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14423\Documents\"/>
    </mc:Choice>
  </mc:AlternateContent>
  <xr:revisionPtr revIDLastSave="0" documentId="8_{2A72871A-8E9D-4FD9-B3D7-50E8DDA53FC1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utosampler info" sheetId="3" r:id="rId1"/>
    <sheet name="Quantities" sheetId="2" r:id="rId2"/>
    <sheet name="Quantities with Bldg ID" sheetId="4" r:id="rId3"/>
  </sheets>
  <definedNames>
    <definedName name="_xlnm._FilterDatabase" localSheetId="1" hidden="1">Quantities!$A$1:$AB$525</definedName>
  </definedNames>
  <calcPr calcId="191029"/>
  <customWorkbookViews>
    <customWorkbookView name="Filter 1" guid="{04AA978F-C846-48D9-87C7-002D5FA0C6CE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84" i="4" l="1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1" i="4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2" i="2"/>
  <c r="L475" i="2" l="1"/>
  <c r="I475" i="2"/>
  <c r="L474" i="2"/>
  <c r="I474" i="2"/>
  <c r="L473" i="2"/>
  <c r="I473" i="2"/>
  <c r="L472" i="2"/>
  <c r="I472" i="2"/>
  <c r="L471" i="2"/>
  <c r="I471" i="2"/>
  <c r="L470" i="2"/>
  <c r="I470" i="2"/>
  <c r="L469" i="2"/>
  <c r="I469" i="2"/>
  <c r="L468" i="2"/>
  <c r="I468" i="2"/>
  <c r="L467" i="2"/>
  <c r="I467" i="2"/>
  <c r="L466" i="2"/>
  <c r="I466" i="2"/>
  <c r="I465" i="2"/>
  <c r="L464" i="2"/>
  <c r="I464" i="2"/>
  <c r="L463" i="2"/>
  <c r="I463" i="2"/>
  <c r="L462" i="2"/>
  <c r="I462" i="2"/>
  <c r="I461" i="2"/>
  <c r="L460" i="2"/>
  <c r="I460" i="2"/>
  <c r="L459" i="2"/>
  <c r="I459" i="2"/>
  <c r="F459" i="2"/>
  <c r="L458" i="2"/>
  <c r="I458" i="2"/>
  <c r="L457" i="2"/>
  <c r="I457" i="2"/>
  <c r="F457" i="2"/>
  <c r="L456" i="2"/>
  <c r="I456" i="2"/>
  <c r="F456" i="2"/>
  <c r="L455" i="2"/>
  <c r="I455" i="2"/>
  <c r="L454" i="2"/>
  <c r="I454" i="2"/>
  <c r="F454" i="2"/>
  <c r="L453" i="2"/>
  <c r="I453" i="2"/>
  <c r="F453" i="2"/>
  <c r="L452" i="2"/>
  <c r="I452" i="2"/>
  <c r="F452" i="2"/>
  <c r="L451" i="2"/>
  <c r="I451" i="2"/>
  <c r="L450" i="2"/>
  <c r="I450" i="2"/>
  <c r="L449" i="2"/>
  <c r="I449" i="2"/>
  <c r="L448" i="2"/>
  <c r="I448" i="2"/>
  <c r="L447" i="2"/>
  <c r="I447" i="2"/>
  <c r="L446" i="2"/>
  <c r="I446" i="2"/>
  <c r="F446" i="2"/>
  <c r="L445" i="2"/>
  <c r="I445" i="2"/>
  <c r="L444" i="2"/>
  <c r="I444" i="2"/>
  <c r="F444" i="2"/>
  <c r="L442" i="2"/>
  <c r="I442" i="2"/>
  <c r="L441" i="2"/>
  <c r="I441" i="2"/>
  <c r="L440" i="2"/>
  <c r="I440" i="2"/>
  <c r="L439" i="2"/>
  <c r="I439" i="2"/>
  <c r="L438" i="2"/>
  <c r="I438" i="2"/>
  <c r="L437" i="2"/>
  <c r="I437" i="2"/>
  <c r="L436" i="2"/>
  <c r="I436" i="2"/>
  <c r="L435" i="2"/>
  <c r="I435" i="2"/>
  <c r="L434" i="2"/>
  <c r="I434" i="2"/>
  <c r="L433" i="2"/>
  <c r="I433" i="2"/>
  <c r="L432" i="2"/>
  <c r="I432" i="2"/>
  <c r="L431" i="2"/>
  <c r="I431" i="2"/>
  <c r="L430" i="2"/>
  <c r="I430" i="2"/>
  <c r="L429" i="2"/>
  <c r="I429" i="2"/>
  <c r="L428" i="2"/>
  <c r="I428" i="2"/>
  <c r="L427" i="2"/>
  <c r="I427" i="2"/>
  <c r="L426" i="2"/>
  <c r="I426" i="2"/>
  <c r="L425" i="2"/>
  <c r="I425" i="2"/>
  <c r="L424" i="2"/>
  <c r="I424" i="2"/>
  <c r="L423" i="2"/>
  <c r="I423" i="2"/>
  <c r="L422" i="2"/>
  <c r="I422" i="2"/>
  <c r="L421" i="2"/>
  <c r="I421" i="2"/>
  <c r="L420" i="2"/>
  <c r="I420" i="2"/>
  <c r="L419" i="2"/>
  <c r="I419" i="2"/>
  <c r="L418" i="2"/>
  <c r="I418" i="2"/>
  <c r="L417" i="2"/>
  <c r="I417" i="2"/>
  <c r="L416" i="2"/>
  <c r="I416" i="2"/>
  <c r="L415" i="2"/>
  <c r="I415" i="2"/>
  <c r="L414" i="2"/>
  <c r="I414" i="2"/>
  <c r="L413" i="2"/>
  <c r="I413" i="2"/>
  <c r="L412" i="2"/>
  <c r="I412" i="2"/>
  <c r="L411" i="2"/>
  <c r="I411" i="2"/>
  <c r="L410" i="2"/>
  <c r="I410" i="2"/>
  <c r="L409" i="2"/>
  <c r="I409" i="2"/>
  <c r="L408" i="2"/>
  <c r="I408" i="2"/>
  <c r="L407" i="2"/>
  <c r="I407" i="2"/>
  <c r="L406" i="2"/>
  <c r="I406" i="2"/>
  <c r="L405" i="2"/>
  <c r="I405" i="2"/>
  <c r="L404" i="2"/>
  <c r="I404" i="2"/>
  <c r="L403" i="2"/>
  <c r="I403" i="2"/>
  <c r="L402" i="2"/>
  <c r="I402" i="2"/>
  <c r="L401" i="2"/>
  <c r="I401" i="2"/>
  <c r="L400" i="2"/>
  <c r="I400" i="2"/>
  <c r="L399" i="2"/>
  <c r="I399" i="2"/>
  <c r="L398" i="2"/>
  <c r="I398" i="2"/>
  <c r="L397" i="2"/>
  <c r="I397" i="2"/>
  <c r="L396" i="2"/>
  <c r="I396" i="2"/>
  <c r="L395" i="2"/>
  <c r="I395" i="2"/>
  <c r="L394" i="2"/>
  <c r="I394" i="2"/>
  <c r="L393" i="2"/>
  <c r="I393" i="2"/>
  <c r="L392" i="2"/>
  <c r="I392" i="2"/>
  <c r="L391" i="2"/>
  <c r="I391" i="2"/>
  <c r="L390" i="2"/>
  <c r="I390" i="2"/>
  <c r="L389" i="2"/>
  <c r="I389" i="2"/>
  <c r="L388" i="2"/>
  <c r="I388" i="2"/>
  <c r="L387" i="2"/>
  <c r="I387" i="2"/>
  <c r="L386" i="2"/>
  <c r="I386" i="2"/>
  <c r="L385" i="2"/>
  <c r="I385" i="2"/>
  <c r="L384" i="2"/>
  <c r="I384" i="2"/>
  <c r="L383" i="2"/>
  <c r="I383" i="2"/>
  <c r="L382" i="2"/>
  <c r="I382" i="2"/>
  <c r="L381" i="2"/>
  <c r="I381" i="2"/>
  <c r="L380" i="2"/>
  <c r="I380" i="2"/>
  <c r="L379" i="2"/>
  <c r="I379" i="2"/>
  <c r="L378" i="2"/>
  <c r="I378" i="2"/>
  <c r="L377" i="2"/>
  <c r="I377" i="2"/>
  <c r="L376" i="2"/>
  <c r="I376" i="2"/>
  <c r="F376" i="2"/>
  <c r="L375" i="2"/>
  <c r="I375" i="2"/>
  <c r="L374" i="2"/>
  <c r="I374" i="2"/>
  <c r="L373" i="2"/>
  <c r="I373" i="2"/>
  <c r="F373" i="2"/>
  <c r="L372" i="2"/>
  <c r="I372" i="2"/>
  <c r="F372" i="2"/>
  <c r="L371" i="2"/>
  <c r="I371" i="2"/>
  <c r="L370" i="2"/>
  <c r="I370" i="2"/>
  <c r="F370" i="2"/>
  <c r="L369" i="2"/>
  <c r="I369" i="2"/>
  <c r="L368" i="2"/>
  <c r="I368" i="2"/>
  <c r="F368" i="2"/>
  <c r="L367" i="2"/>
  <c r="I367" i="2"/>
  <c r="F367" i="2"/>
  <c r="L366" i="2"/>
  <c r="I366" i="2"/>
  <c r="L365" i="2"/>
  <c r="I365" i="2"/>
  <c r="F365" i="2"/>
  <c r="L364" i="2"/>
  <c r="I364" i="2"/>
  <c r="L363" i="2"/>
  <c r="I363" i="2"/>
  <c r="L362" i="2"/>
  <c r="I362" i="2"/>
  <c r="F362" i="2"/>
  <c r="L361" i="2"/>
  <c r="I361" i="2"/>
  <c r="F361" i="2"/>
  <c r="L360" i="2"/>
  <c r="I360" i="2"/>
  <c r="L359" i="2"/>
  <c r="I359" i="2"/>
  <c r="L358" i="2"/>
  <c r="I358" i="2"/>
  <c r="F358" i="2"/>
  <c r="L357" i="2"/>
  <c r="I357" i="2"/>
  <c r="L356" i="2"/>
  <c r="I356" i="2"/>
  <c r="F356" i="2"/>
  <c r="L355" i="2"/>
  <c r="I355" i="2"/>
  <c r="F355" i="2"/>
  <c r="L354" i="2"/>
  <c r="I354" i="2"/>
  <c r="F354" i="2"/>
  <c r="L353" i="2"/>
  <c r="I353" i="2"/>
  <c r="F353" i="2"/>
  <c r="L352" i="2"/>
  <c r="I352" i="2"/>
  <c r="F352" i="2"/>
  <c r="L351" i="2"/>
  <c r="I351" i="2"/>
  <c r="F351" i="2"/>
  <c r="L350" i="2"/>
  <c r="I350" i="2"/>
  <c r="F350" i="2"/>
  <c r="L349" i="2"/>
  <c r="I349" i="2"/>
  <c r="F349" i="2"/>
  <c r="L348" i="2"/>
  <c r="I348" i="2"/>
  <c r="F348" i="2"/>
  <c r="L347" i="2"/>
  <c r="I347" i="2"/>
  <c r="F347" i="2"/>
  <c r="L346" i="2"/>
  <c r="I346" i="2"/>
  <c r="F346" i="2"/>
  <c r="L345" i="2"/>
  <c r="I345" i="2"/>
  <c r="F345" i="2"/>
  <c r="L344" i="2"/>
  <c r="I344" i="2"/>
  <c r="F344" i="2"/>
  <c r="L343" i="2"/>
  <c r="I343" i="2"/>
  <c r="F343" i="2"/>
  <c r="L342" i="2"/>
  <c r="I342" i="2"/>
  <c r="F342" i="2"/>
  <c r="L341" i="2"/>
  <c r="I341" i="2"/>
  <c r="F341" i="2"/>
  <c r="L340" i="2"/>
  <c r="I340" i="2"/>
  <c r="F340" i="2"/>
  <c r="L339" i="2"/>
  <c r="I339" i="2"/>
  <c r="F339" i="2"/>
  <c r="L338" i="2"/>
  <c r="I338" i="2"/>
  <c r="F338" i="2"/>
  <c r="L337" i="2"/>
  <c r="I337" i="2"/>
  <c r="F337" i="2"/>
  <c r="L332" i="2"/>
  <c r="I332" i="2"/>
  <c r="F332" i="2"/>
  <c r="L331" i="2"/>
  <c r="I331" i="2"/>
  <c r="F331" i="2"/>
  <c r="L330" i="2"/>
  <c r="I330" i="2"/>
  <c r="F330" i="2"/>
  <c r="L329" i="2"/>
  <c r="I329" i="2"/>
  <c r="F329" i="2"/>
  <c r="L328" i="2"/>
  <c r="I328" i="2"/>
  <c r="L327" i="2"/>
  <c r="I327" i="2"/>
  <c r="F327" i="2"/>
  <c r="L326" i="2"/>
  <c r="I326" i="2"/>
  <c r="F326" i="2"/>
  <c r="L325" i="2"/>
  <c r="I325" i="2"/>
  <c r="F325" i="2"/>
  <c r="L324" i="2"/>
  <c r="I324" i="2"/>
  <c r="F324" i="2"/>
  <c r="L323" i="2"/>
  <c r="I323" i="2"/>
  <c r="F323" i="2"/>
  <c r="L322" i="2"/>
  <c r="I322" i="2"/>
  <c r="F322" i="2"/>
  <c r="L321" i="2"/>
  <c r="I321" i="2"/>
  <c r="F321" i="2"/>
  <c r="L320" i="2"/>
  <c r="I320" i="2"/>
  <c r="L319" i="2"/>
  <c r="I319" i="2"/>
  <c r="L318" i="2"/>
  <c r="I318" i="2"/>
  <c r="F318" i="2"/>
  <c r="L317" i="2"/>
  <c r="I317" i="2"/>
  <c r="F317" i="2"/>
  <c r="I315" i="2"/>
  <c r="L314" i="2"/>
  <c r="I314" i="2"/>
  <c r="I313" i="2"/>
  <c r="L312" i="2"/>
  <c r="I312" i="2"/>
  <c r="L311" i="2"/>
  <c r="I311" i="2"/>
  <c r="F311" i="2"/>
  <c r="L310" i="2"/>
  <c r="I310" i="2"/>
  <c r="F310" i="2"/>
  <c r="L309" i="2"/>
  <c r="I309" i="2"/>
  <c r="F309" i="2"/>
  <c r="F306" i="2"/>
  <c r="L304" i="2"/>
  <c r="I304" i="2"/>
  <c r="L303" i="2"/>
  <c r="I303" i="2"/>
  <c r="F303" i="2"/>
  <c r="L302" i="2"/>
  <c r="I302" i="2"/>
  <c r="L301" i="2"/>
  <c r="I301" i="2"/>
  <c r="F301" i="2"/>
  <c r="L300" i="2"/>
  <c r="I300" i="2"/>
  <c r="L299" i="2"/>
  <c r="I299" i="2"/>
  <c r="F299" i="2"/>
  <c r="L298" i="2"/>
  <c r="I298" i="2"/>
  <c r="L297" i="2"/>
  <c r="I297" i="2"/>
  <c r="F297" i="2"/>
  <c r="L296" i="2"/>
  <c r="I296" i="2"/>
  <c r="F296" i="2"/>
  <c r="L295" i="2"/>
  <c r="I295" i="2"/>
  <c r="F295" i="2"/>
  <c r="L294" i="2"/>
  <c r="I294" i="2"/>
  <c r="F294" i="2"/>
  <c r="L293" i="2"/>
  <c r="I293" i="2"/>
  <c r="F293" i="2"/>
  <c r="L292" i="2"/>
  <c r="I292" i="2"/>
  <c r="L291" i="2"/>
  <c r="I291" i="2"/>
  <c r="L290" i="2"/>
  <c r="I290" i="2"/>
  <c r="L289" i="2"/>
  <c r="I289" i="2"/>
  <c r="L288" i="2"/>
  <c r="I288" i="2"/>
  <c r="L287" i="2"/>
  <c r="I287" i="2"/>
  <c r="L286" i="2"/>
  <c r="I286" i="2"/>
  <c r="L285" i="2"/>
  <c r="I285" i="2"/>
  <c r="L284" i="2"/>
  <c r="I284" i="2"/>
  <c r="L283" i="2"/>
  <c r="I283" i="2"/>
  <c r="L282" i="2"/>
  <c r="I282" i="2"/>
  <c r="L281" i="2"/>
  <c r="I281" i="2"/>
  <c r="L280" i="2"/>
  <c r="I280" i="2"/>
  <c r="F280" i="2"/>
  <c r="L279" i="2"/>
  <c r="I279" i="2"/>
  <c r="L278" i="2"/>
  <c r="I278" i="2"/>
  <c r="L277" i="2"/>
  <c r="I277" i="2"/>
  <c r="L276" i="2"/>
  <c r="I276" i="2"/>
  <c r="F276" i="2"/>
  <c r="L275" i="2"/>
  <c r="I275" i="2"/>
  <c r="L274" i="2"/>
  <c r="I274" i="2"/>
  <c r="L273" i="2"/>
  <c r="I273" i="2"/>
  <c r="L272" i="2"/>
  <c r="I272" i="2"/>
  <c r="L271" i="2"/>
  <c r="I271" i="2"/>
  <c r="L270" i="2"/>
  <c r="I270" i="2"/>
  <c r="L269" i="2"/>
  <c r="I269" i="2"/>
  <c r="L268" i="2"/>
  <c r="I268" i="2"/>
  <c r="L267" i="2"/>
  <c r="I267" i="2"/>
  <c r="L266" i="2"/>
  <c r="I266" i="2"/>
  <c r="L265" i="2"/>
  <c r="I265" i="2"/>
  <c r="L264" i="2"/>
  <c r="I264" i="2"/>
  <c r="L263" i="2"/>
  <c r="I263" i="2"/>
  <c r="L262" i="2"/>
  <c r="I262" i="2"/>
  <c r="L261" i="2"/>
  <c r="I261" i="2"/>
  <c r="L260" i="2"/>
  <c r="I260" i="2"/>
  <c r="L259" i="2"/>
  <c r="I259" i="2"/>
  <c r="L258" i="2"/>
  <c r="I258" i="2"/>
  <c r="L257" i="2"/>
  <c r="I257" i="2"/>
  <c r="L256" i="2"/>
  <c r="I256" i="2"/>
  <c r="L255" i="2"/>
  <c r="I255" i="2"/>
  <c r="L254" i="2"/>
  <c r="I254" i="2"/>
  <c r="L253" i="2"/>
  <c r="I253" i="2"/>
  <c r="L252" i="2"/>
  <c r="I252" i="2"/>
  <c r="L251" i="2"/>
  <c r="I251" i="2"/>
  <c r="L250" i="2"/>
  <c r="I250" i="2"/>
  <c r="L249" i="2"/>
  <c r="I249" i="2"/>
  <c r="L248" i="2"/>
  <c r="I248" i="2"/>
  <c r="L247" i="2"/>
  <c r="I247" i="2"/>
  <c r="L246" i="2"/>
  <c r="I246" i="2"/>
  <c r="L245" i="2"/>
  <c r="I245" i="2"/>
  <c r="L244" i="2"/>
  <c r="I244" i="2"/>
  <c r="L243" i="2"/>
  <c r="I243" i="2"/>
  <c r="L242" i="2"/>
  <c r="I242" i="2"/>
  <c r="L241" i="2"/>
  <c r="I241" i="2"/>
  <c r="L240" i="2"/>
  <c r="I240" i="2"/>
  <c r="L239" i="2"/>
  <c r="I239" i="2"/>
  <c r="L238" i="2"/>
  <c r="I238" i="2"/>
  <c r="L237" i="2"/>
  <c r="I237" i="2"/>
  <c r="L236" i="2"/>
  <c r="I236" i="2"/>
  <c r="F236" i="2"/>
  <c r="L235" i="2"/>
  <c r="I235" i="2"/>
  <c r="L234" i="2"/>
  <c r="I234" i="2"/>
  <c r="F234" i="2"/>
  <c r="L233" i="2"/>
  <c r="I233" i="2"/>
  <c r="F233" i="2"/>
  <c r="L232" i="2"/>
  <c r="I232" i="2"/>
  <c r="L231" i="2"/>
  <c r="I231" i="2"/>
  <c r="L230" i="2"/>
  <c r="I230" i="2"/>
  <c r="L229" i="2"/>
  <c r="I229" i="2"/>
  <c r="L228" i="2"/>
  <c r="I228" i="2"/>
  <c r="L227" i="2"/>
  <c r="I227" i="2"/>
  <c r="F227" i="2"/>
  <c r="L226" i="2"/>
  <c r="I226" i="2"/>
  <c r="L225" i="2"/>
  <c r="I225" i="2"/>
  <c r="L224" i="2"/>
  <c r="I224" i="2"/>
  <c r="L223" i="2"/>
  <c r="I223" i="2"/>
  <c r="L222" i="2"/>
  <c r="I222" i="2"/>
  <c r="L221" i="2"/>
  <c r="I221" i="2"/>
  <c r="L220" i="2"/>
  <c r="I220" i="2"/>
  <c r="L219" i="2"/>
  <c r="I219" i="2"/>
  <c r="L218" i="2"/>
  <c r="I218" i="2"/>
  <c r="F218" i="2"/>
  <c r="L217" i="2"/>
  <c r="I217" i="2"/>
  <c r="L216" i="2"/>
  <c r="I216" i="2"/>
  <c r="L215" i="2"/>
  <c r="I215" i="2"/>
  <c r="L214" i="2"/>
  <c r="I214" i="2"/>
  <c r="L213" i="2"/>
  <c r="I213" i="2"/>
  <c r="F213" i="2"/>
  <c r="L212" i="2"/>
  <c r="I212" i="2"/>
  <c r="F212" i="2"/>
  <c r="L211" i="2"/>
  <c r="I211" i="2"/>
  <c r="L210" i="2"/>
  <c r="I210" i="2"/>
  <c r="L209" i="2"/>
  <c r="I209" i="2"/>
  <c r="L208" i="2"/>
  <c r="I208" i="2"/>
  <c r="F208" i="2"/>
  <c r="L207" i="2"/>
  <c r="I207" i="2"/>
  <c r="F207" i="2"/>
  <c r="L206" i="2"/>
  <c r="I206" i="2"/>
  <c r="F206" i="2"/>
  <c r="L205" i="2"/>
  <c r="I205" i="2"/>
  <c r="L204" i="2"/>
  <c r="I204" i="2"/>
  <c r="F204" i="2"/>
  <c r="L203" i="2"/>
  <c r="I203" i="2"/>
  <c r="L202" i="2"/>
  <c r="I202" i="2"/>
  <c r="L201" i="2"/>
  <c r="I201" i="2"/>
  <c r="L200" i="2"/>
  <c r="I200" i="2"/>
  <c r="L199" i="2"/>
  <c r="I199" i="2"/>
  <c r="F199" i="2"/>
  <c r="L198" i="2"/>
  <c r="I198" i="2"/>
  <c r="F198" i="2"/>
  <c r="L197" i="2"/>
  <c r="I197" i="2"/>
  <c r="F197" i="2"/>
  <c r="L196" i="2"/>
  <c r="I196" i="2"/>
  <c r="F196" i="2"/>
  <c r="L195" i="2"/>
  <c r="I195" i="2"/>
  <c r="L194" i="2"/>
  <c r="I194" i="2"/>
  <c r="L193" i="2"/>
  <c r="I193" i="2"/>
  <c r="L192" i="2"/>
  <c r="I192" i="2"/>
  <c r="F192" i="2"/>
  <c r="L191" i="2"/>
  <c r="I191" i="2"/>
  <c r="L190" i="2"/>
  <c r="I190" i="2"/>
  <c r="L189" i="2"/>
  <c r="I189" i="2"/>
  <c r="L188" i="2"/>
  <c r="I188" i="2"/>
  <c r="F188" i="2"/>
  <c r="L187" i="2"/>
  <c r="I187" i="2"/>
  <c r="F187" i="2"/>
  <c r="L186" i="2"/>
  <c r="I186" i="2"/>
  <c r="F186" i="2"/>
  <c r="L185" i="2"/>
  <c r="I185" i="2"/>
  <c r="L184" i="2"/>
  <c r="I184" i="2"/>
  <c r="L183" i="2"/>
  <c r="I183" i="2"/>
  <c r="L182" i="2"/>
  <c r="I182" i="2"/>
  <c r="F182" i="2"/>
  <c r="L181" i="2"/>
  <c r="I181" i="2"/>
  <c r="L180" i="2"/>
  <c r="I180" i="2"/>
  <c r="L179" i="2"/>
  <c r="I179" i="2"/>
  <c r="L176" i="2"/>
  <c r="I176" i="2"/>
  <c r="F176" i="2"/>
  <c r="L175" i="2"/>
  <c r="I175" i="2"/>
  <c r="F175" i="2"/>
  <c r="L174" i="2"/>
  <c r="I174" i="2"/>
  <c r="L173" i="2"/>
  <c r="I173" i="2"/>
  <c r="L172" i="2"/>
  <c r="I172" i="2"/>
  <c r="F172" i="2"/>
  <c r="L171" i="2"/>
  <c r="I171" i="2"/>
  <c r="L170" i="2"/>
  <c r="I170" i="2"/>
  <c r="L169" i="2"/>
  <c r="I169" i="2"/>
  <c r="F169" i="2"/>
  <c r="J168" i="2"/>
  <c r="G168" i="2"/>
  <c r="D168" i="2"/>
  <c r="J167" i="2"/>
  <c r="G167" i="2"/>
  <c r="D167" i="2"/>
  <c r="L166" i="2"/>
  <c r="J166" i="2"/>
  <c r="I166" i="2"/>
  <c r="G166" i="2"/>
  <c r="F166" i="2"/>
  <c r="D166" i="2"/>
  <c r="L165" i="2"/>
  <c r="J165" i="2"/>
  <c r="I165" i="2"/>
  <c r="G165" i="2"/>
  <c r="F165" i="2"/>
  <c r="D165" i="2"/>
  <c r="L164" i="2"/>
  <c r="J164" i="2"/>
  <c r="I164" i="2"/>
  <c r="G164" i="2"/>
  <c r="D164" i="2"/>
  <c r="L163" i="2"/>
  <c r="J163" i="2"/>
  <c r="I163" i="2"/>
  <c r="G163" i="2"/>
  <c r="D163" i="2"/>
  <c r="L162" i="2"/>
  <c r="J162" i="2"/>
  <c r="I162" i="2"/>
  <c r="G162" i="2"/>
  <c r="F162" i="2"/>
  <c r="D162" i="2"/>
  <c r="L161" i="2"/>
  <c r="J161" i="2"/>
  <c r="I161" i="2"/>
  <c r="G161" i="2"/>
  <c r="D161" i="2"/>
  <c r="L160" i="2"/>
  <c r="J160" i="2"/>
  <c r="I160" i="2"/>
  <c r="G160" i="2"/>
  <c r="D160" i="2"/>
  <c r="L159" i="2"/>
  <c r="J159" i="2"/>
  <c r="I159" i="2"/>
  <c r="G159" i="2"/>
  <c r="F159" i="2"/>
  <c r="D159" i="2"/>
  <c r="J158" i="2"/>
  <c r="G158" i="2"/>
  <c r="D158" i="2"/>
  <c r="J157" i="2"/>
  <c r="G157" i="2"/>
  <c r="D157" i="2"/>
  <c r="L156" i="2"/>
  <c r="J156" i="2"/>
  <c r="I156" i="2"/>
  <c r="G156" i="2"/>
  <c r="F156" i="2"/>
  <c r="D156" i="2"/>
  <c r="L155" i="2"/>
  <c r="J155" i="2"/>
  <c r="I155" i="2"/>
  <c r="G155" i="2"/>
  <c r="F155" i="2"/>
  <c r="D155" i="2"/>
  <c r="L154" i="2"/>
  <c r="J154" i="2"/>
  <c r="I154" i="2"/>
  <c r="G154" i="2"/>
  <c r="D154" i="2"/>
  <c r="L153" i="2"/>
  <c r="J153" i="2"/>
  <c r="I153" i="2"/>
  <c r="G153" i="2"/>
  <c r="D153" i="2"/>
  <c r="L152" i="2"/>
  <c r="J152" i="2"/>
  <c r="I152" i="2"/>
  <c r="G152" i="2"/>
  <c r="F152" i="2"/>
  <c r="D152" i="2"/>
  <c r="L151" i="2"/>
  <c r="J151" i="2"/>
  <c r="I151" i="2"/>
  <c r="G151" i="2"/>
  <c r="D151" i="2"/>
  <c r="L150" i="2"/>
  <c r="J150" i="2"/>
  <c r="I150" i="2"/>
  <c r="G150" i="2"/>
  <c r="D150" i="2"/>
  <c r="L149" i="2"/>
  <c r="J149" i="2"/>
  <c r="I149" i="2"/>
  <c r="G149" i="2"/>
  <c r="F149" i="2"/>
  <c r="D149" i="2"/>
  <c r="J148" i="2"/>
  <c r="G148" i="2"/>
  <c r="D148" i="2"/>
  <c r="J147" i="2"/>
  <c r="G147" i="2"/>
  <c r="D147" i="2"/>
  <c r="L146" i="2"/>
  <c r="J146" i="2"/>
  <c r="I146" i="2"/>
  <c r="G146" i="2"/>
  <c r="F146" i="2"/>
  <c r="D146" i="2"/>
  <c r="L145" i="2"/>
  <c r="J145" i="2"/>
  <c r="I145" i="2"/>
  <c r="G145" i="2"/>
  <c r="F145" i="2"/>
  <c r="D145" i="2"/>
  <c r="L144" i="2"/>
  <c r="J144" i="2"/>
  <c r="I144" i="2"/>
  <c r="G144" i="2"/>
  <c r="D144" i="2"/>
  <c r="L143" i="2"/>
  <c r="J143" i="2"/>
  <c r="I143" i="2"/>
  <c r="G143" i="2"/>
  <c r="D143" i="2"/>
  <c r="L142" i="2"/>
  <c r="J142" i="2"/>
  <c r="I142" i="2"/>
  <c r="G142" i="2"/>
  <c r="F142" i="2"/>
  <c r="D142" i="2"/>
  <c r="L141" i="2"/>
  <c r="J141" i="2"/>
  <c r="I141" i="2"/>
  <c r="G141" i="2"/>
  <c r="D141" i="2"/>
  <c r="L140" i="2"/>
  <c r="J140" i="2"/>
  <c r="I140" i="2"/>
  <c r="G140" i="2"/>
  <c r="D140" i="2"/>
  <c r="L139" i="2"/>
  <c r="J139" i="2"/>
  <c r="I139" i="2"/>
  <c r="G139" i="2"/>
  <c r="D139" i="2"/>
  <c r="L138" i="2"/>
  <c r="L137" i="2"/>
  <c r="L136" i="2"/>
  <c r="I136" i="2"/>
  <c r="F136" i="2"/>
  <c r="L135" i="2"/>
  <c r="I135" i="2"/>
  <c r="F135" i="2"/>
  <c r="L134" i="2"/>
  <c r="I134" i="2"/>
  <c r="L133" i="2"/>
  <c r="I133" i="2"/>
  <c r="L132" i="2"/>
  <c r="I132" i="2"/>
  <c r="F132" i="2"/>
  <c r="L131" i="2"/>
  <c r="I131" i="2"/>
  <c r="L130" i="2"/>
  <c r="I130" i="2"/>
  <c r="L129" i="2"/>
  <c r="I129" i="2"/>
  <c r="L126" i="2"/>
  <c r="I126" i="2"/>
  <c r="F126" i="2"/>
  <c r="L125" i="2"/>
  <c r="I125" i="2"/>
  <c r="F125" i="2"/>
  <c r="L124" i="2"/>
  <c r="I124" i="2"/>
  <c r="L123" i="2"/>
  <c r="I123" i="2"/>
  <c r="L122" i="2"/>
  <c r="I122" i="2"/>
  <c r="F122" i="2"/>
  <c r="L121" i="2"/>
  <c r="I121" i="2"/>
  <c r="L120" i="2"/>
  <c r="I120" i="2"/>
  <c r="L119" i="2"/>
  <c r="I119" i="2"/>
  <c r="L106" i="2"/>
  <c r="I106" i="2"/>
  <c r="F106" i="2"/>
  <c r="L105" i="2"/>
  <c r="I105" i="2"/>
  <c r="F105" i="2"/>
  <c r="L104" i="2"/>
  <c r="I104" i="2"/>
  <c r="F104" i="2"/>
  <c r="L103" i="2"/>
  <c r="I103" i="2"/>
  <c r="L102" i="2"/>
  <c r="I102" i="2"/>
  <c r="L101" i="2"/>
  <c r="I101" i="2"/>
  <c r="F101" i="2"/>
  <c r="L100" i="2"/>
  <c r="I100" i="2"/>
  <c r="L99" i="2"/>
  <c r="I99" i="2"/>
  <c r="L96" i="2"/>
  <c r="I96" i="2"/>
  <c r="F96" i="2"/>
  <c r="L95" i="2"/>
  <c r="I95" i="2"/>
  <c r="F95" i="2"/>
  <c r="L94" i="2"/>
  <c r="I94" i="2"/>
  <c r="L93" i="2"/>
  <c r="I93" i="2"/>
  <c r="L92" i="2"/>
  <c r="I92" i="2"/>
  <c r="F92" i="2"/>
  <c r="L91" i="2"/>
  <c r="I91" i="2"/>
  <c r="L90" i="2"/>
  <c r="I90" i="2"/>
  <c r="L89" i="2"/>
  <c r="I89" i="2"/>
  <c r="L86" i="2"/>
  <c r="I86" i="2"/>
  <c r="L85" i="2"/>
  <c r="I85" i="2"/>
  <c r="L84" i="2"/>
  <c r="I84" i="2"/>
  <c r="L83" i="2"/>
  <c r="I83" i="2"/>
  <c r="L82" i="2"/>
  <c r="I82" i="2"/>
  <c r="L81" i="2"/>
  <c r="I81" i="2"/>
  <c r="L80" i="2"/>
  <c r="I80" i="2"/>
  <c r="L79" i="2"/>
  <c r="I79" i="2"/>
  <c r="L76" i="2"/>
  <c r="I76" i="2"/>
  <c r="F76" i="2"/>
  <c r="L75" i="2"/>
  <c r="I75" i="2"/>
  <c r="L74" i="2"/>
  <c r="I74" i="2"/>
  <c r="F74" i="2"/>
  <c r="L73" i="2"/>
  <c r="I73" i="2"/>
  <c r="L72" i="2"/>
  <c r="I72" i="2"/>
  <c r="L71" i="2"/>
  <c r="I71" i="2"/>
  <c r="L68" i="2"/>
  <c r="I68" i="2"/>
  <c r="L67" i="2"/>
  <c r="I67" i="2"/>
  <c r="L66" i="2"/>
  <c r="I66" i="2"/>
  <c r="L65" i="2"/>
  <c r="I65" i="2"/>
  <c r="L64" i="2"/>
  <c r="I64" i="2"/>
  <c r="L63" i="2"/>
  <c r="I63" i="2"/>
  <c r="L62" i="2"/>
  <c r="I62" i="2"/>
  <c r="L61" i="2"/>
  <c r="I61" i="2"/>
  <c r="L60" i="2"/>
  <c r="I60" i="2"/>
  <c r="L59" i="2"/>
  <c r="I59" i="2"/>
  <c r="L58" i="2"/>
  <c r="I58" i="2"/>
  <c r="L57" i="2"/>
  <c r="I57" i="2"/>
  <c r="L54" i="2"/>
  <c r="I54" i="2"/>
  <c r="L53" i="2"/>
  <c r="I53" i="2"/>
  <c r="L52" i="2"/>
  <c r="I52" i="2"/>
  <c r="L51" i="2"/>
  <c r="I51" i="2"/>
  <c r="L50" i="2"/>
  <c r="I50" i="2"/>
  <c r="L49" i="2"/>
  <c r="I49" i="2"/>
  <c r="L48" i="2"/>
  <c r="I48" i="2"/>
  <c r="L47" i="2"/>
  <c r="I47" i="2"/>
  <c r="L45" i="2"/>
  <c r="I45" i="2"/>
  <c r="L44" i="2"/>
  <c r="I44" i="2"/>
  <c r="L43" i="2"/>
  <c r="I43" i="2"/>
  <c r="L42" i="2"/>
  <c r="I42" i="2"/>
  <c r="L41" i="2"/>
  <c r="I41" i="2"/>
  <c r="L40" i="2"/>
  <c r="I40" i="2"/>
  <c r="L39" i="2"/>
  <c r="I39" i="2"/>
  <c r="L38" i="2"/>
  <c r="I38" i="2"/>
  <c r="L37" i="2"/>
  <c r="I37" i="2"/>
  <c r="L29" i="2"/>
  <c r="L28" i="2"/>
  <c r="I28" i="2"/>
  <c r="L27" i="2"/>
  <c r="I27" i="2"/>
  <c r="L26" i="2"/>
  <c r="I26" i="2"/>
  <c r="L25" i="2"/>
  <c r="I25" i="2"/>
  <c r="L24" i="2"/>
  <c r="I24" i="2"/>
  <c r="L23" i="2"/>
  <c r="I23" i="2"/>
  <c r="L22" i="2"/>
  <c r="I22" i="2"/>
  <c r="L21" i="2"/>
  <c r="I21" i="2"/>
  <c r="L20" i="2"/>
  <c r="L19" i="2"/>
  <c r="I19" i="2"/>
  <c r="L18" i="2"/>
  <c r="I18" i="2"/>
  <c r="L17" i="2"/>
  <c r="I17" i="2"/>
  <c r="L16" i="2"/>
  <c r="I16" i="2"/>
  <c r="L15" i="2"/>
  <c r="I15" i="2"/>
  <c r="L14" i="2"/>
  <c r="I14" i="2"/>
  <c r="L13" i="2"/>
  <c r="I13" i="2"/>
  <c r="L12" i="2"/>
  <c r="I12" i="2"/>
  <c r="L11" i="2"/>
  <c r="I11" i="2"/>
  <c r="L10" i="2"/>
  <c r="I10" i="2"/>
  <c r="L9" i="2"/>
  <c r="L8" i="2"/>
  <c r="I8" i="2"/>
  <c r="L7" i="2"/>
  <c r="L6" i="2"/>
  <c r="I6" i="2"/>
  <c r="L5" i="2"/>
  <c r="I5" i="2"/>
  <c r="L4" i="2"/>
  <c r="I4" i="2"/>
  <c r="L3" i="2"/>
  <c r="I3" i="2"/>
  <c r="L2" i="2"/>
  <c r="I2" i="2"/>
</calcChain>
</file>

<file path=xl/sharedStrings.xml><?xml version="1.0" encoding="utf-8"?>
<sst xmlns="http://schemas.openxmlformats.org/spreadsheetml/2006/main" count="2729" uniqueCount="624">
  <si>
    <t>Sample ID</t>
  </si>
  <si>
    <t>N1 Ct</t>
  </si>
  <si>
    <t>N1 quantity</t>
  </si>
  <si>
    <t>PMMoV Ct</t>
  </si>
  <si>
    <t>BCoV Ct</t>
  </si>
  <si>
    <t>DeNeve</t>
  </si>
  <si>
    <t>B</t>
  </si>
  <si>
    <t>C</t>
  </si>
  <si>
    <t>D</t>
  </si>
  <si>
    <t>DN0001</t>
  </si>
  <si>
    <t>H0001</t>
  </si>
  <si>
    <t>Hedrick</t>
  </si>
  <si>
    <t>H0002</t>
  </si>
  <si>
    <t>A0001</t>
  </si>
  <si>
    <t>Acacia</t>
  </si>
  <si>
    <t>36.6/undet</t>
  </si>
  <si>
    <t>H0003A</t>
  </si>
  <si>
    <t>H0003B</t>
  </si>
  <si>
    <t>DN0002</t>
  </si>
  <si>
    <t>Negative extraction control 1/29/2021</t>
  </si>
  <si>
    <t>-</t>
  </si>
  <si>
    <t>original; 33, 5uL; 34.6, 2uL; 37.6</t>
  </si>
  <si>
    <t>DN0003</t>
  </si>
  <si>
    <t>H0004</t>
  </si>
  <si>
    <t>DN0004</t>
  </si>
  <si>
    <t>H0005</t>
  </si>
  <si>
    <t>A0002</t>
  </si>
  <si>
    <t>DN0005</t>
  </si>
  <si>
    <t>H0006</t>
  </si>
  <si>
    <t>A0003</t>
  </si>
  <si>
    <t>DN0006</t>
  </si>
  <si>
    <t>H0007</t>
  </si>
  <si>
    <t>Negative extraction control 2/12/2021</t>
  </si>
  <si>
    <t>A0004</t>
  </si>
  <si>
    <t>DN0007</t>
  </si>
  <si>
    <t>H0008A</t>
  </si>
  <si>
    <t>H0008B</t>
  </si>
  <si>
    <t>H0008C</t>
  </si>
  <si>
    <t>A0005</t>
  </si>
  <si>
    <t>DN0008</t>
  </si>
  <si>
    <t>H0009A</t>
  </si>
  <si>
    <t>H0009B</t>
  </si>
  <si>
    <t>Negative extraction control 2/19/2021</t>
  </si>
  <si>
    <t>38/undet</t>
  </si>
  <si>
    <t>DN0009</t>
  </si>
  <si>
    <t>35.8/undet</t>
  </si>
  <si>
    <t>H0010</t>
  </si>
  <si>
    <t>A0006</t>
  </si>
  <si>
    <t xml:space="preserve">Acacia </t>
  </si>
  <si>
    <t>DN0010</t>
  </si>
  <si>
    <t>E0001</t>
  </si>
  <si>
    <t xml:space="preserve">Evergreen </t>
  </si>
  <si>
    <t>Negative extraction control 2/26/2021</t>
  </si>
  <si>
    <t>39/undet</t>
  </si>
  <si>
    <t>A0007</t>
  </si>
  <si>
    <t>DN0011</t>
  </si>
  <si>
    <t>E0002</t>
  </si>
  <si>
    <t>F0001</t>
  </si>
  <si>
    <t>Fir</t>
  </si>
  <si>
    <t>A0008</t>
  </si>
  <si>
    <t>DN0012</t>
  </si>
  <si>
    <t>34/36.8</t>
  </si>
  <si>
    <t>E0003A</t>
  </si>
  <si>
    <t>E0003B</t>
  </si>
  <si>
    <t>F0002</t>
  </si>
  <si>
    <t>Negative extraction control 3/5/2021</t>
  </si>
  <si>
    <t>A0009</t>
  </si>
  <si>
    <t>DN0013</t>
  </si>
  <si>
    <t>35.3/38.4</t>
  </si>
  <si>
    <t>E0004</t>
  </si>
  <si>
    <t>35.6/37.4</t>
  </si>
  <si>
    <t>F0003</t>
  </si>
  <si>
    <t>A0010</t>
  </si>
  <si>
    <t>DN0014</t>
  </si>
  <si>
    <t>E0005</t>
  </si>
  <si>
    <t>F0004</t>
  </si>
  <si>
    <t>33.4/35.8</t>
  </si>
  <si>
    <t>NEC BCoV 3/12/2021</t>
  </si>
  <si>
    <t>NEC 3/12/2021</t>
  </si>
  <si>
    <t>40.5/undet</t>
  </si>
  <si>
    <t>A0011</t>
  </si>
  <si>
    <t>DN0015</t>
  </si>
  <si>
    <t>35.5/undet</t>
  </si>
  <si>
    <t>E0006</t>
  </si>
  <si>
    <t>F0005</t>
  </si>
  <si>
    <t>A0012A</t>
  </si>
  <si>
    <t>A0012B</t>
  </si>
  <si>
    <t>B0001</t>
  </si>
  <si>
    <t>Birch</t>
  </si>
  <si>
    <t>C0001</t>
  </si>
  <si>
    <t>Cedar</t>
  </si>
  <si>
    <t>DN0016</t>
  </si>
  <si>
    <t>D0001</t>
  </si>
  <si>
    <t>Dogwood</t>
  </si>
  <si>
    <t>E0007</t>
  </si>
  <si>
    <t>F0006</t>
  </si>
  <si>
    <t>NEC BCoV 3/19/2021</t>
  </si>
  <si>
    <t>NEC 3/19/2021</t>
  </si>
  <si>
    <t>A0013</t>
  </si>
  <si>
    <t>B0002</t>
  </si>
  <si>
    <t>C0002</t>
  </si>
  <si>
    <t>DN0017</t>
  </si>
  <si>
    <t>36.8/undet</t>
  </si>
  <si>
    <t>E0008</t>
  </si>
  <si>
    <t>F0007</t>
  </si>
  <si>
    <t>34.6/36.9</t>
  </si>
  <si>
    <t>NEC BCoV 3/24/2021</t>
  </si>
  <si>
    <t>NEC 3/24/2021</t>
  </si>
  <si>
    <t>39.7/41.7</t>
  </si>
  <si>
    <t>A0014</t>
  </si>
  <si>
    <t>B0003</t>
  </si>
  <si>
    <t>C0003</t>
  </si>
  <si>
    <t>DN0018</t>
  </si>
  <si>
    <t>36/38</t>
  </si>
  <si>
    <t>D0002</t>
  </si>
  <si>
    <t>E0009</t>
  </si>
  <si>
    <t>F0008</t>
  </si>
  <si>
    <t>G0001</t>
  </si>
  <si>
    <t>Guesthouse</t>
  </si>
  <si>
    <t>NEC BCoV 3/31/2021</t>
  </si>
  <si>
    <t>undet/39</t>
  </si>
  <si>
    <t>NEC 3/31/2021</t>
  </si>
  <si>
    <t>undet/40.1</t>
  </si>
  <si>
    <t>A0015</t>
  </si>
  <si>
    <t>B0004</t>
  </si>
  <si>
    <t>C0004</t>
  </si>
  <si>
    <t>DN0019</t>
  </si>
  <si>
    <t>33.7/36.4</t>
  </si>
  <si>
    <t>D0003</t>
  </si>
  <si>
    <t>E0010</t>
  </si>
  <si>
    <t>37/undet</t>
  </si>
  <si>
    <t>F0009</t>
  </si>
  <si>
    <t>G0002</t>
  </si>
  <si>
    <t>NEC BCoV 4/7/2021</t>
  </si>
  <si>
    <t>35.8/37.9</t>
  </si>
  <si>
    <t>NEC 4/7/2021</t>
  </si>
  <si>
    <t>undet/41.3</t>
  </si>
  <si>
    <t>B0005</t>
  </si>
  <si>
    <t>C0005</t>
  </si>
  <si>
    <t>DN0020</t>
  </si>
  <si>
    <t>D0004</t>
  </si>
  <si>
    <t>E0011</t>
  </si>
  <si>
    <t>F0010A</t>
  </si>
  <si>
    <t>F0010B</t>
  </si>
  <si>
    <t>G0003</t>
  </si>
  <si>
    <t>NEC BCoV 4/9/2021</t>
  </si>
  <si>
    <t>NEC 4/9/2021</t>
  </si>
  <si>
    <t>A0016</t>
  </si>
  <si>
    <t>B0006</t>
  </si>
  <si>
    <t>C0006</t>
  </si>
  <si>
    <t>DN0021</t>
  </si>
  <si>
    <t>D0005</t>
  </si>
  <si>
    <t>E0012</t>
  </si>
  <si>
    <t>G0004</t>
  </si>
  <si>
    <t>NEC BCoV 4/14/2021</t>
  </si>
  <si>
    <t>NEC 4/14/2021</t>
  </si>
  <si>
    <t>A0017</t>
  </si>
  <si>
    <t>B0007</t>
  </si>
  <si>
    <t>C0007</t>
  </si>
  <si>
    <t>DN0022</t>
  </si>
  <si>
    <t>D0006</t>
  </si>
  <si>
    <t>E0013</t>
  </si>
  <si>
    <t>G0005</t>
  </si>
  <si>
    <t>NEC BCoV 4/16/2021</t>
  </si>
  <si>
    <t>NEC 4/16/2021</t>
  </si>
  <si>
    <t>A0018</t>
  </si>
  <si>
    <t>B0008</t>
  </si>
  <si>
    <t>C0008</t>
  </si>
  <si>
    <t>DN0023</t>
  </si>
  <si>
    <t>D0007</t>
  </si>
  <si>
    <t>E0014</t>
  </si>
  <si>
    <t>G0006</t>
  </si>
  <si>
    <t>NEC BCoV 4/21/2021</t>
  </si>
  <si>
    <t>NEC 4/21/2021</t>
  </si>
  <si>
    <t>A0019</t>
  </si>
  <si>
    <t>B0009</t>
  </si>
  <si>
    <t>C0009</t>
  </si>
  <si>
    <t>DN0024</t>
  </si>
  <si>
    <t>D0008</t>
  </si>
  <si>
    <t>E0015</t>
  </si>
  <si>
    <t>F0014</t>
  </si>
  <si>
    <t>G0007</t>
  </si>
  <si>
    <t>NEC BCoV 4/23/2021</t>
  </si>
  <si>
    <t>NEC 4/23/2021</t>
  </si>
  <si>
    <t>A0020</t>
  </si>
  <si>
    <t>B0010</t>
  </si>
  <si>
    <t>C0010</t>
  </si>
  <si>
    <t>DN0025</t>
  </si>
  <si>
    <t>D0009</t>
  </si>
  <si>
    <t>E0016</t>
  </si>
  <si>
    <t>F0015</t>
  </si>
  <si>
    <t>G0008</t>
  </si>
  <si>
    <t>NEC BCoV 4/28/2021</t>
  </si>
  <si>
    <t>NEC 4/28/2021</t>
  </si>
  <si>
    <t>A0021</t>
  </si>
  <si>
    <t>B0011</t>
  </si>
  <si>
    <t>C0011</t>
  </si>
  <si>
    <t>DN0026</t>
  </si>
  <si>
    <t>D0010</t>
  </si>
  <si>
    <t>E0017</t>
  </si>
  <si>
    <t>F0016</t>
  </si>
  <si>
    <t>G0009</t>
  </si>
  <si>
    <t>NEC BCoV 4/30/2021</t>
  </si>
  <si>
    <t>NEC 4/30/2021</t>
  </si>
  <si>
    <t>A0022</t>
  </si>
  <si>
    <t>37.4/undet</t>
  </si>
  <si>
    <t>B0012</t>
  </si>
  <si>
    <t>C0012</t>
  </si>
  <si>
    <t>DN0027</t>
  </si>
  <si>
    <t>34.8/undet</t>
  </si>
  <si>
    <t>D0011</t>
  </si>
  <si>
    <t>E0018</t>
  </si>
  <si>
    <t>F0017</t>
  </si>
  <si>
    <t>G0010</t>
  </si>
  <si>
    <t>NEC BCoV 5/5/2021</t>
  </si>
  <si>
    <t>NEC 5/5/2021</t>
  </si>
  <si>
    <t>A0023</t>
  </si>
  <si>
    <t>B0013</t>
  </si>
  <si>
    <t>C0013</t>
  </si>
  <si>
    <t>DN0028</t>
  </si>
  <si>
    <t>34.5/undet</t>
  </si>
  <si>
    <t>D0012</t>
  </si>
  <si>
    <t>DTB0001</t>
  </si>
  <si>
    <t>Delta Terrace Back</t>
  </si>
  <si>
    <t>E0019</t>
  </si>
  <si>
    <t>F0018</t>
  </si>
  <si>
    <t>G0011A</t>
  </si>
  <si>
    <t>G0011B</t>
  </si>
  <si>
    <t>A0024</t>
  </si>
  <si>
    <t>B0014</t>
  </si>
  <si>
    <t>C0014</t>
  </si>
  <si>
    <t>DN0029</t>
  </si>
  <si>
    <t>D0013</t>
  </si>
  <si>
    <t>DTB0002</t>
  </si>
  <si>
    <t>E0020</t>
  </si>
  <si>
    <t>F0019</t>
  </si>
  <si>
    <t>G0012A</t>
  </si>
  <si>
    <t>G0012B</t>
  </si>
  <si>
    <t>A0025</t>
  </si>
  <si>
    <t>B0015</t>
  </si>
  <si>
    <t>C0015</t>
  </si>
  <si>
    <t>DN0030</t>
  </si>
  <si>
    <t>D0014</t>
  </si>
  <si>
    <t>DTB0003</t>
  </si>
  <si>
    <t>E0021</t>
  </si>
  <si>
    <t>F0020</t>
  </si>
  <si>
    <t>G0013A</t>
  </si>
  <si>
    <t>G0013B</t>
  </si>
  <si>
    <t>40/undet</t>
  </si>
  <si>
    <t>38.3/undet</t>
  </si>
  <si>
    <t>A0026</t>
  </si>
  <si>
    <t>B0016</t>
  </si>
  <si>
    <t>C0016</t>
  </si>
  <si>
    <t>DN0031</t>
  </si>
  <si>
    <t>37.6/undet</t>
  </si>
  <si>
    <t>DN0030B</t>
  </si>
  <si>
    <t xml:space="preserve"> Collected 5/14/21,extraction performed 5/19/21 </t>
  </si>
  <si>
    <t>38.9/undet</t>
  </si>
  <si>
    <t>D0015</t>
  </si>
  <si>
    <t>DTB0004</t>
  </si>
  <si>
    <t>DTB0003B</t>
  </si>
  <si>
    <t>E0022</t>
  </si>
  <si>
    <t>F0021</t>
  </si>
  <si>
    <t>A0027</t>
  </si>
  <si>
    <t>B0017</t>
  </si>
  <si>
    <t>C0017</t>
  </si>
  <si>
    <t>DN0032</t>
  </si>
  <si>
    <t>D0016</t>
  </si>
  <si>
    <t>DTB0005</t>
  </si>
  <si>
    <t>E0023</t>
  </si>
  <si>
    <t>F0022</t>
  </si>
  <si>
    <t>A0028</t>
  </si>
  <si>
    <t>B0018</t>
  </si>
  <si>
    <t>C0018</t>
  </si>
  <si>
    <t>DN0033</t>
  </si>
  <si>
    <t>D0017</t>
  </si>
  <si>
    <t>E0024</t>
  </si>
  <si>
    <t>F0023A</t>
  </si>
  <si>
    <t>35/undet</t>
  </si>
  <si>
    <t>F0023B</t>
  </si>
  <si>
    <t>A0029A</t>
  </si>
  <si>
    <t>A0029B</t>
  </si>
  <si>
    <t>35.9/undet</t>
  </si>
  <si>
    <t>B0019</t>
  </si>
  <si>
    <t>C0019</t>
  </si>
  <si>
    <t>DN0034</t>
  </si>
  <si>
    <t>D0018</t>
  </si>
  <si>
    <t>E0025</t>
  </si>
  <si>
    <t>F0024</t>
  </si>
  <si>
    <t>A0030</t>
  </si>
  <si>
    <t>B0020</t>
  </si>
  <si>
    <t>C0020</t>
  </si>
  <si>
    <t>DN0035</t>
  </si>
  <si>
    <t>D0019</t>
  </si>
  <si>
    <t>DTB0006</t>
  </si>
  <si>
    <t>E0026</t>
  </si>
  <si>
    <t>F0025</t>
  </si>
  <si>
    <t>A0031A</t>
  </si>
  <si>
    <t>A0031B</t>
  </si>
  <si>
    <t>B0021</t>
  </si>
  <si>
    <t>C0021</t>
  </si>
  <si>
    <t>DN0036</t>
  </si>
  <si>
    <t>D0020</t>
  </si>
  <si>
    <t>E0027</t>
  </si>
  <si>
    <t>F0026</t>
  </si>
  <si>
    <t>A0032</t>
  </si>
  <si>
    <t>B0022</t>
  </si>
  <si>
    <t>C0022</t>
  </si>
  <si>
    <t>DN0037</t>
  </si>
  <si>
    <t>D0021</t>
  </si>
  <si>
    <t>E0028</t>
  </si>
  <si>
    <t>F0027A</t>
  </si>
  <si>
    <t>F0027B</t>
  </si>
  <si>
    <t>A0033</t>
  </si>
  <si>
    <t>B0023</t>
  </si>
  <si>
    <t>C0023</t>
  </si>
  <si>
    <t>DN0038</t>
  </si>
  <si>
    <t>D0022</t>
  </si>
  <si>
    <t>E0029</t>
  </si>
  <si>
    <t>Evergreen</t>
  </si>
  <si>
    <t>F0028A</t>
  </si>
  <si>
    <t>F0028B</t>
  </si>
  <si>
    <t>B0024</t>
  </si>
  <si>
    <t>C0024</t>
  </si>
  <si>
    <t>DN0039</t>
  </si>
  <si>
    <t>D0023</t>
  </si>
  <si>
    <t>E0030</t>
  </si>
  <si>
    <t>F0029</t>
  </si>
  <si>
    <t>36.2/undet</t>
  </si>
  <si>
    <t>B0025</t>
  </si>
  <si>
    <t>C0025</t>
  </si>
  <si>
    <t>C0024B</t>
  </si>
  <si>
    <t>DN0040</t>
  </si>
  <si>
    <t>E0031</t>
  </si>
  <si>
    <t>F0030</t>
  </si>
  <si>
    <t>STA0001</t>
  </si>
  <si>
    <t>Sproul TurnAround</t>
  </si>
  <si>
    <t>CS0001</t>
  </si>
  <si>
    <t>CourtSide</t>
  </si>
  <si>
    <t>CPB0001A</t>
  </si>
  <si>
    <t>Canyon Point Back</t>
  </si>
  <si>
    <t>CPB0001B</t>
  </si>
  <si>
    <t>STA0002A</t>
  </si>
  <si>
    <t>STA0002B</t>
  </si>
  <si>
    <t>CS0002</t>
  </si>
  <si>
    <t>CPB0002</t>
  </si>
  <si>
    <t>CS0002B</t>
  </si>
  <si>
    <t>CPB0002B</t>
  </si>
  <si>
    <t>CS0003</t>
  </si>
  <si>
    <t>STA0003</t>
  </si>
  <si>
    <t>34.6/39.5</t>
  </si>
  <si>
    <t>CS0004</t>
  </si>
  <si>
    <t>33.5/undet</t>
  </si>
  <si>
    <t>CPB0003</t>
  </si>
  <si>
    <t>STA0004A</t>
  </si>
  <si>
    <t>STA0004B</t>
  </si>
  <si>
    <t>CS0005</t>
  </si>
  <si>
    <t>CPB0004</t>
  </si>
  <si>
    <t>STA0005A</t>
  </si>
  <si>
    <t>STA0005B</t>
  </si>
  <si>
    <t>CS0006</t>
  </si>
  <si>
    <t>CPB0005</t>
  </si>
  <si>
    <t>STA0006</t>
  </si>
  <si>
    <t>CS0007</t>
  </si>
  <si>
    <t>CPB0006</t>
  </si>
  <si>
    <t>CPF0001</t>
  </si>
  <si>
    <t>STA0007</t>
  </si>
  <si>
    <t>CS0008A</t>
  </si>
  <si>
    <t>CS0008B</t>
  </si>
  <si>
    <t>CPB0007</t>
  </si>
  <si>
    <t>STA0008</t>
  </si>
  <si>
    <t>CS0009</t>
  </si>
  <si>
    <t>CPB0007B</t>
  </si>
  <si>
    <t>CPF0002</t>
  </si>
  <si>
    <t>STA0009</t>
  </si>
  <si>
    <t>CS0010</t>
  </si>
  <si>
    <t>CPB0008A</t>
  </si>
  <si>
    <t>CPB0008B</t>
  </si>
  <si>
    <t>STA0010</t>
  </si>
  <si>
    <t>CS0011</t>
  </si>
  <si>
    <t>C0026</t>
  </si>
  <si>
    <t>D0024</t>
  </si>
  <si>
    <t>STA0011</t>
  </si>
  <si>
    <t>CS0012</t>
  </si>
  <si>
    <t>CPB0009</t>
  </si>
  <si>
    <t>undet/35.7</t>
  </si>
  <si>
    <t>C0027</t>
  </si>
  <si>
    <t>STA0012</t>
  </si>
  <si>
    <t>CS0013</t>
  </si>
  <si>
    <t>32.6/33.9</t>
  </si>
  <si>
    <t>CPB0010</t>
  </si>
  <si>
    <t>C0028</t>
  </si>
  <si>
    <t>STA0013</t>
  </si>
  <si>
    <t>CS0014</t>
  </si>
  <si>
    <t>CPB0011</t>
  </si>
  <si>
    <t>CPM0001</t>
  </si>
  <si>
    <t>Canyon Point Middle</t>
  </si>
  <si>
    <t>C0029A</t>
  </si>
  <si>
    <t>C0029B</t>
  </si>
  <si>
    <t>STA0014</t>
  </si>
  <si>
    <t>CS0015</t>
  </si>
  <si>
    <t>CPB0012</t>
  </si>
  <si>
    <t>CPM0002</t>
  </si>
  <si>
    <t>36.2/39.1</t>
  </si>
  <si>
    <t>C0030</t>
  </si>
  <si>
    <t>D0025</t>
  </si>
  <si>
    <t>STA0015</t>
  </si>
  <si>
    <t>CS0016</t>
  </si>
  <si>
    <t>CPB0013</t>
  </si>
  <si>
    <t>CPF0003</t>
  </si>
  <si>
    <t>Canyon Point Front</t>
  </si>
  <si>
    <t>CPM0003</t>
  </si>
  <si>
    <t>C0031</t>
  </si>
  <si>
    <t>STA0016</t>
  </si>
  <si>
    <t>CS0017</t>
  </si>
  <si>
    <t>CPB0014</t>
  </si>
  <si>
    <t>CPM0004A</t>
  </si>
  <si>
    <t>undet/37</t>
  </si>
  <si>
    <t>CPM0004B</t>
  </si>
  <si>
    <t>C0032</t>
  </si>
  <si>
    <t>undet/38</t>
  </si>
  <si>
    <t>STA0017</t>
  </si>
  <si>
    <t>CS0018</t>
  </si>
  <si>
    <t>CPB0015</t>
  </si>
  <si>
    <t>CPM0005A</t>
  </si>
  <si>
    <t>CPM0005B</t>
  </si>
  <si>
    <t>C0033</t>
  </si>
  <si>
    <t>STA0018</t>
  </si>
  <si>
    <t>CS0019</t>
  </si>
  <si>
    <t>CPB0016</t>
  </si>
  <si>
    <t>CPM0006A</t>
  </si>
  <si>
    <t>CPM0006B</t>
  </si>
  <si>
    <t>C0034</t>
  </si>
  <si>
    <t>STA0019</t>
  </si>
  <si>
    <t>CS0020</t>
  </si>
  <si>
    <t>CPB0017</t>
  </si>
  <si>
    <t>CPM0007A</t>
  </si>
  <si>
    <t>CPM0007B</t>
  </si>
  <si>
    <t>C0035</t>
  </si>
  <si>
    <t>STA0020</t>
  </si>
  <si>
    <t>CS0021</t>
  </si>
  <si>
    <t>CPB0018</t>
  </si>
  <si>
    <t>CPM0008</t>
  </si>
  <si>
    <t>C0036</t>
  </si>
  <si>
    <t>G0014</t>
  </si>
  <si>
    <t xml:space="preserve">Guesthouse </t>
  </si>
  <si>
    <t>STA0021</t>
  </si>
  <si>
    <t>CS0022</t>
  </si>
  <si>
    <t>CPB0019</t>
  </si>
  <si>
    <t>CPF0004</t>
  </si>
  <si>
    <t>CPM0009</t>
  </si>
  <si>
    <t>C0037</t>
  </si>
  <si>
    <t>D0026</t>
  </si>
  <si>
    <t xml:space="preserve">Dogwood </t>
  </si>
  <si>
    <t>G0015</t>
  </si>
  <si>
    <t>STA0022</t>
  </si>
  <si>
    <t>CS0023</t>
  </si>
  <si>
    <t>CPB0020</t>
  </si>
  <si>
    <t>CPF0005</t>
  </si>
  <si>
    <t>CPM0010</t>
  </si>
  <si>
    <t>C0038</t>
  </si>
  <si>
    <t>D0027</t>
  </si>
  <si>
    <t>G0016</t>
  </si>
  <si>
    <t>CPB0021</t>
  </si>
  <si>
    <t>CPM0011A</t>
  </si>
  <si>
    <t>CPM0011B</t>
  </si>
  <si>
    <t>C0039</t>
  </si>
  <si>
    <t>D0028</t>
  </si>
  <si>
    <t>G0017</t>
  </si>
  <si>
    <t>STA0023</t>
  </si>
  <si>
    <t>CS0024</t>
  </si>
  <si>
    <t>CPF0006</t>
  </si>
  <si>
    <t>CPM0012A</t>
  </si>
  <si>
    <t>CPM0012B</t>
  </si>
  <si>
    <t>C0040</t>
  </si>
  <si>
    <t>D0029</t>
  </si>
  <si>
    <t>G0018</t>
  </si>
  <si>
    <t>STA0024</t>
  </si>
  <si>
    <t>CS0025</t>
  </si>
  <si>
    <t>CPB0022</t>
  </si>
  <si>
    <t xml:space="preserve">Canyon Point Back </t>
  </si>
  <si>
    <t>CPF0007</t>
  </si>
  <si>
    <t>CPM0013</t>
  </si>
  <si>
    <t>C0041</t>
  </si>
  <si>
    <t>D0030</t>
  </si>
  <si>
    <t>G0019</t>
  </si>
  <si>
    <t>STA0025</t>
  </si>
  <si>
    <t>CS0026</t>
  </si>
  <si>
    <t>CPB0023</t>
  </si>
  <si>
    <t>CPF0008</t>
  </si>
  <si>
    <t>CPM0014</t>
  </si>
  <si>
    <t>C0042</t>
  </si>
  <si>
    <t>D0031</t>
  </si>
  <si>
    <t>G0020</t>
  </si>
  <si>
    <t>36.1/undet</t>
  </si>
  <si>
    <t>CPF</t>
  </si>
  <si>
    <t>CPM</t>
  </si>
  <si>
    <t>CS</t>
  </si>
  <si>
    <t>DTB</t>
  </si>
  <si>
    <t>Dykstra</t>
  </si>
  <si>
    <t>GE</t>
  </si>
  <si>
    <t>Gardenia East</t>
  </si>
  <si>
    <t>Gardenia West</t>
  </si>
  <si>
    <t>G</t>
  </si>
  <si>
    <t>Hedrick Summit</t>
  </si>
  <si>
    <t>Ho</t>
  </si>
  <si>
    <t>Holly</t>
  </si>
  <si>
    <t>Rieber Hall</t>
  </si>
  <si>
    <t>Rieber Vista</t>
  </si>
  <si>
    <t>Sproul Cove</t>
  </si>
  <si>
    <t>SH</t>
  </si>
  <si>
    <t>Sproul Hall</t>
  </si>
  <si>
    <t>SL</t>
  </si>
  <si>
    <t>Sproul Landing</t>
  </si>
  <si>
    <t>F</t>
  </si>
  <si>
    <t>Hedrick Hall</t>
  </si>
  <si>
    <t>Rieber Terrace</t>
  </si>
  <si>
    <t>Hitch B</t>
  </si>
  <si>
    <t>Hitch D</t>
  </si>
  <si>
    <t>Saxon North</t>
  </si>
  <si>
    <t>Saxon South</t>
  </si>
  <si>
    <t>Hitch A</t>
  </si>
  <si>
    <t>Date</t>
  </si>
  <si>
    <t>N1 copies/L ((sample/20)*(20/5)*(40/4))*1000</t>
  </si>
  <si>
    <t>PMMoV quantity</t>
  </si>
  <si>
    <t>PMMoV copies/L</t>
  </si>
  <si>
    <t>BCoV quantity</t>
  </si>
  <si>
    <t>BCoV copies/L</t>
  </si>
  <si>
    <t>Pangolin N1 gc/L</t>
  </si>
  <si>
    <t xml:space="preserve">
</t>
  </si>
  <si>
    <t>F00011</t>
  </si>
  <si>
    <t>F00012</t>
  </si>
  <si>
    <t>F00013</t>
  </si>
  <si>
    <t>FAILED</t>
  </si>
  <si>
    <t>CS0003 MN (only 4mL)</t>
  </si>
  <si>
    <t>STA0004 MN</t>
  </si>
  <si>
    <t>39.9/36.5</t>
  </si>
  <si>
    <t>CS0005 MN</t>
  </si>
  <si>
    <t>CPB0004 MN</t>
  </si>
  <si>
    <t>STA0005 MN</t>
  </si>
  <si>
    <t>CS0006 MN</t>
  </si>
  <si>
    <t>CPB0005 MN</t>
  </si>
  <si>
    <t>NEC 7/14/2021 MN</t>
  </si>
  <si>
    <t>STA0009 MN</t>
  </si>
  <si>
    <t>CS0010 MN</t>
  </si>
  <si>
    <t>CPB0008 MN</t>
  </si>
  <si>
    <t>NEC BCoV MN</t>
  </si>
  <si>
    <t xml:space="preserve"> On campus Site</t>
  </si>
  <si>
    <t>Captures</t>
  </si>
  <si>
    <t>Autosampler name</t>
  </si>
  <si>
    <t>Restaurant on first floor</t>
  </si>
  <si>
    <t>AS0001</t>
  </si>
  <si>
    <t>AS0002</t>
  </si>
  <si>
    <t>A7, A8</t>
  </si>
  <si>
    <t>AS0012</t>
  </si>
  <si>
    <t>A4, A5, A6</t>
  </si>
  <si>
    <t>AS0013</t>
  </si>
  <si>
    <t>A1, A2, A3 and upstream A7 and A8</t>
  </si>
  <si>
    <t>AS0014</t>
  </si>
  <si>
    <t>AS0003</t>
  </si>
  <si>
    <t>Courtside C1-C8</t>
  </si>
  <si>
    <t>AS0011</t>
  </si>
  <si>
    <t>Delta Terrace B1 &amp; B2</t>
  </si>
  <si>
    <t>AS0006</t>
  </si>
  <si>
    <t>AS0005</t>
  </si>
  <si>
    <t>AS0015</t>
  </si>
  <si>
    <t>AS0008</t>
  </si>
  <si>
    <t>AS0016</t>
  </si>
  <si>
    <t>AS0017</t>
  </si>
  <si>
    <t>AS0009</t>
  </si>
  <si>
    <t>AS0018</t>
  </si>
  <si>
    <t>AS0019</t>
  </si>
  <si>
    <t>AS0020</t>
  </si>
  <si>
    <t>AS0021</t>
  </si>
  <si>
    <t>Hitch C</t>
  </si>
  <si>
    <t>contains commons</t>
  </si>
  <si>
    <t>AS0022</t>
  </si>
  <si>
    <t>AS0023</t>
  </si>
  <si>
    <t>AS0024</t>
  </si>
  <si>
    <t>Olympic 1</t>
  </si>
  <si>
    <t>AS0025</t>
  </si>
  <si>
    <t>Olympic 2</t>
  </si>
  <si>
    <t>AS0026</t>
  </si>
  <si>
    <t>Fiest, upstream; vista, terrace and Hedrick</t>
  </si>
  <si>
    <t>AS0027</t>
  </si>
  <si>
    <t>Rendezvous</t>
  </si>
  <si>
    <t>AS0028</t>
  </si>
  <si>
    <t>AS0029</t>
  </si>
  <si>
    <t>EFG</t>
  </si>
  <si>
    <t>AS0030</t>
  </si>
  <si>
    <t>HJK. Collects commons</t>
  </si>
  <si>
    <t>AS0031</t>
  </si>
  <si>
    <t>AS0032</t>
  </si>
  <si>
    <t>Carnesale</t>
  </si>
  <si>
    <t>AS0033</t>
  </si>
  <si>
    <t>own small restaurant</t>
  </si>
  <si>
    <t>AS0034</t>
  </si>
  <si>
    <t>Delta Terrace B3-B8 +Covel commons</t>
  </si>
  <si>
    <t>AS0010</t>
  </si>
  <si>
    <t>Off campus site</t>
  </si>
  <si>
    <t>Building Name</t>
  </si>
  <si>
    <t>Gayley Towers (565 Gayley)</t>
  </si>
  <si>
    <t>Westwood Palms (475 Gayley)</t>
  </si>
  <si>
    <t>Levering Terrace (885 Levering)</t>
  </si>
  <si>
    <t>Gayley Court (715 Gayley)</t>
  </si>
  <si>
    <t>Landfair (625 Landfair)</t>
  </si>
  <si>
    <t>Landfair Terrace (510 Landfair)</t>
  </si>
  <si>
    <t>Westwood Chateau</t>
  </si>
  <si>
    <t>Glenrock West (555 Glenrock)</t>
  </si>
  <si>
    <t>Glenrock (558 Glenrock)</t>
  </si>
  <si>
    <t>AS0035</t>
  </si>
  <si>
    <t>AS0036</t>
  </si>
  <si>
    <t>AS0037</t>
  </si>
  <si>
    <t>AS0038</t>
  </si>
  <si>
    <t>AS0039</t>
  </si>
  <si>
    <t>AS0040</t>
  </si>
  <si>
    <t>AS0041</t>
  </si>
  <si>
    <t>AS0042</t>
  </si>
  <si>
    <t>AS0043</t>
  </si>
  <si>
    <t>On campus site - new</t>
  </si>
  <si>
    <t>Building ID</t>
  </si>
  <si>
    <t>AS00044</t>
  </si>
  <si>
    <t>AS00045</t>
  </si>
  <si>
    <t>NO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</si>
</sst>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4" x14ac:knownFonts="1">
    <font>
      <sz val="10"/>
      <color rgb="FF000000"/>
      <name val="Arial"/>
    </font>
    <font>
      <b/>
      <sz val="10"/>
      <color rgb="FFFFFFFF"/>
      <name val="Verdana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Calibri"/>
    </font>
    <font>
      <sz val="11"/>
      <color rgb="FF000000"/>
      <name val="Calibri"/>
    </font>
    <font>
      <b/>
      <sz val="10"/>
      <color theme="1"/>
      <name val="Verdana"/>
    </font>
    <font>
      <sz val="11"/>
      <color rgb="FF000000"/>
      <name val="Inconsolata"/>
    </font>
    <font>
      <sz val="11"/>
      <color rgb="FF1155CC"/>
      <name val="Inconsolata"/>
    </font>
    <font>
      <sz val="12"/>
      <color rgb="FF000000"/>
      <name val="Calibri"/>
    </font>
    <font>
      <sz val="10"/>
      <color theme="1"/>
      <name val="Calibri"/>
    </font>
    <font>
      <sz val="10"/>
      <color rgb="FFFF0000"/>
      <name val="Arial"/>
    </font>
    <font>
      <sz val="8"/>
      <name val="Arial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6D9EEB"/>
        <bgColor rgb="FF6D9EEB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E69138"/>
        <bgColor rgb="FFE69138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AA84F"/>
        <bgColor rgb="FF6AA84F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 applyAlignment="1"/>
    <xf numFmtId="0" fontId="2" fillId="6" borderId="0" xfId="0" applyFont="1" applyFill="1" applyAlignment="1">
      <alignment wrapText="1"/>
    </xf>
    <xf numFmtId="14" fontId="2" fillId="0" borderId="0" xfId="0" applyNumberFormat="1" applyFont="1" applyAlignment="1"/>
    <xf numFmtId="0" fontId="2" fillId="7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0" xfId="0" applyNumberFormat="1" applyFont="1" applyAlignment="1"/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wrapText="1"/>
    </xf>
    <xf numFmtId="0" fontId="4" fillId="0" borderId="0" xfId="0" applyFont="1" applyAlignment="1">
      <alignment horizontal="right"/>
    </xf>
    <xf numFmtId="0" fontId="3" fillId="0" borderId="0" xfId="0" applyFont="1" applyAlignment="1"/>
    <xf numFmtId="0" fontId="3" fillId="5" borderId="0" xfId="0" applyFont="1" applyFill="1" applyAlignment="1">
      <alignment wrapText="1"/>
    </xf>
    <xf numFmtId="0" fontId="0" fillId="0" borderId="0" xfId="0" applyFont="1" applyAlignment="1">
      <alignment horizontal="right"/>
    </xf>
    <xf numFmtId="11" fontId="2" fillId="0" borderId="0" xfId="0" applyNumberFormat="1" applyFont="1" applyAlignment="1"/>
    <xf numFmtId="0" fontId="2" fillId="0" borderId="0" xfId="0" applyFont="1" applyAlignment="1"/>
    <xf numFmtId="11" fontId="2" fillId="0" borderId="0" xfId="0" applyNumberFormat="1" applyFont="1"/>
    <xf numFmtId="11" fontId="5" fillId="0" borderId="0" xfId="0" applyNumberFormat="1" applyFont="1" applyAlignment="1">
      <alignment horizontal="right"/>
    </xf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0" fontId="6" fillId="8" borderId="0" xfId="0" applyFont="1" applyFill="1" applyAlignment="1"/>
    <xf numFmtId="0" fontId="6" fillId="9" borderId="0" xfId="0" applyFont="1" applyFill="1" applyAlignment="1"/>
    <xf numFmtId="0" fontId="6" fillId="10" borderId="0" xfId="0" applyFont="1" applyFill="1" applyAlignment="1"/>
    <xf numFmtId="0" fontId="2" fillId="11" borderId="0" xfId="0" applyFont="1" applyFill="1" applyAlignment="1"/>
    <xf numFmtId="11" fontId="7" fillId="0" borderId="0" xfId="0" applyNumberFormat="1" applyFont="1"/>
    <xf numFmtId="0" fontId="7" fillId="0" borderId="0" xfId="0" applyFont="1"/>
    <xf numFmtId="0" fontId="3" fillId="0" borderId="0" xfId="0" applyFont="1"/>
    <xf numFmtId="0" fontId="8" fillId="0" borderId="0" xfId="0" applyFont="1" applyAlignment="1"/>
    <xf numFmtId="11" fontId="9" fillId="0" borderId="0" xfId="0" applyNumberFormat="1" applyFont="1" applyAlignment="1">
      <alignment horizontal="right"/>
    </xf>
    <xf numFmtId="11" fontId="8" fillId="5" borderId="0" xfId="0" applyNumberFormat="1" applyFont="1" applyFill="1" applyAlignment="1"/>
    <xf numFmtId="0" fontId="8" fillId="5" borderId="0" xfId="0" applyFont="1" applyFill="1" applyAlignment="1"/>
    <xf numFmtId="11" fontId="2" fillId="0" borderId="0" xfId="0" applyNumberFormat="1" applyFont="1" applyAlignment="1">
      <alignment horizontal="right"/>
    </xf>
    <xf numFmtId="11" fontId="10" fillId="0" borderId="0" xfId="0" applyNumberFormat="1" applyFont="1" applyAlignment="1"/>
    <xf numFmtId="11" fontId="7" fillId="0" borderId="0" xfId="0" applyNumberFormat="1" applyFont="1" applyAlignment="1">
      <alignment horizontal="right"/>
    </xf>
    <xf numFmtId="1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applyFont="1"/>
    <xf numFmtId="0" fontId="11" fillId="5" borderId="0" xfId="0" applyFont="1" applyFill="1" applyAlignment="1">
      <alignment wrapText="1"/>
    </xf>
    <xf numFmtId="164" fontId="11" fillId="0" borderId="0" xfId="0" applyNumberFormat="1" applyFont="1" applyAlignment="1"/>
    <xf numFmtId="11" fontId="11" fillId="0" borderId="0" xfId="0" applyNumberFormat="1" applyFont="1" applyAlignment="1"/>
    <xf numFmtId="0" fontId="11" fillId="0" borderId="0" xfId="0" applyFont="1"/>
    <xf numFmtId="0" fontId="11" fillId="0" borderId="0" xfId="0" applyFont="1" applyAlignment="1"/>
    <xf numFmtId="11" fontId="11" fillId="0" borderId="0" xfId="0" applyNumberFormat="1" applyFont="1"/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11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5" fillId="0" borderId="0" xfId="0" applyFont="1" applyAlignment="1"/>
    <xf numFmtId="0" fontId="2" fillId="12" borderId="0" xfId="0" applyFont="1" applyFill="1" applyAlignment="1"/>
    <xf numFmtId="49" fontId="2" fillId="0" borderId="0" xfId="0" applyNumberFormat="1" applyFont="1" applyAlignment="1"/>
    <xf numFmtId="49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/>
    </xf>
    <xf numFmtId="49" fontId="11" fillId="0" borderId="0" xfId="0" applyNumberFormat="1" applyFont="1" applyAlignment="1"/>
    <xf numFmtId="49" fontId="3" fillId="0" borderId="0" xfId="0" applyNumberFormat="1" applyFont="1" applyAlignment="1"/>
    <xf numFmtId="0" fontId="13" fillId="0" borderId="2" xfId="0" applyFont="1" applyBorder="1" applyAlignment="1">
      <alignment wrapText="1"/>
    </xf>
    <xf numFmtId="14" fontId="13" fillId="0" borderId="2" xfId="0" applyNumberFormat="1" applyFont="1" applyBorder="1" applyAlignment="1">
      <alignment horizontal="right" wrapText="1"/>
    </xf>
    <xf numFmtId="0" fontId="13" fillId="0" borderId="2" xfId="0" applyFont="1" applyBorder="1" applyAlignment="1">
      <alignment horizontal="right" wrapText="1"/>
    </xf>
    <xf numFmtId="11" fontId="13" fillId="0" borderId="2" xfId="0" applyNumberFormat="1" applyFont="1" applyBorder="1" applyAlignment="1">
      <alignment horizontal="right" wrapText="1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46"/>
  <sheetViews>
    <sheetView topLeftCell="A31" zoomScale="86" workbookViewId="0">
      <selection activeCell="C49" sqref="C49"/>
    </sheetView>
  </sheetViews>
  <sheetFormatPr defaultColWidth="14.453125" defaultRowHeight="15.75" customHeight="1" x14ac:dyDescent="0.25"/>
  <cols>
    <col min="1" max="1" width="22.7265625" customWidth="1"/>
    <col min="2" max="2" width="22.08984375" customWidth="1"/>
    <col min="3" max="3" width="37.26953125" customWidth="1"/>
    <col min="4" max="4" width="19.08984375" customWidth="1"/>
    <col min="7" max="7" width="20.08984375" customWidth="1"/>
    <col min="9" max="9" width="42.08984375" customWidth="1"/>
  </cols>
  <sheetData>
    <row r="1" spans="1:7" ht="15.75" customHeight="1" x14ac:dyDescent="0.25">
      <c r="A1" s="9" t="s">
        <v>547</v>
      </c>
      <c r="B1" s="54" t="s">
        <v>619</v>
      </c>
      <c r="C1" s="20" t="s">
        <v>548</v>
      </c>
      <c r="D1" s="20" t="s">
        <v>549</v>
      </c>
      <c r="E1" s="23" t="s">
        <v>600</v>
      </c>
      <c r="G1" s="20"/>
    </row>
    <row r="2" spans="1:7" ht="15.75" customHeight="1" x14ac:dyDescent="0.25">
      <c r="A2" s="23" t="s">
        <v>14</v>
      </c>
      <c r="B2" s="55" t="s">
        <v>14</v>
      </c>
      <c r="C2" s="20" t="s">
        <v>550</v>
      </c>
      <c r="D2" s="20" t="s">
        <v>551</v>
      </c>
      <c r="E2">
        <v>1</v>
      </c>
      <c r="G2" s="20"/>
    </row>
    <row r="3" spans="1:7" ht="15.75" customHeight="1" x14ac:dyDescent="0.25">
      <c r="A3" s="9" t="s">
        <v>88</v>
      </c>
      <c r="B3" s="56" t="s">
        <v>88</v>
      </c>
      <c r="C3" s="20"/>
      <c r="D3" s="20" t="s">
        <v>552</v>
      </c>
      <c r="E3">
        <v>2</v>
      </c>
      <c r="G3" s="20"/>
    </row>
    <row r="4" spans="1:7" ht="15.75" customHeight="1" x14ac:dyDescent="0.25">
      <c r="A4" s="20" t="s">
        <v>340</v>
      </c>
      <c r="B4" s="56" t="s">
        <v>340</v>
      </c>
      <c r="C4" s="20" t="s">
        <v>553</v>
      </c>
      <c r="D4" s="20" t="s">
        <v>554</v>
      </c>
      <c r="E4">
        <v>12</v>
      </c>
    </row>
    <row r="5" spans="1:7" ht="15.75" customHeight="1" x14ac:dyDescent="0.25">
      <c r="A5" s="20" t="s">
        <v>410</v>
      </c>
      <c r="B5" s="56" t="s">
        <v>410</v>
      </c>
      <c r="C5" s="20" t="s">
        <v>555</v>
      </c>
      <c r="D5" s="20" t="s">
        <v>556</v>
      </c>
      <c r="E5">
        <v>13</v>
      </c>
      <c r="G5" s="20"/>
    </row>
    <row r="6" spans="1:7" ht="15.75" customHeight="1" x14ac:dyDescent="0.25">
      <c r="A6" s="20" t="s">
        <v>396</v>
      </c>
      <c r="B6" s="56" t="s">
        <v>396</v>
      </c>
      <c r="C6" s="5" t="s">
        <v>557</v>
      </c>
      <c r="D6" s="20" t="s">
        <v>558</v>
      </c>
      <c r="E6">
        <v>14</v>
      </c>
    </row>
    <row r="7" spans="1:7" ht="15.75" customHeight="1" x14ac:dyDescent="0.25">
      <c r="A7" s="9" t="s">
        <v>90</v>
      </c>
      <c r="B7" s="56" t="s">
        <v>90</v>
      </c>
      <c r="C7" s="20"/>
      <c r="D7" s="20" t="s">
        <v>559</v>
      </c>
      <c r="E7">
        <v>3</v>
      </c>
    </row>
    <row r="8" spans="1:7" ht="15.75" customHeight="1" x14ac:dyDescent="0.25">
      <c r="A8" s="20" t="s">
        <v>338</v>
      </c>
      <c r="B8" s="56" t="s">
        <v>338</v>
      </c>
      <c r="C8" s="20" t="s">
        <v>560</v>
      </c>
      <c r="D8" s="20" t="s">
        <v>561</v>
      </c>
      <c r="E8">
        <v>11</v>
      </c>
      <c r="G8" s="20"/>
    </row>
    <row r="9" spans="1:7" ht="15.75" customHeight="1" x14ac:dyDescent="0.25">
      <c r="A9" s="9" t="s">
        <v>223</v>
      </c>
      <c r="B9" s="56" t="s">
        <v>223</v>
      </c>
      <c r="C9" s="20" t="s">
        <v>562</v>
      </c>
      <c r="D9" s="20" t="s">
        <v>563</v>
      </c>
      <c r="E9">
        <v>6</v>
      </c>
    </row>
    <row r="10" spans="1:7" ht="15.75" customHeight="1" x14ac:dyDescent="0.25">
      <c r="A10" s="9" t="s">
        <v>93</v>
      </c>
      <c r="B10" s="56" t="s">
        <v>93</v>
      </c>
      <c r="C10" s="20"/>
      <c r="D10" s="20" t="s">
        <v>564</v>
      </c>
      <c r="E10">
        <v>5</v>
      </c>
    </row>
    <row r="11" spans="1:7" ht="15.75" customHeight="1" x14ac:dyDescent="0.25">
      <c r="A11" s="20"/>
      <c r="B11" s="55" t="s">
        <v>5</v>
      </c>
      <c r="C11" s="20"/>
      <c r="D11" s="20" t="s">
        <v>621</v>
      </c>
      <c r="E11">
        <v>44</v>
      </c>
    </row>
    <row r="12" spans="1:7" ht="15.75" customHeight="1" x14ac:dyDescent="0.25">
      <c r="A12" s="23" t="s">
        <v>499</v>
      </c>
      <c r="B12" t="s">
        <v>499</v>
      </c>
      <c r="C12" s="23"/>
      <c r="D12" s="23" t="s">
        <v>565</v>
      </c>
      <c r="E12">
        <v>15</v>
      </c>
    </row>
    <row r="13" spans="1:7" ht="15.75" customHeight="1" x14ac:dyDescent="0.25">
      <c r="A13" s="55"/>
      <c r="B13" s="55" t="s">
        <v>319</v>
      </c>
      <c r="C13" s="23"/>
      <c r="D13" s="23" t="s">
        <v>622</v>
      </c>
      <c r="E13">
        <v>45</v>
      </c>
    </row>
    <row r="14" spans="1:7" ht="15.75" customHeight="1" x14ac:dyDescent="0.25">
      <c r="A14" s="9" t="s">
        <v>58</v>
      </c>
      <c r="B14" s="56" t="s">
        <v>58</v>
      </c>
      <c r="C14" s="20"/>
      <c r="D14" s="20" t="s">
        <v>566</v>
      </c>
      <c r="E14">
        <v>8</v>
      </c>
    </row>
    <row r="15" spans="1:7" ht="15.75" customHeight="1" x14ac:dyDescent="0.25">
      <c r="A15" s="20" t="s">
        <v>501</v>
      </c>
      <c r="B15" s="56" t="s">
        <v>501</v>
      </c>
      <c r="C15" s="20"/>
      <c r="D15" s="20" t="s">
        <v>567</v>
      </c>
      <c r="E15">
        <v>16</v>
      </c>
    </row>
    <row r="16" spans="1:7" ht="15.75" customHeight="1" x14ac:dyDescent="0.25">
      <c r="A16" s="20" t="s">
        <v>502</v>
      </c>
      <c r="B16" s="56" t="s">
        <v>502</v>
      </c>
      <c r="C16" s="20"/>
      <c r="D16" s="20" t="s">
        <v>568</v>
      </c>
      <c r="E16">
        <v>17</v>
      </c>
    </row>
    <row r="17" spans="1:5" ht="15.75" customHeight="1" x14ac:dyDescent="0.25">
      <c r="A17" s="9" t="s">
        <v>118</v>
      </c>
      <c r="B17" s="56" t="s">
        <v>118</v>
      </c>
      <c r="C17" s="20"/>
      <c r="D17" s="20" t="s">
        <v>569</v>
      </c>
      <c r="E17">
        <v>9</v>
      </c>
    </row>
    <row r="18" spans="1:5" ht="15.75" customHeight="1" x14ac:dyDescent="0.25">
      <c r="A18" s="20" t="s">
        <v>504</v>
      </c>
      <c r="B18" s="56" t="s">
        <v>504</v>
      </c>
      <c r="C18" s="20"/>
      <c r="D18" s="20" t="s">
        <v>570</v>
      </c>
      <c r="E18">
        <v>18</v>
      </c>
    </row>
    <row r="19" spans="1:5" ht="15.75" customHeight="1" x14ac:dyDescent="0.25">
      <c r="A19" s="20" t="s">
        <v>515</v>
      </c>
      <c r="B19" s="55" t="s">
        <v>11</v>
      </c>
      <c r="C19" s="20"/>
      <c r="D19" s="20" t="s">
        <v>571</v>
      </c>
      <c r="E19">
        <v>19</v>
      </c>
    </row>
    <row r="20" spans="1:5" ht="15.75" customHeight="1" x14ac:dyDescent="0.25">
      <c r="A20" s="20" t="s">
        <v>521</v>
      </c>
      <c r="B20" s="56"/>
      <c r="C20" s="20"/>
      <c r="D20" s="20" t="s">
        <v>572</v>
      </c>
      <c r="E20">
        <v>20</v>
      </c>
    </row>
    <row r="21" spans="1:5" ht="12.5" x14ac:dyDescent="0.25">
      <c r="A21" s="20" t="s">
        <v>517</v>
      </c>
      <c r="B21" s="56"/>
      <c r="C21" s="20"/>
      <c r="D21" s="20" t="s">
        <v>573</v>
      </c>
      <c r="E21">
        <v>21</v>
      </c>
    </row>
    <row r="22" spans="1:5" ht="12.5" x14ac:dyDescent="0.25">
      <c r="A22" s="20" t="s">
        <v>574</v>
      </c>
      <c r="B22" s="56"/>
      <c r="C22" s="20" t="s">
        <v>575</v>
      </c>
      <c r="D22" s="20" t="s">
        <v>576</v>
      </c>
      <c r="E22">
        <v>22</v>
      </c>
    </row>
    <row r="23" spans="1:5" ht="12.5" x14ac:dyDescent="0.25">
      <c r="A23" s="20" t="s">
        <v>518</v>
      </c>
      <c r="B23" s="56"/>
      <c r="C23" s="20"/>
      <c r="D23" s="20" t="s">
        <v>577</v>
      </c>
      <c r="E23">
        <v>23</v>
      </c>
    </row>
    <row r="24" spans="1:5" ht="12.5" x14ac:dyDescent="0.25">
      <c r="A24" s="20" t="s">
        <v>506</v>
      </c>
      <c r="B24" s="56" t="s">
        <v>506</v>
      </c>
      <c r="C24" s="20"/>
      <c r="D24" s="20" t="s">
        <v>578</v>
      </c>
      <c r="E24">
        <v>24</v>
      </c>
    </row>
    <row r="25" spans="1:5" ht="12.5" x14ac:dyDescent="0.25">
      <c r="A25" s="20" t="s">
        <v>579</v>
      </c>
      <c r="B25" s="56"/>
      <c r="C25" s="20"/>
      <c r="D25" s="20" t="s">
        <v>580</v>
      </c>
      <c r="E25">
        <v>25</v>
      </c>
    </row>
    <row r="26" spans="1:5" ht="12.5" x14ac:dyDescent="0.25">
      <c r="A26" s="20" t="s">
        <v>581</v>
      </c>
      <c r="B26" s="56"/>
      <c r="C26" s="20"/>
      <c r="D26" s="20" t="s">
        <v>582</v>
      </c>
      <c r="E26">
        <v>26</v>
      </c>
    </row>
    <row r="27" spans="1:5" ht="12.5" x14ac:dyDescent="0.25">
      <c r="A27" s="20" t="s">
        <v>507</v>
      </c>
      <c r="B27" s="56" t="s">
        <v>507</v>
      </c>
      <c r="C27" s="20" t="s">
        <v>583</v>
      </c>
      <c r="D27" s="20" t="s">
        <v>584</v>
      </c>
      <c r="E27">
        <v>27</v>
      </c>
    </row>
    <row r="28" spans="1:5" ht="12.5" x14ac:dyDescent="0.25">
      <c r="A28" s="20" t="s">
        <v>516</v>
      </c>
      <c r="B28" s="56"/>
      <c r="C28" s="20" t="s">
        <v>585</v>
      </c>
      <c r="D28" s="20" t="s">
        <v>586</v>
      </c>
      <c r="E28">
        <v>28</v>
      </c>
    </row>
    <row r="29" spans="1:5" ht="12.5" x14ac:dyDescent="0.25">
      <c r="A29" s="20" t="s">
        <v>508</v>
      </c>
      <c r="B29" s="56" t="s">
        <v>508</v>
      </c>
      <c r="C29" s="20"/>
      <c r="D29" s="20" t="s">
        <v>587</v>
      </c>
      <c r="E29">
        <v>29</v>
      </c>
    </row>
    <row r="30" spans="1:5" ht="12.5" x14ac:dyDescent="0.25">
      <c r="A30" s="20" t="s">
        <v>519</v>
      </c>
      <c r="B30" s="56"/>
      <c r="C30" s="20" t="s">
        <v>588</v>
      </c>
      <c r="D30" s="20" t="s">
        <v>589</v>
      </c>
      <c r="E30">
        <v>30</v>
      </c>
    </row>
    <row r="31" spans="1:5" ht="12.5" x14ac:dyDescent="0.25">
      <c r="A31" s="20" t="s">
        <v>520</v>
      </c>
      <c r="B31" s="56"/>
      <c r="C31" s="20" t="s">
        <v>590</v>
      </c>
      <c r="D31" s="20" t="s">
        <v>591</v>
      </c>
      <c r="E31">
        <v>31</v>
      </c>
    </row>
    <row r="32" spans="1:5" ht="12.5" x14ac:dyDescent="0.25">
      <c r="A32" s="20" t="s">
        <v>509</v>
      </c>
      <c r="B32" s="56" t="s">
        <v>509</v>
      </c>
      <c r="C32" s="20"/>
      <c r="D32" s="20" t="s">
        <v>592</v>
      </c>
      <c r="E32">
        <v>32</v>
      </c>
    </row>
    <row r="33" spans="1:5" ht="12.5" x14ac:dyDescent="0.25">
      <c r="A33" s="20" t="s">
        <v>511</v>
      </c>
      <c r="B33" s="56" t="s">
        <v>511</v>
      </c>
      <c r="C33" s="20" t="s">
        <v>593</v>
      </c>
      <c r="D33" s="20" t="s">
        <v>594</v>
      </c>
      <c r="E33">
        <v>33</v>
      </c>
    </row>
    <row r="34" spans="1:5" ht="12.5" x14ac:dyDescent="0.25">
      <c r="A34" s="20" t="s">
        <v>513</v>
      </c>
      <c r="B34" s="56" t="s">
        <v>513</v>
      </c>
      <c r="C34" s="20" t="s">
        <v>595</v>
      </c>
      <c r="D34" s="20" t="s">
        <v>596</v>
      </c>
      <c r="E34">
        <v>34</v>
      </c>
    </row>
    <row r="35" spans="1:5" ht="12.5" x14ac:dyDescent="0.25">
      <c r="A35" s="20" t="s">
        <v>336</v>
      </c>
      <c r="B35" s="56" t="s">
        <v>336</v>
      </c>
      <c r="C35" s="20" t="s">
        <v>597</v>
      </c>
      <c r="D35" s="20" t="s">
        <v>598</v>
      </c>
      <c r="E35">
        <v>10</v>
      </c>
    </row>
    <row r="36" spans="1:5" ht="12.5" x14ac:dyDescent="0.25">
      <c r="A36" s="20"/>
      <c r="C36" s="20"/>
      <c r="D36" s="20"/>
    </row>
    <row r="37" spans="1:5" ht="12.5" x14ac:dyDescent="0.25">
      <c r="A37" s="20" t="s">
        <v>599</v>
      </c>
      <c r="C37" s="20"/>
      <c r="D37" s="20"/>
    </row>
    <row r="38" spans="1:5" ht="12.5" x14ac:dyDescent="0.25">
      <c r="A38" t="s">
        <v>601</v>
      </c>
      <c r="D38" s="20" t="s">
        <v>610</v>
      </c>
      <c r="E38">
        <v>35</v>
      </c>
    </row>
    <row r="39" spans="1:5" ht="12.5" x14ac:dyDescent="0.25">
      <c r="A39" t="s">
        <v>602</v>
      </c>
      <c r="D39" s="23" t="s">
        <v>611</v>
      </c>
      <c r="E39">
        <v>36</v>
      </c>
    </row>
    <row r="40" spans="1:5" ht="12.5" x14ac:dyDescent="0.25">
      <c r="A40" t="s">
        <v>603</v>
      </c>
      <c r="D40" s="23" t="s">
        <v>612</v>
      </c>
      <c r="E40">
        <v>37</v>
      </c>
    </row>
    <row r="41" spans="1:5" ht="12.5" x14ac:dyDescent="0.25">
      <c r="A41" t="s">
        <v>604</v>
      </c>
      <c r="D41" s="23" t="s">
        <v>613</v>
      </c>
      <c r="E41">
        <v>38</v>
      </c>
    </row>
    <row r="42" spans="1:5" ht="12.5" x14ac:dyDescent="0.25">
      <c r="A42" t="s">
        <v>605</v>
      </c>
      <c r="D42" s="23" t="s">
        <v>614</v>
      </c>
      <c r="E42">
        <v>39</v>
      </c>
    </row>
    <row r="43" spans="1:5" ht="12.5" x14ac:dyDescent="0.25">
      <c r="A43" t="s">
        <v>606</v>
      </c>
      <c r="D43" s="23" t="s">
        <v>615</v>
      </c>
      <c r="E43">
        <v>40</v>
      </c>
    </row>
    <row r="44" spans="1:5" ht="12.5" x14ac:dyDescent="0.25">
      <c r="A44" t="s">
        <v>607</v>
      </c>
      <c r="D44" s="23" t="s">
        <v>616</v>
      </c>
      <c r="E44">
        <v>41</v>
      </c>
    </row>
    <row r="45" spans="1:5" ht="15.75" customHeight="1" x14ac:dyDescent="0.25">
      <c r="A45" t="s">
        <v>608</v>
      </c>
      <c r="D45" s="23" t="s">
        <v>617</v>
      </c>
      <c r="E45">
        <v>42</v>
      </c>
    </row>
    <row r="46" spans="1:5" ht="15.75" customHeight="1" x14ac:dyDescent="0.25">
      <c r="A46" t="s">
        <v>609</v>
      </c>
      <c r="D46" s="23" t="s">
        <v>618</v>
      </c>
      <c r="E46">
        <v>43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639"/>
  <sheetViews>
    <sheetView tabSelected="1" zoomScale="36" workbookViewId="0">
      <pane xSplit="1" ySplit="1" topLeftCell="B422" activePane="bottomRight" state="frozen"/>
      <selection pane="topRight" activeCell="B1" sqref="B1"/>
      <selection pane="bottomLeft" activeCell="A2" sqref="A2"/>
      <selection pane="bottomRight" activeCell="H482" sqref="H482"/>
    </sheetView>
  </sheetViews>
  <sheetFormatPr defaultColWidth="14.453125" defaultRowHeight="15.75" customHeight="1" x14ac:dyDescent="0.25"/>
  <cols>
    <col min="2" max="2" width="21.08984375" style="56" customWidth="1"/>
    <col min="5" max="5" width="15.26953125" customWidth="1"/>
    <col min="6" max="6" width="17.26953125" customWidth="1"/>
    <col min="8" max="8" width="23.54296875" customWidth="1"/>
    <col min="9" max="9" width="21.26953125" customWidth="1"/>
    <col min="11" max="11" width="17" customWidth="1"/>
    <col min="12" max="12" width="19.26953125" customWidth="1"/>
    <col min="14" max="14" width="23.08984375" customWidth="1"/>
  </cols>
  <sheetData>
    <row r="1" spans="1:15" ht="13.5" x14ac:dyDescent="0.3">
      <c r="A1" s="24" t="s">
        <v>0</v>
      </c>
      <c r="B1" s="57"/>
      <c r="C1" s="24" t="s">
        <v>522</v>
      </c>
      <c r="D1" s="25" t="s">
        <v>1</v>
      </c>
      <c r="E1" s="25" t="s">
        <v>2</v>
      </c>
      <c r="F1" s="25" t="s">
        <v>523</v>
      </c>
      <c r="G1" s="26" t="s">
        <v>3</v>
      </c>
      <c r="H1" s="26" t="s">
        <v>524</v>
      </c>
      <c r="I1" s="26" t="s">
        <v>525</v>
      </c>
      <c r="J1" s="27" t="s">
        <v>4</v>
      </c>
      <c r="K1" s="27" t="s">
        <v>526</v>
      </c>
      <c r="L1" s="27" t="s">
        <v>527</v>
      </c>
      <c r="N1" s="28" t="s">
        <v>528</v>
      </c>
      <c r="O1" s="27" t="s">
        <v>620</v>
      </c>
    </row>
    <row r="2" spans="1:15" ht="15.75" customHeight="1" x14ac:dyDescent="0.55000000000000004">
      <c r="A2" s="1" t="s">
        <v>9</v>
      </c>
      <c r="B2" s="55" t="s">
        <v>5</v>
      </c>
      <c r="C2" s="2">
        <v>44218</v>
      </c>
      <c r="D2" s="1">
        <v>28.5</v>
      </c>
      <c r="F2" s="22">
        <v>6520000</v>
      </c>
      <c r="G2" s="1">
        <v>22</v>
      </c>
      <c r="H2" s="19">
        <v>844000</v>
      </c>
      <c r="I2" s="29">
        <f t="shared" ref="I2:I6" si="0">((H2/20)*(20/5)*(40/4))*1000</f>
        <v>1688000000</v>
      </c>
      <c r="J2" s="1">
        <v>27.5</v>
      </c>
      <c r="K2" s="19">
        <v>3450</v>
      </c>
      <c r="L2" s="29">
        <f t="shared" ref="L2:L29" si="1">((K2/20)*(20/5)*(40/4))*1000</f>
        <v>6900000</v>
      </c>
      <c r="O2">
        <f>VLOOKUP(TRIM(B2),'Autosampler info'!$B$1:$E$501,4)</f>
        <v>6</v>
      </c>
    </row>
    <row r="3" spans="1:15" ht="16.5" x14ac:dyDescent="0.55000000000000004">
      <c r="A3" s="1" t="s">
        <v>10</v>
      </c>
      <c r="B3" s="55" t="s">
        <v>11</v>
      </c>
      <c r="C3" s="2">
        <v>44218</v>
      </c>
      <c r="D3" s="1">
        <v>24.3</v>
      </c>
      <c r="G3" s="1">
        <v>24.7</v>
      </c>
      <c r="H3" s="19">
        <v>152000</v>
      </c>
      <c r="I3" s="29">
        <f t="shared" si="0"/>
        <v>304000000</v>
      </c>
      <c r="J3" s="1">
        <v>25.8</v>
      </c>
      <c r="K3" s="19">
        <v>10300</v>
      </c>
      <c r="L3" s="29">
        <f t="shared" si="1"/>
        <v>20600000</v>
      </c>
      <c r="O3">
        <f>VLOOKUP(TRIM(B3),'Autosampler info'!$B$1:$E$501,4)</f>
        <v>9</v>
      </c>
    </row>
    <row r="4" spans="1:15" ht="16.5" x14ac:dyDescent="0.55000000000000004">
      <c r="A4" s="1" t="s">
        <v>12</v>
      </c>
      <c r="B4" s="55" t="s">
        <v>11</v>
      </c>
      <c r="C4" s="2">
        <v>44223</v>
      </c>
      <c r="D4" s="1">
        <v>26.4</v>
      </c>
      <c r="G4" s="1">
        <v>24.7</v>
      </c>
      <c r="H4" s="19">
        <v>151000</v>
      </c>
      <c r="I4" s="29">
        <f t="shared" si="0"/>
        <v>302000000</v>
      </c>
      <c r="J4" s="1">
        <v>25.7</v>
      </c>
      <c r="K4" s="19">
        <v>11200</v>
      </c>
      <c r="L4" s="29">
        <f t="shared" si="1"/>
        <v>22400000</v>
      </c>
      <c r="O4">
        <f>VLOOKUP(TRIM(B4),'Autosampler info'!$B$1:$E$501,4)</f>
        <v>9</v>
      </c>
    </row>
    <row r="5" spans="1:15" ht="16.5" x14ac:dyDescent="0.55000000000000004">
      <c r="A5" s="1" t="s">
        <v>13</v>
      </c>
      <c r="B5" s="55" t="s">
        <v>14</v>
      </c>
      <c r="C5" s="2">
        <v>44223</v>
      </c>
      <c r="D5" s="4" t="s">
        <v>15</v>
      </c>
      <c r="G5" s="1">
        <v>27.5</v>
      </c>
      <c r="H5" s="19">
        <v>23500</v>
      </c>
      <c r="I5" s="29">
        <f t="shared" si="0"/>
        <v>47000000</v>
      </c>
      <c r="J5" s="1">
        <v>26.7</v>
      </c>
      <c r="K5" s="19">
        <v>6110</v>
      </c>
      <c r="L5" s="29">
        <f t="shared" si="1"/>
        <v>12220000</v>
      </c>
      <c r="O5">
        <f>VLOOKUP(TRIM(B5),'Autosampler info'!$B$1:$E$501,4)</f>
        <v>1</v>
      </c>
    </row>
    <row r="6" spans="1:15" ht="16.5" x14ac:dyDescent="0.55000000000000004">
      <c r="A6" s="1" t="s">
        <v>16</v>
      </c>
      <c r="B6" s="55" t="s">
        <v>11</v>
      </c>
      <c r="C6" s="2">
        <v>44225</v>
      </c>
      <c r="D6" s="1">
        <v>25.4</v>
      </c>
      <c r="G6" s="1">
        <v>25.6</v>
      </c>
      <c r="H6" s="19">
        <v>81800</v>
      </c>
      <c r="I6" s="29">
        <f t="shared" si="0"/>
        <v>163600000</v>
      </c>
      <c r="J6" s="1">
        <v>26.3</v>
      </c>
      <c r="K6" s="19">
        <v>7810</v>
      </c>
      <c r="L6" s="29">
        <f t="shared" si="1"/>
        <v>15620000</v>
      </c>
      <c r="O6">
        <f>VLOOKUP(TRIM(B6),'Autosampler info'!$B$1:$E$501,4)</f>
        <v>9</v>
      </c>
    </row>
    <row r="7" spans="1:15" ht="16.5" x14ac:dyDescent="0.55000000000000004">
      <c r="A7" s="1" t="s">
        <v>17</v>
      </c>
      <c r="B7" s="55" t="s">
        <v>11</v>
      </c>
      <c r="C7" s="2">
        <v>44225</v>
      </c>
      <c r="D7" s="1">
        <v>26.5</v>
      </c>
      <c r="G7" s="1">
        <v>27.4</v>
      </c>
      <c r="H7" s="19"/>
      <c r="I7" s="30"/>
      <c r="J7" s="1">
        <v>28.4</v>
      </c>
      <c r="L7" s="30">
        <f t="shared" si="1"/>
        <v>0</v>
      </c>
      <c r="O7">
        <f>VLOOKUP(TRIM(B7),'Autosampler info'!$B$1:$E$501,4)</f>
        <v>9</v>
      </c>
    </row>
    <row r="8" spans="1:15" ht="15.75" customHeight="1" x14ac:dyDescent="0.55000000000000004">
      <c r="A8" s="1" t="s">
        <v>18</v>
      </c>
      <c r="B8" s="55" t="s">
        <v>5</v>
      </c>
      <c r="C8" s="2">
        <v>44225</v>
      </c>
      <c r="D8" s="1">
        <v>29.1</v>
      </c>
      <c r="F8" s="22">
        <v>4180000</v>
      </c>
      <c r="G8" s="1">
        <v>25.4</v>
      </c>
      <c r="H8" s="19">
        <v>94300</v>
      </c>
      <c r="I8" s="29">
        <f>((H8/20)*(20/5)*(40/4))*1000</f>
        <v>188600000</v>
      </c>
      <c r="J8" s="1">
        <v>27.5</v>
      </c>
      <c r="K8" s="19">
        <v>3450</v>
      </c>
      <c r="L8" s="29">
        <f t="shared" si="1"/>
        <v>6900000</v>
      </c>
      <c r="O8">
        <f>VLOOKUP(TRIM(B8),'Autosampler info'!$B$1:$E$501,4)</f>
        <v>6</v>
      </c>
    </row>
    <row r="9" spans="1:15" ht="53" x14ac:dyDescent="0.55000000000000004">
      <c r="A9" s="1" t="s">
        <v>19</v>
      </c>
      <c r="B9" s="55"/>
      <c r="C9" s="2"/>
      <c r="D9" s="1" t="s">
        <v>20</v>
      </c>
      <c r="G9" s="1" t="s">
        <v>20</v>
      </c>
      <c r="I9" s="31"/>
      <c r="J9" s="1" t="s">
        <v>21</v>
      </c>
      <c r="L9" s="30">
        <f t="shared" si="1"/>
        <v>0</v>
      </c>
      <c r="O9" t="e">
        <f>VLOOKUP(TRIM(B9),'Autosampler info'!$B$1:$E$501,4)</f>
        <v>#N/A</v>
      </c>
    </row>
    <row r="10" spans="1:15" ht="15.75" customHeight="1" x14ac:dyDescent="0.55000000000000004">
      <c r="A10" s="1" t="s">
        <v>22</v>
      </c>
      <c r="B10" s="55" t="s">
        <v>5</v>
      </c>
      <c r="C10" s="2">
        <v>44230</v>
      </c>
      <c r="D10" s="1">
        <v>32.5</v>
      </c>
      <c r="F10" s="22">
        <v>340000</v>
      </c>
      <c r="G10" s="1">
        <v>23.8</v>
      </c>
      <c r="H10" s="19">
        <v>273000</v>
      </c>
      <c r="I10" s="29">
        <f t="shared" ref="I10:I19" si="2">((H10/20)*(20/5)*(40/4))*1000</f>
        <v>546000000</v>
      </c>
      <c r="J10" s="1">
        <v>28.5</v>
      </c>
      <c r="K10" s="19">
        <v>1980</v>
      </c>
      <c r="L10" s="29">
        <f t="shared" si="1"/>
        <v>3960000</v>
      </c>
      <c r="O10">
        <f>VLOOKUP(TRIM(B10),'Autosampler info'!$B$1:$E$501,4)</f>
        <v>6</v>
      </c>
    </row>
    <row r="11" spans="1:15" ht="16.5" x14ac:dyDescent="0.55000000000000004">
      <c r="A11" s="1" t="s">
        <v>23</v>
      </c>
      <c r="B11" s="55" t="s">
        <v>11</v>
      </c>
      <c r="C11" s="2">
        <v>44230</v>
      </c>
      <c r="D11" s="1">
        <v>26.7</v>
      </c>
      <c r="G11" s="1">
        <v>25.3</v>
      </c>
      <c r="H11" s="19">
        <v>101000</v>
      </c>
      <c r="I11" s="29">
        <f t="shared" si="2"/>
        <v>202000000</v>
      </c>
      <c r="J11" s="1">
        <v>29.3</v>
      </c>
      <c r="K11" s="19">
        <v>1080</v>
      </c>
      <c r="L11" s="29">
        <f t="shared" si="1"/>
        <v>2160000</v>
      </c>
      <c r="O11">
        <f>VLOOKUP(TRIM(B11),'Autosampler info'!$B$1:$E$501,4)</f>
        <v>9</v>
      </c>
    </row>
    <row r="12" spans="1:15" ht="15.75" customHeight="1" x14ac:dyDescent="0.55000000000000004">
      <c r="A12" s="1" t="s">
        <v>24</v>
      </c>
      <c r="B12" s="55" t="s">
        <v>5</v>
      </c>
      <c r="C12" s="2">
        <v>44232</v>
      </c>
      <c r="D12" s="1">
        <v>33.1</v>
      </c>
      <c r="F12" s="22">
        <v>217000</v>
      </c>
      <c r="G12" s="1">
        <v>24.1</v>
      </c>
      <c r="H12" s="19">
        <v>219000</v>
      </c>
      <c r="I12" s="29">
        <f t="shared" si="2"/>
        <v>438000000</v>
      </c>
      <c r="J12" s="1">
        <v>28</v>
      </c>
      <c r="K12" s="19">
        <v>2630</v>
      </c>
      <c r="L12" s="29">
        <f t="shared" si="1"/>
        <v>5260000</v>
      </c>
      <c r="O12">
        <f>VLOOKUP(TRIM(B12),'Autosampler info'!$B$1:$E$501,4)</f>
        <v>6</v>
      </c>
    </row>
    <row r="13" spans="1:15" ht="16.5" x14ac:dyDescent="0.55000000000000004">
      <c r="A13" s="1" t="s">
        <v>25</v>
      </c>
      <c r="B13" s="55" t="s">
        <v>11</v>
      </c>
      <c r="C13" s="2">
        <v>44232</v>
      </c>
      <c r="D13" s="1">
        <v>28.4</v>
      </c>
      <c r="G13" s="1">
        <v>25.8</v>
      </c>
      <c r="H13" s="19">
        <v>75700</v>
      </c>
      <c r="I13" s="29">
        <f t="shared" si="2"/>
        <v>151400000</v>
      </c>
      <c r="J13" s="1">
        <v>30</v>
      </c>
      <c r="K13" s="19">
        <v>881</v>
      </c>
      <c r="L13" s="29">
        <f t="shared" si="1"/>
        <v>1762000</v>
      </c>
      <c r="O13">
        <f>VLOOKUP(TRIM(B13),'Autosampler info'!$B$1:$E$501,4)</f>
        <v>9</v>
      </c>
    </row>
    <row r="14" spans="1:15" ht="16.5" x14ac:dyDescent="0.55000000000000004">
      <c r="A14" s="1" t="s">
        <v>26</v>
      </c>
      <c r="B14" s="55" t="s">
        <v>14</v>
      </c>
      <c r="C14" s="2">
        <v>44237</v>
      </c>
      <c r="D14" s="1" t="s">
        <v>20</v>
      </c>
      <c r="G14" s="1">
        <v>23.3</v>
      </c>
      <c r="H14" s="19">
        <v>383000</v>
      </c>
      <c r="I14" s="29">
        <f t="shared" si="2"/>
        <v>766000000</v>
      </c>
      <c r="J14" s="1">
        <v>28.7</v>
      </c>
      <c r="K14" s="19">
        <v>1640</v>
      </c>
      <c r="L14" s="29">
        <f t="shared" si="1"/>
        <v>3280000</v>
      </c>
      <c r="O14">
        <f>VLOOKUP(TRIM(B14),'Autosampler info'!$B$1:$E$501,4)</f>
        <v>1</v>
      </c>
    </row>
    <row r="15" spans="1:15" ht="15.75" customHeight="1" x14ac:dyDescent="0.55000000000000004">
      <c r="A15" s="1" t="s">
        <v>27</v>
      </c>
      <c r="B15" s="55" t="s">
        <v>5</v>
      </c>
      <c r="C15" s="2">
        <v>44237</v>
      </c>
      <c r="D15" s="1">
        <v>35.5</v>
      </c>
      <c r="F15" s="22">
        <v>40600</v>
      </c>
      <c r="G15" s="1">
        <v>26</v>
      </c>
      <c r="H15" s="19">
        <v>64200</v>
      </c>
      <c r="I15" s="29">
        <f t="shared" si="2"/>
        <v>128400000</v>
      </c>
      <c r="J15" s="1">
        <v>29.7</v>
      </c>
      <c r="K15" s="19">
        <v>848</v>
      </c>
      <c r="L15" s="29">
        <f t="shared" si="1"/>
        <v>1696000</v>
      </c>
      <c r="O15">
        <f>VLOOKUP(TRIM(B15),'Autosampler info'!$B$1:$E$501,4)</f>
        <v>6</v>
      </c>
    </row>
    <row r="16" spans="1:15" ht="16.5" x14ac:dyDescent="0.55000000000000004">
      <c r="A16" s="1" t="s">
        <v>28</v>
      </c>
      <c r="B16" s="55" t="s">
        <v>11</v>
      </c>
      <c r="C16" s="2">
        <v>44237</v>
      </c>
      <c r="D16" s="1">
        <v>28.5</v>
      </c>
      <c r="G16" s="1">
        <v>24.8</v>
      </c>
      <c r="H16" s="19">
        <v>137000</v>
      </c>
      <c r="I16" s="29">
        <f t="shared" si="2"/>
        <v>274000000</v>
      </c>
      <c r="J16" s="1">
        <v>29.4</v>
      </c>
      <c r="K16" s="19">
        <v>1050</v>
      </c>
      <c r="L16" s="29">
        <f t="shared" si="1"/>
        <v>2100000</v>
      </c>
      <c r="O16">
        <f>VLOOKUP(TRIM(B16),'Autosampler info'!$B$1:$E$501,4)</f>
        <v>9</v>
      </c>
    </row>
    <row r="17" spans="1:15" ht="16.5" x14ac:dyDescent="0.55000000000000004">
      <c r="A17" s="1" t="s">
        <v>29</v>
      </c>
      <c r="B17" s="55" t="s">
        <v>14</v>
      </c>
      <c r="C17" s="2">
        <v>44239</v>
      </c>
      <c r="D17" s="1" t="s">
        <v>20</v>
      </c>
      <c r="G17" s="1">
        <v>25.2</v>
      </c>
      <c r="H17" s="19">
        <v>110000</v>
      </c>
      <c r="I17" s="29">
        <f t="shared" si="2"/>
        <v>220000000</v>
      </c>
      <c r="J17" s="1">
        <v>27.4</v>
      </c>
      <c r="K17" s="19">
        <v>3840</v>
      </c>
      <c r="L17" s="29">
        <f t="shared" si="1"/>
        <v>7680000</v>
      </c>
      <c r="O17">
        <f>VLOOKUP(TRIM(B17),'Autosampler info'!$B$1:$E$501,4)</f>
        <v>1</v>
      </c>
    </row>
    <row r="18" spans="1:15" ht="15.75" customHeight="1" x14ac:dyDescent="0.55000000000000004">
      <c r="A18" s="1" t="s">
        <v>30</v>
      </c>
      <c r="B18" s="55" t="s">
        <v>5</v>
      </c>
      <c r="C18" s="2">
        <v>44239</v>
      </c>
      <c r="D18" s="1">
        <v>36.1</v>
      </c>
      <c r="F18" s="22">
        <v>27400</v>
      </c>
      <c r="G18" s="1">
        <v>26.5</v>
      </c>
      <c r="H18" s="19">
        <v>48000</v>
      </c>
      <c r="I18" s="29">
        <f t="shared" si="2"/>
        <v>96000000</v>
      </c>
      <c r="J18" s="1">
        <v>29.4</v>
      </c>
      <c r="K18" s="19">
        <v>1040</v>
      </c>
      <c r="L18" s="29">
        <f t="shared" si="1"/>
        <v>2080000</v>
      </c>
      <c r="O18">
        <f>VLOOKUP(TRIM(B18),'Autosampler info'!$B$1:$E$501,4)</f>
        <v>6</v>
      </c>
    </row>
    <row r="19" spans="1:15" ht="16.5" x14ac:dyDescent="0.55000000000000004">
      <c r="A19" s="1" t="s">
        <v>31</v>
      </c>
      <c r="B19" s="55" t="s">
        <v>11</v>
      </c>
      <c r="C19" s="2">
        <v>44239</v>
      </c>
      <c r="D19" s="1">
        <v>28.5</v>
      </c>
      <c r="G19" s="1">
        <v>25.1</v>
      </c>
      <c r="H19" s="19">
        <v>115000</v>
      </c>
      <c r="I19" s="29">
        <f t="shared" si="2"/>
        <v>230000000</v>
      </c>
      <c r="J19" s="1">
        <v>29.5</v>
      </c>
      <c r="K19" s="19">
        <v>1020</v>
      </c>
      <c r="L19" s="29">
        <f t="shared" si="1"/>
        <v>2040000</v>
      </c>
      <c r="O19">
        <f>VLOOKUP(TRIM(B19),'Autosampler info'!$B$1:$E$501,4)</f>
        <v>9</v>
      </c>
    </row>
    <row r="20" spans="1:15" ht="53" x14ac:dyDescent="0.55000000000000004">
      <c r="A20" s="1" t="s">
        <v>32</v>
      </c>
      <c r="B20" s="55"/>
      <c r="C20" s="3"/>
      <c r="D20" s="1" t="s">
        <v>20</v>
      </c>
      <c r="G20" s="1" t="s">
        <v>20</v>
      </c>
      <c r="I20" s="31"/>
      <c r="J20" s="1" t="s">
        <v>20</v>
      </c>
      <c r="L20" s="30">
        <f t="shared" si="1"/>
        <v>0</v>
      </c>
      <c r="O20" t="e">
        <f>VLOOKUP(TRIM(B20),'Autosampler info'!$B$1:$E$501,4)</f>
        <v>#N/A</v>
      </c>
    </row>
    <row r="21" spans="1:15" ht="16.5" x14ac:dyDescent="0.55000000000000004">
      <c r="A21" s="1" t="s">
        <v>33</v>
      </c>
      <c r="B21" s="55" t="s">
        <v>14</v>
      </c>
      <c r="C21" s="2">
        <v>44244</v>
      </c>
      <c r="D21" s="1" t="s">
        <v>20</v>
      </c>
      <c r="G21" s="1">
        <v>24.5</v>
      </c>
      <c r="H21" s="19">
        <v>164000</v>
      </c>
      <c r="I21" s="29">
        <f t="shared" ref="I21:I28" si="3">((H21/20)*(20/5)*(40/4))*1000</f>
        <v>328000000</v>
      </c>
      <c r="J21" s="1">
        <v>27.9</v>
      </c>
      <c r="K21" s="19">
        <v>2700</v>
      </c>
      <c r="L21" s="29">
        <f t="shared" si="1"/>
        <v>5400000</v>
      </c>
      <c r="O21">
        <f>VLOOKUP(TRIM(B21),'Autosampler info'!$B$1:$E$501,4)</f>
        <v>1</v>
      </c>
    </row>
    <row r="22" spans="1:15" ht="16.5" x14ac:dyDescent="0.55000000000000004">
      <c r="A22" s="1" t="s">
        <v>34</v>
      </c>
      <c r="B22" s="55" t="s">
        <v>499</v>
      </c>
      <c r="C22" s="2">
        <v>44244</v>
      </c>
      <c r="D22" s="1">
        <v>34</v>
      </c>
      <c r="F22" s="22">
        <v>116000</v>
      </c>
      <c r="G22" s="1">
        <v>25.1</v>
      </c>
      <c r="H22" s="19">
        <v>113000</v>
      </c>
      <c r="I22" s="29">
        <f t="shared" si="3"/>
        <v>226000000</v>
      </c>
      <c r="J22" s="1">
        <v>30</v>
      </c>
      <c r="K22" s="19">
        <v>708</v>
      </c>
      <c r="L22" s="29">
        <f t="shared" si="1"/>
        <v>1416000</v>
      </c>
      <c r="O22">
        <f>VLOOKUP(TRIM(B22),'Autosampler info'!$B$1:$E$501,4)</f>
        <v>15</v>
      </c>
    </row>
    <row r="23" spans="1:15" ht="16.5" x14ac:dyDescent="0.55000000000000004">
      <c r="A23" s="1" t="s">
        <v>35</v>
      </c>
      <c r="B23" s="55" t="s">
        <v>11</v>
      </c>
      <c r="C23" s="2">
        <v>44244</v>
      </c>
      <c r="D23" s="1">
        <v>29.1</v>
      </c>
      <c r="G23" s="1">
        <v>23.1</v>
      </c>
      <c r="H23" s="19">
        <v>434000</v>
      </c>
      <c r="I23" s="29">
        <f t="shared" si="3"/>
        <v>868000000</v>
      </c>
      <c r="J23" s="1">
        <v>29.5</v>
      </c>
      <c r="K23" s="19">
        <v>992</v>
      </c>
      <c r="L23" s="29">
        <f t="shared" si="1"/>
        <v>1984000</v>
      </c>
      <c r="O23">
        <f>VLOOKUP(TRIM(B23),'Autosampler info'!$B$1:$E$501,4)</f>
        <v>9</v>
      </c>
    </row>
    <row r="24" spans="1:15" ht="16.5" x14ac:dyDescent="0.55000000000000004">
      <c r="A24" s="1" t="s">
        <v>36</v>
      </c>
      <c r="B24" s="55" t="s">
        <v>11</v>
      </c>
      <c r="C24" s="2">
        <v>44244</v>
      </c>
      <c r="D24" s="1">
        <v>28</v>
      </c>
      <c r="G24" s="1">
        <v>23</v>
      </c>
      <c r="I24" s="30">
        <f t="shared" si="3"/>
        <v>0</v>
      </c>
      <c r="J24" s="1">
        <v>30</v>
      </c>
      <c r="L24" s="30">
        <f t="shared" si="1"/>
        <v>0</v>
      </c>
      <c r="O24">
        <f>VLOOKUP(CLEAN(B24),'Autosampler info'!$B$1:$E$501,4)</f>
        <v>9</v>
      </c>
    </row>
    <row r="25" spans="1:15" ht="16.5" x14ac:dyDescent="0.55000000000000004">
      <c r="A25" s="1" t="s">
        <v>37</v>
      </c>
      <c r="B25" s="55" t="s">
        <v>11</v>
      </c>
      <c r="C25" s="2">
        <v>44244</v>
      </c>
      <c r="D25" s="1">
        <v>30</v>
      </c>
      <c r="G25" s="1">
        <v>23.3</v>
      </c>
      <c r="I25" s="30">
        <f t="shared" si="3"/>
        <v>0</v>
      </c>
      <c r="J25" s="1">
        <v>31.6</v>
      </c>
      <c r="L25" s="30">
        <f t="shared" si="1"/>
        <v>0</v>
      </c>
      <c r="O25">
        <f>VLOOKUP(CLEAN(B25),'Autosampler info'!$B$1:$E$501,4)</f>
        <v>9</v>
      </c>
    </row>
    <row r="26" spans="1:15" ht="16.5" x14ac:dyDescent="0.55000000000000004">
      <c r="A26" s="1" t="s">
        <v>38</v>
      </c>
      <c r="B26" s="55" t="s">
        <v>14</v>
      </c>
      <c r="C26" s="2">
        <v>44246</v>
      </c>
      <c r="D26" s="1" t="s">
        <v>20</v>
      </c>
      <c r="G26" s="1">
        <v>25</v>
      </c>
      <c r="H26" s="19">
        <v>127000</v>
      </c>
      <c r="I26" s="29">
        <f t="shared" si="3"/>
        <v>254000000</v>
      </c>
      <c r="J26" s="1">
        <v>29.5</v>
      </c>
      <c r="K26" s="19">
        <v>970</v>
      </c>
      <c r="L26" s="29">
        <f t="shared" si="1"/>
        <v>1940000</v>
      </c>
      <c r="O26">
        <f>VLOOKUP(CLEAN(B26),'Autosampler info'!$B$1:$E$501,4)</f>
        <v>1</v>
      </c>
    </row>
    <row r="27" spans="1:15" ht="16.5" x14ac:dyDescent="0.55000000000000004">
      <c r="A27" s="1" t="s">
        <v>39</v>
      </c>
      <c r="B27" s="55" t="s">
        <v>5</v>
      </c>
      <c r="C27" s="2">
        <v>44246</v>
      </c>
      <c r="D27" s="1">
        <v>35.5</v>
      </c>
      <c r="F27" s="22">
        <v>37400</v>
      </c>
      <c r="G27" s="1">
        <v>23.7</v>
      </c>
      <c r="H27" s="19">
        <v>284000</v>
      </c>
      <c r="I27" s="29">
        <f t="shared" si="3"/>
        <v>568000000</v>
      </c>
      <c r="J27" s="1">
        <v>29.5</v>
      </c>
      <c r="K27" s="19">
        <v>1030</v>
      </c>
      <c r="L27" s="29">
        <f t="shared" si="1"/>
        <v>2060000</v>
      </c>
      <c r="O27">
        <f>VLOOKUP(CLEAN(B27),'Autosampler info'!$B$1:$E$501,4)</f>
        <v>6</v>
      </c>
    </row>
    <row r="28" spans="1:15" ht="16.5" x14ac:dyDescent="0.55000000000000004">
      <c r="A28" s="1" t="s">
        <v>40</v>
      </c>
      <c r="B28" s="55" t="s">
        <v>11</v>
      </c>
      <c r="C28" s="2">
        <v>44246</v>
      </c>
      <c r="D28" s="1">
        <v>30.7</v>
      </c>
      <c r="G28" s="1">
        <v>22.7</v>
      </c>
      <c r="H28" s="19">
        <v>555000</v>
      </c>
      <c r="I28" s="29">
        <f t="shared" si="3"/>
        <v>1110000000</v>
      </c>
      <c r="J28" s="1">
        <v>29.5</v>
      </c>
      <c r="K28" s="19">
        <v>974</v>
      </c>
      <c r="L28" s="29">
        <f t="shared" si="1"/>
        <v>1948000</v>
      </c>
      <c r="O28">
        <f>VLOOKUP(CLEAN(B28),'Autosampler info'!$B$1:$E$501,4)</f>
        <v>9</v>
      </c>
    </row>
    <row r="29" spans="1:15" ht="16.5" x14ac:dyDescent="0.55000000000000004">
      <c r="A29" s="1" t="s">
        <v>41</v>
      </c>
      <c r="B29" s="55" t="s">
        <v>11</v>
      </c>
      <c r="C29" s="2">
        <v>44246</v>
      </c>
      <c r="D29" s="1">
        <v>29.5</v>
      </c>
      <c r="G29" s="1">
        <v>22.2</v>
      </c>
      <c r="J29" s="1">
        <v>30.4</v>
      </c>
      <c r="L29" s="30">
        <f t="shared" si="1"/>
        <v>0</v>
      </c>
      <c r="O29">
        <f>VLOOKUP(CLEAN(B29),'Autosampler info'!$B$1:$E$501,4)</f>
        <v>9</v>
      </c>
    </row>
    <row r="30" spans="1:15" ht="50" x14ac:dyDescent="0.25">
      <c r="A30" s="1" t="s">
        <v>42</v>
      </c>
      <c r="B30" s="55"/>
      <c r="C30" s="2">
        <v>44246</v>
      </c>
      <c r="D30" s="1" t="s">
        <v>20</v>
      </c>
      <c r="G30" s="4">
        <v>40</v>
      </c>
      <c r="J30" s="4" t="s">
        <v>43</v>
      </c>
      <c r="O30" t="e">
        <f>VLOOKUP(CLEAN(B30),'Autosampler info'!$B$1:$E$501,4)</f>
        <v>#N/A</v>
      </c>
    </row>
    <row r="31" spans="1:15" ht="16.5" x14ac:dyDescent="0.55000000000000004">
      <c r="A31" s="1" t="s">
        <v>44</v>
      </c>
      <c r="B31" s="55" t="s">
        <v>5</v>
      </c>
      <c r="C31" s="2">
        <v>44251</v>
      </c>
      <c r="D31" s="4" t="s">
        <v>45</v>
      </c>
      <c r="F31" s="22">
        <v>19500</v>
      </c>
      <c r="G31" s="1">
        <v>23.7</v>
      </c>
      <c r="I31" s="32" t="s">
        <v>529</v>
      </c>
      <c r="J31" s="1">
        <v>30.3</v>
      </c>
      <c r="O31">
        <f>VLOOKUP(CLEAN(B31),'Autosampler info'!$B$1:$E$501,4)</f>
        <v>6</v>
      </c>
    </row>
    <row r="32" spans="1:15" ht="12.5" x14ac:dyDescent="0.25">
      <c r="A32" s="1" t="s">
        <v>46</v>
      </c>
      <c r="B32" s="55" t="s">
        <v>11</v>
      </c>
      <c r="C32" s="2">
        <v>44251</v>
      </c>
      <c r="D32" s="1">
        <v>30.5</v>
      </c>
      <c r="G32" s="1">
        <v>23.3</v>
      </c>
      <c r="J32" s="1">
        <v>30.2</v>
      </c>
      <c r="O32">
        <f>VLOOKUP(CLEAN(B32),'Autosampler info'!$B$1:$E$501,4)</f>
        <v>9</v>
      </c>
    </row>
    <row r="33" spans="1:15" ht="12.5" x14ac:dyDescent="0.25">
      <c r="A33" s="1" t="s">
        <v>47</v>
      </c>
      <c r="B33" s="55" t="s">
        <v>48</v>
      </c>
      <c r="C33" s="2">
        <v>44253</v>
      </c>
      <c r="D33" s="1" t="s">
        <v>20</v>
      </c>
      <c r="G33" s="1">
        <v>27.7</v>
      </c>
      <c r="J33" s="1">
        <v>32</v>
      </c>
      <c r="O33">
        <f>VLOOKUP(CLEAN(B33),'Autosampler info'!$B$1:$E$501,4)</f>
        <v>1</v>
      </c>
    </row>
    <row r="34" spans="1:15" ht="14.5" x14ac:dyDescent="0.35">
      <c r="A34" s="1" t="s">
        <v>49</v>
      </c>
      <c r="B34" s="55" t="s">
        <v>5</v>
      </c>
      <c r="C34" s="2">
        <v>44253</v>
      </c>
      <c r="D34" s="1">
        <v>35.6</v>
      </c>
      <c r="F34" s="22">
        <v>22400</v>
      </c>
      <c r="G34" s="1">
        <v>23.7</v>
      </c>
      <c r="J34" s="1">
        <v>31.7</v>
      </c>
      <c r="O34">
        <f>VLOOKUP(CLEAN(B34),'Autosampler info'!$B$1:$E$501,4)</f>
        <v>6</v>
      </c>
    </row>
    <row r="35" spans="1:15" ht="12.5" x14ac:dyDescent="0.25">
      <c r="A35" s="1" t="s">
        <v>50</v>
      </c>
      <c r="B35" s="55" t="s">
        <v>51</v>
      </c>
      <c r="C35" s="2">
        <v>44253</v>
      </c>
      <c r="D35" s="1">
        <v>34</v>
      </c>
      <c r="G35" s="1">
        <v>23.7</v>
      </c>
      <c r="J35" s="1">
        <v>31.3</v>
      </c>
      <c r="O35">
        <f>VLOOKUP(CLEAN(B35),'Autosampler info'!$B$1:$E$501,4)</f>
        <v>45</v>
      </c>
    </row>
    <row r="36" spans="1:15" ht="50" x14ac:dyDescent="0.25">
      <c r="A36" s="1" t="s">
        <v>52</v>
      </c>
      <c r="C36" s="2">
        <v>44253</v>
      </c>
      <c r="D36" s="1" t="s">
        <v>20</v>
      </c>
      <c r="G36" s="4" t="s">
        <v>53</v>
      </c>
      <c r="J36" s="1" t="s">
        <v>20</v>
      </c>
      <c r="O36" t="e">
        <f>VLOOKUP(CLEAN(B36),'Autosampler info'!$B$1:$E$501,4)</f>
        <v>#N/A</v>
      </c>
    </row>
    <row r="37" spans="1:15" ht="12.5" x14ac:dyDescent="0.25">
      <c r="A37" s="1" t="s">
        <v>54</v>
      </c>
      <c r="B37" s="55" t="s">
        <v>48</v>
      </c>
      <c r="C37" s="2">
        <v>44258</v>
      </c>
      <c r="D37" s="1" t="s">
        <v>20</v>
      </c>
      <c r="G37" s="1">
        <v>23.6</v>
      </c>
      <c r="H37" s="19">
        <v>371000</v>
      </c>
      <c r="I37" s="21">
        <f t="shared" ref="I37:I45" si="4">((H37/20)*(20/5)*(40/4))*1000</f>
        <v>742000000</v>
      </c>
      <c r="J37" s="1">
        <v>31</v>
      </c>
      <c r="K37" s="19">
        <v>1000</v>
      </c>
      <c r="L37" s="21">
        <f t="shared" ref="L37:L45" si="5">((K37/20)*(20/5)*(40/4))*1000</f>
        <v>2000000</v>
      </c>
      <c r="O37">
        <f>VLOOKUP(CLEAN(B37),'Autosampler info'!$B$1:$E$501,4)</f>
        <v>1</v>
      </c>
    </row>
    <row r="38" spans="1:15" ht="12.5" x14ac:dyDescent="0.25">
      <c r="A38" s="1" t="s">
        <v>55</v>
      </c>
      <c r="B38" s="55" t="s">
        <v>5</v>
      </c>
      <c r="C38" s="2">
        <v>44258</v>
      </c>
      <c r="D38" s="1">
        <v>33.200000000000003</v>
      </c>
      <c r="G38" s="1">
        <v>25.9</v>
      </c>
      <c r="H38" s="19">
        <v>71900</v>
      </c>
      <c r="I38" s="21">
        <f t="shared" si="4"/>
        <v>143800000</v>
      </c>
      <c r="J38" s="1">
        <v>29.8</v>
      </c>
      <c r="K38" s="19">
        <v>2280</v>
      </c>
      <c r="L38" s="21">
        <f t="shared" si="5"/>
        <v>4560000</v>
      </c>
      <c r="O38">
        <f>VLOOKUP(CLEAN(B38),'Autosampler info'!$B$1:$E$501,4)</f>
        <v>6</v>
      </c>
    </row>
    <row r="39" spans="1:15" ht="12.5" x14ac:dyDescent="0.25">
      <c r="A39" s="1" t="s">
        <v>56</v>
      </c>
      <c r="B39" s="55" t="s">
        <v>51</v>
      </c>
      <c r="C39" s="2">
        <v>44258</v>
      </c>
      <c r="D39" s="1" t="s">
        <v>20</v>
      </c>
      <c r="G39" s="1">
        <v>28.8</v>
      </c>
      <c r="H39" s="19">
        <v>9640</v>
      </c>
      <c r="I39" s="21">
        <f t="shared" si="4"/>
        <v>19280000</v>
      </c>
      <c r="J39" s="1">
        <v>31.2</v>
      </c>
      <c r="K39" s="19">
        <v>885</v>
      </c>
      <c r="L39" s="21">
        <f t="shared" si="5"/>
        <v>1770000</v>
      </c>
      <c r="O39">
        <f>VLOOKUP(CLEAN(B39),'Autosampler info'!$B$1:$E$501,4)</f>
        <v>45</v>
      </c>
    </row>
    <row r="40" spans="1:15" ht="12.5" x14ac:dyDescent="0.25">
      <c r="A40" s="1" t="s">
        <v>57</v>
      </c>
      <c r="B40" s="55" t="s">
        <v>58</v>
      </c>
      <c r="C40" s="2">
        <v>44258</v>
      </c>
      <c r="D40" s="1">
        <v>32</v>
      </c>
      <c r="G40" s="1">
        <v>26.6</v>
      </c>
      <c r="H40" s="19">
        <v>43500</v>
      </c>
      <c r="I40" s="21">
        <f t="shared" si="4"/>
        <v>87000000</v>
      </c>
      <c r="J40" s="1">
        <v>30.5</v>
      </c>
      <c r="K40" s="19">
        <v>1480</v>
      </c>
      <c r="L40" s="21">
        <f t="shared" si="5"/>
        <v>2960000</v>
      </c>
      <c r="O40">
        <f>VLOOKUP(CLEAN(B40),'Autosampler info'!$B$1:$E$501,4)</f>
        <v>8</v>
      </c>
    </row>
    <row r="41" spans="1:15" ht="12.5" x14ac:dyDescent="0.25">
      <c r="A41" s="1" t="s">
        <v>59</v>
      </c>
      <c r="B41" s="55" t="s">
        <v>48</v>
      </c>
      <c r="C41" s="2">
        <v>44260</v>
      </c>
      <c r="D41" s="1" t="s">
        <v>20</v>
      </c>
      <c r="G41" s="1">
        <v>23.5</v>
      </c>
      <c r="H41" s="19">
        <v>377000</v>
      </c>
      <c r="I41" s="21">
        <f t="shared" si="4"/>
        <v>754000000</v>
      </c>
      <c r="J41" s="1">
        <v>30.5</v>
      </c>
      <c r="K41" s="19">
        <v>1440</v>
      </c>
      <c r="L41" s="21">
        <f t="shared" si="5"/>
        <v>2880000</v>
      </c>
      <c r="O41">
        <f>VLOOKUP(CLEAN(B41),'Autosampler info'!$B$1:$E$501,4)</f>
        <v>1</v>
      </c>
    </row>
    <row r="42" spans="1:15" ht="12.5" x14ac:dyDescent="0.25">
      <c r="A42" s="1" t="s">
        <v>60</v>
      </c>
      <c r="B42" s="55" t="s">
        <v>5</v>
      </c>
      <c r="C42" s="2">
        <v>44260</v>
      </c>
      <c r="D42" s="1" t="s">
        <v>61</v>
      </c>
      <c r="G42" s="1">
        <v>24.6</v>
      </c>
      <c r="H42" s="19">
        <v>179000</v>
      </c>
      <c r="I42" s="21">
        <f t="shared" si="4"/>
        <v>358000000</v>
      </c>
      <c r="J42" s="1">
        <v>29.9</v>
      </c>
      <c r="K42" s="19">
        <v>2140</v>
      </c>
      <c r="L42" s="21">
        <f t="shared" si="5"/>
        <v>4280000</v>
      </c>
      <c r="O42">
        <f>VLOOKUP(CLEAN(B42),'Autosampler info'!$B$1:$E$501,4)</f>
        <v>6</v>
      </c>
    </row>
    <row r="43" spans="1:15" ht="12.5" x14ac:dyDescent="0.25">
      <c r="A43" s="1" t="s">
        <v>62</v>
      </c>
      <c r="B43" s="55" t="s">
        <v>51</v>
      </c>
      <c r="C43" s="2">
        <v>44260</v>
      </c>
      <c r="D43" s="1" t="s">
        <v>20</v>
      </c>
      <c r="G43" s="1">
        <v>26.9</v>
      </c>
      <c r="H43" s="19">
        <v>36200</v>
      </c>
      <c r="I43" s="21">
        <f t="shared" si="4"/>
        <v>72400000</v>
      </c>
      <c r="J43" s="1">
        <v>31.3</v>
      </c>
      <c r="K43" s="19">
        <v>865</v>
      </c>
      <c r="L43" s="21">
        <f t="shared" si="5"/>
        <v>1730000</v>
      </c>
      <c r="O43">
        <f>VLOOKUP(CLEAN(B43),'Autosampler info'!$B$1:$E$501,4)</f>
        <v>45</v>
      </c>
    </row>
    <row r="44" spans="1:15" ht="12.5" x14ac:dyDescent="0.25">
      <c r="A44" s="1" t="s">
        <v>63</v>
      </c>
      <c r="B44" s="55" t="s">
        <v>51</v>
      </c>
      <c r="C44" s="2">
        <v>44260</v>
      </c>
      <c r="D44" s="1" t="s">
        <v>20</v>
      </c>
      <c r="G44" s="1">
        <v>24.5</v>
      </c>
      <c r="H44" s="19">
        <v>180000</v>
      </c>
      <c r="I44" s="21">
        <f t="shared" si="4"/>
        <v>360000000</v>
      </c>
      <c r="J44" s="1">
        <v>29.9</v>
      </c>
      <c r="K44" s="19">
        <v>2140</v>
      </c>
      <c r="L44" s="21">
        <f t="shared" si="5"/>
        <v>4280000</v>
      </c>
      <c r="O44">
        <f>VLOOKUP(CLEAN(B44),'Autosampler info'!$B$1:$E$501,4)</f>
        <v>45</v>
      </c>
    </row>
    <row r="45" spans="1:15" ht="12.5" x14ac:dyDescent="0.25">
      <c r="A45" s="1" t="s">
        <v>64</v>
      </c>
      <c r="B45" s="55" t="s">
        <v>58</v>
      </c>
      <c r="C45" s="2">
        <v>44260</v>
      </c>
      <c r="D45" s="1">
        <v>32.5</v>
      </c>
      <c r="G45" s="1">
        <v>24.3</v>
      </c>
      <c r="H45" s="19">
        <v>225000</v>
      </c>
      <c r="I45" s="21">
        <f t="shared" si="4"/>
        <v>450000000</v>
      </c>
      <c r="J45" s="1">
        <v>30.1</v>
      </c>
      <c r="K45" s="19">
        <v>1890</v>
      </c>
      <c r="L45" s="21">
        <f t="shared" si="5"/>
        <v>3780000</v>
      </c>
      <c r="O45">
        <f>VLOOKUP(CLEAN(B45),'Autosampler info'!$B$1:$E$501,4)</f>
        <v>8</v>
      </c>
    </row>
    <row r="46" spans="1:15" ht="37.5" x14ac:dyDescent="0.25">
      <c r="A46" s="1" t="s">
        <v>65</v>
      </c>
      <c r="B46" s="55"/>
      <c r="C46" s="2">
        <v>44260</v>
      </c>
      <c r="D46" s="1" t="s">
        <v>20</v>
      </c>
      <c r="G46" s="1" t="s">
        <v>20</v>
      </c>
      <c r="J46" s="1" t="s">
        <v>20</v>
      </c>
      <c r="O46" t="e">
        <f>VLOOKUP(CLEAN(B46),'Autosampler info'!$B$1:$E$501,4)</f>
        <v>#N/A</v>
      </c>
    </row>
    <row r="47" spans="1:15" ht="12.5" x14ac:dyDescent="0.25">
      <c r="A47" s="1" t="s">
        <v>66</v>
      </c>
      <c r="B47" s="55" t="s">
        <v>48</v>
      </c>
      <c r="C47" s="2">
        <v>44265</v>
      </c>
      <c r="D47" s="1" t="s">
        <v>20</v>
      </c>
      <c r="G47" s="1">
        <v>24.5</v>
      </c>
      <c r="H47" s="19">
        <v>151000</v>
      </c>
      <c r="I47" s="21">
        <f t="shared" ref="I47:I54" si="6">((H47/20)*(20/5)*(40/4))*1000</f>
        <v>302000000</v>
      </c>
      <c r="J47" s="1">
        <v>31.5</v>
      </c>
      <c r="K47" s="19">
        <v>502</v>
      </c>
      <c r="L47" s="21">
        <f t="shared" ref="L47:L54" si="7">((K47/20)*(20/5)*(40/4))*1000</f>
        <v>1004000</v>
      </c>
      <c r="O47">
        <f>VLOOKUP(CLEAN(B47),'Autosampler info'!$B$1:$E$501,4)</f>
        <v>1</v>
      </c>
    </row>
    <row r="48" spans="1:15" ht="12.5" x14ac:dyDescent="0.25">
      <c r="A48" s="1" t="s">
        <v>67</v>
      </c>
      <c r="B48" s="55" t="s">
        <v>5</v>
      </c>
      <c r="C48" s="2">
        <v>44265</v>
      </c>
      <c r="D48" s="1" t="s">
        <v>68</v>
      </c>
      <c r="G48" s="1">
        <v>25.2</v>
      </c>
      <c r="H48" s="19">
        <v>104000</v>
      </c>
      <c r="I48" s="21">
        <f t="shared" si="6"/>
        <v>208000000</v>
      </c>
      <c r="J48" s="1">
        <v>31.6</v>
      </c>
      <c r="K48" s="19">
        <v>460</v>
      </c>
      <c r="L48" s="21">
        <f t="shared" si="7"/>
        <v>920000</v>
      </c>
      <c r="O48">
        <f>VLOOKUP(CLEAN(B48),'Autosampler info'!$B$1:$E$501,4)</f>
        <v>6</v>
      </c>
    </row>
    <row r="49" spans="1:15" ht="12.5" x14ac:dyDescent="0.25">
      <c r="A49" s="1" t="s">
        <v>69</v>
      </c>
      <c r="B49" s="55" t="s">
        <v>51</v>
      </c>
      <c r="C49" s="2">
        <v>44265</v>
      </c>
      <c r="D49" s="1" t="s">
        <v>70</v>
      </c>
      <c r="G49" s="1">
        <v>27.2</v>
      </c>
      <c r="H49" s="19">
        <v>24800</v>
      </c>
      <c r="I49" s="21">
        <f t="shared" si="6"/>
        <v>49600000</v>
      </c>
      <c r="J49" s="1">
        <v>31.8</v>
      </c>
      <c r="K49" s="19">
        <v>404</v>
      </c>
      <c r="L49" s="21">
        <f t="shared" si="7"/>
        <v>808000</v>
      </c>
      <c r="O49">
        <f>VLOOKUP(CLEAN(B49),'Autosampler info'!$B$1:$E$501,4)</f>
        <v>45</v>
      </c>
    </row>
    <row r="50" spans="1:15" ht="12.5" x14ac:dyDescent="0.25">
      <c r="A50" s="1" t="s">
        <v>71</v>
      </c>
      <c r="B50" s="55" t="s">
        <v>58</v>
      </c>
      <c r="C50" s="2">
        <v>44265</v>
      </c>
      <c r="D50" s="1">
        <v>33</v>
      </c>
      <c r="G50" s="1">
        <v>26.8</v>
      </c>
      <c r="H50" s="19">
        <v>33100</v>
      </c>
      <c r="I50" s="21">
        <f t="shared" si="6"/>
        <v>66200000</v>
      </c>
      <c r="J50" s="1">
        <v>30.4</v>
      </c>
      <c r="K50" s="19">
        <v>985</v>
      </c>
      <c r="L50" s="21">
        <f t="shared" si="7"/>
        <v>1970000</v>
      </c>
      <c r="O50">
        <f>VLOOKUP(CLEAN(B50),'Autosampler info'!$B$1:$E$501,4)</f>
        <v>8</v>
      </c>
    </row>
    <row r="51" spans="1:15" ht="12.5" x14ac:dyDescent="0.25">
      <c r="A51" s="1" t="s">
        <v>72</v>
      </c>
      <c r="B51" s="55" t="s">
        <v>48</v>
      </c>
      <c r="C51" s="2">
        <v>44267</v>
      </c>
      <c r="D51" s="1" t="s">
        <v>20</v>
      </c>
      <c r="G51" s="1">
        <v>28</v>
      </c>
      <c r="H51" s="19">
        <v>15200</v>
      </c>
      <c r="I51" s="21">
        <f t="shared" si="6"/>
        <v>30400000</v>
      </c>
      <c r="J51" s="1">
        <v>30.3</v>
      </c>
      <c r="K51" s="19">
        <v>1030</v>
      </c>
      <c r="L51" s="21">
        <f t="shared" si="7"/>
        <v>2060000</v>
      </c>
      <c r="O51">
        <f>VLOOKUP(CLEAN(B51),'Autosampler info'!$B$1:$E$501,4)</f>
        <v>1</v>
      </c>
    </row>
    <row r="52" spans="1:15" ht="12.5" x14ac:dyDescent="0.25">
      <c r="A52" s="1" t="s">
        <v>73</v>
      </c>
      <c r="B52" s="55" t="s">
        <v>5</v>
      </c>
      <c r="C52" s="2">
        <v>44267</v>
      </c>
      <c r="D52" s="1">
        <v>31.8</v>
      </c>
      <c r="G52" s="1">
        <v>25</v>
      </c>
      <c r="H52" s="19">
        <v>113000</v>
      </c>
      <c r="I52" s="21">
        <f t="shared" si="6"/>
        <v>226000000</v>
      </c>
      <c r="J52" s="1">
        <v>31.2</v>
      </c>
      <c r="K52" s="19">
        <v>602</v>
      </c>
      <c r="L52" s="21">
        <f t="shared" si="7"/>
        <v>1204000</v>
      </c>
      <c r="O52">
        <f>VLOOKUP(CLEAN(B52),'Autosampler info'!$B$1:$E$501,4)</f>
        <v>6</v>
      </c>
    </row>
    <row r="53" spans="1:15" ht="12.5" x14ac:dyDescent="0.25">
      <c r="A53" s="1" t="s">
        <v>74</v>
      </c>
      <c r="B53" s="55" t="s">
        <v>51</v>
      </c>
      <c r="C53" s="2">
        <v>44267</v>
      </c>
      <c r="D53" s="1" t="s">
        <v>20</v>
      </c>
      <c r="G53" s="1">
        <v>25.8</v>
      </c>
      <c r="H53" s="19">
        <v>68400</v>
      </c>
      <c r="I53" s="21">
        <f t="shared" si="6"/>
        <v>136800000</v>
      </c>
      <c r="J53" s="1">
        <v>31.6</v>
      </c>
      <c r="K53" s="19">
        <v>462</v>
      </c>
      <c r="L53" s="21">
        <f t="shared" si="7"/>
        <v>924000</v>
      </c>
      <c r="O53">
        <f>VLOOKUP(CLEAN(B53),'Autosampler info'!$B$1:$E$501,4)</f>
        <v>45</v>
      </c>
    </row>
    <row r="54" spans="1:15" ht="12.5" x14ac:dyDescent="0.25">
      <c r="A54" s="1" t="s">
        <v>75</v>
      </c>
      <c r="B54" s="55" t="s">
        <v>58</v>
      </c>
      <c r="C54" s="2">
        <v>44267</v>
      </c>
      <c r="D54" s="1" t="s">
        <v>76</v>
      </c>
      <c r="G54" s="1">
        <v>29.5</v>
      </c>
      <c r="H54" s="19">
        <v>5440</v>
      </c>
      <c r="I54" s="21">
        <f t="shared" si="6"/>
        <v>10880000</v>
      </c>
      <c r="J54" s="1">
        <v>31.6</v>
      </c>
      <c r="K54" s="19">
        <v>457</v>
      </c>
      <c r="L54" s="21">
        <f t="shared" si="7"/>
        <v>914000</v>
      </c>
      <c r="O54">
        <f>VLOOKUP(CLEAN(B54),'Autosampler info'!$B$1:$E$501,4)</f>
        <v>8</v>
      </c>
    </row>
    <row r="55" spans="1:15" ht="25" x14ac:dyDescent="0.25">
      <c r="A55" s="1" t="s">
        <v>77</v>
      </c>
      <c r="B55" s="55"/>
      <c r="C55" s="2">
        <v>44267</v>
      </c>
      <c r="D55" s="1" t="s">
        <v>20</v>
      </c>
      <c r="G55" s="1" t="s">
        <v>20</v>
      </c>
      <c r="J55" s="1">
        <v>37</v>
      </c>
      <c r="O55" t="e">
        <f>VLOOKUP(CLEAN(B55),'Autosampler info'!$B$1:$E$501,4)</f>
        <v>#N/A</v>
      </c>
    </row>
    <row r="56" spans="1:15" ht="12.5" x14ac:dyDescent="0.25">
      <c r="A56" s="5" t="s">
        <v>78</v>
      </c>
      <c r="B56" s="55"/>
      <c r="C56" s="2">
        <v>44267</v>
      </c>
      <c r="D56" s="1" t="s">
        <v>20</v>
      </c>
      <c r="G56" s="4" t="s">
        <v>79</v>
      </c>
      <c r="J56" s="1" t="s">
        <v>20</v>
      </c>
      <c r="O56" t="e">
        <f>VLOOKUP(CLEAN(B56),'Autosampler info'!$B$1:$E$501,4)</f>
        <v>#N/A</v>
      </c>
    </row>
    <row r="57" spans="1:15" ht="12.5" x14ac:dyDescent="0.25">
      <c r="A57" s="1" t="s">
        <v>80</v>
      </c>
      <c r="B57" s="55" t="s">
        <v>48</v>
      </c>
      <c r="C57" s="2">
        <v>44272</v>
      </c>
      <c r="D57" s="1" t="s">
        <v>20</v>
      </c>
      <c r="G57" s="1">
        <v>27.2</v>
      </c>
      <c r="H57" s="19">
        <v>33200</v>
      </c>
      <c r="I57" s="21">
        <f t="shared" ref="I57:I68" si="8">((H57/20)*(20/5)*(40/4))*1000</f>
        <v>66400000</v>
      </c>
      <c r="J57" s="1">
        <v>27.4</v>
      </c>
      <c r="K57" s="19">
        <v>5110</v>
      </c>
      <c r="L57" s="21">
        <f t="shared" ref="L57:L68" si="9">((K57/20)*(20/5)*(40/4))*1000</f>
        <v>10220000</v>
      </c>
      <c r="O57">
        <f>VLOOKUP(CLEAN(B57),'Autosampler info'!$B$1:$E$501,4)</f>
        <v>1</v>
      </c>
    </row>
    <row r="58" spans="1:15" ht="12.5" x14ac:dyDescent="0.25">
      <c r="A58" s="1" t="s">
        <v>81</v>
      </c>
      <c r="B58" s="55" t="s">
        <v>5</v>
      </c>
      <c r="C58" s="2">
        <v>44272</v>
      </c>
      <c r="D58" s="4" t="s">
        <v>82</v>
      </c>
      <c r="G58" s="1">
        <v>22.8</v>
      </c>
      <c r="H58" s="19">
        <v>610000</v>
      </c>
      <c r="I58" s="21">
        <f t="shared" si="8"/>
        <v>1220000000</v>
      </c>
      <c r="J58" s="1">
        <v>28.8</v>
      </c>
      <c r="K58" s="19">
        <v>2240</v>
      </c>
      <c r="L58" s="21">
        <f t="shared" si="9"/>
        <v>4480000</v>
      </c>
      <c r="O58">
        <f>VLOOKUP(CLEAN(B58),'Autosampler info'!$B$1:$E$501,4)</f>
        <v>6</v>
      </c>
    </row>
    <row r="59" spans="1:15" ht="12.5" x14ac:dyDescent="0.25">
      <c r="A59" s="1" t="s">
        <v>83</v>
      </c>
      <c r="B59" s="55" t="s">
        <v>51</v>
      </c>
      <c r="C59" s="2">
        <v>44272</v>
      </c>
      <c r="D59" s="1" t="s">
        <v>20</v>
      </c>
      <c r="G59" s="1">
        <v>22.1</v>
      </c>
      <c r="H59" s="19">
        <v>1010000</v>
      </c>
      <c r="I59" s="21">
        <f t="shared" si="8"/>
        <v>2020000000</v>
      </c>
      <c r="J59" s="1">
        <v>28.6</v>
      </c>
      <c r="K59" s="19">
        <v>2430</v>
      </c>
      <c r="L59" s="21">
        <f t="shared" si="9"/>
        <v>4860000</v>
      </c>
      <c r="O59">
        <f>VLOOKUP(CLEAN(B59),'Autosampler info'!$B$1:$E$501,4)</f>
        <v>45</v>
      </c>
    </row>
    <row r="60" spans="1:15" ht="12.5" x14ac:dyDescent="0.25">
      <c r="A60" s="1" t="s">
        <v>84</v>
      </c>
      <c r="B60" s="55" t="s">
        <v>58</v>
      </c>
      <c r="C60" s="2">
        <v>44272</v>
      </c>
      <c r="D60" s="1">
        <v>31.7</v>
      </c>
      <c r="G60" s="1">
        <v>24.8</v>
      </c>
      <c r="H60" s="19">
        <v>160000</v>
      </c>
      <c r="I60" s="21">
        <f t="shared" si="8"/>
        <v>320000000</v>
      </c>
      <c r="J60" s="1">
        <v>27.5</v>
      </c>
      <c r="K60" s="19">
        <v>4930</v>
      </c>
      <c r="L60" s="21">
        <f t="shared" si="9"/>
        <v>9860000</v>
      </c>
      <c r="O60">
        <f>VLOOKUP(CLEAN(B60),'Autosampler info'!$B$1:$E$501,4)</f>
        <v>8</v>
      </c>
    </row>
    <row r="61" spans="1:15" ht="12.5" x14ac:dyDescent="0.25">
      <c r="A61" s="1" t="s">
        <v>85</v>
      </c>
      <c r="B61" s="55" t="s">
        <v>48</v>
      </c>
      <c r="C61" s="2">
        <v>44274</v>
      </c>
      <c r="D61" s="1" t="s">
        <v>20</v>
      </c>
      <c r="G61" s="1">
        <v>22.3</v>
      </c>
      <c r="H61" s="19">
        <v>866000</v>
      </c>
      <c r="I61" s="21">
        <f t="shared" si="8"/>
        <v>1732000000</v>
      </c>
      <c r="J61" s="1">
        <v>28.7</v>
      </c>
      <c r="K61" s="19">
        <v>2320</v>
      </c>
      <c r="L61" s="21">
        <f t="shared" si="9"/>
        <v>4640000</v>
      </c>
      <c r="O61">
        <f>VLOOKUP(CLEAN(B61),'Autosampler info'!$B$1:$E$501,4)</f>
        <v>1</v>
      </c>
    </row>
    <row r="62" spans="1:15" ht="12.5" x14ac:dyDescent="0.25">
      <c r="A62" s="1" t="s">
        <v>86</v>
      </c>
      <c r="B62" s="55" t="s">
        <v>48</v>
      </c>
      <c r="C62" s="2">
        <v>44274</v>
      </c>
      <c r="D62" s="1" t="s">
        <v>20</v>
      </c>
      <c r="G62" s="1">
        <v>24</v>
      </c>
      <c r="H62" s="19">
        <v>288000</v>
      </c>
      <c r="I62" s="21">
        <f t="shared" si="8"/>
        <v>576000000</v>
      </c>
      <c r="J62" s="1">
        <v>29.9</v>
      </c>
      <c r="K62" s="19">
        <v>1070</v>
      </c>
      <c r="L62" s="21">
        <f t="shared" si="9"/>
        <v>2140000</v>
      </c>
      <c r="O62">
        <f>VLOOKUP(CLEAN(B62),'Autosampler info'!$B$1:$E$501,4)</f>
        <v>1</v>
      </c>
    </row>
    <row r="63" spans="1:15" ht="12.5" x14ac:dyDescent="0.25">
      <c r="A63" s="1" t="s">
        <v>87</v>
      </c>
      <c r="B63" s="55" t="s">
        <v>88</v>
      </c>
      <c r="C63" s="2">
        <v>44274</v>
      </c>
      <c r="D63" s="1" t="s">
        <v>20</v>
      </c>
      <c r="G63" s="1">
        <v>26.3</v>
      </c>
      <c r="H63" s="19">
        <v>62500</v>
      </c>
      <c r="I63" s="21">
        <f t="shared" si="8"/>
        <v>125000000</v>
      </c>
      <c r="J63" s="1">
        <v>29.3</v>
      </c>
      <c r="K63" s="19">
        <v>1570</v>
      </c>
      <c r="L63" s="21">
        <f t="shared" si="9"/>
        <v>3140000</v>
      </c>
      <c r="O63">
        <f>VLOOKUP(CLEAN(B63),'Autosampler info'!$B$1:$E$501,4)</f>
        <v>2</v>
      </c>
    </row>
    <row r="64" spans="1:15" ht="12.5" x14ac:dyDescent="0.25">
      <c r="A64" s="1" t="s">
        <v>89</v>
      </c>
      <c r="B64" s="55" t="s">
        <v>90</v>
      </c>
      <c r="C64" s="2">
        <v>44274</v>
      </c>
      <c r="D64" s="1" t="s">
        <v>20</v>
      </c>
      <c r="G64" s="1">
        <v>24</v>
      </c>
      <c r="H64" s="19">
        <v>289000</v>
      </c>
      <c r="I64" s="21">
        <f t="shared" si="8"/>
        <v>578000000</v>
      </c>
      <c r="J64" s="1">
        <v>28.9</v>
      </c>
      <c r="K64" s="19">
        <v>2000</v>
      </c>
      <c r="L64" s="21">
        <f t="shared" si="9"/>
        <v>4000000</v>
      </c>
      <c r="O64">
        <f>VLOOKUP(CLEAN(B64),'Autosampler info'!$B$1:$E$501,4)</f>
        <v>3</v>
      </c>
    </row>
    <row r="65" spans="1:15" ht="12.5" x14ac:dyDescent="0.25">
      <c r="A65" s="1" t="s">
        <v>91</v>
      </c>
      <c r="B65" s="55" t="s">
        <v>5</v>
      </c>
      <c r="C65" s="2">
        <v>44274</v>
      </c>
      <c r="D65" s="1" t="s">
        <v>20</v>
      </c>
      <c r="G65" s="1">
        <v>24</v>
      </c>
      <c r="H65" s="19">
        <v>276000</v>
      </c>
      <c r="I65" s="21">
        <f t="shared" si="8"/>
        <v>552000000</v>
      </c>
      <c r="J65" s="1">
        <v>28.6</v>
      </c>
      <c r="K65" s="19">
        <v>2340</v>
      </c>
      <c r="L65" s="21">
        <f t="shared" si="9"/>
        <v>4680000</v>
      </c>
      <c r="O65">
        <f>VLOOKUP(CLEAN(B65),'Autosampler info'!$B$1:$E$501,4)</f>
        <v>6</v>
      </c>
    </row>
    <row r="66" spans="1:15" ht="12.5" x14ac:dyDescent="0.25">
      <c r="A66" s="1" t="s">
        <v>92</v>
      </c>
      <c r="B66" s="55" t="s">
        <v>93</v>
      </c>
      <c r="C66" s="2">
        <v>44274</v>
      </c>
      <c r="D66" s="1" t="s">
        <v>20</v>
      </c>
      <c r="G66" s="1">
        <v>25.6</v>
      </c>
      <c r="H66" s="19">
        <v>93900</v>
      </c>
      <c r="I66" s="21">
        <f t="shared" si="8"/>
        <v>187800000</v>
      </c>
      <c r="J66" s="1">
        <v>28</v>
      </c>
      <c r="K66" s="19">
        <v>3390</v>
      </c>
      <c r="L66" s="21">
        <f t="shared" si="9"/>
        <v>6780000</v>
      </c>
      <c r="O66">
        <f>VLOOKUP(CLEAN(B66),'Autosampler info'!$B$1:$E$501,4)</f>
        <v>5</v>
      </c>
    </row>
    <row r="67" spans="1:15" ht="12.5" x14ac:dyDescent="0.25">
      <c r="A67" s="1" t="s">
        <v>94</v>
      </c>
      <c r="B67" s="55" t="s">
        <v>51</v>
      </c>
      <c r="C67" s="2">
        <v>44274</v>
      </c>
      <c r="D67" s="1" t="s">
        <v>20</v>
      </c>
      <c r="G67" s="1">
        <v>25.5</v>
      </c>
      <c r="H67" s="19">
        <v>103000</v>
      </c>
      <c r="I67" s="21">
        <f t="shared" si="8"/>
        <v>206000000</v>
      </c>
      <c r="J67" s="1">
        <v>29.6</v>
      </c>
      <c r="K67" s="19">
        <v>1280</v>
      </c>
      <c r="L67" s="21">
        <f t="shared" si="9"/>
        <v>2560000</v>
      </c>
      <c r="O67">
        <f>VLOOKUP(CLEAN(B67),'Autosampler info'!$B$1:$E$501,4)</f>
        <v>45</v>
      </c>
    </row>
    <row r="68" spans="1:15" ht="12.5" x14ac:dyDescent="0.25">
      <c r="A68" s="1" t="s">
        <v>95</v>
      </c>
      <c r="B68" s="55" t="s">
        <v>58</v>
      </c>
      <c r="C68" s="2">
        <v>44274</v>
      </c>
      <c r="D68" s="1">
        <v>28.5</v>
      </c>
      <c r="G68" s="1">
        <v>24</v>
      </c>
      <c r="H68" s="19">
        <v>272000</v>
      </c>
      <c r="I68" s="21">
        <f t="shared" si="8"/>
        <v>544000000</v>
      </c>
      <c r="J68" s="1">
        <v>29.9</v>
      </c>
      <c r="K68" s="19">
        <v>1010</v>
      </c>
      <c r="L68" s="21">
        <f t="shared" si="9"/>
        <v>2020000</v>
      </c>
      <c r="O68">
        <f>VLOOKUP(CLEAN(B68),'Autosampler info'!$B$1:$E$501,4)</f>
        <v>8</v>
      </c>
    </row>
    <row r="69" spans="1:15" ht="25" x14ac:dyDescent="0.25">
      <c r="A69" s="1" t="s">
        <v>96</v>
      </c>
      <c r="B69" s="55"/>
      <c r="C69" s="3"/>
      <c r="D69" s="1" t="s">
        <v>20</v>
      </c>
      <c r="G69" s="4" t="s">
        <v>53</v>
      </c>
      <c r="J69" s="1">
        <v>32.799999999999997</v>
      </c>
      <c r="O69" t="e">
        <f>VLOOKUP(CLEAN(B69),'Autosampler info'!$B$1:$E$501,4)</f>
        <v>#N/A</v>
      </c>
    </row>
    <row r="70" spans="1:15" ht="12.5" x14ac:dyDescent="0.25">
      <c r="A70" s="5" t="s">
        <v>97</v>
      </c>
      <c r="B70" s="55"/>
      <c r="C70" s="3"/>
      <c r="D70" s="1" t="s">
        <v>20</v>
      </c>
      <c r="G70" s="1" t="s">
        <v>20</v>
      </c>
      <c r="J70" s="1" t="s">
        <v>20</v>
      </c>
      <c r="O70" t="e">
        <f>VLOOKUP(CLEAN(B70),'Autosampler info'!$B$1:$E$501,4)</f>
        <v>#N/A</v>
      </c>
    </row>
    <row r="71" spans="1:15" ht="12.5" x14ac:dyDescent="0.25">
      <c r="A71" s="1" t="s">
        <v>98</v>
      </c>
      <c r="B71" s="55" t="s">
        <v>48</v>
      </c>
      <c r="C71" s="2">
        <v>44279</v>
      </c>
      <c r="D71" s="1" t="s">
        <v>20</v>
      </c>
      <c r="G71" s="1">
        <v>23.5</v>
      </c>
      <c r="H71" s="19">
        <v>261000</v>
      </c>
      <c r="I71" s="21">
        <f t="shared" ref="I71:I76" si="10">((H71/20)*(20/5)*(40/4))*1000</f>
        <v>522000000</v>
      </c>
      <c r="J71" s="1">
        <v>28.8</v>
      </c>
      <c r="K71" s="19">
        <v>746</v>
      </c>
      <c r="L71" s="21">
        <f t="shared" ref="L71:L76" si="11">((K71/20)*(20/5)*(40/4))*1000</f>
        <v>1492000</v>
      </c>
      <c r="O71">
        <f>VLOOKUP(CLEAN(B71),'Autosampler info'!$B$1:$E$501,4)</f>
        <v>1</v>
      </c>
    </row>
    <row r="72" spans="1:15" ht="15.5" x14ac:dyDescent="0.35">
      <c r="A72" s="1" t="s">
        <v>99</v>
      </c>
      <c r="B72" s="55" t="s">
        <v>88</v>
      </c>
      <c r="C72" s="2">
        <v>44279</v>
      </c>
      <c r="D72" s="1" t="s">
        <v>20</v>
      </c>
      <c r="G72" s="1">
        <v>26.3</v>
      </c>
      <c r="H72" s="19">
        <v>38000</v>
      </c>
      <c r="I72" s="21">
        <f t="shared" si="10"/>
        <v>76000000</v>
      </c>
      <c r="J72" s="1">
        <v>29.5</v>
      </c>
      <c r="K72" s="19">
        <v>476</v>
      </c>
      <c r="L72" s="21">
        <f t="shared" si="11"/>
        <v>952000</v>
      </c>
      <c r="N72" s="33"/>
      <c r="O72">
        <f>VLOOKUP(CLEAN(B72),'Autosampler info'!$B$1:$E$501,4)</f>
        <v>2</v>
      </c>
    </row>
    <row r="73" spans="1:15" ht="15.5" x14ac:dyDescent="0.35">
      <c r="A73" s="1" t="s">
        <v>100</v>
      </c>
      <c r="B73" s="55" t="s">
        <v>90</v>
      </c>
      <c r="C73" s="2">
        <v>44279</v>
      </c>
      <c r="D73" s="1" t="s">
        <v>20</v>
      </c>
      <c r="G73" s="1">
        <v>22</v>
      </c>
      <c r="H73" s="19">
        <v>620000</v>
      </c>
      <c r="I73" s="21">
        <f t="shared" si="10"/>
        <v>1240000000</v>
      </c>
      <c r="J73" s="6">
        <v>36</v>
      </c>
      <c r="K73" s="19">
        <v>7.09</v>
      </c>
      <c r="L73" s="21">
        <f t="shared" si="11"/>
        <v>14180</v>
      </c>
      <c r="N73" s="33"/>
      <c r="O73">
        <f>VLOOKUP(CLEAN(B73),'Autosampler info'!$B$1:$E$501,4)</f>
        <v>3</v>
      </c>
    </row>
    <row r="74" spans="1:15" ht="17.5" x14ac:dyDescent="0.55000000000000004">
      <c r="A74" s="1" t="s">
        <v>101</v>
      </c>
      <c r="B74" s="55" t="s">
        <v>5</v>
      </c>
      <c r="C74" s="2">
        <v>44279</v>
      </c>
      <c r="D74" s="4" t="s">
        <v>102</v>
      </c>
      <c r="E74" s="22">
        <v>7.65</v>
      </c>
      <c r="F74" s="34">
        <f>((E74/20)*(20/5)*(40/4))*1000</f>
        <v>15300</v>
      </c>
      <c r="G74" s="5">
        <v>24.3</v>
      </c>
      <c r="H74" s="19">
        <v>146000</v>
      </c>
      <c r="I74" s="21">
        <f t="shared" si="10"/>
        <v>292000000</v>
      </c>
      <c r="J74" s="1">
        <v>28.4</v>
      </c>
      <c r="K74" s="19">
        <v>927</v>
      </c>
      <c r="L74" s="21">
        <f t="shared" si="11"/>
        <v>1854000</v>
      </c>
      <c r="N74" s="33">
        <v>5829</v>
      </c>
      <c r="O74">
        <f>VLOOKUP(CLEAN(B74),'Autosampler info'!$B$1:$E$501,4)</f>
        <v>6</v>
      </c>
    </row>
    <row r="75" spans="1:15" ht="17.5" x14ac:dyDescent="0.55000000000000004">
      <c r="A75" s="1" t="s">
        <v>103</v>
      </c>
      <c r="B75" s="55" t="s">
        <v>51</v>
      </c>
      <c r="C75" s="2">
        <v>44279</v>
      </c>
      <c r="D75" s="1" t="s">
        <v>20</v>
      </c>
      <c r="F75" s="35"/>
      <c r="G75" s="1">
        <v>23.3</v>
      </c>
      <c r="H75" s="19">
        <v>298000</v>
      </c>
      <c r="I75" s="21">
        <f t="shared" si="10"/>
        <v>596000000</v>
      </c>
      <c r="J75" s="1">
        <v>28.4</v>
      </c>
      <c r="K75" s="19">
        <v>921</v>
      </c>
      <c r="L75" s="21">
        <f t="shared" si="11"/>
        <v>1842000</v>
      </c>
      <c r="N75" s="33"/>
      <c r="O75">
        <f>VLOOKUP(CLEAN(B75),'Autosampler info'!$B$1:$E$501,4)</f>
        <v>45</v>
      </c>
    </row>
    <row r="76" spans="1:15" ht="17.5" x14ac:dyDescent="0.55000000000000004">
      <c r="A76" s="1" t="s">
        <v>104</v>
      </c>
      <c r="B76" s="55" t="s">
        <v>58</v>
      </c>
      <c r="C76" s="2">
        <v>44279</v>
      </c>
      <c r="D76" s="1" t="s">
        <v>105</v>
      </c>
      <c r="E76" s="22">
        <v>21.6</v>
      </c>
      <c r="F76" s="34">
        <f>((E76/20)*(20/5)*(40/4))*1000</f>
        <v>43200</v>
      </c>
      <c r="G76" s="1">
        <v>24.2</v>
      </c>
      <c r="H76" s="19">
        <v>162000</v>
      </c>
      <c r="I76" s="21">
        <f t="shared" si="10"/>
        <v>324000000</v>
      </c>
      <c r="J76" s="1">
        <v>29.9</v>
      </c>
      <c r="K76" s="19">
        <v>349</v>
      </c>
      <c r="L76" s="21">
        <f t="shared" si="11"/>
        <v>698000</v>
      </c>
      <c r="N76" s="33">
        <v>22308</v>
      </c>
      <c r="O76">
        <f>VLOOKUP(CLEAN(B76),'Autosampler info'!$B$1:$E$501,4)</f>
        <v>8</v>
      </c>
    </row>
    <row r="77" spans="1:15" ht="25" x14ac:dyDescent="0.25">
      <c r="A77" s="1" t="s">
        <v>106</v>
      </c>
      <c r="B77" s="55"/>
      <c r="C77" s="3"/>
      <c r="D77" s="1" t="s">
        <v>20</v>
      </c>
      <c r="G77" s="4">
        <v>39.700000000000003</v>
      </c>
      <c r="J77" s="1">
        <v>34</v>
      </c>
      <c r="O77" t="e">
        <f>VLOOKUP(CLEAN(B77),'Autosampler info'!$B$1:$E$501,4)</f>
        <v>#N/A</v>
      </c>
    </row>
    <row r="78" spans="1:15" ht="12.5" x14ac:dyDescent="0.25">
      <c r="A78" s="5" t="s">
        <v>107</v>
      </c>
      <c r="B78" s="55"/>
      <c r="C78" s="3"/>
      <c r="D78" s="1" t="s">
        <v>20</v>
      </c>
      <c r="G78" s="4" t="s">
        <v>108</v>
      </c>
      <c r="J78" s="1" t="s">
        <v>20</v>
      </c>
      <c r="O78" t="e">
        <f>VLOOKUP(CLEAN(B78),'Autosampler info'!$B$1:$E$501,4)</f>
        <v>#N/A</v>
      </c>
    </row>
    <row r="79" spans="1:15" ht="12.5" x14ac:dyDescent="0.25">
      <c r="A79" s="1" t="s">
        <v>109</v>
      </c>
      <c r="B79" s="55" t="s">
        <v>48</v>
      </c>
      <c r="C79" s="7">
        <v>44286</v>
      </c>
      <c r="D79" s="1" t="s">
        <v>20</v>
      </c>
      <c r="G79" s="1">
        <v>21.5</v>
      </c>
      <c r="H79" s="19">
        <v>1250000</v>
      </c>
      <c r="I79" s="21">
        <f t="shared" ref="I79:I86" si="12">((H79/20)*(20/5)*(40/4))*1000</f>
        <v>2500000000</v>
      </c>
      <c r="J79" s="1">
        <v>28.8</v>
      </c>
      <c r="K79" s="19">
        <v>2260</v>
      </c>
      <c r="L79" s="21">
        <f t="shared" ref="L79:L86" si="13">((K79/20)*(20/5)*(40/4))*1000</f>
        <v>4520000</v>
      </c>
      <c r="O79">
        <f>VLOOKUP(CLEAN(B79),'Autosampler info'!$B$1:$E$501,4)</f>
        <v>1</v>
      </c>
    </row>
    <row r="80" spans="1:15" ht="12.5" x14ac:dyDescent="0.25">
      <c r="A80" s="1" t="s">
        <v>110</v>
      </c>
      <c r="B80" s="55" t="s">
        <v>88</v>
      </c>
      <c r="C80" s="7">
        <v>44286</v>
      </c>
      <c r="D80" s="1" t="s">
        <v>20</v>
      </c>
      <c r="G80" s="1">
        <v>26.3</v>
      </c>
      <c r="H80" s="19">
        <v>48300</v>
      </c>
      <c r="I80" s="21">
        <f t="shared" si="12"/>
        <v>96600000</v>
      </c>
      <c r="J80" s="1">
        <v>29.5</v>
      </c>
      <c r="K80" s="19">
        <v>1470</v>
      </c>
      <c r="L80" s="21">
        <f t="shared" si="13"/>
        <v>2940000</v>
      </c>
      <c r="O80">
        <f>VLOOKUP(CLEAN(B80),'Autosampler info'!$B$1:$E$501,4)</f>
        <v>2</v>
      </c>
    </row>
    <row r="81" spans="1:15" ht="12.5" x14ac:dyDescent="0.25">
      <c r="A81" s="1" t="s">
        <v>111</v>
      </c>
      <c r="B81" s="55" t="s">
        <v>90</v>
      </c>
      <c r="C81" s="7">
        <v>44286</v>
      </c>
      <c r="D81" s="1" t="s">
        <v>20</v>
      </c>
      <c r="G81" s="1">
        <v>27.7</v>
      </c>
      <c r="H81" s="19">
        <v>18500</v>
      </c>
      <c r="I81" s="21">
        <f t="shared" si="12"/>
        <v>37000000</v>
      </c>
      <c r="J81" s="1">
        <v>28.9</v>
      </c>
      <c r="K81" s="19">
        <v>2190</v>
      </c>
      <c r="L81" s="21">
        <f t="shared" si="13"/>
        <v>4380000</v>
      </c>
      <c r="O81">
        <f>VLOOKUP(CLEAN(B81),'Autosampler info'!$B$1:$E$501,4)</f>
        <v>3</v>
      </c>
    </row>
    <row r="82" spans="1:15" ht="12.5" x14ac:dyDescent="0.25">
      <c r="A82" s="1" t="s">
        <v>112</v>
      </c>
      <c r="B82" s="55" t="s">
        <v>5</v>
      </c>
      <c r="C82" s="7">
        <v>44286</v>
      </c>
      <c r="D82" s="4" t="s">
        <v>113</v>
      </c>
      <c r="G82" s="5">
        <v>19.3</v>
      </c>
      <c r="H82" s="19">
        <v>5880000</v>
      </c>
      <c r="I82" s="21">
        <f t="shared" si="12"/>
        <v>11760000000</v>
      </c>
      <c r="J82" s="5">
        <v>28.8</v>
      </c>
      <c r="K82" s="19">
        <v>2430</v>
      </c>
      <c r="L82" s="21">
        <f t="shared" si="13"/>
        <v>4860000</v>
      </c>
      <c r="O82">
        <f>VLOOKUP(CLEAN(B82),'Autosampler info'!$B$1:$E$501,4)</f>
        <v>6</v>
      </c>
    </row>
    <row r="83" spans="1:15" ht="12.5" x14ac:dyDescent="0.25">
      <c r="A83" s="1" t="s">
        <v>114</v>
      </c>
      <c r="B83" s="55" t="s">
        <v>93</v>
      </c>
      <c r="C83" s="7">
        <v>44286</v>
      </c>
      <c r="D83" s="1" t="s">
        <v>20</v>
      </c>
      <c r="G83" s="1">
        <v>25.2</v>
      </c>
      <c r="H83" s="36">
        <v>108000</v>
      </c>
      <c r="I83" s="21">
        <f t="shared" si="12"/>
        <v>216000000</v>
      </c>
      <c r="J83" s="1">
        <v>28.6</v>
      </c>
      <c r="K83" s="19">
        <v>2690</v>
      </c>
      <c r="L83" s="21">
        <f t="shared" si="13"/>
        <v>5380000</v>
      </c>
      <c r="O83">
        <f>VLOOKUP(CLEAN(B83),'Autosampler info'!$B$1:$E$501,4)</f>
        <v>5</v>
      </c>
    </row>
    <row r="84" spans="1:15" ht="12.5" x14ac:dyDescent="0.25">
      <c r="A84" s="1" t="s">
        <v>115</v>
      </c>
      <c r="B84" s="55" t="s">
        <v>51</v>
      </c>
      <c r="C84" s="7">
        <v>44286</v>
      </c>
      <c r="D84" s="1" t="s">
        <v>20</v>
      </c>
      <c r="G84" s="1">
        <v>25.6</v>
      </c>
      <c r="H84" s="19">
        <v>83500</v>
      </c>
      <c r="I84" s="21">
        <f t="shared" si="12"/>
        <v>167000000</v>
      </c>
      <c r="J84" s="1">
        <v>29</v>
      </c>
      <c r="K84" s="19">
        <v>2030</v>
      </c>
      <c r="L84" s="21">
        <f t="shared" si="13"/>
        <v>4060000</v>
      </c>
      <c r="O84">
        <f>VLOOKUP(CLEAN(B84),'Autosampler info'!$B$1:$E$501,4)</f>
        <v>45</v>
      </c>
    </row>
    <row r="85" spans="1:15" ht="12.5" x14ac:dyDescent="0.25">
      <c r="A85" s="1" t="s">
        <v>116</v>
      </c>
      <c r="B85" s="55" t="s">
        <v>58</v>
      </c>
      <c r="C85" s="7">
        <v>44286</v>
      </c>
      <c r="D85" s="1">
        <v>27.8</v>
      </c>
      <c r="G85" s="1">
        <v>25.9</v>
      </c>
      <c r="H85" s="19">
        <v>66100</v>
      </c>
      <c r="I85" s="21">
        <f t="shared" si="12"/>
        <v>132200000</v>
      </c>
      <c r="J85" s="1">
        <v>30.3</v>
      </c>
      <c r="K85" s="19">
        <v>939</v>
      </c>
      <c r="L85" s="21">
        <f t="shared" si="13"/>
        <v>1878000</v>
      </c>
      <c r="O85">
        <f>VLOOKUP(CLEAN(B85),'Autosampler info'!$B$1:$E$501,4)</f>
        <v>8</v>
      </c>
    </row>
    <row r="86" spans="1:15" ht="12.5" x14ac:dyDescent="0.25">
      <c r="A86" s="1" t="s">
        <v>117</v>
      </c>
      <c r="B86" s="55" t="s">
        <v>118</v>
      </c>
      <c r="C86" s="7">
        <v>44286</v>
      </c>
      <c r="D86" s="1">
        <v>27.7</v>
      </c>
      <c r="G86" s="1">
        <v>22.6</v>
      </c>
      <c r="H86" s="19">
        <v>645000</v>
      </c>
      <c r="I86" s="21">
        <f t="shared" si="12"/>
        <v>1290000000</v>
      </c>
      <c r="J86" s="1">
        <v>29.3</v>
      </c>
      <c r="K86" s="19">
        <v>1720</v>
      </c>
      <c r="L86" s="21">
        <f t="shared" si="13"/>
        <v>3440000</v>
      </c>
      <c r="O86">
        <f>VLOOKUP(CLEAN(B86),'Autosampler info'!$B$1:$E$501,4)</f>
        <v>9</v>
      </c>
    </row>
    <row r="87" spans="1:15" ht="25" x14ac:dyDescent="0.25">
      <c r="A87" s="1" t="s">
        <v>119</v>
      </c>
      <c r="B87" s="55"/>
      <c r="C87" s="3"/>
      <c r="D87" s="1" t="s">
        <v>20</v>
      </c>
      <c r="G87" s="4" t="s">
        <v>120</v>
      </c>
      <c r="J87" s="1">
        <v>34.799999999999997</v>
      </c>
      <c r="O87" t="e">
        <f>VLOOKUP(CLEAN(B87),'Autosampler info'!$B$1:$E$501,4)</f>
        <v>#N/A</v>
      </c>
    </row>
    <row r="88" spans="1:15" ht="12.5" x14ac:dyDescent="0.25">
      <c r="A88" s="5" t="s">
        <v>121</v>
      </c>
      <c r="B88" s="55"/>
      <c r="C88" s="3"/>
      <c r="D88" s="1" t="s">
        <v>20</v>
      </c>
      <c r="G88" s="4" t="s">
        <v>122</v>
      </c>
      <c r="J88" s="1" t="s">
        <v>20</v>
      </c>
      <c r="O88" t="e">
        <f>VLOOKUP(CLEAN(B88),'Autosampler info'!$B$1:$E$501,4)</f>
        <v>#N/A</v>
      </c>
    </row>
    <row r="89" spans="1:15" ht="16.5" x14ac:dyDescent="0.55000000000000004">
      <c r="A89" s="1" t="s">
        <v>123</v>
      </c>
      <c r="B89" s="55" t="s">
        <v>48</v>
      </c>
      <c r="C89" s="7">
        <v>44293</v>
      </c>
      <c r="D89" s="1" t="s">
        <v>20</v>
      </c>
      <c r="G89" s="1">
        <v>24.2</v>
      </c>
      <c r="H89" s="37">
        <v>208000</v>
      </c>
      <c r="I89" s="21">
        <f t="shared" ref="I89:I96" si="14">((H89/20)*(20/5)*(40/4))*1000</f>
        <v>416000000</v>
      </c>
      <c r="J89" s="1">
        <v>28.3</v>
      </c>
      <c r="K89" s="19">
        <v>4290</v>
      </c>
      <c r="L89" s="38">
        <f t="shared" ref="L89:L96" si="15">((K89/20)*(20/5)*(40/4))*1000</f>
        <v>8580000</v>
      </c>
      <c r="O89">
        <f>VLOOKUP(CLEAN(B89),'Autosampler info'!$B$1:$E$501,4)</f>
        <v>1</v>
      </c>
    </row>
    <row r="90" spans="1:15" ht="17.5" x14ac:dyDescent="0.55000000000000004">
      <c r="A90" s="1" t="s">
        <v>124</v>
      </c>
      <c r="B90" s="55" t="s">
        <v>88</v>
      </c>
      <c r="C90" s="7">
        <v>44293</v>
      </c>
      <c r="D90" s="1" t="s">
        <v>20</v>
      </c>
      <c r="G90" s="1">
        <v>25</v>
      </c>
      <c r="H90" s="37">
        <v>123000</v>
      </c>
      <c r="I90" s="21">
        <f t="shared" si="14"/>
        <v>246000000</v>
      </c>
      <c r="J90" s="1">
        <v>30.7</v>
      </c>
      <c r="K90" s="19">
        <v>941</v>
      </c>
      <c r="L90" s="38">
        <f t="shared" si="15"/>
        <v>1882000</v>
      </c>
      <c r="N90" s="33">
        <v>258195</v>
      </c>
      <c r="O90">
        <f>VLOOKUP(CLEAN(B90),'Autosampler info'!$B$1:$E$501,4)</f>
        <v>2</v>
      </c>
    </row>
    <row r="91" spans="1:15" ht="17.5" x14ac:dyDescent="0.55000000000000004">
      <c r="A91" s="1" t="s">
        <v>125</v>
      </c>
      <c r="B91" s="55" t="s">
        <v>90</v>
      </c>
      <c r="C91" s="7">
        <v>44293</v>
      </c>
      <c r="D91" s="1" t="s">
        <v>20</v>
      </c>
      <c r="G91" s="1">
        <v>28.7</v>
      </c>
      <c r="H91" s="19">
        <v>10300</v>
      </c>
      <c r="I91" s="38">
        <f t="shared" si="14"/>
        <v>20600000</v>
      </c>
      <c r="J91" s="1">
        <v>30.6</v>
      </c>
      <c r="K91" s="19">
        <v>977</v>
      </c>
      <c r="L91" s="38">
        <f t="shared" si="15"/>
        <v>1954000</v>
      </c>
      <c r="N91" s="33"/>
      <c r="O91">
        <f>VLOOKUP(CLEAN(B91),'Autosampler info'!$B$1:$E$501,4)</f>
        <v>3</v>
      </c>
    </row>
    <row r="92" spans="1:15" ht="15.5" x14ac:dyDescent="0.35">
      <c r="A92" s="1" t="s">
        <v>126</v>
      </c>
      <c r="B92" s="55" t="s">
        <v>5</v>
      </c>
      <c r="C92" s="7">
        <v>44293</v>
      </c>
      <c r="D92" s="4" t="s">
        <v>127</v>
      </c>
      <c r="E92" s="33">
        <v>31.9</v>
      </c>
      <c r="F92" s="21">
        <f>((E92/20)*(20/5)*(40/4))*1000</f>
        <v>63800</v>
      </c>
      <c r="G92" s="1">
        <v>25.8</v>
      </c>
      <c r="H92" s="33">
        <v>72900</v>
      </c>
      <c r="I92" s="21">
        <f t="shared" si="14"/>
        <v>145800000</v>
      </c>
      <c r="J92" s="1">
        <v>28.9</v>
      </c>
      <c r="K92" s="33">
        <v>2840</v>
      </c>
      <c r="L92" s="39">
        <f t="shared" si="15"/>
        <v>5680000</v>
      </c>
      <c r="N92" s="33">
        <v>59806</v>
      </c>
      <c r="O92">
        <f>VLOOKUP(CLEAN(B92),'Autosampler info'!$B$1:$E$501,4)</f>
        <v>6</v>
      </c>
    </row>
    <row r="93" spans="1:15" ht="17.5" x14ac:dyDescent="0.55000000000000004">
      <c r="A93" s="1" t="s">
        <v>128</v>
      </c>
      <c r="B93" s="55" t="s">
        <v>93</v>
      </c>
      <c r="C93" s="7">
        <v>44293</v>
      </c>
      <c r="D93" s="1" t="s">
        <v>20</v>
      </c>
      <c r="G93" s="1">
        <v>27.5</v>
      </c>
      <c r="H93" s="19">
        <v>24200</v>
      </c>
      <c r="I93" s="38">
        <f t="shared" si="14"/>
        <v>48400000</v>
      </c>
      <c r="J93" s="1">
        <v>32.9</v>
      </c>
      <c r="K93" s="19">
        <v>233</v>
      </c>
      <c r="L93" s="38">
        <f t="shared" si="15"/>
        <v>466000</v>
      </c>
      <c r="N93" s="33"/>
      <c r="O93">
        <f>VLOOKUP(CLEAN(B93),'Autosampler info'!$B$1:$E$501,4)</f>
        <v>5</v>
      </c>
    </row>
    <row r="94" spans="1:15" ht="17.5" x14ac:dyDescent="0.55000000000000004">
      <c r="A94" s="1" t="s">
        <v>129</v>
      </c>
      <c r="B94" s="55" t="s">
        <v>51</v>
      </c>
      <c r="C94" s="7">
        <v>44293</v>
      </c>
      <c r="D94" s="4" t="s">
        <v>130</v>
      </c>
      <c r="G94" s="1">
        <v>28.7</v>
      </c>
      <c r="H94" s="19">
        <v>10500</v>
      </c>
      <c r="I94" s="38">
        <f t="shared" si="14"/>
        <v>21000000</v>
      </c>
      <c r="J94" s="1">
        <v>30.4</v>
      </c>
      <c r="K94" s="19">
        <v>1090</v>
      </c>
      <c r="L94" s="38">
        <f t="shared" si="15"/>
        <v>2180000</v>
      </c>
      <c r="N94" s="33"/>
      <c r="O94">
        <f>VLOOKUP(CLEAN(B94),'Autosampler info'!$B$1:$E$501,4)</f>
        <v>45</v>
      </c>
    </row>
    <row r="95" spans="1:15" ht="15.5" x14ac:dyDescent="0.35">
      <c r="A95" s="1" t="s">
        <v>131</v>
      </c>
      <c r="B95" s="55" t="s">
        <v>58</v>
      </c>
      <c r="C95" s="7">
        <v>44293</v>
      </c>
      <c r="D95" s="1">
        <v>28.3</v>
      </c>
      <c r="E95" s="33">
        <v>3470</v>
      </c>
      <c r="F95" s="21">
        <f t="shared" ref="F95:F96" si="16">((E95/20)*(20/5)*(40/4))*1000</f>
        <v>6940000</v>
      </c>
      <c r="G95" s="1">
        <v>24.4</v>
      </c>
      <c r="H95" s="33">
        <v>185000</v>
      </c>
      <c r="I95" s="21">
        <f t="shared" si="14"/>
        <v>370000000</v>
      </c>
      <c r="J95" s="1">
        <v>29.5</v>
      </c>
      <c r="K95" s="33">
        <v>1980</v>
      </c>
      <c r="L95" s="39">
        <f t="shared" si="15"/>
        <v>3960000</v>
      </c>
      <c r="N95" s="33">
        <v>37360704</v>
      </c>
      <c r="O95">
        <f>VLOOKUP(CLEAN(B95),'Autosampler info'!$B$1:$E$501,4)</f>
        <v>8</v>
      </c>
    </row>
    <row r="96" spans="1:15" ht="15.5" x14ac:dyDescent="0.35">
      <c r="A96" s="1" t="s">
        <v>132</v>
      </c>
      <c r="B96" s="55" t="s">
        <v>118</v>
      </c>
      <c r="C96" s="7">
        <v>44293</v>
      </c>
      <c r="D96" s="1">
        <v>27.7</v>
      </c>
      <c r="E96" s="33">
        <v>5040</v>
      </c>
      <c r="F96" s="21">
        <f t="shared" si="16"/>
        <v>10080000</v>
      </c>
      <c r="G96" s="1">
        <v>24.6</v>
      </c>
      <c r="H96" s="33">
        <v>165000</v>
      </c>
      <c r="I96" s="21">
        <f t="shared" si="14"/>
        <v>330000000</v>
      </c>
      <c r="J96" s="1">
        <v>30.2</v>
      </c>
      <c r="K96" s="33">
        <v>1270</v>
      </c>
      <c r="L96" s="39">
        <f t="shared" si="15"/>
        <v>2540000</v>
      </c>
      <c r="N96" s="33">
        <v>43280439</v>
      </c>
      <c r="O96">
        <f>VLOOKUP(CLEAN(B96),'Autosampler info'!$B$1:$E$501,4)</f>
        <v>9</v>
      </c>
    </row>
    <row r="97" spans="1:15" ht="25" x14ac:dyDescent="0.25">
      <c r="A97" s="1" t="s">
        <v>133</v>
      </c>
      <c r="B97" s="55"/>
      <c r="C97" s="3"/>
      <c r="D97" s="1" t="s">
        <v>20</v>
      </c>
      <c r="G97" s="1" t="s">
        <v>20</v>
      </c>
      <c r="J97" s="1" t="s">
        <v>134</v>
      </c>
      <c r="L97" s="40"/>
      <c r="O97" t="e">
        <f>VLOOKUP(CLEAN(B97),'Autosampler info'!$B$1:$E$501,4)</f>
        <v>#N/A</v>
      </c>
    </row>
    <row r="98" spans="1:15" ht="12.5" x14ac:dyDescent="0.25">
      <c r="A98" s="5" t="s">
        <v>135</v>
      </c>
      <c r="B98" s="55"/>
      <c r="C98" s="3"/>
      <c r="D98" s="1" t="s">
        <v>20</v>
      </c>
      <c r="G98" s="4" t="s">
        <v>136</v>
      </c>
      <c r="J98" s="1" t="s">
        <v>20</v>
      </c>
      <c r="L98" s="40"/>
      <c r="O98" t="e">
        <f>VLOOKUP(CLEAN(B98),'Autosampler info'!$B$1:$E$501,4)</f>
        <v>#N/A</v>
      </c>
    </row>
    <row r="99" spans="1:15" ht="16.5" x14ac:dyDescent="0.55000000000000004">
      <c r="A99" s="1" t="s">
        <v>137</v>
      </c>
      <c r="B99" s="55" t="s">
        <v>88</v>
      </c>
      <c r="C99" s="7">
        <v>44295</v>
      </c>
      <c r="D99" s="1" t="s">
        <v>20</v>
      </c>
      <c r="G99" s="1">
        <v>24</v>
      </c>
      <c r="H99" s="37">
        <v>254000</v>
      </c>
      <c r="I99" s="38">
        <f t="shared" ref="I99:I106" si="17">((H99/20)*(20/5)*(40/4))*1000</f>
        <v>508000000</v>
      </c>
      <c r="J99" s="1">
        <v>28.5</v>
      </c>
      <c r="K99" s="19">
        <v>3820</v>
      </c>
      <c r="L99" s="38">
        <f t="shared" ref="L99:L106" si="18">((K99/20)*(20/5)*(40/4))*1000</f>
        <v>7640000</v>
      </c>
      <c r="O99">
        <f>VLOOKUP(CLEAN(B99),'Autosampler info'!$B$1:$E$501,4)</f>
        <v>2</v>
      </c>
    </row>
    <row r="100" spans="1:15" ht="17.5" x14ac:dyDescent="0.55000000000000004">
      <c r="A100" s="1" t="s">
        <v>138</v>
      </c>
      <c r="B100" s="55" t="s">
        <v>90</v>
      </c>
      <c r="C100" s="7">
        <v>44295</v>
      </c>
      <c r="D100" s="1" t="s">
        <v>20</v>
      </c>
      <c r="G100" s="1">
        <v>26</v>
      </c>
      <c r="H100" s="19">
        <v>66000</v>
      </c>
      <c r="I100" s="38">
        <f t="shared" si="17"/>
        <v>132000000</v>
      </c>
      <c r="J100" s="1">
        <v>28.7</v>
      </c>
      <c r="K100" s="19">
        <v>3350</v>
      </c>
      <c r="L100" s="38">
        <f t="shared" si="18"/>
        <v>6700000</v>
      </c>
      <c r="N100" s="33">
        <v>9480</v>
      </c>
      <c r="O100">
        <f>VLOOKUP(CLEAN(B100),'Autosampler info'!$B$1:$E$501,4)</f>
        <v>3</v>
      </c>
    </row>
    <row r="101" spans="1:15" ht="15.5" x14ac:dyDescent="0.35">
      <c r="A101" s="1" t="s">
        <v>139</v>
      </c>
      <c r="B101" s="55" t="s">
        <v>5</v>
      </c>
      <c r="C101" s="7">
        <v>44295</v>
      </c>
      <c r="D101" s="1">
        <v>32.4</v>
      </c>
      <c r="E101" s="33">
        <v>151</v>
      </c>
      <c r="F101" s="21">
        <f>((E101/20)*(20/5)*(40/4))*1000</f>
        <v>302000</v>
      </c>
      <c r="G101" s="1">
        <v>23.9</v>
      </c>
      <c r="H101" s="33">
        <v>258000</v>
      </c>
      <c r="I101" s="39">
        <f t="shared" si="17"/>
        <v>516000000</v>
      </c>
      <c r="J101" s="1">
        <v>28.8</v>
      </c>
      <c r="K101" s="33">
        <v>3250</v>
      </c>
      <c r="L101" s="39">
        <f t="shared" si="18"/>
        <v>6500000</v>
      </c>
      <c r="N101" s="33">
        <v>1137268</v>
      </c>
      <c r="O101">
        <f>VLOOKUP(CLEAN(B101),'Autosampler info'!$B$1:$E$501,4)</f>
        <v>6</v>
      </c>
    </row>
    <row r="102" spans="1:15" ht="17.5" x14ac:dyDescent="0.55000000000000004">
      <c r="A102" s="1" t="s">
        <v>140</v>
      </c>
      <c r="B102" s="55" t="s">
        <v>93</v>
      </c>
      <c r="C102" s="7">
        <v>44295</v>
      </c>
      <c r="D102" s="1" t="s">
        <v>20</v>
      </c>
      <c r="G102" s="1">
        <v>25</v>
      </c>
      <c r="H102" s="19">
        <v>121000</v>
      </c>
      <c r="I102" s="38">
        <f t="shared" si="17"/>
        <v>242000000</v>
      </c>
      <c r="J102" s="1">
        <v>29.5</v>
      </c>
      <c r="K102" s="19">
        <v>1940</v>
      </c>
      <c r="L102" s="38">
        <f t="shared" si="18"/>
        <v>3880000</v>
      </c>
      <c r="N102" s="33">
        <v>14488</v>
      </c>
      <c r="O102">
        <f>VLOOKUP(CLEAN(B102),'Autosampler info'!$B$1:$E$501,4)</f>
        <v>5</v>
      </c>
    </row>
    <row r="103" spans="1:15" ht="16.5" x14ac:dyDescent="0.55000000000000004">
      <c r="A103" s="1" t="s">
        <v>141</v>
      </c>
      <c r="B103" s="55" t="s">
        <v>51</v>
      </c>
      <c r="C103" s="7">
        <v>44295</v>
      </c>
      <c r="D103" s="1" t="s">
        <v>20</v>
      </c>
      <c r="G103" s="1">
        <v>26.6</v>
      </c>
      <c r="H103" s="19">
        <v>43500</v>
      </c>
      <c r="I103" s="38">
        <f t="shared" si="17"/>
        <v>87000000</v>
      </c>
      <c r="J103" s="1">
        <v>28</v>
      </c>
      <c r="K103" s="19">
        <v>4960</v>
      </c>
      <c r="L103" s="38">
        <f t="shared" si="18"/>
        <v>9920000</v>
      </c>
      <c r="O103">
        <f>VLOOKUP(CLEAN(B103),'Autosampler info'!$B$1:$E$501,4)</f>
        <v>45</v>
      </c>
    </row>
    <row r="104" spans="1:15" ht="15.5" x14ac:dyDescent="0.35">
      <c r="A104" s="1" t="s">
        <v>142</v>
      </c>
      <c r="B104" s="55" t="s">
        <v>58</v>
      </c>
      <c r="C104" s="7">
        <v>44295</v>
      </c>
      <c r="D104" s="1">
        <v>27.1</v>
      </c>
      <c r="E104" s="33">
        <v>7990</v>
      </c>
      <c r="F104" s="21">
        <f t="shared" ref="F104:F106" si="19">((E104/20)*(20/5)*(40/4))*1000</f>
        <v>15980000</v>
      </c>
      <c r="G104" s="1">
        <v>25.1</v>
      </c>
      <c r="H104" s="33">
        <v>112000</v>
      </c>
      <c r="I104" s="21">
        <f t="shared" si="17"/>
        <v>224000000</v>
      </c>
      <c r="J104" s="1">
        <v>29.2</v>
      </c>
      <c r="K104" s="33">
        <v>2350</v>
      </c>
      <c r="L104" s="21">
        <f t="shared" si="18"/>
        <v>4700000</v>
      </c>
      <c r="N104" s="33">
        <v>12833652</v>
      </c>
      <c r="O104">
        <f>VLOOKUP(CLEAN(B104),'Autosampler info'!$B$1:$E$501,4)</f>
        <v>8</v>
      </c>
    </row>
    <row r="105" spans="1:15" ht="15.5" x14ac:dyDescent="0.35">
      <c r="A105" s="1" t="s">
        <v>143</v>
      </c>
      <c r="B105" s="55" t="s">
        <v>58</v>
      </c>
      <c r="C105" s="7">
        <v>44295</v>
      </c>
      <c r="D105" s="1">
        <v>26.4</v>
      </c>
      <c r="E105" s="33">
        <v>13500</v>
      </c>
      <c r="F105" s="21">
        <f t="shared" si="19"/>
        <v>27000000</v>
      </c>
      <c r="G105" s="1">
        <v>23.9</v>
      </c>
      <c r="H105" s="33">
        <v>267000</v>
      </c>
      <c r="I105" s="21">
        <f t="shared" si="17"/>
        <v>534000000</v>
      </c>
      <c r="J105" s="1">
        <v>28.9</v>
      </c>
      <c r="K105" s="33">
        <v>2920</v>
      </c>
      <c r="L105" s="21">
        <f t="shared" si="18"/>
        <v>5840000</v>
      </c>
      <c r="O105">
        <f>VLOOKUP(CLEAN(B105),'Autosampler info'!$B$1:$E$501,4)</f>
        <v>8</v>
      </c>
    </row>
    <row r="106" spans="1:15" ht="15.5" x14ac:dyDescent="0.35">
      <c r="A106" s="1" t="s">
        <v>144</v>
      </c>
      <c r="B106" s="55" t="s">
        <v>118</v>
      </c>
      <c r="C106" s="7">
        <v>44295</v>
      </c>
      <c r="D106" s="1">
        <v>24.7</v>
      </c>
      <c r="E106" s="33">
        <v>5040</v>
      </c>
      <c r="F106" s="21">
        <f t="shared" si="19"/>
        <v>10080000</v>
      </c>
      <c r="G106" s="1">
        <v>25.3</v>
      </c>
      <c r="H106" s="33">
        <v>165000</v>
      </c>
      <c r="I106" s="21">
        <f t="shared" si="17"/>
        <v>330000000</v>
      </c>
      <c r="J106" s="1">
        <v>29.4</v>
      </c>
      <c r="K106" s="33">
        <v>1270</v>
      </c>
      <c r="L106" s="21">
        <f t="shared" si="18"/>
        <v>2540000</v>
      </c>
      <c r="N106" s="33">
        <v>84775097</v>
      </c>
      <c r="O106">
        <f>VLOOKUP(CLEAN(B106),'Autosampler info'!$B$1:$E$501,4)</f>
        <v>9</v>
      </c>
    </row>
    <row r="107" spans="1:15" ht="25" x14ac:dyDescent="0.25">
      <c r="A107" s="1" t="s">
        <v>145</v>
      </c>
      <c r="B107" s="55"/>
      <c r="C107" s="3"/>
      <c r="D107" s="1" t="s">
        <v>20</v>
      </c>
      <c r="G107" s="1" t="s">
        <v>20</v>
      </c>
      <c r="J107" s="1">
        <v>32.200000000000003</v>
      </c>
      <c r="O107" t="e">
        <f>VLOOKUP(CLEAN(B107),'Autosampler info'!$B$1:$E$501,4)</f>
        <v>#N/A</v>
      </c>
    </row>
    <row r="108" spans="1:15" ht="12.5" x14ac:dyDescent="0.25">
      <c r="A108" s="5" t="s">
        <v>146</v>
      </c>
      <c r="B108" s="55"/>
      <c r="C108" s="3"/>
      <c r="D108" s="1" t="s">
        <v>20</v>
      </c>
      <c r="G108" s="1" t="s">
        <v>20</v>
      </c>
      <c r="O108" t="e">
        <f>VLOOKUP(CLEAN(B108),'Autosampler info'!$B$1:$E$501,4)</f>
        <v>#N/A</v>
      </c>
    </row>
    <row r="109" spans="1:15" ht="12.5" x14ac:dyDescent="0.25">
      <c r="A109" s="8" t="s">
        <v>147</v>
      </c>
      <c r="B109" s="55" t="s">
        <v>48</v>
      </c>
      <c r="C109" s="2">
        <v>44300</v>
      </c>
      <c r="H109" s="19">
        <v>15.6</v>
      </c>
      <c r="O109">
        <f>VLOOKUP(CLEAN(B109),'Autosampler info'!$B$1:$E$501,4)</f>
        <v>1</v>
      </c>
    </row>
    <row r="110" spans="1:15" ht="12.5" x14ac:dyDescent="0.25">
      <c r="A110" s="8" t="s">
        <v>148</v>
      </c>
      <c r="B110" s="55" t="s">
        <v>88</v>
      </c>
      <c r="C110" s="2">
        <v>44300</v>
      </c>
      <c r="H110" s="19">
        <v>20800</v>
      </c>
      <c r="O110">
        <f>VLOOKUP(CLEAN(B110),'Autosampler info'!$B$1:$E$501,4)</f>
        <v>2</v>
      </c>
    </row>
    <row r="111" spans="1:15" ht="12.5" x14ac:dyDescent="0.25">
      <c r="A111" s="8" t="s">
        <v>149</v>
      </c>
      <c r="B111" s="55" t="s">
        <v>90</v>
      </c>
      <c r="C111" s="2">
        <v>44300</v>
      </c>
      <c r="O111">
        <f>VLOOKUP(CLEAN(B111),'Autosampler info'!$B$1:$E$501,4)</f>
        <v>3</v>
      </c>
    </row>
    <row r="112" spans="1:15" ht="15.5" x14ac:dyDescent="0.35">
      <c r="A112" s="8" t="s">
        <v>150</v>
      </c>
      <c r="B112" s="55" t="s">
        <v>5</v>
      </c>
      <c r="C112" s="2">
        <v>44300</v>
      </c>
      <c r="N112" s="33">
        <v>246238</v>
      </c>
      <c r="O112">
        <f>VLOOKUP(CLEAN(B112),'Autosampler info'!$B$1:$E$501,4)</f>
        <v>6</v>
      </c>
    </row>
    <row r="113" spans="1:15" ht="15.5" x14ac:dyDescent="0.35">
      <c r="A113" s="8" t="s">
        <v>151</v>
      </c>
      <c r="B113" s="55" t="s">
        <v>93</v>
      </c>
      <c r="C113" s="2">
        <v>44300</v>
      </c>
      <c r="N113" s="33">
        <v>2152</v>
      </c>
      <c r="O113">
        <f>VLOOKUP(CLEAN(B113),'Autosampler info'!$B$1:$E$501,4)</f>
        <v>5</v>
      </c>
    </row>
    <row r="114" spans="1:15" ht="15.5" x14ac:dyDescent="0.35">
      <c r="A114" s="8" t="s">
        <v>152</v>
      </c>
      <c r="B114" s="55" t="s">
        <v>51</v>
      </c>
      <c r="C114" s="2">
        <v>44300</v>
      </c>
      <c r="N114" s="33"/>
      <c r="O114">
        <f>VLOOKUP(CLEAN(B114),'Autosampler info'!$B$1:$E$501,4)</f>
        <v>45</v>
      </c>
    </row>
    <row r="115" spans="1:15" ht="15.5" x14ac:dyDescent="0.35">
      <c r="A115" s="8" t="s">
        <v>530</v>
      </c>
      <c r="B115" s="55" t="s">
        <v>58</v>
      </c>
      <c r="C115" s="2">
        <v>44300</v>
      </c>
      <c r="N115" s="33">
        <v>3157831</v>
      </c>
      <c r="O115">
        <f>VLOOKUP(CLEAN(B115),'Autosampler info'!$B$1:$E$501,4)</f>
        <v>8</v>
      </c>
    </row>
    <row r="116" spans="1:15" ht="15.5" x14ac:dyDescent="0.35">
      <c r="A116" s="8" t="s">
        <v>153</v>
      </c>
      <c r="B116" s="55" t="s">
        <v>118</v>
      </c>
      <c r="C116" s="2">
        <v>44300</v>
      </c>
      <c r="N116" s="33">
        <v>26976396</v>
      </c>
      <c r="O116">
        <f>VLOOKUP(CLEAN(B116),'Autosampler info'!$B$1:$E$501,4)</f>
        <v>9</v>
      </c>
    </row>
    <row r="117" spans="1:15" ht="25" x14ac:dyDescent="0.25">
      <c r="A117" s="8" t="s">
        <v>154</v>
      </c>
      <c r="B117" s="55"/>
      <c r="C117" s="3"/>
      <c r="O117" t="e">
        <f>VLOOKUP(CLEAN(B117),'Autosampler info'!$B$1:$E$501,4)</f>
        <v>#N/A</v>
      </c>
    </row>
    <row r="118" spans="1:15" ht="12.5" x14ac:dyDescent="0.25">
      <c r="A118" s="8" t="s">
        <v>155</v>
      </c>
      <c r="B118" s="55"/>
      <c r="C118" s="3"/>
      <c r="O118" t="e">
        <f>VLOOKUP(CLEAN(B118),'Autosampler info'!$B$1:$E$501,4)</f>
        <v>#N/A</v>
      </c>
    </row>
    <row r="119" spans="1:15" ht="12.5" x14ac:dyDescent="0.25">
      <c r="A119" s="10" t="s">
        <v>156</v>
      </c>
      <c r="B119" s="55" t="s">
        <v>48</v>
      </c>
      <c r="C119" s="2">
        <v>44302</v>
      </c>
      <c r="D119" s="1" t="s">
        <v>20</v>
      </c>
      <c r="G119" s="1">
        <v>25.8</v>
      </c>
      <c r="H119" s="19">
        <v>21200</v>
      </c>
      <c r="I119" s="21">
        <f t="shared" ref="I119:I126" si="20">((H119/20)*(20/5)*(40/4))*1000</f>
        <v>42400000</v>
      </c>
      <c r="J119" s="1">
        <v>29.4</v>
      </c>
      <c r="K119" s="19">
        <v>1070</v>
      </c>
      <c r="L119" s="21">
        <f t="shared" ref="L119:L126" si="21">((K119/20)*(20/5)*(40/4))*1000</f>
        <v>2140000</v>
      </c>
      <c r="O119">
        <f>VLOOKUP(CLEAN(B119),'Autosampler info'!$B$1:$E$501,4)</f>
        <v>1</v>
      </c>
    </row>
    <row r="120" spans="1:15" ht="12.5" x14ac:dyDescent="0.25">
      <c r="A120" s="10" t="s">
        <v>157</v>
      </c>
      <c r="B120" s="55" t="s">
        <v>88</v>
      </c>
      <c r="C120" s="2">
        <v>44302</v>
      </c>
      <c r="D120" s="1" t="s">
        <v>20</v>
      </c>
      <c r="G120" s="1">
        <v>26</v>
      </c>
      <c r="H120" s="19">
        <v>18400</v>
      </c>
      <c r="I120" s="21">
        <f t="shared" si="20"/>
        <v>36800000</v>
      </c>
      <c r="J120" s="1">
        <v>30.1</v>
      </c>
      <c r="K120" s="19">
        <v>640</v>
      </c>
      <c r="L120" s="21">
        <f t="shared" si="21"/>
        <v>1280000</v>
      </c>
      <c r="O120">
        <f>VLOOKUP(CLEAN(B120),'Autosampler info'!$B$1:$E$501,4)</f>
        <v>2</v>
      </c>
    </row>
    <row r="121" spans="1:15" ht="12.5" x14ac:dyDescent="0.25">
      <c r="A121" s="10" t="s">
        <v>158</v>
      </c>
      <c r="B121" s="55" t="s">
        <v>90</v>
      </c>
      <c r="C121" s="2">
        <v>44302</v>
      </c>
      <c r="D121" s="1" t="s">
        <v>20</v>
      </c>
      <c r="G121" s="1">
        <v>29.5</v>
      </c>
      <c r="H121" s="19">
        <v>1930</v>
      </c>
      <c r="I121" s="21">
        <f t="shared" si="20"/>
        <v>3860000</v>
      </c>
      <c r="J121" s="1">
        <v>30</v>
      </c>
      <c r="K121" s="19">
        <v>722</v>
      </c>
      <c r="L121" s="21">
        <f t="shared" si="21"/>
        <v>1444000</v>
      </c>
      <c r="O121">
        <f>VLOOKUP(CLEAN(B121),'Autosampler info'!$B$1:$E$501,4)</f>
        <v>3</v>
      </c>
    </row>
    <row r="122" spans="1:15" ht="15.5" x14ac:dyDescent="0.35">
      <c r="A122" s="10" t="s">
        <v>159</v>
      </c>
      <c r="B122" s="55" t="s">
        <v>5</v>
      </c>
      <c r="C122" s="2">
        <v>44302</v>
      </c>
      <c r="D122" s="1">
        <v>34.200000000000003</v>
      </c>
      <c r="E122" s="33">
        <v>32.816679999999998</v>
      </c>
      <c r="F122" s="21">
        <f>((E122/20)*(20/5)*(40/4))*1000</f>
        <v>65633.36</v>
      </c>
      <c r="G122" s="1">
        <v>24</v>
      </c>
      <c r="H122" s="33">
        <v>74154.490000000005</v>
      </c>
      <c r="I122" s="21">
        <f t="shared" si="20"/>
        <v>148308980</v>
      </c>
      <c r="J122" s="1">
        <v>29.7</v>
      </c>
      <c r="K122" s="33">
        <v>865.60979999999995</v>
      </c>
      <c r="L122" s="21">
        <f t="shared" si="21"/>
        <v>1731219.5999999999</v>
      </c>
      <c r="N122" s="19">
        <v>462741</v>
      </c>
      <c r="O122">
        <f>VLOOKUP(CLEAN(B122),'Autosampler info'!$B$1:$E$501,4)</f>
        <v>6</v>
      </c>
    </row>
    <row r="123" spans="1:15" ht="15.5" x14ac:dyDescent="0.35">
      <c r="A123" s="10" t="s">
        <v>160</v>
      </c>
      <c r="B123" s="55" t="s">
        <v>93</v>
      </c>
      <c r="C123" s="2">
        <v>44302</v>
      </c>
      <c r="D123" s="1" t="s">
        <v>20</v>
      </c>
      <c r="E123" s="33"/>
      <c r="G123" s="1">
        <v>28.7</v>
      </c>
      <c r="H123" s="33">
        <v>3080</v>
      </c>
      <c r="I123" s="21">
        <f t="shared" si="20"/>
        <v>6160000</v>
      </c>
      <c r="J123" s="1">
        <v>28.4</v>
      </c>
      <c r="K123" s="33">
        <v>1990</v>
      </c>
      <c r="L123" s="21">
        <f t="shared" si="21"/>
        <v>3980000</v>
      </c>
      <c r="N123" s="19">
        <v>10523</v>
      </c>
      <c r="O123">
        <f>VLOOKUP(CLEAN(B123),'Autosampler info'!$B$1:$E$501,4)</f>
        <v>5</v>
      </c>
    </row>
    <row r="124" spans="1:15" ht="15.5" x14ac:dyDescent="0.35">
      <c r="A124" s="10" t="s">
        <v>161</v>
      </c>
      <c r="B124" s="55" t="s">
        <v>51</v>
      </c>
      <c r="C124" s="2">
        <v>44302</v>
      </c>
      <c r="D124" s="1" t="s">
        <v>20</v>
      </c>
      <c r="E124" s="33"/>
      <c r="G124" s="1">
        <v>23.8</v>
      </c>
      <c r="H124" s="33">
        <v>84700</v>
      </c>
      <c r="I124" s="21">
        <f t="shared" si="20"/>
        <v>169400000</v>
      </c>
      <c r="J124" s="1">
        <v>28.7</v>
      </c>
      <c r="K124" s="33">
        <v>1650</v>
      </c>
      <c r="L124" s="21">
        <f t="shared" si="21"/>
        <v>3300000</v>
      </c>
      <c r="O124">
        <f>VLOOKUP(CLEAN(B124),'Autosampler info'!$B$1:$E$501,4)</f>
        <v>45</v>
      </c>
    </row>
    <row r="125" spans="1:15" ht="15.5" x14ac:dyDescent="0.35">
      <c r="A125" s="10" t="s">
        <v>531</v>
      </c>
      <c r="B125" s="55" t="s">
        <v>58</v>
      </c>
      <c r="C125" s="2">
        <v>44302</v>
      </c>
      <c r="D125" s="1">
        <v>28.8</v>
      </c>
      <c r="E125" s="33">
        <v>1955.731</v>
      </c>
      <c r="F125" s="21">
        <f t="shared" ref="F125:F126" si="22">((E125/20)*(20/5)*(40/4))*1000</f>
        <v>3911462.0000000005</v>
      </c>
      <c r="G125" s="1">
        <v>24.3</v>
      </c>
      <c r="H125" s="33">
        <v>61466</v>
      </c>
      <c r="I125" s="21">
        <f t="shared" si="20"/>
        <v>122932000</v>
      </c>
      <c r="J125" s="1">
        <v>28.6</v>
      </c>
      <c r="K125" s="33">
        <v>1701.6130000000001</v>
      </c>
      <c r="L125" s="21">
        <f t="shared" si="21"/>
        <v>3403226</v>
      </c>
      <c r="N125" s="19">
        <v>3262658</v>
      </c>
      <c r="O125">
        <f>VLOOKUP(CLEAN(B125),'Autosampler info'!$B$1:$E$501,4)</f>
        <v>8</v>
      </c>
    </row>
    <row r="126" spans="1:15" ht="14.5" x14ac:dyDescent="0.35">
      <c r="A126" s="10" t="s">
        <v>162</v>
      </c>
      <c r="B126" s="55" t="s">
        <v>118</v>
      </c>
      <c r="C126" s="2">
        <v>44302</v>
      </c>
      <c r="D126" s="1">
        <v>25.9</v>
      </c>
      <c r="E126" s="22">
        <v>19707.61</v>
      </c>
      <c r="F126" s="21">
        <f t="shared" si="22"/>
        <v>39415220</v>
      </c>
      <c r="G126" s="1">
        <v>22.6</v>
      </c>
      <c r="H126" s="22">
        <v>196148</v>
      </c>
      <c r="I126" s="21">
        <f t="shared" si="20"/>
        <v>392296000</v>
      </c>
      <c r="J126" s="1">
        <v>29</v>
      </c>
      <c r="K126" s="22">
        <v>1278.9639999999999</v>
      </c>
      <c r="L126" s="21">
        <f t="shared" si="21"/>
        <v>2557928</v>
      </c>
      <c r="N126" s="19">
        <v>31912169</v>
      </c>
      <c r="O126">
        <f>VLOOKUP(CLEAN(B126),'Autosampler info'!$B$1:$E$501,4)</f>
        <v>9</v>
      </c>
    </row>
    <row r="127" spans="1:15" ht="25" x14ac:dyDescent="0.25">
      <c r="A127" s="10" t="s">
        <v>163</v>
      </c>
      <c r="B127" s="55"/>
      <c r="C127" s="3"/>
      <c r="O127" t="e">
        <f>VLOOKUP(CLEAN(B127),'Autosampler info'!$B$1:$E$501,4)</f>
        <v>#N/A</v>
      </c>
    </row>
    <row r="128" spans="1:15" ht="12.5" x14ac:dyDescent="0.25">
      <c r="A128" s="10" t="s">
        <v>164</v>
      </c>
      <c r="B128" s="55"/>
      <c r="C128" s="3"/>
      <c r="O128" t="e">
        <f>VLOOKUP(CLEAN(B128),'Autosampler info'!$B$1:$E$501,4)</f>
        <v>#N/A</v>
      </c>
    </row>
    <row r="129" spans="1:15" ht="12.5" x14ac:dyDescent="0.25">
      <c r="A129" s="10" t="s">
        <v>165</v>
      </c>
      <c r="B129" s="55" t="s">
        <v>48</v>
      </c>
      <c r="C129" s="2">
        <v>44307</v>
      </c>
      <c r="D129" s="1" t="s">
        <v>20</v>
      </c>
      <c r="G129" s="1">
        <v>25</v>
      </c>
      <c r="H129" s="19">
        <v>24300</v>
      </c>
      <c r="I129" s="21">
        <f t="shared" ref="I129:I136" si="23">((H129/20)*(20/5)*(40/4))*1000</f>
        <v>48600000</v>
      </c>
      <c r="J129" s="1">
        <v>28.6</v>
      </c>
      <c r="K129" s="19">
        <v>1770</v>
      </c>
      <c r="L129" s="21">
        <f t="shared" ref="L129:L146" si="24">((K129/20)*(20/5)*(40/4))*1000</f>
        <v>3540000</v>
      </c>
      <c r="O129">
        <f>VLOOKUP(CLEAN(B129),'Autosampler info'!$B$1:$E$501,4)</f>
        <v>1</v>
      </c>
    </row>
    <row r="130" spans="1:15" ht="12.5" x14ac:dyDescent="0.25">
      <c r="A130" s="10" t="s">
        <v>166</v>
      </c>
      <c r="B130" s="55" t="s">
        <v>88</v>
      </c>
      <c r="C130" s="2">
        <v>44307</v>
      </c>
      <c r="D130" s="1" t="s">
        <v>20</v>
      </c>
      <c r="G130" s="1">
        <v>23.7</v>
      </c>
      <c r="H130" s="19">
        <v>96100</v>
      </c>
      <c r="I130" s="21">
        <f t="shared" si="23"/>
        <v>192200000</v>
      </c>
      <c r="J130" s="1">
        <v>30.3</v>
      </c>
      <c r="K130" s="19">
        <v>591</v>
      </c>
      <c r="L130" s="21">
        <f t="shared" si="24"/>
        <v>1182000</v>
      </c>
      <c r="O130">
        <f>VLOOKUP(CLEAN(B130),'Autosampler info'!$B$1:$E$501,4)</f>
        <v>2</v>
      </c>
    </row>
    <row r="131" spans="1:15" ht="12.5" x14ac:dyDescent="0.25">
      <c r="A131" s="10" t="s">
        <v>167</v>
      </c>
      <c r="B131" s="55" t="s">
        <v>90</v>
      </c>
      <c r="C131" s="2">
        <v>44307</v>
      </c>
      <c r="D131" s="1" t="s">
        <v>20</v>
      </c>
      <c r="G131" s="1">
        <v>22</v>
      </c>
      <c r="H131" s="19">
        <v>189000</v>
      </c>
      <c r="I131" s="21">
        <f t="shared" si="23"/>
        <v>378000000</v>
      </c>
      <c r="J131" s="1">
        <v>30.2</v>
      </c>
      <c r="K131" s="19">
        <v>558</v>
      </c>
      <c r="L131" s="21">
        <f t="shared" si="24"/>
        <v>1116000</v>
      </c>
      <c r="N131" s="19">
        <v>6019</v>
      </c>
      <c r="O131">
        <f>VLOOKUP(CLEAN(B131),'Autosampler info'!$B$1:$E$501,4)</f>
        <v>3</v>
      </c>
    </row>
    <row r="132" spans="1:15" ht="15.5" x14ac:dyDescent="0.35">
      <c r="A132" s="10" t="s">
        <v>168</v>
      </c>
      <c r="B132" s="55" t="s">
        <v>5</v>
      </c>
      <c r="C132" s="2">
        <v>44307</v>
      </c>
      <c r="D132" s="1">
        <v>33</v>
      </c>
      <c r="E132" s="33">
        <v>80.67</v>
      </c>
      <c r="F132" s="21">
        <f>((E132/20)*(20/5)*(40/4))*1000</f>
        <v>161340</v>
      </c>
      <c r="G132" s="1">
        <v>24.1</v>
      </c>
      <c r="H132" s="33">
        <v>72537.88</v>
      </c>
      <c r="I132" s="21">
        <f t="shared" si="23"/>
        <v>145075760</v>
      </c>
      <c r="J132" s="1">
        <v>30.4</v>
      </c>
      <c r="K132" s="33">
        <v>543.03070000000002</v>
      </c>
      <c r="L132" s="21">
        <f t="shared" si="24"/>
        <v>1086061.4000000001</v>
      </c>
      <c r="N132" s="19">
        <v>597166</v>
      </c>
      <c r="O132">
        <f>VLOOKUP(CLEAN(B132),'Autosampler info'!$B$1:$E$501,4)</f>
        <v>6</v>
      </c>
    </row>
    <row r="133" spans="1:15" ht="12.5" x14ac:dyDescent="0.25">
      <c r="A133" s="10" t="s">
        <v>169</v>
      </c>
      <c r="B133" s="55" t="s">
        <v>93</v>
      </c>
      <c r="C133" s="2">
        <v>44307</v>
      </c>
      <c r="D133" s="1" t="s">
        <v>20</v>
      </c>
      <c r="G133" s="1">
        <v>26</v>
      </c>
      <c r="H133" s="19">
        <v>16000</v>
      </c>
      <c r="I133" s="21">
        <f t="shared" si="23"/>
        <v>32000000</v>
      </c>
      <c r="J133" s="1">
        <v>30.3</v>
      </c>
      <c r="K133" s="19">
        <v>558</v>
      </c>
      <c r="L133" s="21">
        <f t="shared" si="24"/>
        <v>1116000</v>
      </c>
      <c r="O133">
        <f>VLOOKUP(CLEAN(B133),'Autosampler info'!$B$1:$E$501,4)</f>
        <v>5</v>
      </c>
    </row>
    <row r="134" spans="1:15" ht="12.5" x14ac:dyDescent="0.25">
      <c r="A134" s="10" t="s">
        <v>170</v>
      </c>
      <c r="B134" s="55" t="s">
        <v>51</v>
      </c>
      <c r="C134" s="2">
        <v>44307</v>
      </c>
      <c r="D134" s="1" t="s">
        <v>20</v>
      </c>
      <c r="G134" s="1">
        <v>23</v>
      </c>
      <c r="H134" s="19">
        <v>96000</v>
      </c>
      <c r="I134" s="21">
        <f t="shared" si="23"/>
        <v>192000000</v>
      </c>
      <c r="J134" s="1">
        <v>29.2</v>
      </c>
      <c r="K134" s="19">
        <v>1150</v>
      </c>
      <c r="L134" s="21">
        <f t="shared" si="24"/>
        <v>2300000</v>
      </c>
      <c r="O134">
        <f>VLOOKUP(CLEAN(B134),'Autosampler info'!$B$1:$E$501,4)</f>
        <v>45</v>
      </c>
    </row>
    <row r="135" spans="1:15" ht="15.5" x14ac:dyDescent="0.35">
      <c r="A135" s="10" t="s">
        <v>532</v>
      </c>
      <c r="B135" s="55" t="s">
        <v>58</v>
      </c>
      <c r="C135" s="2">
        <v>44307</v>
      </c>
      <c r="D135" s="1">
        <v>27.8</v>
      </c>
      <c r="E135" s="22">
        <v>4471.2190000000001</v>
      </c>
      <c r="F135" s="21">
        <f t="shared" ref="F135:F136" si="25">((E135/20)*(20/5)*(40/4))*1000</f>
        <v>8942438</v>
      </c>
      <c r="G135" s="1">
        <v>22.5</v>
      </c>
      <c r="H135" s="33">
        <v>214123.9</v>
      </c>
      <c r="I135" s="21">
        <f t="shared" si="23"/>
        <v>428247800</v>
      </c>
      <c r="J135" s="1">
        <v>30.3</v>
      </c>
      <c r="K135" s="33">
        <v>580.29319999999996</v>
      </c>
      <c r="L135" s="21">
        <f t="shared" si="24"/>
        <v>1160586.3999999999</v>
      </c>
      <c r="N135" s="19">
        <v>2928368</v>
      </c>
      <c r="O135">
        <f>VLOOKUP(CLEAN(B135),'Autosampler info'!$B$1:$E$501,4)</f>
        <v>8</v>
      </c>
    </row>
    <row r="136" spans="1:15" ht="15.5" x14ac:dyDescent="0.35">
      <c r="A136" s="10" t="s">
        <v>171</v>
      </c>
      <c r="B136" s="55" t="s">
        <v>118</v>
      </c>
      <c r="C136" s="2">
        <v>44307</v>
      </c>
      <c r="D136" s="1">
        <v>25.3</v>
      </c>
      <c r="E136" s="33">
        <v>28903.4</v>
      </c>
      <c r="F136" s="21">
        <f t="shared" si="25"/>
        <v>57806800</v>
      </c>
      <c r="G136" s="1">
        <v>23.7</v>
      </c>
      <c r="H136" s="33">
        <v>88312.03</v>
      </c>
      <c r="I136" s="21">
        <f t="shared" si="23"/>
        <v>176624060</v>
      </c>
      <c r="J136" s="1">
        <v>30.8</v>
      </c>
      <c r="K136" s="33">
        <v>424.53359999999998</v>
      </c>
      <c r="L136" s="21">
        <f t="shared" si="24"/>
        <v>849067.2</v>
      </c>
      <c r="N136" s="19">
        <v>38760844</v>
      </c>
      <c r="O136">
        <f>VLOOKUP(CLEAN(B136),'Autosampler info'!$B$1:$E$501,4)</f>
        <v>9</v>
      </c>
    </row>
    <row r="137" spans="1:15" ht="25" x14ac:dyDescent="0.25">
      <c r="A137" s="10" t="s">
        <v>172</v>
      </c>
      <c r="B137" s="55"/>
      <c r="C137" s="2"/>
      <c r="L137" s="41">
        <f t="shared" si="24"/>
        <v>0</v>
      </c>
      <c r="O137" t="e">
        <f>VLOOKUP(CLEAN(B137),'Autosampler info'!$B$1:$E$501,4)</f>
        <v>#N/A</v>
      </c>
    </row>
    <row r="138" spans="1:15" ht="12.5" x14ac:dyDescent="0.25">
      <c r="A138" s="10" t="s">
        <v>173</v>
      </c>
      <c r="B138" s="55"/>
      <c r="C138" s="2"/>
      <c r="L138" s="41">
        <f t="shared" si="24"/>
        <v>0</v>
      </c>
      <c r="O138" t="e">
        <f>VLOOKUP(CLEAN(B138),'Autosampler info'!$B$1:$E$501,4)</f>
        <v>#N/A</v>
      </c>
    </row>
    <row r="139" spans="1:15" ht="12.5" x14ac:dyDescent="0.25">
      <c r="A139" s="10" t="s">
        <v>174</v>
      </c>
      <c r="B139" s="55" t="s">
        <v>48</v>
      </c>
      <c r="C139" s="11">
        <v>44309</v>
      </c>
      <c r="D139" s="1" t="e">
        <f>#REF!</f>
        <v>#REF!</v>
      </c>
      <c r="G139" s="41" t="e">
        <f>#REF!</f>
        <v>#REF!</v>
      </c>
      <c r="H139" s="19">
        <v>94200</v>
      </c>
      <c r="I139" s="21">
        <f t="shared" ref="I139:I146" si="26">((H139/20)*(20/5)*(40/4))*1000</f>
        <v>188400000</v>
      </c>
      <c r="J139" s="1" t="e">
        <f>#REF!</f>
        <v>#REF!</v>
      </c>
      <c r="K139" s="19">
        <v>2690</v>
      </c>
      <c r="L139" s="21">
        <f t="shared" si="24"/>
        <v>5380000</v>
      </c>
      <c r="O139">
        <f>VLOOKUP(CLEAN(B139),'Autosampler info'!$B$1:$E$501,4)</f>
        <v>1</v>
      </c>
    </row>
    <row r="140" spans="1:15" ht="12.5" x14ac:dyDescent="0.25">
      <c r="A140" s="10" t="s">
        <v>175</v>
      </c>
      <c r="B140" s="55" t="s">
        <v>88</v>
      </c>
      <c r="C140" s="11">
        <v>44309</v>
      </c>
      <c r="D140" s="1" t="e">
        <f>#REF!</f>
        <v>#REF!</v>
      </c>
      <c r="G140" s="41" t="e">
        <f>#REF!</f>
        <v>#REF!</v>
      </c>
      <c r="H140" s="19">
        <v>71700</v>
      </c>
      <c r="I140" s="21">
        <f t="shared" si="26"/>
        <v>143400000</v>
      </c>
      <c r="J140" s="1" t="e">
        <f>#REF!</f>
        <v>#REF!</v>
      </c>
      <c r="K140" s="19">
        <v>1940</v>
      </c>
      <c r="L140" s="21">
        <f t="shared" si="24"/>
        <v>3880000</v>
      </c>
      <c r="N140" s="19">
        <v>31999</v>
      </c>
      <c r="O140">
        <f>VLOOKUP(CLEAN(B140),'Autosampler info'!$B$1:$E$501,4)</f>
        <v>2</v>
      </c>
    </row>
    <row r="141" spans="1:15" ht="12.5" x14ac:dyDescent="0.25">
      <c r="A141" s="10" t="s">
        <v>176</v>
      </c>
      <c r="B141" s="55" t="s">
        <v>90</v>
      </c>
      <c r="C141" s="11">
        <v>44309</v>
      </c>
      <c r="D141" s="1" t="e">
        <f>#REF!</f>
        <v>#REF!</v>
      </c>
      <c r="G141" s="41" t="e">
        <f>#REF!</f>
        <v>#REF!</v>
      </c>
      <c r="H141" s="19">
        <v>191000</v>
      </c>
      <c r="I141" s="21">
        <f t="shared" si="26"/>
        <v>382000000</v>
      </c>
      <c r="J141" s="1" t="e">
        <f>#REF!</f>
        <v>#REF!</v>
      </c>
      <c r="K141" s="19">
        <v>514</v>
      </c>
      <c r="L141" s="21">
        <f t="shared" si="24"/>
        <v>1028000</v>
      </c>
      <c r="N141" s="19"/>
      <c r="O141">
        <f>VLOOKUP(CLEAN(B141),'Autosampler info'!$B$1:$E$501,4)</f>
        <v>3</v>
      </c>
    </row>
    <row r="142" spans="1:15" ht="15.5" x14ac:dyDescent="0.35">
      <c r="A142" s="10" t="s">
        <v>177</v>
      </c>
      <c r="B142" s="55" t="s">
        <v>5</v>
      </c>
      <c r="C142" s="11">
        <v>44309</v>
      </c>
      <c r="D142" s="1" t="e">
        <f>#REF!</f>
        <v>#REF!</v>
      </c>
      <c r="E142" s="33">
        <v>263.39999999999998</v>
      </c>
      <c r="F142" s="21">
        <f>((E142/20)*(20/5)*(40/4))*1000</f>
        <v>526800</v>
      </c>
      <c r="G142" s="41" t="e">
        <f>#REF!</f>
        <v>#REF!</v>
      </c>
      <c r="H142" s="19">
        <v>236658.8</v>
      </c>
      <c r="I142" s="21">
        <f t="shared" si="26"/>
        <v>473317600</v>
      </c>
      <c r="J142" s="1" t="e">
        <f>#REF!</f>
        <v>#REF!</v>
      </c>
      <c r="K142" s="33">
        <v>1908.6</v>
      </c>
      <c r="L142" s="21">
        <f t="shared" si="24"/>
        <v>3817200</v>
      </c>
      <c r="N142" s="19">
        <v>34489</v>
      </c>
      <c r="O142">
        <f>VLOOKUP(CLEAN(B142),'Autosampler info'!$B$1:$E$501,4)</f>
        <v>6</v>
      </c>
    </row>
    <row r="143" spans="1:15" ht="12.5" x14ac:dyDescent="0.25">
      <c r="A143" s="10" t="s">
        <v>178</v>
      </c>
      <c r="B143" s="55" t="s">
        <v>93</v>
      </c>
      <c r="C143" s="11">
        <v>44309</v>
      </c>
      <c r="D143" s="1" t="e">
        <f>#REF!</f>
        <v>#REF!</v>
      </c>
      <c r="E143" s="21"/>
      <c r="G143" s="41" t="e">
        <f>#REF!</f>
        <v>#REF!</v>
      </c>
      <c r="H143" s="19">
        <v>201000</v>
      </c>
      <c r="I143" s="21">
        <f t="shared" si="26"/>
        <v>402000000</v>
      </c>
      <c r="J143" s="1" t="e">
        <f>#REF!</f>
        <v>#REF!</v>
      </c>
      <c r="K143" s="19">
        <v>1080</v>
      </c>
      <c r="L143" s="21">
        <f t="shared" si="24"/>
        <v>2160000</v>
      </c>
      <c r="N143" s="19"/>
      <c r="O143">
        <f>VLOOKUP(CLEAN(B143),'Autosampler info'!$B$1:$E$501,4)</f>
        <v>5</v>
      </c>
    </row>
    <row r="144" spans="1:15" ht="12.5" x14ac:dyDescent="0.25">
      <c r="A144" s="10" t="s">
        <v>179</v>
      </c>
      <c r="B144" s="55" t="s">
        <v>51</v>
      </c>
      <c r="C144" s="11">
        <v>44309</v>
      </c>
      <c r="D144" s="1" t="e">
        <f>#REF!</f>
        <v>#REF!</v>
      </c>
      <c r="E144" s="21"/>
      <c r="G144" s="41" t="e">
        <f>#REF!</f>
        <v>#REF!</v>
      </c>
      <c r="H144" s="19">
        <v>403000</v>
      </c>
      <c r="I144" s="21">
        <f t="shared" si="26"/>
        <v>806000000</v>
      </c>
      <c r="J144" s="1" t="e">
        <f>#REF!</f>
        <v>#REF!</v>
      </c>
      <c r="K144" s="19">
        <v>952</v>
      </c>
      <c r="L144" s="21">
        <f t="shared" si="24"/>
        <v>1904000</v>
      </c>
      <c r="N144" s="19">
        <v>3392</v>
      </c>
      <c r="O144">
        <f>VLOOKUP(CLEAN(B144),'Autosampler info'!$B$1:$E$501,4)</f>
        <v>45</v>
      </c>
    </row>
    <row r="145" spans="1:15" ht="15.5" x14ac:dyDescent="0.35">
      <c r="A145" s="10" t="s">
        <v>180</v>
      </c>
      <c r="B145" s="55" t="s">
        <v>58</v>
      </c>
      <c r="C145" s="11">
        <v>44309</v>
      </c>
      <c r="D145" s="1" t="e">
        <f>#REF!</f>
        <v>#REF!</v>
      </c>
      <c r="E145" s="33">
        <v>969.8</v>
      </c>
      <c r="F145" s="21">
        <f t="shared" ref="F145:F146" si="27">((E145/20)*(20/5)*(40/4))*1000</f>
        <v>1939600</v>
      </c>
      <c r="G145" s="41" t="e">
        <f>#REF!</f>
        <v>#REF!</v>
      </c>
      <c r="H145" s="33">
        <v>244922.4</v>
      </c>
      <c r="I145" s="21">
        <f t="shared" si="26"/>
        <v>489844799.99999994</v>
      </c>
      <c r="J145" s="1" t="e">
        <f>#REF!</f>
        <v>#REF!</v>
      </c>
      <c r="K145" s="33">
        <v>1853.3</v>
      </c>
      <c r="L145" s="21">
        <f t="shared" si="24"/>
        <v>3706599.9999999995</v>
      </c>
      <c r="N145" s="19">
        <v>699850</v>
      </c>
      <c r="O145">
        <f>VLOOKUP(CLEAN(B145),'Autosampler info'!$B$1:$E$501,4)</f>
        <v>8</v>
      </c>
    </row>
    <row r="146" spans="1:15" ht="15.5" x14ac:dyDescent="0.35">
      <c r="A146" s="10" t="s">
        <v>181</v>
      </c>
      <c r="B146" s="55" t="s">
        <v>118</v>
      </c>
      <c r="C146" s="11">
        <v>44309</v>
      </c>
      <c r="D146" s="1" t="e">
        <f>#REF!</f>
        <v>#REF!</v>
      </c>
      <c r="E146" s="19">
        <v>21948.9</v>
      </c>
      <c r="F146" s="21">
        <f t="shared" si="27"/>
        <v>43897800</v>
      </c>
      <c r="G146" s="41" t="e">
        <f>#REF!</f>
        <v>#REF!</v>
      </c>
      <c r="H146" s="33">
        <v>84507.9</v>
      </c>
      <c r="I146" s="21">
        <f t="shared" si="26"/>
        <v>169015800</v>
      </c>
      <c r="J146" s="1" t="e">
        <f>#REF!</f>
        <v>#REF!</v>
      </c>
      <c r="K146" s="33">
        <v>701.7</v>
      </c>
      <c r="L146" s="21">
        <f t="shared" si="24"/>
        <v>1403400</v>
      </c>
      <c r="N146" s="19">
        <v>200000000</v>
      </c>
      <c r="O146">
        <f>VLOOKUP(CLEAN(B146),'Autosampler info'!$B$1:$E$501,4)</f>
        <v>9</v>
      </c>
    </row>
    <row r="147" spans="1:15" ht="25" x14ac:dyDescent="0.25">
      <c r="A147" s="10" t="s">
        <v>182</v>
      </c>
      <c r="C147" s="3"/>
      <c r="D147" s="1" t="e">
        <f>#REF!</f>
        <v>#REF!</v>
      </c>
      <c r="E147" s="21"/>
      <c r="G147" s="41" t="e">
        <f>#REF!</f>
        <v>#REF!</v>
      </c>
      <c r="H147" s="21"/>
      <c r="J147" s="1" t="e">
        <f>#REF!</f>
        <v>#REF!</v>
      </c>
      <c r="K147" s="21"/>
      <c r="O147" t="e">
        <f>VLOOKUP(CLEAN(B147),'Autosampler info'!$B$1:$E$501,4)</f>
        <v>#N/A</v>
      </c>
    </row>
    <row r="148" spans="1:15" ht="12.5" x14ac:dyDescent="0.25">
      <c r="A148" s="10" t="s">
        <v>183</v>
      </c>
      <c r="C148" s="3"/>
      <c r="D148" s="1" t="e">
        <f>#REF!</f>
        <v>#REF!</v>
      </c>
      <c r="E148" s="21"/>
      <c r="G148" s="41" t="e">
        <f>#REF!</f>
        <v>#REF!</v>
      </c>
      <c r="H148" s="21"/>
      <c r="J148" s="1" t="e">
        <f>#REF!</f>
        <v>#REF!</v>
      </c>
      <c r="K148" s="21"/>
      <c r="O148" t="e">
        <f>VLOOKUP(CLEAN(B148),'Autosampler info'!$B$1:$E$501,4)</f>
        <v>#N/A</v>
      </c>
    </row>
    <row r="149" spans="1:15" ht="15.5" x14ac:dyDescent="0.35">
      <c r="A149" s="10" t="s">
        <v>184</v>
      </c>
      <c r="B149" s="55" t="s">
        <v>48</v>
      </c>
      <c r="C149" s="2">
        <v>44314</v>
      </c>
      <c r="D149" s="1" t="e">
        <f>#REF!</f>
        <v>#REF!</v>
      </c>
      <c r="E149" s="33">
        <v>78.900000000000006</v>
      </c>
      <c r="F149" s="21">
        <f>((E149/20)*(20/5)*(40/4))*1000</f>
        <v>157800</v>
      </c>
      <c r="G149" s="41" t="e">
        <f>#REF!</f>
        <v>#REF!</v>
      </c>
      <c r="H149" s="33">
        <v>2120753.7999999998</v>
      </c>
      <c r="I149" s="21">
        <f t="shared" ref="I149:I156" si="28">((H149/20)*(20/5)*(40/4))*1000</f>
        <v>4241507599.9999995</v>
      </c>
      <c r="J149" s="1" t="e">
        <f>#REF!</f>
        <v>#REF!</v>
      </c>
      <c r="K149" s="19">
        <v>4150.3999999999996</v>
      </c>
      <c r="L149" s="21">
        <f t="shared" ref="L149:L156" si="29">((K149/20)*(20/5)*(40/4))*1000</f>
        <v>8300799.9999999991</v>
      </c>
      <c r="N149" s="19">
        <v>24354</v>
      </c>
      <c r="O149">
        <f>VLOOKUP(CLEAN(B149),'Autosampler info'!$B$1:$E$501,4)</f>
        <v>1</v>
      </c>
    </row>
    <row r="150" spans="1:15" ht="12.5" x14ac:dyDescent="0.25">
      <c r="A150" s="10" t="s">
        <v>185</v>
      </c>
      <c r="B150" s="55" t="s">
        <v>88</v>
      </c>
      <c r="C150" s="2">
        <v>44314</v>
      </c>
      <c r="D150" s="1" t="e">
        <f>#REF!</f>
        <v>#REF!</v>
      </c>
      <c r="E150" s="21"/>
      <c r="G150" s="41" t="e">
        <f>#REF!</f>
        <v>#REF!</v>
      </c>
      <c r="H150" s="19">
        <v>153000</v>
      </c>
      <c r="I150" s="21">
        <f t="shared" si="28"/>
        <v>306000000</v>
      </c>
      <c r="J150" s="1" t="e">
        <f>#REF!</f>
        <v>#REF!</v>
      </c>
      <c r="K150" s="19">
        <v>727</v>
      </c>
      <c r="L150" s="21">
        <f t="shared" si="29"/>
        <v>1454000</v>
      </c>
      <c r="O150">
        <f>VLOOKUP(CLEAN(B150),'Autosampler info'!$B$1:$E$501,4)</f>
        <v>2</v>
      </c>
    </row>
    <row r="151" spans="1:15" ht="12.5" x14ac:dyDescent="0.25">
      <c r="A151" s="10" t="s">
        <v>186</v>
      </c>
      <c r="B151" s="55" t="s">
        <v>90</v>
      </c>
      <c r="C151" s="2">
        <v>44314</v>
      </c>
      <c r="D151" s="1" t="e">
        <f>#REF!</f>
        <v>#REF!</v>
      </c>
      <c r="E151" s="21"/>
      <c r="G151" s="41" t="e">
        <f>#REF!</f>
        <v>#REF!</v>
      </c>
      <c r="H151" s="19">
        <v>32900</v>
      </c>
      <c r="I151" s="21">
        <f t="shared" si="28"/>
        <v>65800000</v>
      </c>
      <c r="J151" s="1" t="e">
        <f>#REF!</f>
        <v>#REF!</v>
      </c>
      <c r="K151" s="19">
        <v>1870</v>
      </c>
      <c r="L151" s="21">
        <f t="shared" si="29"/>
        <v>3740000</v>
      </c>
      <c r="N151" s="19">
        <v>8712</v>
      </c>
      <c r="O151">
        <f>VLOOKUP(CLEAN(B151),'Autosampler info'!$B$1:$E$501,4)</f>
        <v>3</v>
      </c>
    </row>
    <row r="152" spans="1:15" ht="12.5" x14ac:dyDescent="0.25">
      <c r="A152" s="10" t="s">
        <v>187</v>
      </c>
      <c r="B152" s="55" t="s">
        <v>5</v>
      </c>
      <c r="C152" s="2">
        <v>44314</v>
      </c>
      <c r="D152" s="1" t="e">
        <f>#REF!</f>
        <v>#REF!</v>
      </c>
      <c r="E152" s="19">
        <v>15.5</v>
      </c>
      <c r="F152" s="21">
        <f>((E152/20)*(20/5)*(40/4))*1000</f>
        <v>31000</v>
      </c>
      <c r="G152" s="41" t="e">
        <f>#REF!</f>
        <v>#REF!</v>
      </c>
      <c r="H152" s="19">
        <v>198861.7</v>
      </c>
      <c r="I152" s="21">
        <f t="shared" si="28"/>
        <v>397723400</v>
      </c>
      <c r="J152" s="1" t="e">
        <f>#REF!</f>
        <v>#REF!</v>
      </c>
      <c r="K152" s="19">
        <v>1300</v>
      </c>
      <c r="L152" s="21">
        <f t="shared" si="29"/>
        <v>2600000</v>
      </c>
      <c r="N152" s="19">
        <v>7115</v>
      </c>
      <c r="O152">
        <f>VLOOKUP(CLEAN(B152),'Autosampler info'!$B$1:$E$501,4)</f>
        <v>6</v>
      </c>
    </row>
    <row r="153" spans="1:15" ht="12.5" x14ac:dyDescent="0.25">
      <c r="A153" s="10" t="s">
        <v>188</v>
      </c>
      <c r="B153" s="55" t="s">
        <v>93</v>
      </c>
      <c r="C153" s="2">
        <v>44314</v>
      </c>
      <c r="D153" s="1" t="e">
        <f>#REF!</f>
        <v>#REF!</v>
      </c>
      <c r="E153" s="21"/>
      <c r="G153" s="41" t="e">
        <f>#REF!</f>
        <v>#REF!</v>
      </c>
      <c r="H153" s="19">
        <v>406000</v>
      </c>
      <c r="I153" s="21">
        <f t="shared" si="28"/>
        <v>812000000</v>
      </c>
      <c r="J153" s="1" t="e">
        <f>#REF!</f>
        <v>#REF!</v>
      </c>
      <c r="K153" s="19">
        <v>923</v>
      </c>
      <c r="L153" s="21">
        <f t="shared" si="29"/>
        <v>1846000</v>
      </c>
      <c r="O153">
        <f>VLOOKUP(CLEAN(B153),'Autosampler info'!$B$1:$E$501,4)</f>
        <v>5</v>
      </c>
    </row>
    <row r="154" spans="1:15" ht="12.5" x14ac:dyDescent="0.25">
      <c r="A154" s="10" t="s">
        <v>189</v>
      </c>
      <c r="B154" s="55" t="s">
        <v>51</v>
      </c>
      <c r="C154" s="2">
        <v>44314</v>
      </c>
      <c r="D154" s="1" t="e">
        <f>#REF!</f>
        <v>#REF!</v>
      </c>
      <c r="E154" s="21"/>
      <c r="G154" s="41" t="e">
        <f>#REF!</f>
        <v>#REF!</v>
      </c>
      <c r="H154" s="19">
        <v>98200</v>
      </c>
      <c r="I154" s="21">
        <f t="shared" si="28"/>
        <v>196400000</v>
      </c>
      <c r="J154" s="1" t="e">
        <f>#REF!</f>
        <v>#REF!</v>
      </c>
      <c r="K154" s="19">
        <v>1520</v>
      </c>
      <c r="L154" s="21">
        <f t="shared" si="29"/>
        <v>3040000</v>
      </c>
      <c r="O154">
        <f>VLOOKUP(CLEAN(B154),'Autosampler info'!$B$1:$E$501,4)</f>
        <v>45</v>
      </c>
    </row>
    <row r="155" spans="1:15" ht="15.5" x14ac:dyDescent="0.35">
      <c r="A155" s="10" t="s">
        <v>190</v>
      </c>
      <c r="B155" s="55" t="s">
        <v>58</v>
      </c>
      <c r="C155" s="2">
        <v>44314</v>
      </c>
      <c r="D155" s="1" t="e">
        <f>#REF!</f>
        <v>#REF!</v>
      </c>
      <c r="E155" s="19">
        <v>37.799999999999997</v>
      </c>
      <c r="F155" s="21">
        <f t="shared" ref="F155:F156" si="30">((E155/20)*(20/5)*(40/4))*1000</f>
        <v>75600</v>
      </c>
      <c r="G155" s="41" t="e">
        <f>#REF!</f>
        <v>#REF!</v>
      </c>
      <c r="H155" s="19">
        <v>29265.5</v>
      </c>
      <c r="I155" s="21">
        <f t="shared" si="28"/>
        <v>58531000</v>
      </c>
      <c r="J155" s="1" t="e">
        <f>#REF!</f>
        <v>#REF!</v>
      </c>
      <c r="K155" s="33">
        <v>1450.9</v>
      </c>
      <c r="L155" s="21">
        <f t="shared" si="29"/>
        <v>2901800</v>
      </c>
      <c r="N155" s="19">
        <v>4083</v>
      </c>
      <c r="O155">
        <f>VLOOKUP(CLEAN(B155),'Autosampler info'!$B$1:$E$501,4)</f>
        <v>8</v>
      </c>
    </row>
    <row r="156" spans="1:15" ht="15.5" x14ac:dyDescent="0.35">
      <c r="A156" s="10" t="s">
        <v>191</v>
      </c>
      <c r="B156" s="55" t="s">
        <v>118</v>
      </c>
      <c r="C156" s="2">
        <v>44314</v>
      </c>
      <c r="D156" s="1" t="e">
        <f>#REF!</f>
        <v>#REF!</v>
      </c>
      <c r="E156" s="33">
        <v>35689.199999999997</v>
      </c>
      <c r="F156" s="21">
        <f t="shared" si="30"/>
        <v>71378400</v>
      </c>
      <c r="G156" s="41" t="e">
        <f>#REF!</f>
        <v>#REF!</v>
      </c>
      <c r="H156" s="19">
        <v>680373.4</v>
      </c>
      <c r="I156" s="21">
        <f t="shared" si="28"/>
        <v>1360746799.9999998</v>
      </c>
      <c r="J156" s="1" t="e">
        <f>#REF!</f>
        <v>#REF!</v>
      </c>
      <c r="K156" s="19">
        <v>1252.2</v>
      </c>
      <c r="L156" s="21">
        <f t="shared" si="29"/>
        <v>2504400</v>
      </c>
      <c r="N156" s="19">
        <v>144254623</v>
      </c>
      <c r="O156">
        <f>VLOOKUP(CLEAN(B156),'Autosampler info'!$B$1:$E$501,4)</f>
        <v>9</v>
      </c>
    </row>
    <row r="157" spans="1:15" ht="25" x14ac:dyDescent="0.25">
      <c r="A157" s="10" t="s">
        <v>192</v>
      </c>
      <c r="D157" s="1" t="e">
        <f>#REF!</f>
        <v>#REF!</v>
      </c>
      <c r="E157" s="21"/>
      <c r="G157" s="41" t="e">
        <f>#REF!</f>
        <v>#REF!</v>
      </c>
      <c r="H157" s="21"/>
      <c r="J157" s="1" t="e">
        <f>#REF!</f>
        <v>#REF!</v>
      </c>
      <c r="K157" s="21"/>
      <c r="O157" t="e">
        <f>VLOOKUP(CLEAN(B157),'Autosampler info'!$B$1:$E$501,4)</f>
        <v>#N/A</v>
      </c>
    </row>
    <row r="158" spans="1:15" ht="12.5" x14ac:dyDescent="0.25">
      <c r="A158" s="10" t="s">
        <v>193</v>
      </c>
      <c r="D158" s="1" t="e">
        <f>#REF!</f>
        <v>#REF!</v>
      </c>
      <c r="E158" s="21"/>
      <c r="G158" s="41" t="e">
        <f>#REF!</f>
        <v>#REF!</v>
      </c>
      <c r="H158" s="21"/>
      <c r="J158" s="1" t="e">
        <f>#REF!</f>
        <v>#REF!</v>
      </c>
      <c r="K158" s="21"/>
      <c r="O158" t="e">
        <f>VLOOKUP(CLEAN(B158),'Autosampler info'!$B$1:$E$501,4)</f>
        <v>#N/A</v>
      </c>
    </row>
    <row r="159" spans="1:15" ht="15.5" x14ac:dyDescent="0.35">
      <c r="A159" s="10" t="s">
        <v>194</v>
      </c>
      <c r="B159" s="55" t="s">
        <v>48</v>
      </c>
      <c r="C159" s="11">
        <v>44316</v>
      </c>
      <c r="D159" s="1" t="e">
        <f>#REF!</f>
        <v>#REF!</v>
      </c>
      <c r="E159" s="19">
        <v>38</v>
      </c>
      <c r="F159" s="21">
        <f>((E159/20)*(20/5)*(40/4))*1000</f>
        <v>76000</v>
      </c>
      <c r="G159" s="41" t="e">
        <f>#REF!</f>
        <v>#REF!</v>
      </c>
      <c r="H159" s="19">
        <v>243872.5</v>
      </c>
      <c r="I159" s="21">
        <f t="shared" ref="I159:I166" si="31">((H159/20)*(20/5)*(40/4))*1000</f>
        <v>487745000</v>
      </c>
      <c r="J159" s="1" t="e">
        <f>#REF!</f>
        <v>#REF!</v>
      </c>
      <c r="K159" s="33">
        <v>1534.1</v>
      </c>
      <c r="L159" s="21">
        <f t="shared" ref="L159:L166" si="32">((K159/20)*(20/5)*(40/4))*1000</f>
        <v>3068200</v>
      </c>
      <c r="N159" s="19">
        <v>3261</v>
      </c>
      <c r="O159">
        <f>VLOOKUP(CLEAN(B159),'Autosampler info'!$B$1:$E$501,4)</f>
        <v>1</v>
      </c>
    </row>
    <row r="160" spans="1:15" ht="12.5" x14ac:dyDescent="0.25">
      <c r="A160" s="10" t="s">
        <v>195</v>
      </c>
      <c r="B160" s="55" t="s">
        <v>88</v>
      </c>
      <c r="C160" s="11">
        <v>44316</v>
      </c>
      <c r="D160" s="1" t="e">
        <f>#REF!</f>
        <v>#REF!</v>
      </c>
      <c r="E160" s="21"/>
      <c r="G160" s="41" t="e">
        <f>#REF!</f>
        <v>#REF!</v>
      </c>
      <c r="H160" s="19">
        <v>369000</v>
      </c>
      <c r="I160" s="21">
        <f t="shared" si="31"/>
        <v>738000000</v>
      </c>
      <c r="J160" s="1" t="e">
        <f>#REF!</f>
        <v>#REF!</v>
      </c>
      <c r="K160" s="19">
        <v>1290</v>
      </c>
      <c r="L160" s="21">
        <f t="shared" si="32"/>
        <v>2580000</v>
      </c>
      <c r="N160" s="19"/>
      <c r="O160">
        <f>VLOOKUP(CLEAN(B160),'Autosampler info'!$B$1:$E$501,4)</f>
        <v>2</v>
      </c>
    </row>
    <row r="161" spans="1:15" ht="12.5" x14ac:dyDescent="0.25">
      <c r="A161" s="10" t="s">
        <v>196</v>
      </c>
      <c r="B161" s="55" t="s">
        <v>90</v>
      </c>
      <c r="C161" s="11">
        <v>44316</v>
      </c>
      <c r="D161" s="1" t="e">
        <f>#REF!</f>
        <v>#REF!</v>
      </c>
      <c r="E161" s="21"/>
      <c r="G161" s="41" t="e">
        <f>#REF!</f>
        <v>#REF!</v>
      </c>
      <c r="H161" s="19">
        <v>156000</v>
      </c>
      <c r="I161" s="21">
        <f t="shared" si="31"/>
        <v>312000000</v>
      </c>
      <c r="J161" s="1" t="e">
        <f>#REF!</f>
        <v>#REF!</v>
      </c>
      <c r="K161" s="19">
        <v>2520</v>
      </c>
      <c r="L161" s="21">
        <f t="shared" si="32"/>
        <v>5040000</v>
      </c>
      <c r="N161" s="19"/>
      <c r="O161">
        <f>VLOOKUP(CLEAN(B161),'Autosampler info'!$B$1:$E$501,4)</f>
        <v>3</v>
      </c>
    </row>
    <row r="162" spans="1:15" ht="15.5" x14ac:dyDescent="0.35">
      <c r="A162" s="10" t="s">
        <v>197</v>
      </c>
      <c r="B162" s="55" t="s">
        <v>5</v>
      </c>
      <c r="C162" s="11">
        <v>44316</v>
      </c>
      <c r="D162" s="1" t="e">
        <f>#REF!</f>
        <v>#REF!</v>
      </c>
      <c r="E162" s="19">
        <v>18</v>
      </c>
      <c r="F162" s="21">
        <f>((E162/20)*(20/5)*(40/4))*1000</f>
        <v>36000</v>
      </c>
      <c r="G162" s="41" t="e">
        <f>#REF!</f>
        <v>#REF!</v>
      </c>
      <c r="H162" s="33">
        <v>112839.7</v>
      </c>
      <c r="I162" s="21">
        <f t="shared" si="31"/>
        <v>225679400</v>
      </c>
      <c r="J162" s="1" t="e">
        <f>#REF!</f>
        <v>#REF!</v>
      </c>
      <c r="K162" s="33">
        <v>751</v>
      </c>
      <c r="L162" s="21">
        <f t="shared" si="32"/>
        <v>1502000</v>
      </c>
      <c r="N162" s="19">
        <v>19884</v>
      </c>
      <c r="O162">
        <f>VLOOKUP(CLEAN(B162),'Autosampler info'!$B$1:$E$501,4)</f>
        <v>6</v>
      </c>
    </row>
    <row r="163" spans="1:15" ht="12.5" x14ac:dyDescent="0.25">
      <c r="A163" s="10" t="s">
        <v>198</v>
      </c>
      <c r="B163" s="55" t="s">
        <v>93</v>
      </c>
      <c r="C163" s="11">
        <v>44316</v>
      </c>
      <c r="D163" s="1" t="e">
        <f>#REF!</f>
        <v>#REF!</v>
      </c>
      <c r="E163" s="21"/>
      <c r="G163" s="41" t="e">
        <f>#REF!</f>
        <v>#REF!</v>
      </c>
      <c r="H163" s="19">
        <v>177000</v>
      </c>
      <c r="I163" s="21">
        <f t="shared" si="31"/>
        <v>354000000</v>
      </c>
      <c r="J163" s="1" t="e">
        <f>#REF!</f>
        <v>#REF!</v>
      </c>
      <c r="K163" s="19">
        <v>1880</v>
      </c>
      <c r="L163" s="21">
        <f t="shared" si="32"/>
        <v>3760000</v>
      </c>
      <c r="N163" s="19"/>
      <c r="O163">
        <f>VLOOKUP(CLEAN(B163),'Autosampler info'!$B$1:$E$501,4)</f>
        <v>5</v>
      </c>
    </row>
    <row r="164" spans="1:15" ht="12.5" x14ac:dyDescent="0.25">
      <c r="A164" s="10" t="s">
        <v>199</v>
      </c>
      <c r="B164" s="55" t="s">
        <v>51</v>
      </c>
      <c r="C164" s="11">
        <v>44316</v>
      </c>
      <c r="D164" s="1" t="e">
        <f>#REF!</f>
        <v>#REF!</v>
      </c>
      <c r="E164" s="21"/>
      <c r="G164" s="41" t="e">
        <f>#REF!</f>
        <v>#REF!</v>
      </c>
      <c r="H164" s="19">
        <v>112000</v>
      </c>
      <c r="I164" s="21">
        <f t="shared" si="31"/>
        <v>224000000</v>
      </c>
      <c r="J164" s="1" t="e">
        <f>#REF!</f>
        <v>#REF!</v>
      </c>
      <c r="K164" s="19">
        <v>1870</v>
      </c>
      <c r="L164" s="21">
        <f t="shared" si="32"/>
        <v>3740000</v>
      </c>
      <c r="N164" s="19">
        <v>1979</v>
      </c>
      <c r="O164">
        <f>VLOOKUP(CLEAN(B164),'Autosampler info'!$B$1:$E$501,4)</f>
        <v>45</v>
      </c>
    </row>
    <row r="165" spans="1:15" ht="12.5" x14ac:dyDescent="0.25">
      <c r="A165" s="10" t="s">
        <v>200</v>
      </c>
      <c r="B165" s="55" t="s">
        <v>58</v>
      </c>
      <c r="C165" s="11">
        <v>44316</v>
      </c>
      <c r="D165" s="1" t="e">
        <f>#REF!</f>
        <v>#REF!</v>
      </c>
      <c r="E165" s="19">
        <v>55</v>
      </c>
      <c r="F165" s="21">
        <f t="shared" ref="F165:F166" si="33">((E165/20)*(20/5)*(40/4))*1000</f>
        <v>110000</v>
      </c>
      <c r="G165" s="41" t="e">
        <f>#REF!</f>
        <v>#REF!</v>
      </c>
      <c r="H165" s="19">
        <v>25136.7</v>
      </c>
      <c r="I165" s="21">
        <f t="shared" si="31"/>
        <v>50273400</v>
      </c>
      <c r="J165" s="1" t="e">
        <f>#REF!</f>
        <v>#REF!</v>
      </c>
      <c r="K165" s="19">
        <v>607.20000000000005</v>
      </c>
      <c r="L165" s="21">
        <f t="shared" si="32"/>
        <v>1214400</v>
      </c>
      <c r="N165" s="19">
        <v>12450</v>
      </c>
      <c r="O165">
        <f>VLOOKUP(CLEAN(B165),'Autosampler info'!$B$1:$E$501,4)</f>
        <v>8</v>
      </c>
    </row>
    <row r="166" spans="1:15" ht="12.5" x14ac:dyDescent="0.25">
      <c r="A166" s="10" t="s">
        <v>201</v>
      </c>
      <c r="B166" s="55" t="s">
        <v>118</v>
      </c>
      <c r="C166" s="11">
        <v>44316</v>
      </c>
      <c r="D166" s="1" t="e">
        <f>#REF!</f>
        <v>#REF!</v>
      </c>
      <c r="E166" s="19">
        <v>2298.1999999999998</v>
      </c>
      <c r="F166" s="21">
        <f t="shared" si="33"/>
        <v>4596400</v>
      </c>
      <c r="G166" s="41" t="e">
        <f>#REF!</f>
        <v>#REF!</v>
      </c>
      <c r="H166" s="19">
        <v>598849.5</v>
      </c>
      <c r="I166" s="21">
        <f t="shared" si="31"/>
        <v>1197699000</v>
      </c>
      <c r="J166" s="1" t="e">
        <f>#REF!</f>
        <v>#REF!</v>
      </c>
      <c r="K166" s="19">
        <v>884.4</v>
      </c>
      <c r="L166" s="21">
        <f t="shared" si="32"/>
        <v>1768800</v>
      </c>
      <c r="N166" s="19">
        <v>1580150</v>
      </c>
      <c r="O166">
        <f>VLOOKUP(CLEAN(B166),'Autosampler info'!$B$1:$E$501,4)</f>
        <v>9</v>
      </c>
    </row>
    <row r="167" spans="1:15" ht="25" x14ac:dyDescent="0.25">
      <c r="A167" s="10" t="s">
        <v>202</v>
      </c>
      <c r="B167" s="55"/>
      <c r="C167" s="3"/>
      <c r="D167" s="1" t="e">
        <f>#REF!</f>
        <v>#REF!</v>
      </c>
      <c r="E167" s="21"/>
      <c r="G167" s="41" t="e">
        <f>#REF!</f>
        <v>#REF!</v>
      </c>
      <c r="J167" s="1" t="e">
        <f>#REF!</f>
        <v>#REF!</v>
      </c>
      <c r="O167" t="e">
        <f>VLOOKUP(CLEAN(B167),'Autosampler info'!$B$1:$E$501,4)</f>
        <v>#N/A</v>
      </c>
    </row>
    <row r="168" spans="1:15" ht="12.5" x14ac:dyDescent="0.25">
      <c r="A168" s="10" t="s">
        <v>203</v>
      </c>
      <c r="D168" s="1" t="e">
        <f>#REF!</f>
        <v>#REF!</v>
      </c>
      <c r="E168" s="21"/>
      <c r="G168" s="41" t="e">
        <f>#REF!</f>
        <v>#REF!</v>
      </c>
      <c r="J168" s="1" t="e">
        <f>#REF!</f>
        <v>#REF!</v>
      </c>
      <c r="O168" t="e">
        <f>VLOOKUP(CLEAN(B168),'Autosampler info'!$B$1:$E$501,4)</f>
        <v>#N/A</v>
      </c>
    </row>
    <row r="169" spans="1:15" ht="12.5" x14ac:dyDescent="0.25">
      <c r="A169" s="10" t="s">
        <v>204</v>
      </c>
      <c r="B169" s="55" t="s">
        <v>48</v>
      </c>
      <c r="C169" s="12">
        <v>44321</v>
      </c>
      <c r="D169" s="5" t="s">
        <v>205</v>
      </c>
      <c r="E169" s="19">
        <v>1.939713247</v>
      </c>
      <c r="F169" s="21">
        <f>((E169/20)*(20/5)*(40/4))*1000</f>
        <v>3879.4264940000003</v>
      </c>
      <c r="G169" s="5">
        <v>27.5</v>
      </c>
      <c r="H169" s="19">
        <v>21900</v>
      </c>
      <c r="I169" s="21">
        <f t="shared" ref="I169:I176" si="34">((H169/20)*(20/5)*(40/4))*1000</f>
        <v>43800000</v>
      </c>
      <c r="J169" s="5">
        <v>29.6</v>
      </c>
      <c r="K169" s="19">
        <v>1700</v>
      </c>
      <c r="L169" s="21">
        <f t="shared" ref="L169:L176" si="35">((K169/20)*(20/5)*(40/4))*1000</f>
        <v>3400000</v>
      </c>
      <c r="N169" s="19">
        <v>2825</v>
      </c>
      <c r="O169">
        <f>VLOOKUP(CLEAN(B169),'Autosampler info'!$B$1:$E$501,4)</f>
        <v>1</v>
      </c>
    </row>
    <row r="170" spans="1:15" ht="12.5" x14ac:dyDescent="0.25">
      <c r="A170" s="10" t="s">
        <v>206</v>
      </c>
      <c r="B170" s="55" t="s">
        <v>88</v>
      </c>
      <c r="C170" s="12">
        <v>44321</v>
      </c>
      <c r="G170" s="5">
        <v>24.5</v>
      </c>
      <c r="H170" s="19">
        <v>162000</v>
      </c>
      <c r="I170" s="21">
        <f t="shared" si="34"/>
        <v>324000000</v>
      </c>
      <c r="J170" s="5">
        <v>29.2</v>
      </c>
      <c r="K170" s="19">
        <v>2160</v>
      </c>
      <c r="L170" s="21">
        <f t="shared" si="35"/>
        <v>4320000</v>
      </c>
      <c r="N170" s="19"/>
      <c r="O170">
        <f>VLOOKUP(CLEAN(B170),'Autosampler info'!$B$1:$E$501,4)</f>
        <v>2</v>
      </c>
    </row>
    <row r="171" spans="1:15" ht="12.5" x14ac:dyDescent="0.25">
      <c r="A171" s="10" t="s">
        <v>207</v>
      </c>
      <c r="B171" s="55" t="s">
        <v>90</v>
      </c>
      <c r="C171" s="12">
        <v>44321</v>
      </c>
      <c r="G171" s="5">
        <v>24.5</v>
      </c>
      <c r="H171" s="19">
        <v>161000</v>
      </c>
      <c r="I171" s="21">
        <f t="shared" si="34"/>
        <v>322000000</v>
      </c>
      <c r="J171" s="5">
        <v>29.2</v>
      </c>
      <c r="K171" s="19">
        <v>2170</v>
      </c>
      <c r="L171" s="21">
        <f t="shared" si="35"/>
        <v>4340000</v>
      </c>
      <c r="N171" s="19">
        <v>5908</v>
      </c>
      <c r="O171">
        <f>VLOOKUP(CLEAN(B171),'Autosampler info'!$B$1:$E$501,4)</f>
        <v>3</v>
      </c>
    </row>
    <row r="172" spans="1:15" ht="12.5" x14ac:dyDescent="0.25">
      <c r="A172" s="10" t="s">
        <v>208</v>
      </c>
      <c r="B172" s="55" t="s">
        <v>5</v>
      </c>
      <c r="C172" s="12">
        <v>44321</v>
      </c>
      <c r="D172" s="5">
        <v>34.799999999999997</v>
      </c>
      <c r="E172" s="19">
        <v>14.1</v>
      </c>
      <c r="F172" s="21">
        <f>((E172/20)*(20/5)*(40/4))*1000</f>
        <v>28200</v>
      </c>
      <c r="G172" s="5">
        <v>25.3</v>
      </c>
      <c r="H172" s="19">
        <v>92700</v>
      </c>
      <c r="I172" s="21">
        <f t="shared" si="34"/>
        <v>185400000</v>
      </c>
      <c r="J172" s="5">
        <v>29.7</v>
      </c>
      <c r="K172" s="19">
        <v>1630</v>
      </c>
      <c r="L172" s="21">
        <f t="shared" si="35"/>
        <v>3260000</v>
      </c>
      <c r="N172" s="19">
        <v>6367</v>
      </c>
      <c r="O172">
        <f>VLOOKUP(CLEAN(B172),'Autosampler info'!$B$1:$E$501,4)</f>
        <v>6</v>
      </c>
    </row>
    <row r="173" spans="1:15" ht="12.5" x14ac:dyDescent="0.25">
      <c r="A173" s="10" t="s">
        <v>210</v>
      </c>
      <c r="B173" s="55" t="s">
        <v>93</v>
      </c>
      <c r="C173" s="12">
        <v>44321</v>
      </c>
      <c r="E173" s="19"/>
      <c r="G173" s="5">
        <v>25.3</v>
      </c>
      <c r="H173" s="19">
        <v>98700</v>
      </c>
      <c r="I173" s="21">
        <f t="shared" si="34"/>
        <v>197400000</v>
      </c>
      <c r="J173" s="5">
        <v>30.3</v>
      </c>
      <c r="K173" s="19">
        <v>1050</v>
      </c>
      <c r="L173" s="21">
        <f t="shared" si="35"/>
        <v>2100000</v>
      </c>
      <c r="N173" s="19">
        <v>3039</v>
      </c>
      <c r="O173">
        <f>VLOOKUP(CLEAN(B173),'Autosampler info'!$B$1:$E$501,4)</f>
        <v>5</v>
      </c>
    </row>
    <row r="174" spans="1:15" ht="12.5" x14ac:dyDescent="0.25">
      <c r="A174" s="10" t="s">
        <v>211</v>
      </c>
      <c r="B174" s="55" t="s">
        <v>51</v>
      </c>
      <c r="C174" s="12">
        <v>44321</v>
      </c>
      <c r="E174" s="19"/>
      <c r="G174" s="5">
        <v>24.1</v>
      </c>
      <c r="H174" s="19">
        <v>219000</v>
      </c>
      <c r="I174" s="21">
        <f t="shared" si="34"/>
        <v>438000000</v>
      </c>
      <c r="J174" s="5">
        <v>28.9</v>
      </c>
      <c r="K174" s="19">
        <v>2630</v>
      </c>
      <c r="L174" s="21">
        <f t="shared" si="35"/>
        <v>5260000</v>
      </c>
      <c r="N174" s="19">
        <v>3492</v>
      </c>
      <c r="O174">
        <f>VLOOKUP(CLEAN(B174),'Autosampler info'!$B$1:$E$501,4)</f>
        <v>45</v>
      </c>
    </row>
    <row r="175" spans="1:15" ht="12.5" x14ac:dyDescent="0.25">
      <c r="A175" s="10" t="s">
        <v>212</v>
      </c>
      <c r="B175" s="55" t="s">
        <v>58</v>
      </c>
      <c r="C175" s="12">
        <v>44321</v>
      </c>
      <c r="D175" s="5">
        <v>34</v>
      </c>
      <c r="E175" s="19">
        <v>25.9</v>
      </c>
      <c r="F175" s="21">
        <f t="shared" ref="F175:F176" si="36">((E175/20)*(20/5)*(40/4))*1000</f>
        <v>51800</v>
      </c>
      <c r="G175" s="5">
        <v>26</v>
      </c>
      <c r="H175" s="19">
        <v>57800</v>
      </c>
      <c r="I175" s="21">
        <f t="shared" si="34"/>
        <v>115600000</v>
      </c>
      <c r="J175" s="5">
        <v>29.7</v>
      </c>
      <c r="K175" s="19">
        <v>1640</v>
      </c>
      <c r="L175" s="21">
        <f t="shared" si="35"/>
        <v>3280000</v>
      </c>
      <c r="N175" s="19">
        <v>20570</v>
      </c>
      <c r="O175">
        <f>VLOOKUP(CLEAN(B175),'Autosampler info'!$B$1:$E$501,4)</f>
        <v>8</v>
      </c>
    </row>
    <row r="176" spans="1:15" ht="12.5" x14ac:dyDescent="0.25">
      <c r="A176" s="10" t="s">
        <v>213</v>
      </c>
      <c r="B176" s="55" t="s">
        <v>118</v>
      </c>
      <c r="C176" s="12">
        <v>44321</v>
      </c>
      <c r="D176" s="5">
        <v>30.1</v>
      </c>
      <c r="E176" s="19">
        <v>459.1</v>
      </c>
      <c r="F176" s="21">
        <f t="shared" si="36"/>
        <v>918200</v>
      </c>
      <c r="G176" s="5">
        <v>26.5</v>
      </c>
      <c r="H176" s="19">
        <v>41300</v>
      </c>
      <c r="I176" s="21">
        <f t="shared" si="34"/>
        <v>82600000</v>
      </c>
      <c r="J176" s="5">
        <v>30.6</v>
      </c>
      <c r="K176" s="19">
        <v>857</v>
      </c>
      <c r="L176" s="21">
        <f t="shared" si="35"/>
        <v>1714000</v>
      </c>
      <c r="N176" s="19">
        <v>382014</v>
      </c>
      <c r="O176">
        <f>VLOOKUP(CLEAN(B176),'Autosampler info'!$B$1:$E$501,4)</f>
        <v>9</v>
      </c>
    </row>
    <row r="177" spans="1:15" ht="25" x14ac:dyDescent="0.25">
      <c r="A177" s="10" t="s">
        <v>214</v>
      </c>
      <c r="G177" s="4">
        <v>37.1</v>
      </c>
      <c r="J177" s="5">
        <v>33.200000000000003</v>
      </c>
      <c r="O177" t="e">
        <f>VLOOKUP(CLEAN(B177),'Autosampler info'!$B$1:$E$501,4)</f>
        <v>#N/A</v>
      </c>
    </row>
    <row r="178" spans="1:15" ht="12.5" x14ac:dyDescent="0.25">
      <c r="A178" s="10" t="s">
        <v>215</v>
      </c>
      <c r="G178" s="5" t="s">
        <v>20</v>
      </c>
      <c r="J178" s="5" t="s">
        <v>20</v>
      </c>
      <c r="O178" t="e">
        <f>VLOOKUP(CLEAN(B178),'Autosampler info'!$B$1:$E$501,4)</f>
        <v>#N/A</v>
      </c>
    </row>
    <row r="179" spans="1:15" ht="12.5" x14ac:dyDescent="0.25">
      <c r="A179" s="10" t="s">
        <v>216</v>
      </c>
      <c r="B179" s="55" t="s">
        <v>48</v>
      </c>
      <c r="C179" s="12">
        <v>44323</v>
      </c>
      <c r="D179" s="5" t="s">
        <v>20</v>
      </c>
      <c r="G179" s="5">
        <v>29</v>
      </c>
      <c r="H179" s="19">
        <v>11300</v>
      </c>
      <c r="I179" s="21">
        <f t="shared" ref="I179:I304" si="37">((H179/20)*(20/5)*(40/4))*1000</f>
        <v>22600000</v>
      </c>
      <c r="J179" s="5">
        <v>29.4</v>
      </c>
      <c r="K179" s="19">
        <v>1590</v>
      </c>
      <c r="L179" s="21">
        <f t="shared" ref="L179:L304" si="38">((K179/20)*(20/5)*(40/4))*1000</f>
        <v>3180000</v>
      </c>
      <c r="O179">
        <f>VLOOKUP(CLEAN(B179),'Autosampler info'!$B$1:$E$501,4)</f>
        <v>1</v>
      </c>
    </row>
    <row r="180" spans="1:15" ht="12.5" x14ac:dyDescent="0.25">
      <c r="A180" s="10" t="s">
        <v>217</v>
      </c>
      <c r="B180" s="55" t="s">
        <v>88</v>
      </c>
      <c r="C180" s="12">
        <v>44323</v>
      </c>
      <c r="D180" s="5" t="s">
        <v>20</v>
      </c>
      <c r="G180" s="5">
        <v>24.7</v>
      </c>
      <c r="H180" s="19">
        <v>194000</v>
      </c>
      <c r="I180" s="21">
        <f t="shared" si="37"/>
        <v>388000000</v>
      </c>
      <c r="J180" s="5">
        <v>30.1</v>
      </c>
      <c r="K180" s="19">
        <v>1020</v>
      </c>
      <c r="L180" s="21">
        <f t="shared" si="38"/>
        <v>2040000</v>
      </c>
      <c r="O180">
        <f>VLOOKUP(CLEAN(B180),'Autosampler info'!$B$1:$E$501,4)</f>
        <v>2</v>
      </c>
    </row>
    <row r="181" spans="1:15" ht="12.5" x14ac:dyDescent="0.25">
      <c r="A181" s="10" t="s">
        <v>218</v>
      </c>
      <c r="B181" s="55" t="s">
        <v>90</v>
      </c>
      <c r="C181" s="12">
        <v>44323</v>
      </c>
      <c r="D181" s="5" t="s">
        <v>20</v>
      </c>
      <c r="G181" s="5">
        <v>21.8</v>
      </c>
      <c r="H181" s="19">
        <v>1330000</v>
      </c>
      <c r="I181" s="21">
        <f t="shared" si="37"/>
        <v>2660000000</v>
      </c>
      <c r="J181" s="5">
        <v>29.5</v>
      </c>
      <c r="K181" s="19">
        <v>1490</v>
      </c>
      <c r="L181" s="21">
        <f t="shared" si="38"/>
        <v>2980000</v>
      </c>
      <c r="O181">
        <f>VLOOKUP(CLEAN(B181),'Autosampler info'!$B$1:$E$501,4)</f>
        <v>3</v>
      </c>
    </row>
    <row r="182" spans="1:15" ht="12.5" x14ac:dyDescent="0.25">
      <c r="A182" s="10" t="s">
        <v>219</v>
      </c>
      <c r="B182" s="55" t="s">
        <v>5</v>
      </c>
      <c r="C182" s="12">
        <v>44323</v>
      </c>
      <c r="D182" s="5" t="s">
        <v>220</v>
      </c>
      <c r="E182" s="19">
        <v>11.6</v>
      </c>
      <c r="F182" s="21">
        <f>((E182/20)*(20/5)*(40/4))*1000</f>
        <v>23200</v>
      </c>
      <c r="G182" s="5">
        <v>23.2</v>
      </c>
      <c r="H182" s="19">
        <v>550000</v>
      </c>
      <c r="I182" s="21">
        <f t="shared" si="37"/>
        <v>1100000000</v>
      </c>
      <c r="J182" s="5">
        <v>30.2</v>
      </c>
      <c r="K182" s="19">
        <v>966</v>
      </c>
      <c r="L182" s="21">
        <f t="shared" si="38"/>
        <v>1932000</v>
      </c>
      <c r="O182">
        <f>VLOOKUP(CLEAN(B182),'Autosampler info'!$B$1:$E$501,4)</f>
        <v>6</v>
      </c>
    </row>
    <row r="183" spans="1:15" ht="12.5" x14ac:dyDescent="0.25">
      <c r="A183" s="10" t="s">
        <v>221</v>
      </c>
      <c r="B183" s="55" t="s">
        <v>93</v>
      </c>
      <c r="C183" s="12">
        <v>44323</v>
      </c>
      <c r="D183" s="5" t="s">
        <v>20</v>
      </c>
      <c r="E183" s="19"/>
      <c r="G183" s="5">
        <v>23.5</v>
      </c>
      <c r="H183" s="19">
        <v>427000</v>
      </c>
      <c r="I183" s="21">
        <f t="shared" si="37"/>
        <v>854000000</v>
      </c>
      <c r="J183" s="5">
        <v>29</v>
      </c>
      <c r="K183" s="19">
        <v>2020</v>
      </c>
      <c r="L183" s="21">
        <f t="shared" si="38"/>
        <v>4040000</v>
      </c>
      <c r="O183">
        <f>VLOOKUP(CLEAN(B183),'Autosampler info'!$B$1:$E$501,4)</f>
        <v>5</v>
      </c>
    </row>
    <row r="184" spans="1:15" ht="12.5" x14ac:dyDescent="0.25">
      <c r="A184" s="10" t="s">
        <v>222</v>
      </c>
      <c r="B184" s="55" t="s">
        <v>223</v>
      </c>
      <c r="C184" s="12">
        <v>44323</v>
      </c>
      <c r="D184" s="5" t="s">
        <v>20</v>
      </c>
      <c r="E184" s="19"/>
      <c r="G184" s="5">
        <v>24.5</v>
      </c>
      <c r="H184" s="19">
        <v>227000</v>
      </c>
      <c r="I184" s="21">
        <f t="shared" si="37"/>
        <v>454000000</v>
      </c>
      <c r="J184" s="5">
        <v>29.1</v>
      </c>
      <c r="K184" s="19">
        <v>1960</v>
      </c>
      <c r="L184" s="21">
        <f t="shared" si="38"/>
        <v>3920000</v>
      </c>
      <c r="O184">
        <f>VLOOKUP(CLEAN(B184),'Autosampler info'!$B$1:$E$501,4)</f>
        <v>6</v>
      </c>
    </row>
    <row r="185" spans="1:15" ht="12.5" x14ac:dyDescent="0.25">
      <c r="A185" s="10" t="s">
        <v>224</v>
      </c>
      <c r="B185" s="55" t="s">
        <v>51</v>
      </c>
      <c r="C185" s="12">
        <v>44323</v>
      </c>
      <c r="D185" s="5" t="s">
        <v>20</v>
      </c>
      <c r="E185" s="19"/>
      <c r="G185" s="5">
        <v>25.4</v>
      </c>
      <c r="H185" s="19">
        <v>121000</v>
      </c>
      <c r="I185" s="21">
        <f t="shared" si="37"/>
        <v>242000000</v>
      </c>
      <c r="J185" s="5">
        <v>29.3</v>
      </c>
      <c r="K185" s="19">
        <v>1740</v>
      </c>
      <c r="L185" s="21">
        <f t="shared" si="38"/>
        <v>3480000</v>
      </c>
      <c r="O185">
        <f>VLOOKUP(CLEAN(B185),'Autosampler info'!$B$1:$E$501,4)</f>
        <v>45</v>
      </c>
    </row>
    <row r="186" spans="1:15" ht="12.5" x14ac:dyDescent="0.25">
      <c r="A186" s="10" t="s">
        <v>225</v>
      </c>
      <c r="B186" s="55" t="s">
        <v>58</v>
      </c>
      <c r="C186" s="12">
        <v>44323</v>
      </c>
      <c r="D186" s="5">
        <v>35.200000000000003</v>
      </c>
      <c r="E186" s="19">
        <v>6.8</v>
      </c>
      <c r="F186" s="21">
        <f t="shared" ref="F186:F188" si="39">((E186/20)*(20/5)*(40/4))*1000</f>
        <v>13599.999999999998</v>
      </c>
      <c r="H186" s="19">
        <v>104000</v>
      </c>
      <c r="I186" s="21">
        <f t="shared" si="37"/>
        <v>208000000</v>
      </c>
      <c r="J186" s="5">
        <v>29.1</v>
      </c>
      <c r="K186" s="19">
        <v>1950</v>
      </c>
      <c r="L186" s="21">
        <f t="shared" si="38"/>
        <v>3900000</v>
      </c>
      <c r="N186" s="19">
        <v>44318</v>
      </c>
      <c r="O186">
        <f>VLOOKUP(CLEAN(B186),'Autosampler info'!$B$1:$E$501,4)</f>
        <v>8</v>
      </c>
    </row>
    <row r="187" spans="1:15" ht="12.5" x14ac:dyDescent="0.25">
      <c r="A187" s="10" t="s">
        <v>226</v>
      </c>
      <c r="B187" s="55" t="s">
        <v>118</v>
      </c>
      <c r="C187" s="12">
        <v>44323</v>
      </c>
      <c r="D187" s="5">
        <v>30.6</v>
      </c>
      <c r="E187" s="19">
        <v>246.6</v>
      </c>
      <c r="F187" s="21">
        <f t="shared" si="39"/>
        <v>493200</v>
      </c>
      <c r="G187" s="5">
        <v>27</v>
      </c>
      <c r="H187" s="19">
        <v>43800</v>
      </c>
      <c r="I187" s="21">
        <f t="shared" si="37"/>
        <v>87600000</v>
      </c>
      <c r="J187" s="5">
        <v>31</v>
      </c>
      <c r="K187" s="19">
        <v>599</v>
      </c>
      <c r="L187" s="21">
        <f t="shared" si="38"/>
        <v>1198000</v>
      </c>
      <c r="N187" s="19">
        <v>295550</v>
      </c>
      <c r="O187">
        <f>VLOOKUP(CLEAN(B187),'Autosampler info'!$B$1:$E$501,4)</f>
        <v>9</v>
      </c>
    </row>
    <row r="188" spans="1:15" ht="12.5" x14ac:dyDescent="0.25">
      <c r="A188" s="10" t="s">
        <v>227</v>
      </c>
      <c r="B188" s="55" t="s">
        <v>118</v>
      </c>
      <c r="C188" s="12">
        <v>44323</v>
      </c>
      <c r="D188" s="5">
        <v>29.5</v>
      </c>
      <c r="E188" s="19">
        <v>562.70000000000005</v>
      </c>
      <c r="F188" s="21">
        <f t="shared" si="39"/>
        <v>1125400</v>
      </c>
      <c r="G188" s="5">
        <v>25.5</v>
      </c>
      <c r="H188" s="19">
        <v>63700</v>
      </c>
      <c r="I188" s="21">
        <f t="shared" si="37"/>
        <v>127400000</v>
      </c>
      <c r="J188" s="5">
        <v>30.3</v>
      </c>
      <c r="K188" s="19">
        <v>928</v>
      </c>
      <c r="L188" s="21">
        <f t="shared" si="38"/>
        <v>1856000</v>
      </c>
      <c r="N188" s="19"/>
      <c r="O188">
        <f>VLOOKUP(CLEAN(B188),'Autosampler info'!$B$1:$E$501,4)</f>
        <v>9</v>
      </c>
    </row>
    <row r="189" spans="1:15" ht="12.5" x14ac:dyDescent="0.25">
      <c r="A189" s="10" t="s">
        <v>228</v>
      </c>
      <c r="B189" s="55" t="s">
        <v>48</v>
      </c>
      <c r="C189" s="12">
        <v>44328</v>
      </c>
      <c r="G189" s="5">
        <v>26.3</v>
      </c>
      <c r="H189" s="19">
        <v>68800</v>
      </c>
      <c r="I189" s="21">
        <f t="shared" si="37"/>
        <v>137600000</v>
      </c>
      <c r="J189" s="5">
        <v>29.8</v>
      </c>
      <c r="K189" s="19">
        <v>2030</v>
      </c>
      <c r="L189" s="21">
        <f t="shared" si="38"/>
        <v>4060000</v>
      </c>
      <c r="N189" s="19"/>
      <c r="O189">
        <f>VLOOKUP(CLEAN(B189),'Autosampler info'!$B$1:$E$501,4)</f>
        <v>1</v>
      </c>
    </row>
    <row r="190" spans="1:15" ht="12.5" x14ac:dyDescent="0.25">
      <c r="A190" s="10" t="s">
        <v>229</v>
      </c>
      <c r="B190" s="55" t="s">
        <v>88</v>
      </c>
      <c r="C190" s="12">
        <v>44328</v>
      </c>
      <c r="D190" s="5" t="s">
        <v>20</v>
      </c>
      <c r="G190" s="5">
        <v>26.5</v>
      </c>
      <c r="H190" s="19">
        <v>58700</v>
      </c>
      <c r="I190" s="21">
        <f t="shared" si="37"/>
        <v>117400000</v>
      </c>
      <c r="J190" s="5">
        <v>29.6</v>
      </c>
      <c r="K190" s="19">
        <v>2110</v>
      </c>
      <c r="L190" s="21">
        <f t="shared" si="38"/>
        <v>4220000</v>
      </c>
      <c r="N190" s="19"/>
      <c r="O190">
        <f>VLOOKUP(CLEAN(B190),'Autosampler info'!$B$1:$E$501,4)</f>
        <v>2</v>
      </c>
    </row>
    <row r="191" spans="1:15" ht="12.5" x14ac:dyDescent="0.25">
      <c r="A191" s="10" t="s">
        <v>230</v>
      </c>
      <c r="B191" s="55" t="s">
        <v>90</v>
      </c>
      <c r="C191" s="12">
        <v>44328</v>
      </c>
      <c r="D191" s="5" t="s">
        <v>20</v>
      </c>
      <c r="G191" s="5">
        <v>24.7</v>
      </c>
      <c r="H191" s="19">
        <v>206000</v>
      </c>
      <c r="I191" s="21">
        <f t="shared" si="37"/>
        <v>412000000</v>
      </c>
      <c r="J191" s="5">
        <v>29.1</v>
      </c>
      <c r="K191" s="19">
        <v>2910</v>
      </c>
      <c r="L191" s="21">
        <f t="shared" si="38"/>
        <v>5820000</v>
      </c>
      <c r="N191" s="19">
        <v>2089</v>
      </c>
      <c r="O191">
        <f>VLOOKUP(CLEAN(B191),'Autosampler info'!$B$1:$E$501,4)</f>
        <v>3</v>
      </c>
    </row>
    <row r="192" spans="1:15" ht="12.5" x14ac:dyDescent="0.25">
      <c r="A192" s="10" t="s">
        <v>231</v>
      </c>
      <c r="B192" s="55" t="s">
        <v>5</v>
      </c>
      <c r="C192" s="12">
        <v>44328</v>
      </c>
      <c r="D192" s="5">
        <v>32.5</v>
      </c>
      <c r="E192" s="19">
        <v>237</v>
      </c>
      <c r="F192" s="21">
        <f>((E192/20)*(20/5)*(40/4))*1000</f>
        <v>474000</v>
      </c>
      <c r="G192" s="5">
        <v>24.3</v>
      </c>
      <c r="H192" s="19">
        <v>265000</v>
      </c>
      <c r="I192" s="21">
        <f t="shared" si="37"/>
        <v>530000000</v>
      </c>
      <c r="J192" s="5">
        <v>29.9</v>
      </c>
      <c r="K192" s="19">
        <v>1740</v>
      </c>
      <c r="L192" s="21">
        <f t="shared" si="38"/>
        <v>3480000</v>
      </c>
      <c r="N192" s="19">
        <v>35364</v>
      </c>
      <c r="O192">
        <f>VLOOKUP(CLEAN(B192),'Autosampler info'!$B$1:$E$501,4)</f>
        <v>6</v>
      </c>
    </row>
    <row r="193" spans="1:15" ht="12.5" x14ac:dyDescent="0.25">
      <c r="A193" s="10" t="s">
        <v>232</v>
      </c>
      <c r="B193" s="55" t="s">
        <v>93</v>
      </c>
      <c r="C193" s="12">
        <v>44328</v>
      </c>
      <c r="E193" s="19"/>
      <c r="G193" s="5">
        <v>25.3</v>
      </c>
      <c r="H193" s="19">
        <v>132000</v>
      </c>
      <c r="I193" s="21">
        <f t="shared" si="37"/>
        <v>264000000</v>
      </c>
      <c r="J193" s="5">
        <v>29.5</v>
      </c>
      <c r="K193" s="19">
        <v>2290</v>
      </c>
      <c r="L193" s="21">
        <f t="shared" si="38"/>
        <v>4580000</v>
      </c>
      <c r="N193" s="19"/>
      <c r="O193">
        <f>VLOOKUP(CLEAN(B193),'Autosampler info'!$B$1:$E$501,4)</f>
        <v>5</v>
      </c>
    </row>
    <row r="194" spans="1:15" ht="12.5" x14ac:dyDescent="0.25">
      <c r="A194" s="10" t="s">
        <v>233</v>
      </c>
      <c r="B194" s="55" t="s">
        <v>223</v>
      </c>
      <c r="C194" s="12">
        <v>44328</v>
      </c>
      <c r="E194" s="19"/>
      <c r="G194" s="5">
        <v>26.6</v>
      </c>
      <c r="H194" s="19">
        <v>54400</v>
      </c>
      <c r="I194" s="21">
        <f t="shared" si="37"/>
        <v>108800000</v>
      </c>
      <c r="J194" s="5">
        <v>29</v>
      </c>
      <c r="K194" s="19">
        <v>2930</v>
      </c>
      <c r="L194" s="21">
        <f t="shared" si="38"/>
        <v>5860000</v>
      </c>
      <c r="N194" s="19"/>
      <c r="O194">
        <f>VLOOKUP(CLEAN(B194),'Autosampler info'!$B$1:$E$501,4)</f>
        <v>6</v>
      </c>
    </row>
    <row r="195" spans="1:15" ht="12.5" x14ac:dyDescent="0.25">
      <c r="A195" s="10" t="s">
        <v>234</v>
      </c>
      <c r="B195" s="55" t="s">
        <v>51</v>
      </c>
      <c r="C195" s="12">
        <v>44328</v>
      </c>
      <c r="E195" s="19"/>
      <c r="G195" s="5">
        <v>27.9</v>
      </c>
      <c r="H195" s="19">
        <v>23400</v>
      </c>
      <c r="I195" s="21">
        <f t="shared" si="37"/>
        <v>46800000</v>
      </c>
      <c r="J195" s="5">
        <v>29.7</v>
      </c>
      <c r="K195" s="19">
        <v>2030</v>
      </c>
      <c r="L195" s="21">
        <f t="shared" si="38"/>
        <v>4060000</v>
      </c>
      <c r="N195" s="19"/>
      <c r="O195">
        <f>VLOOKUP(CLEAN(B195),'Autosampler info'!$B$1:$E$501,4)</f>
        <v>45</v>
      </c>
    </row>
    <row r="196" spans="1:15" ht="12.5" x14ac:dyDescent="0.25">
      <c r="A196" s="10" t="s">
        <v>235</v>
      </c>
      <c r="B196" s="55" t="s">
        <v>58</v>
      </c>
      <c r="C196" s="12">
        <v>44328</v>
      </c>
      <c r="D196" s="5">
        <v>32.5</v>
      </c>
      <c r="E196" s="19">
        <v>233.5</v>
      </c>
      <c r="F196" s="21">
        <f t="shared" ref="F196:F199" si="40">((E196/20)*(20/5)*(40/4))*1000</f>
        <v>467000</v>
      </c>
      <c r="G196" s="5">
        <v>25</v>
      </c>
      <c r="H196" s="19">
        <v>173000</v>
      </c>
      <c r="I196" s="21">
        <f t="shared" si="37"/>
        <v>346000000</v>
      </c>
      <c r="J196" s="5">
        <v>29.1</v>
      </c>
      <c r="K196" s="19">
        <v>2830</v>
      </c>
      <c r="L196" s="21">
        <f t="shared" si="38"/>
        <v>5660000</v>
      </c>
      <c r="N196" s="19">
        <v>81257</v>
      </c>
      <c r="O196">
        <f>VLOOKUP(CLEAN(B196),'Autosampler info'!$B$1:$E$501,4)</f>
        <v>8</v>
      </c>
    </row>
    <row r="197" spans="1:15" ht="12.5" x14ac:dyDescent="0.25">
      <c r="A197" s="10" t="s">
        <v>236</v>
      </c>
      <c r="B197" s="55" t="s">
        <v>118</v>
      </c>
      <c r="C197" s="12">
        <v>44328</v>
      </c>
      <c r="D197" s="5">
        <v>32.9</v>
      </c>
      <c r="E197" s="19">
        <v>181.5</v>
      </c>
      <c r="F197" s="21">
        <f t="shared" si="40"/>
        <v>363000</v>
      </c>
      <c r="G197" s="5">
        <v>29</v>
      </c>
      <c r="H197" s="19">
        <v>10400</v>
      </c>
      <c r="I197" s="21">
        <f t="shared" si="37"/>
        <v>20800000</v>
      </c>
      <c r="J197" s="5">
        <v>30.8</v>
      </c>
      <c r="K197" s="19">
        <v>1010</v>
      </c>
      <c r="L197" s="21">
        <f t="shared" si="38"/>
        <v>2020000</v>
      </c>
      <c r="N197" s="19">
        <v>298870</v>
      </c>
      <c r="O197">
        <f>VLOOKUP(CLEAN(B197),'Autosampler info'!$B$1:$E$501,4)</f>
        <v>9</v>
      </c>
    </row>
    <row r="198" spans="1:15" ht="12.5" x14ac:dyDescent="0.25">
      <c r="A198" s="10" t="s">
        <v>237</v>
      </c>
      <c r="B198" s="55" t="s">
        <v>118</v>
      </c>
      <c r="C198" s="12">
        <v>44328</v>
      </c>
      <c r="D198" s="5">
        <v>33.4</v>
      </c>
      <c r="E198" s="19">
        <v>122.6</v>
      </c>
      <c r="F198" s="21">
        <f t="shared" si="40"/>
        <v>245200</v>
      </c>
      <c r="G198" s="5">
        <v>28.7</v>
      </c>
      <c r="H198" s="19">
        <v>13300</v>
      </c>
      <c r="I198" s="21">
        <f t="shared" si="37"/>
        <v>26600000</v>
      </c>
      <c r="J198" s="5">
        <v>31</v>
      </c>
      <c r="K198" s="19">
        <v>869</v>
      </c>
      <c r="L198" s="21">
        <f t="shared" si="38"/>
        <v>1738000</v>
      </c>
      <c r="N198" s="19"/>
      <c r="O198">
        <f>VLOOKUP(CLEAN(B198),'Autosampler info'!$B$1:$E$501,4)</f>
        <v>9</v>
      </c>
    </row>
    <row r="199" spans="1:15" ht="12.5" x14ac:dyDescent="0.25">
      <c r="A199" s="10" t="s">
        <v>238</v>
      </c>
      <c r="B199" s="55" t="s">
        <v>48</v>
      </c>
      <c r="C199" s="12">
        <v>44330</v>
      </c>
      <c r="D199" s="5">
        <v>34.200000000000003</v>
      </c>
      <c r="E199" s="19">
        <v>50.4</v>
      </c>
      <c r="F199" s="21">
        <f t="shared" si="40"/>
        <v>100800</v>
      </c>
      <c r="G199" s="5">
        <v>27.1</v>
      </c>
      <c r="H199" s="19">
        <v>35900</v>
      </c>
      <c r="I199" s="21">
        <f t="shared" si="37"/>
        <v>71800000</v>
      </c>
      <c r="J199" s="5">
        <v>30.6</v>
      </c>
      <c r="K199" s="19">
        <v>887</v>
      </c>
      <c r="L199" s="21">
        <f t="shared" si="38"/>
        <v>1774000</v>
      </c>
      <c r="N199" s="19">
        <v>7998</v>
      </c>
      <c r="O199">
        <f>VLOOKUP(CLEAN(B199),'Autosampler info'!$B$1:$E$501,4)</f>
        <v>1</v>
      </c>
    </row>
    <row r="200" spans="1:15" ht="14.5" x14ac:dyDescent="0.35">
      <c r="A200" s="10" t="s">
        <v>239</v>
      </c>
      <c r="B200" s="55" t="s">
        <v>88</v>
      </c>
      <c r="C200" s="12">
        <v>44330</v>
      </c>
      <c r="D200" s="19" t="s">
        <v>20</v>
      </c>
      <c r="E200" s="22"/>
      <c r="G200" s="5">
        <v>27</v>
      </c>
      <c r="H200" s="19">
        <v>39900</v>
      </c>
      <c r="I200" s="21">
        <f t="shared" si="37"/>
        <v>79800000</v>
      </c>
      <c r="J200" s="5">
        <v>30.7</v>
      </c>
      <c r="K200" s="19">
        <v>829</v>
      </c>
      <c r="L200" s="21">
        <f t="shared" si="38"/>
        <v>1658000</v>
      </c>
      <c r="O200">
        <f>VLOOKUP(CLEAN(B200),'Autosampler info'!$B$1:$E$501,4)</f>
        <v>2</v>
      </c>
    </row>
    <row r="201" spans="1:15" ht="12.5" x14ac:dyDescent="0.25">
      <c r="A201" s="10" t="s">
        <v>240</v>
      </c>
      <c r="B201" s="55" t="s">
        <v>90</v>
      </c>
      <c r="C201" s="12">
        <v>44330</v>
      </c>
      <c r="D201" s="19" t="s">
        <v>20</v>
      </c>
      <c r="E201" s="19"/>
      <c r="G201" s="5">
        <v>27.2</v>
      </c>
      <c r="H201" s="19">
        <v>32900</v>
      </c>
      <c r="I201" s="21">
        <f t="shared" si="37"/>
        <v>65800000</v>
      </c>
      <c r="J201" s="5">
        <v>28.8</v>
      </c>
      <c r="K201" s="19">
        <v>2760</v>
      </c>
      <c r="L201" s="21">
        <f t="shared" si="38"/>
        <v>5520000</v>
      </c>
      <c r="O201">
        <f>VLOOKUP(CLEAN(B201),'Autosampler info'!$B$1:$E$501,4)</f>
        <v>3</v>
      </c>
    </row>
    <row r="202" spans="1:15" ht="12.5" x14ac:dyDescent="0.25">
      <c r="A202" s="42" t="s">
        <v>241</v>
      </c>
      <c r="B202" s="58" t="s">
        <v>5</v>
      </c>
      <c r="C202" s="43">
        <v>44330</v>
      </c>
      <c r="D202" s="44"/>
      <c r="E202" s="44"/>
      <c r="F202" s="45"/>
      <c r="G202" s="46">
        <v>24.3</v>
      </c>
      <c r="H202" s="44">
        <v>229000</v>
      </c>
      <c r="I202" s="47">
        <f t="shared" si="37"/>
        <v>458000000</v>
      </c>
      <c r="J202" s="48">
        <v>28.9</v>
      </c>
      <c r="K202" s="44">
        <v>2610</v>
      </c>
      <c r="L202" s="47">
        <f t="shared" si="38"/>
        <v>5220000</v>
      </c>
      <c r="N202" s="19">
        <v>17413</v>
      </c>
      <c r="O202">
        <f>VLOOKUP(CLEAN(B202),'Autosampler info'!$B$1:$E$501,4)</f>
        <v>6</v>
      </c>
    </row>
    <row r="203" spans="1:15" ht="12.5" x14ac:dyDescent="0.25">
      <c r="A203" s="10" t="s">
        <v>242</v>
      </c>
      <c r="B203" s="55" t="s">
        <v>93</v>
      </c>
      <c r="C203" s="12">
        <v>44330</v>
      </c>
      <c r="D203" s="19"/>
      <c r="E203" s="19"/>
      <c r="G203" s="5">
        <v>24.9</v>
      </c>
      <c r="H203" s="19">
        <v>155000</v>
      </c>
      <c r="I203" s="21">
        <f t="shared" si="37"/>
        <v>310000000</v>
      </c>
      <c r="J203" s="5">
        <v>29.5</v>
      </c>
      <c r="K203" s="19">
        <v>1800</v>
      </c>
      <c r="L203" s="21">
        <f t="shared" si="38"/>
        <v>3600000</v>
      </c>
      <c r="O203">
        <f>VLOOKUP(CLEAN(B203),'Autosampler info'!$B$1:$E$501,4)</f>
        <v>5</v>
      </c>
    </row>
    <row r="204" spans="1:15" ht="12.5" x14ac:dyDescent="0.25">
      <c r="A204" s="42" t="s">
        <v>243</v>
      </c>
      <c r="B204" s="58" t="s">
        <v>223</v>
      </c>
      <c r="C204" s="43">
        <v>44330</v>
      </c>
      <c r="D204" s="5">
        <v>37.200000000000003</v>
      </c>
      <c r="E204" s="44">
        <v>5.6</v>
      </c>
      <c r="F204" s="47">
        <f>((E204/20)*(20/5)*(40/4))*1000</f>
        <v>11200</v>
      </c>
      <c r="G204" s="46">
        <v>25.7</v>
      </c>
      <c r="H204" s="44">
        <v>87400</v>
      </c>
      <c r="I204" s="47">
        <f t="shared" si="37"/>
        <v>174800000</v>
      </c>
      <c r="J204" s="48">
        <v>29.7</v>
      </c>
      <c r="K204" s="44">
        <v>1480</v>
      </c>
      <c r="L204" s="47">
        <f t="shared" si="38"/>
        <v>2960000</v>
      </c>
      <c r="O204">
        <f>VLOOKUP(CLEAN(B204),'Autosampler info'!$B$1:$E$501,4)</f>
        <v>6</v>
      </c>
    </row>
    <row r="205" spans="1:15" ht="12.5" x14ac:dyDescent="0.25">
      <c r="A205" s="10" t="s">
        <v>244</v>
      </c>
      <c r="B205" s="55" t="s">
        <v>51</v>
      </c>
      <c r="C205" s="12">
        <v>44330</v>
      </c>
      <c r="D205" s="5" t="s">
        <v>20</v>
      </c>
      <c r="E205" s="19"/>
      <c r="G205" s="5">
        <v>28</v>
      </c>
      <c r="H205" s="19">
        <v>20100</v>
      </c>
      <c r="I205" s="21">
        <f t="shared" si="37"/>
        <v>40200000</v>
      </c>
      <c r="J205" s="5">
        <v>29.8</v>
      </c>
      <c r="K205" s="19">
        <v>1530</v>
      </c>
      <c r="L205" s="21">
        <f t="shared" si="38"/>
        <v>3060000</v>
      </c>
      <c r="O205">
        <f>VLOOKUP(CLEAN(B205),'Autosampler info'!$B$1:$E$501,4)</f>
        <v>45</v>
      </c>
    </row>
    <row r="206" spans="1:15" ht="12.5" x14ac:dyDescent="0.25">
      <c r="A206" s="10" t="s">
        <v>245</v>
      </c>
      <c r="B206" s="55" t="s">
        <v>58</v>
      </c>
      <c r="C206" s="12">
        <v>44330</v>
      </c>
      <c r="D206" s="5">
        <v>36.799999999999997</v>
      </c>
      <c r="E206" s="19">
        <v>7.3</v>
      </c>
      <c r="F206" s="21">
        <f t="shared" ref="F206:F208" si="41">((E206/20)*(20/5)*(40/4))*1000</f>
        <v>14600</v>
      </c>
      <c r="G206" s="5">
        <v>24.9</v>
      </c>
      <c r="H206" s="19">
        <v>151000</v>
      </c>
      <c r="I206" s="21">
        <f t="shared" si="37"/>
        <v>302000000</v>
      </c>
      <c r="J206" s="5">
        <v>29.5</v>
      </c>
      <c r="K206" s="19">
        <v>1740</v>
      </c>
      <c r="L206" s="21">
        <f t="shared" si="38"/>
        <v>3480000</v>
      </c>
      <c r="N206" s="19">
        <v>3949</v>
      </c>
      <c r="O206">
        <f>VLOOKUP(CLEAN(B206),'Autosampler info'!$B$1:$E$501,4)</f>
        <v>8</v>
      </c>
    </row>
    <row r="207" spans="1:15" ht="12.5" x14ac:dyDescent="0.25">
      <c r="A207" s="10" t="s">
        <v>246</v>
      </c>
      <c r="B207" s="55" t="s">
        <v>118</v>
      </c>
      <c r="C207" s="12">
        <v>44330</v>
      </c>
      <c r="D207" s="5">
        <v>33.6</v>
      </c>
      <c r="E207" s="19">
        <v>82.6</v>
      </c>
      <c r="F207" s="21">
        <f t="shared" si="41"/>
        <v>165200</v>
      </c>
      <c r="G207" s="5">
        <v>27.2</v>
      </c>
      <c r="H207" s="19">
        <v>34200</v>
      </c>
      <c r="I207" s="21">
        <f t="shared" si="37"/>
        <v>68400000</v>
      </c>
      <c r="J207" s="5">
        <v>31.6</v>
      </c>
      <c r="K207" s="19">
        <v>457</v>
      </c>
      <c r="L207" s="21">
        <f t="shared" si="38"/>
        <v>914000</v>
      </c>
      <c r="N207" s="5" t="s">
        <v>533</v>
      </c>
      <c r="O207">
        <f>VLOOKUP(CLEAN(B207),'Autosampler info'!$B$1:$E$501,4)</f>
        <v>9</v>
      </c>
    </row>
    <row r="208" spans="1:15" ht="12.5" x14ac:dyDescent="0.25">
      <c r="A208" s="10" t="s">
        <v>247</v>
      </c>
      <c r="B208" s="55" t="s">
        <v>118</v>
      </c>
      <c r="C208" s="12">
        <v>44330</v>
      </c>
      <c r="D208" s="5">
        <v>33.200000000000003</v>
      </c>
      <c r="E208" s="19">
        <v>96</v>
      </c>
      <c r="F208" s="21">
        <f t="shared" si="41"/>
        <v>192000</v>
      </c>
      <c r="G208" s="5">
        <v>25.5</v>
      </c>
      <c r="H208" s="19">
        <v>99100</v>
      </c>
      <c r="I208" s="21">
        <f t="shared" si="37"/>
        <v>198200000</v>
      </c>
      <c r="J208" s="5">
        <v>30.2</v>
      </c>
      <c r="K208" s="19">
        <v>1140</v>
      </c>
      <c r="L208" s="21">
        <f t="shared" si="38"/>
        <v>2280000</v>
      </c>
      <c r="O208">
        <f>VLOOKUP(CLEAN(B208),'Autosampler info'!$B$1:$E$501,4)</f>
        <v>9</v>
      </c>
    </row>
    <row r="209" spans="1:15" ht="12.5" x14ac:dyDescent="0.25">
      <c r="A209" s="10" t="s">
        <v>250</v>
      </c>
      <c r="B209" s="55" t="s">
        <v>48</v>
      </c>
      <c r="C209" s="12">
        <v>44335</v>
      </c>
      <c r="D209" s="5" t="s">
        <v>20</v>
      </c>
      <c r="G209" s="5">
        <v>28</v>
      </c>
      <c r="H209" s="19">
        <v>22700</v>
      </c>
      <c r="I209" s="21">
        <f t="shared" si="37"/>
        <v>45400000</v>
      </c>
      <c r="J209" s="5">
        <v>28.5</v>
      </c>
      <c r="K209" s="19">
        <v>4400</v>
      </c>
      <c r="L209" s="21">
        <f t="shared" si="38"/>
        <v>8800000</v>
      </c>
      <c r="O209">
        <f>VLOOKUP(CLEAN(B209),'Autosampler info'!$B$1:$E$501,4)</f>
        <v>1</v>
      </c>
    </row>
    <row r="210" spans="1:15" ht="12.5" x14ac:dyDescent="0.25">
      <c r="A210" s="10" t="s">
        <v>251</v>
      </c>
      <c r="B210" s="55" t="s">
        <v>88</v>
      </c>
      <c r="C210" s="12">
        <v>44335</v>
      </c>
      <c r="D210" s="5" t="s">
        <v>20</v>
      </c>
      <c r="G210" s="5">
        <v>26.8</v>
      </c>
      <c r="H210" s="19">
        <v>48400</v>
      </c>
      <c r="I210" s="21">
        <f t="shared" si="37"/>
        <v>96800000</v>
      </c>
      <c r="J210" s="5">
        <v>29.6</v>
      </c>
      <c r="K210" s="19">
        <v>2150</v>
      </c>
      <c r="L210" s="21">
        <f t="shared" si="38"/>
        <v>4300000</v>
      </c>
      <c r="O210">
        <f>VLOOKUP(CLEAN(B210),'Autosampler info'!$B$1:$E$501,4)</f>
        <v>2</v>
      </c>
    </row>
    <row r="211" spans="1:15" ht="12.5" x14ac:dyDescent="0.25">
      <c r="A211" s="10" t="s">
        <v>252</v>
      </c>
      <c r="B211" s="55" t="s">
        <v>90</v>
      </c>
      <c r="C211" s="12">
        <v>44335</v>
      </c>
      <c r="D211" s="5" t="s">
        <v>20</v>
      </c>
      <c r="G211" s="5">
        <v>29.4</v>
      </c>
      <c r="H211" s="19">
        <v>8960</v>
      </c>
      <c r="I211" s="21">
        <f t="shared" si="37"/>
        <v>17920000</v>
      </c>
      <c r="J211" s="5">
        <v>28.9</v>
      </c>
      <c r="K211" s="19">
        <v>3500</v>
      </c>
      <c r="L211" s="21">
        <f t="shared" si="38"/>
        <v>7000000</v>
      </c>
      <c r="O211">
        <f>VLOOKUP(CLEAN(B211),'Autosampler info'!$B$1:$E$501,4)</f>
        <v>3</v>
      </c>
    </row>
    <row r="212" spans="1:15" ht="12.5" x14ac:dyDescent="0.25">
      <c r="A212" s="10" t="s">
        <v>253</v>
      </c>
      <c r="B212" s="55" t="s">
        <v>5</v>
      </c>
      <c r="C212" s="12">
        <v>44335</v>
      </c>
      <c r="D212" s="4" t="s">
        <v>254</v>
      </c>
      <c r="E212" s="19">
        <v>4.4000000000000004</v>
      </c>
      <c r="F212" s="19">
        <f t="shared" ref="F212:F213" si="42">((E212/20)*(20/5)*(40/4))*1000</f>
        <v>8800</v>
      </c>
      <c r="G212" s="5">
        <v>25.1</v>
      </c>
      <c r="H212" s="19">
        <v>155000</v>
      </c>
      <c r="I212" s="21">
        <f t="shared" si="37"/>
        <v>310000000</v>
      </c>
      <c r="J212" s="5">
        <v>28.9</v>
      </c>
      <c r="K212" s="19">
        <v>3430</v>
      </c>
      <c r="L212" s="21">
        <f t="shared" si="38"/>
        <v>6860000</v>
      </c>
      <c r="N212" s="19">
        <v>17348</v>
      </c>
      <c r="O212">
        <f>VLOOKUP(CLEAN(B212),'Autosampler info'!$B$1:$E$501,4)</f>
        <v>6</v>
      </c>
    </row>
    <row r="213" spans="1:15" ht="12.5" x14ac:dyDescent="0.25">
      <c r="A213" s="10" t="s">
        <v>255</v>
      </c>
      <c r="B213" s="55" t="s">
        <v>5</v>
      </c>
      <c r="C213" s="5" t="s">
        <v>256</v>
      </c>
      <c r="D213" s="4" t="s">
        <v>257</v>
      </c>
      <c r="E213" s="19">
        <v>1.5</v>
      </c>
      <c r="F213" s="19">
        <f t="shared" si="42"/>
        <v>3000</v>
      </c>
      <c r="G213" s="5">
        <v>23.9</v>
      </c>
      <c r="H213" s="19">
        <v>336000</v>
      </c>
      <c r="I213" s="21">
        <f t="shared" si="37"/>
        <v>672000000</v>
      </c>
      <c r="J213" s="5">
        <v>29.1</v>
      </c>
      <c r="K213" s="19">
        <v>3010</v>
      </c>
      <c r="L213" s="21">
        <f t="shared" si="38"/>
        <v>6020000</v>
      </c>
      <c r="O213">
        <f>VLOOKUP(CLEAN(B213),'Autosampler info'!$B$1:$E$501,4)</f>
        <v>6</v>
      </c>
    </row>
    <row r="214" spans="1:15" ht="12.5" x14ac:dyDescent="0.25">
      <c r="A214" s="10" t="s">
        <v>258</v>
      </c>
      <c r="B214" s="55" t="s">
        <v>93</v>
      </c>
      <c r="C214" s="12">
        <v>44335</v>
      </c>
      <c r="D214" s="5" t="s">
        <v>20</v>
      </c>
      <c r="E214" s="19"/>
      <c r="F214" s="19"/>
      <c r="G214" s="5">
        <v>23.9</v>
      </c>
      <c r="H214" s="19">
        <v>342000</v>
      </c>
      <c r="I214" s="21">
        <f t="shared" si="37"/>
        <v>684000000</v>
      </c>
      <c r="J214" s="5">
        <v>29.4</v>
      </c>
      <c r="K214" s="19">
        <v>2460</v>
      </c>
      <c r="L214" s="21">
        <f t="shared" si="38"/>
        <v>4920000</v>
      </c>
      <c r="O214">
        <f>VLOOKUP(CLEAN(B214),'Autosampler info'!$B$1:$E$501,4)</f>
        <v>5</v>
      </c>
    </row>
    <row r="215" spans="1:15" ht="12.5" x14ac:dyDescent="0.25">
      <c r="A215" s="10" t="s">
        <v>259</v>
      </c>
      <c r="B215" s="55" t="s">
        <v>223</v>
      </c>
      <c r="C215" s="12">
        <v>44335</v>
      </c>
      <c r="D215" s="5" t="s">
        <v>20</v>
      </c>
      <c r="E215" s="19"/>
      <c r="F215" s="19"/>
      <c r="G215" s="5">
        <v>26.2</v>
      </c>
      <c r="H215" s="19">
        <v>72400</v>
      </c>
      <c r="I215" s="21">
        <f t="shared" si="37"/>
        <v>144800000</v>
      </c>
      <c r="J215" s="5">
        <v>28.4</v>
      </c>
      <c r="K215" s="19">
        <v>4630</v>
      </c>
      <c r="L215" s="21">
        <f t="shared" si="38"/>
        <v>9260000</v>
      </c>
      <c r="O215">
        <f>VLOOKUP(CLEAN(B215),'Autosampler info'!$B$1:$E$501,4)</f>
        <v>6</v>
      </c>
    </row>
    <row r="216" spans="1:15" ht="12.5" x14ac:dyDescent="0.25">
      <c r="A216" s="10" t="s">
        <v>260</v>
      </c>
      <c r="B216" s="55" t="s">
        <v>223</v>
      </c>
      <c r="C216" s="5" t="s">
        <v>256</v>
      </c>
      <c r="D216" s="5" t="s">
        <v>20</v>
      </c>
      <c r="E216" s="19"/>
      <c r="F216" s="19"/>
      <c r="G216" s="5">
        <v>25.8</v>
      </c>
      <c r="H216" s="19">
        <v>95500</v>
      </c>
      <c r="I216" s="21">
        <f t="shared" si="37"/>
        <v>191000000</v>
      </c>
      <c r="J216" s="5">
        <v>28.9</v>
      </c>
      <c r="K216" s="19">
        <v>3460</v>
      </c>
      <c r="L216" s="21">
        <f t="shared" si="38"/>
        <v>6920000</v>
      </c>
      <c r="O216">
        <f>VLOOKUP(CLEAN(B216),'Autosampler info'!$B$1:$E$501,4)</f>
        <v>6</v>
      </c>
    </row>
    <row r="217" spans="1:15" ht="12.5" x14ac:dyDescent="0.25">
      <c r="A217" s="10" t="s">
        <v>261</v>
      </c>
      <c r="B217" s="55" t="s">
        <v>51</v>
      </c>
      <c r="C217" s="12">
        <v>44335</v>
      </c>
      <c r="D217" s="5" t="s">
        <v>20</v>
      </c>
      <c r="E217" s="19"/>
      <c r="F217" s="19"/>
      <c r="G217" s="5">
        <v>24.9</v>
      </c>
      <c r="H217" s="19">
        <v>170000</v>
      </c>
      <c r="I217" s="21">
        <f t="shared" si="37"/>
        <v>340000000</v>
      </c>
      <c r="J217" s="5">
        <v>29.6</v>
      </c>
      <c r="K217" s="19">
        <v>2220</v>
      </c>
      <c r="L217" s="21">
        <f t="shared" si="38"/>
        <v>4440000</v>
      </c>
      <c r="O217">
        <f>VLOOKUP(CLEAN(B217),'Autosampler info'!$B$1:$E$501,4)</f>
        <v>45</v>
      </c>
    </row>
    <row r="218" spans="1:15" ht="12.5" x14ac:dyDescent="0.25">
      <c r="A218" s="10" t="s">
        <v>262</v>
      </c>
      <c r="B218" s="55" t="s">
        <v>58</v>
      </c>
      <c r="C218" s="12">
        <v>44335</v>
      </c>
      <c r="D218" s="4" t="s">
        <v>205</v>
      </c>
      <c r="E218" s="19">
        <v>4.9000000000000004</v>
      </c>
      <c r="F218" s="19">
        <f>((E218/20)*(20/5)*(40/4))*1000</f>
        <v>9800</v>
      </c>
      <c r="G218" s="5">
        <v>27.9</v>
      </c>
      <c r="H218" s="19">
        <v>23200</v>
      </c>
      <c r="I218" s="21">
        <f t="shared" si="37"/>
        <v>46400000</v>
      </c>
      <c r="J218" s="5">
        <v>29.2</v>
      </c>
      <c r="K218" s="19">
        <v>2870</v>
      </c>
      <c r="L218" s="21">
        <f t="shared" si="38"/>
        <v>5740000</v>
      </c>
      <c r="O218">
        <f>VLOOKUP(CLEAN(B218),'Autosampler info'!$B$1:$E$501,4)</f>
        <v>8</v>
      </c>
    </row>
    <row r="219" spans="1:15" ht="12.5" x14ac:dyDescent="0.25">
      <c r="A219" s="10" t="s">
        <v>263</v>
      </c>
      <c r="B219" s="55" t="s">
        <v>48</v>
      </c>
      <c r="C219" s="12">
        <v>44337</v>
      </c>
      <c r="F219" s="19"/>
      <c r="G219" s="5">
        <v>28.2</v>
      </c>
      <c r="H219" s="19">
        <v>3600</v>
      </c>
      <c r="I219" s="21">
        <f t="shared" si="37"/>
        <v>7200000</v>
      </c>
      <c r="J219" s="5">
        <v>30</v>
      </c>
      <c r="K219" s="19">
        <v>1160</v>
      </c>
      <c r="L219" s="21">
        <f t="shared" si="38"/>
        <v>2320000</v>
      </c>
      <c r="N219" s="19">
        <v>3287</v>
      </c>
      <c r="O219">
        <f>VLOOKUP(CLEAN(B219),'Autosampler info'!$B$1:$E$501,4)</f>
        <v>1</v>
      </c>
    </row>
    <row r="220" spans="1:15" ht="12.5" x14ac:dyDescent="0.25">
      <c r="A220" s="10" t="s">
        <v>264</v>
      </c>
      <c r="B220" s="55" t="s">
        <v>88</v>
      </c>
      <c r="C220" s="12">
        <v>44337</v>
      </c>
      <c r="D220" s="5" t="s">
        <v>20</v>
      </c>
      <c r="F220" s="19"/>
      <c r="G220" s="5">
        <v>25.8</v>
      </c>
      <c r="H220" s="19">
        <v>21700</v>
      </c>
      <c r="I220" s="21">
        <f t="shared" si="37"/>
        <v>43400000</v>
      </c>
      <c r="J220" s="5">
        <v>29.3</v>
      </c>
      <c r="K220" s="19">
        <v>1840</v>
      </c>
      <c r="L220" s="21">
        <f t="shared" si="38"/>
        <v>3680000</v>
      </c>
      <c r="N220" s="19">
        <v>1733</v>
      </c>
      <c r="O220">
        <f>VLOOKUP(CLEAN(B220),'Autosampler info'!$B$1:$E$501,4)</f>
        <v>2</v>
      </c>
    </row>
    <row r="221" spans="1:15" ht="12.5" x14ac:dyDescent="0.25">
      <c r="A221" s="10" t="s">
        <v>265</v>
      </c>
      <c r="B221" s="55" t="s">
        <v>90</v>
      </c>
      <c r="C221" s="12">
        <v>44337</v>
      </c>
      <c r="D221" s="5" t="s">
        <v>20</v>
      </c>
      <c r="F221" s="19"/>
      <c r="G221" s="5">
        <v>28.3</v>
      </c>
      <c r="H221" s="19">
        <v>3280</v>
      </c>
      <c r="I221" s="21">
        <f t="shared" si="37"/>
        <v>6560000</v>
      </c>
      <c r="J221" s="5">
        <v>29.6</v>
      </c>
      <c r="K221" s="19">
        <v>1430</v>
      </c>
      <c r="L221" s="21">
        <f t="shared" si="38"/>
        <v>2860000</v>
      </c>
      <c r="N221" s="19"/>
      <c r="O221">
        <f>VLOOKUP(CLEAN(B221),'Autosampler info'!$B$1:$E$501,4)</f>
        <v>3</v>
      </c>
    </row>
    <row r="222" spans="1:15" ht="12.5" x14ac:dyDescent="0.25">
      <c r="A222" s="10" t="s">
        <v>266</v>
      </c>
      <c r="B222" s="55" t="s">
        <v>5</v>
      </c>
      <c r="C222" s="12">
        <v>44337</v>
      </c>
      <c r="F222" s="19"/>
      <c r="G222" s="5">
        <v>25.6</v>
      </c>
      <c r="H222" s="19">
        <v>22900</v>
      </c>
      <c r="I222" s="21">
        <f t="shared" si="37"/>
        <v>45800000</v>
      </c>
      <c r="J222" s="5">
        <v>30.2</v>
      </c>
      <c r="K222" s="19">
        <v>1010</v>
      </c>
      <c r="L222" s="21">
        <f t="shared" si="38"/>
        <v>2020000</v>
      </c>
      <c r="N222" s="19">
        <v>2280</v>
      </c>
      <c r="O222">
        <f>VLOOKUP(CLEAN(B222),'Autosampler info'!$B$1:$E$501,4)</f>
        <v>6</v>
      </c>
    </row>
    <row r="223" spans="1:15" ht="12.5" x14ac:dyDescent="0.25">
      <c r="A223" s="10" t="s">
        <v>267</v>
      </c>
      <c r="B223" s="55" t="s">
        <v>93</v>
      </c>
      <c r="C223" s="12">
        <v>44337</v>
      </c>
      <c r="F223" s="19"/>
      <c r="G223" s="5">
        <v>24.5</v>
      </c>
      <c r="H223" s="19">
        <v>54300</v>
      </c>
      <c r="I223" s="21">
        <f t="shared" si="37"/>
        <v>108600000</v>
      </c>
      <c r="J223" s="5">
        <v>30.1</v>
      </c>
      <c r="K223" s="19">
        <v>1070</v>
      </c>
      <c r="L223" s="21">
        <f t="shared" si="38"/>
        <v>2140000</v>
      </c>
      <c r="N223" s="19"/>
      <c r="O223">
        <f>VLOOKUP(CLEAN(B223),'Autosampler info'!$B$1:$E$501,4)</f>
        <v>5</v>
      </c>
    </row>
    <row r="224" spans="1:15" ht="12.5" x14ac:dyDescent="0.25">
      <c r="A224" s="10" t="s">
        <v>268</v>
      </c>
      <c r="B224" s="55" t="s">
        <v>223</v>
      </c>
      <c r="C224" s="12">
        <v>44337</v>
      </c>
      <c r="F224" s="19"/>
      <c r="G224" s="5">
        <v>26.8</v>
      </c>
      <c r="H224" s="19">
        <v>10600</v>
      </c>
      <c r="I224" s="21">
        <f t="shared" si="37"/>
        <v>21200000</v>
      </c>
      <c r="J224" s="5">
        <v>30</v>
      </c>
      <c r="K224" s="19">
        <v>1160</v>
      </c>
      <c r="L224" s="21">
        <f t="shared" si="38"/>
        <v>2320000</v>
      </c>
      <c r="N224" s="19"/>
      <c r="O224">
        <f>VLOOKUP(CLEAN(B224),'Autosampler info'!$B$1:$E$501,4)</f>
        <v>6</v>
      </c>
    </row>
    <row r="225" spans="1:15" ht="12.5" x14ac:dyDescent="0.25">
      <c r="A225" s="10" t="s">
        <v>269</v>
      </c>
      <c r="B225" s="55" t="s">
        <v>51</v>
      </c>
      <c r="C225" s="12">
        <v>44337</v>
      </c>
      <c r="F225" s="19"/>
      <c r="G225" s="5">
        <v>21.8</v>
      </c>
      <c r="H225" s="19">
        <v>408000</v>
      </c>
      <c r="I225" s="21">
        <f t="shared" si="37"/>
        <v>816000000</v>
      </c>
      <c r="J225" s="5">
        <v>29.9</v>
      </c>
      <c r="K225" s="19">
        <v>1230</v>
      </c>
      <c r="L225" s="21">
        <f t="shared" si="38"/>
        <v>2460000</v>
      </c>
      <c r="N225" s="19"/>
      <c r="O225">
        <f>VLOOKUP(CLEAN(B225),'Autosampler info'!$B$1:$E$501,4)</f>
        <v>45</v>
      </c>
    </row>
    <row r="226" spans="1:15" ht="12.5" x14ac:dyDescent="0.25">
      <c r="A226" s="10" t="s">
        <v>270</v>
      </c>
      <c r="B226" s="55" t="s">
        <v>58</v>
      </c>
      <c r="C226" s="12">
        <v>44337</v>
      </c>
      <c r="F226" s="19"/>
      <c r="G226" s="5">
        <v>24.5</v>
      </c>
      <c r="H226" s="19">
        <v>51700</v>
      </c>
      <c r="I226" s="21">
        <f t="shared" si="37"/>
        <v>103400000</v>
      </c>
      <c r="J226" s="5">
        <v>31</v>
      </c>
      <c r="K226" s="19">
        <v>633</v>
      </c>
      <c r="L226" s="21">
        <f t="shared" si="38"/>
        <v>1266000</v>
      </c>
      <c r="N226" s="19">
        <v>13952</v>
      </c>
      <c r="O226">
        <f>VLOOKUP(CLEAN(B226),'Autosampler info'!$B$1:$E$501,4)</f>
        <v>8</v>
      </c>
    </row>
    <row r="227" spans="1:15" ht="12.5" x14ac:dyDescent="0.25">
      <c r="A227" s="10" t="s">
        <v>271</v>
      </c>
      <c r="B227" s="55" t="s">
        <v>48</v>
      </c>
      <c r="C227" s="12">
        <v>44342</v>
      </c>
      <c r="D227" s="5" t="s">
        <v>209</v>
      </c>
      <c r="E227" s="19">
        <v>14.2</v>
      </c>
      <c r="F227" s="19">
        <f>((E227/20)*(20/5)*(40/4))*1000</f>
        <v>28400</v>
      </c>
      <c r="G227" s="5">
        <v>27.1</v>
      </c>
      <c r="H227" s="19">
        <v>25300</v>
      </c>
      <c r="I227" s="21">
        <f t="shared" si="37"/>
        <v>50600000</v>
      </c>
      <c r="J227" s="5">
        <v>26.1</v>
      </c>
      <c r="K227" s="19">
        <v>6140</v>
      </c>
      <c r="L227" s="21">
        <f t="shared" si="38"/>
        <v>12280000</v>
      </c>
      <c r="O227">
        <f>VLOOKUP(CLEAN(B227),'Autosampler info'!$B$1:$E$501,4)</f>
        <v>1</v>
      </c>
    </row>
    <row r="228" spans="1:15" ht="12.5" x14ac:dyDescent="0.25">
      <c r="A228" s="10" t="s">
        <v>272</v>
      </c>
      <c r="B228" s="55" t="s">
        <v>88</v>
      </c>
      <c r="C228" s="12">
        <v>44342</v>
      </c>
      <c r="D228" s="5" t="s">
        <v>20</v>
      </c>
      <c r="E228" s="19"/>
      <c r="F228" s="19"/>
      <c r="G228" s="5">
        <v>27</v>
      </c>
      <c r="H228" s="19">
        <v>28300</v>
      </c>
      <c r="I228" s="21">
        <f t="shared" si="37"/>
        <v>56600000</v>
      </c>
      <c r="J228" s="5">
        <v>27.6</v>
      </c>
      <c r="K228" s="19">
        <v>2420</v>
      </c>
      <c r="L228" s="21">
        <f t="shared" si="38"/>
        <v>4840000</v>
      </c>
      <c r="O228">
        <f>VLOOKUP(CLEAN(B228),'Autosampler info'!$B$1:$E$501,4)</f>
        <v>2</v>
      </c>
    </row>
    <row r="229" spans="1:15" ht="12.5" x14ac:dyDescent="0.25">
      <c r="A229" s="10" t="s">
        <v>273</v>
      </c>
      <c r="B229" s="55" t="s">
        <v>90</v>
      </c>
      <c r="C229" s="12">
        <v>44342</v>
      </c>
      <c r="D229" s="5" t="s">
        <v>20</v>
      </c>
      <c r="E229" s="19"/>
      <c r="F229" s="19"/>
      <c r="G229" s="5">
        <v>26.4</v>
      </c>
      <c r="H229" s="19">
        <v>39300</v>
      </c>
      <c r="I229" s="21">
        <f t="shared" si="37"/>
        <v>78600000</v>
      </c>
      <c r="J229" s="5">
        <v>29.1</v>
      </c>
      <c r="K229" s="19">
        <v>877</v>
      </c>
      <c r="L229" s="21">
        <f t="shared" si="38"/>
        <v>1754000</v>
      </c>
      <c r="O229">
        <f>VLOOKUP(CLEAN(B229),'Autosampler info'!$B$1:$E$501,4)</f>
        <v>3</v>
      </c>
    </row>
    <row r="230" spans="1:15" ht="12.5" x14ac:dyDescent="0.25">
      <c r="A230" s="10" t="s">
        <v>274</v>
      </c>
      <c r="B230" s="55" t="s">
        <v>5</v>
      </c>
      <c r="C230" s="12">
        <v>44342</v>
      </c>
      <c r="D230" s="5" t="s">
        <v>20</v>
      </c>
      <c r="E230" s="19"/>
      <c r="F230" s="19"/>
      <c r="G230" s="5">
        <v>24.3</v>
      </c>
      <c r="H230" s="19">
        <v>162000</v>
      </c>
      <c r="I230" s="21">
        <f t="shared" si="37"/>
        <v>324000000</v>
      </c>
      <c r="J230" s="5">
        <v>28</v>
      </c>
      <c r="K230" s="19">
        <v>1950</v>
      </c>
      <c r="L230" s="21">
        <f t="shared" si="38"/>
        <v>3900000</v>
      </c>
      <c r="N230" s="19">
        <v>2536</v>
      </c>
      <c r="O230">
        <f>VLOOKUP(CLEAN(B230),'Autosampler info'!$B$1:$E$501,4)</f>
        <v>6</v>
      </c>
    </row>
    <row r="231" spans="1:15" ht="12.5" x14ac:dyDescent="0.25">
      <c r="A231" s="10" t="s">
        <v>275</v>
      </c>
      <c r="B231" s="55" t="s">
        <v>93</v>
      </c>
      <c r="C231" s="12">
        <v>44342</v>
      </c>
      <c r="D231" s="5" t="s">
        <v>20</v>
      </c>
      <c r="E231" s="19"/>
      <c r="F231" s="19"/>
      <c r="G231" s="5">
        <v>25.5</v>
      </c>
      <c r="H231" s="19">
        <v>72900</v>
      </c>
      <c r="I231" s="21">
        <f t="shared" si="37"/>
        <v>145800000</v>
      </c>
      <c r="J231" s="5">
        <v>28.8</v>
      </c>
      <c r="K231" s="19">
        <v>1140</v>
      </c>
      <c r="L231" s="21">
        <f t="shared" si="38"/>
        <v>2280000</v>
      </c>
      <c r="N231" s="19"/>
      <c r="O231">
        <f>VLOOKUP(CLEAN(B231),'Autosampler info'!$B$1:$E$501,4)</f>
        <v>5</v>
      </c>
    </row>
    <row r="232" spans="1:15" ht="12.5" x14ac:dyDescent="0.25">
      <c r="A232" s="10" t="s">
        <v>276</v>
      </c>
      <c r="B232" s="55" t="s">
        <v>51</v>
      </c>
      <c r="C232" s="12">
        <v>44342</v>
      </c>
      <c r="D232" s="5" t="s">
        <v>20</v>
      </c>
      <c r="E232" s="19"/>
      <c r="F232" s="19"/>
      <c r="G232" s="5">
        <v>26.7</v>
      </c>
      <c r="H232" s="19">
        <v>32900</v>
      </c>
      <c r="I232" s="21">
        <f t="shared" si="37"/>
        <v>65800000</v>
      </c>
      <c r="J232" s="5">
        <v>27.3</v>
      </c>
      <c r="K232" s="19">
        <v>2880</v>
      </c>
      <c r="L232" s="21">
        <f t="shared" si="38"/>
        <v>5760000</v>
      </c>
      <c r="N232" s="19"/>
      <c r="O232">
        <f>VLOOKUP(CLEAN(B232),'Autosampler info'!$B$1:$E$501,4)</f>
        <v>45</v>
      </c>
    </row>
    <row r="233" spans="1:15" ht="12.5" x14ac:dyDescent="0.25">
      <c r="A233" s="10" t="s">
        <v>277</v>
      </c>
      <c r="B233" s="55" t="s">
        <v>58</v>
      </c>
      <c r="C233" s="12">
        <v>44342</v>
      </c>
      <c r="D233" s="5" t="s">
        <v>278</v>
      </c>
      <c r="E233" s="19">
        <v>12</v>
      </c>
      <c r="F233" s="19">
        <f t="shared" ref="F233:F234" si="43">((E233/20)*(20/5)*(40/4))*1000</f>
        <v>24000</v>
      </c>
      <c r="G233" s="5">
        <v>23.7</v>
      </c>
      <c r="H233" s="19">
        <v>246000</v>
      </c>
      <c r="I233" s="21">
        <f t="shared" si="37"/>
        <v>492000000</v>
      </c>
      <c r="J233" s="5">
        <v>27.7</v>
      </c>
      <c r="K233" s="19">
        <v>2260</v>
      </c>
      <c r="L233" s="21">
        <f t="shared" si="38"/>
        <v>4520000</v>
      </c>
      <c r="N233" s="19">
        <v>7236</v>
      </c>
      <c r="O233">
        <f>VLOOKUP(CLEAN(B233),'Autosampler info'!$B$1:$E$501,4)</f>
        <v>8</v>
      </c>
    </row>
    <row r="234" spans="1:15" ht="12.5" x14ac:dyDescent="0.25">
      <c r="A234" s="10" t="s">
        <v>279</v>
      </c>
      <c r="B234" s="55" t="s">
        <v>58</v>
      </c>
      <c r="C234" s="12">
        <v>44342</v>
      </c>
      <c r="D234" s="5">
        <v>36.4</v>
      </c>
      <c r="E234" s="19">
        <v>4</v>
      </c>
      <c r="F234" s="19">
        <f t="shared" si="43"/>
        <v>8000</v>
      </c>
      <c r="G234" s="5">
        <v>24.5</v>
      </c>
      <c r="H234" s="19">
        <v>137000</v>
      </c>
      <c r="I234" s="21">
        <f t="shared" si="37"/>
        <v>274000000</v>
      </c>
      <c r="J234" s="5">
        <v>27.7</v>
      </c>
      <c r="K234" s="19">
        <v>2500</v>
      </c>
      <c r="L234" s="21">
        <f t="shared" si="38"/>
        <v>5000000</v>
      </c>
      <c r="O234">
        <f>VLOOKUP(CLEAN(B234),'Autosampler info'!$B$1:$E$501,4)</f>
        <v>8</v>
      </c>
    </row>
    <row r="235" spans="1:15" ht="12.5" x14ac:dyDescent="0.25">
      <c r="A235" s="10" t="s">
        <v>280</v>
      </c>
      <c r="B235" s="55" t="s">
        <v>48</v>
      </c>
      <c r="C235" s="12">
        <v>44344</v>
      </c>
      <c r="D235" s="5" t="s">
        <v>20</v>
      </c>
      <c r="E235" s="19"/>
      <c r="F235" s="19"/>
      <c r="G235" s="5">
        <v>24.9</v>
      </c>
      <c r="H235" s="19">
        <v>111000</v>
      </c>
      <c r="I235" s="21">
        <f t="shared" si="37"/>
        <v>222000000</v>
      </c>
      <c r="J235" s="5">
        <v>29.5</v>
      </c>
      <c r="K235" s="19">
        <v>725</v>
      </c>
      <c r="L235" s="21">
        <f t="shared" si="38"/>
        <v>1450000</v>
      </c>
      <c r="O235">
        <f>VLOOKUP(CLEAN(B235),'Autosampler info'!$B$1:$E$501,4)</f>
        <v>1</v>
      </c>
    </row>
    <row r="236" spans="1:15" ht="12.5" x14ac:dyDescent="0.25">
      <c r="A236" s="10" t="s">
        <v>281</v>
      </c>
      <c r="B236" s="55" t="s">
        <v>48</v>
      </c>
      <c r="C236" s="12">
        <v>44344</v>
      </c>
      <c r="D236" s="5" t="s">
        <v>282</v>
      </c>
      <c r="E236" s="19">
        <v>6</v>
      </c>
      <c r="F236" s="19">
        <f>((E236/20)*(20/5)*(40/4))*1000</f>
        <v>12000</v>
      </c>
      <c r="G236" s="5">
        <v>25.1</v>
      </c>
      <c r="H236" s="19">
        <v>91900</v>
      </c>
      <c r="I236" s="21">
        <f t="shared" si="37"/>
        <v>183800000</v>
      </c>
      <c r="J236" s="5">
        <v>30.1</v>
      </c>
      <c r="K236" s="19">
        <v>467</v>
      </c>
      <c r="L236" s="21">
        <f t="shared" si="38"/>
        <v>934000</v>
      </c>
      <c r="N236" s="19">
        <v>3623</v>
      </c>
      <c r="O236">
        <f>VLOOKUP(CLEAN(B236),'Autosampler info'!$B$1:$E$501,4)</f>
        <v>1</v>
      </c>
    </row>
    <row r="237" spans="1:15" ht="12.5" x14ac:dyDescent="0.25">
      <c r="A237" s="10" t="s">
        <v>283</v>
      </c>
      <c r="B237" s="55" t="s">
        <v>88</v>
      </c>
      <c r="C237" s="12">
        <v>44344</v>
      </c>
      <c r="D237" s="5" t="s">
        <v>20</v>
      </c>
      <c r="E237" s="19"/>
      <c r="G237" s="5">
        <v>26.4</v>
      </c>
      <c r="H237" s="19">
        <v>41300</v>
      </c>
      <c r="I237" s="21">
        <f t="shared" si="37"/>
        <v>82600000</v>
      </c>
      <c r="J237" s="5">
        <v>29.9</v>
      </c>
      <c r="K237" s="19">
        <v>550</v>
      </c>
      <c r="L237" s="21">
        <f t="shared" si="38"/>
        <v>1100000</v>
      </c>
      <c r="N237" s="19"/>
      <c r="O237">
        <f>VLOOKUP(CLEAN(B237),'Autosampler info'!$B$1:$E$501,4)</f>
        <v>2</v>
      </c>
    </row>
    <row r="238" spans="1:15" ht="12.5" x14ac:dyDescent="0.25">
      <c r="A238" s="10" t="s">
        <v>284</v>
      </c>
      <c r="B238" s="55" t="s">
        <v>90</v>
      </c>
      <c r="C238" s="12">
        <v>44344</v>
      </c>
      <c r="D238" s="5" t="s">
        <v>20</v>
      </c>
      <c r="E238" s="19"/>
      <c r="G238" s="5">
        <v>24.4</v>
      </c>
      <c r="H238" s="19">
        <v>149000</v>
      </c>
      <c r="I238" s="21">
        <f t="shared" si="37"/>
        <v>298000000</v>
      </c>
      <c r="J238" s="5">
        <v>30.2</v>
      </c>
      <c r="K238" s="19">
        <v>447</v>
      </c>
      <c r="L238" s="21">
        <f t="shared" si="38"/>
        <v>894000</v>
      </c>
      <c r="N238" s="19"/>
      <c r="O238">
        <f>VLOOKUP(CLEAN(B238),'Autosampler info'!$B$1:$E$501,4)</f>
        <v>3</v>
      </c>
    </row>
    <row r="239" spans="1:15" ht="12.5" x14ac:dyDescent="0.25">
      <c r="A239" s="10" t="s">
        <v>285</v>
      </c>
      <c r="B239" s="55" t="s">
        <v>5</v>
      </c>
      <c r="C239" s="12">
        <v>44344</v>
      </c>
      <c r="D239" s="5" t="s">
        <v>20</v>
      </c>
      <c r="E239" s="19"/>
      <c r="G239" s="5">
        <v>25</v>
      </c>
      <c r="H239" s="19">
        <v>103000</v>
      </c>
      <c r="I239" s="21">
        <f t="shared" si="37"/>
        <v>206000000</v>
      </c>
      <c r="J239" s="5">
        <v>29.4</v>
      </c>
      <c r="K239" s="19">
        <v>756</v>
      </c>
      <c r="L239" s="21">
        <f t="shared" si="38"/>
        <v>1512000</v>
      </c>
      <c r="N239" s="19"/>
      <c r="O239">
        <f>VLOOKUP(CLEAN(B239),'Autosampler info'!$B$1:$E$501,4)</f>
        <v>6</v>
      </c>
    </row>
    <row r="240" spans="1:15" ht="12.5" x14ac:dyDescent="0.25">
      <c r="A240" s="10" t="s">
        <v>286</v>
      </c>
      <c r="B240" s="55" t="s">
        <v>93</v>
      </c>
      <c r="C240" s="12">
        <v>44344</v>
      </c>
      <c r="D240" s="5" t="s">
        <v>20</v>
      </c>
      <c r="E240" s="19"/>
      <c r="G240" s="5">
        <v>25.6</v>
      </c>
      <c r="H240" s="19">
        <v>66500</v>
      </c>
      <c r="I240" s="21">
        <f t="shared" si="37"/>
        <v>133000000</v>
      </c>
      <c r="J240" s="5">
        <v>29.2</v>
      </c>
      <c r="K240" s="19">
        <v>833</v>
      </c>
      <c r="L240" s="21">
        <f t="shared" si="38"/>
        <v>1666000</v>
      </c>
      <c r="N240" s="19">
        <v>9513</v>
      </c>
      <c r="O240">
        <f>VLOOKUP(CLEAN(B240),'Autosampler info'!$B$1:$E$501,4)</f>
        <v>5</v>
      </c>
    </row>
    <row r="241" spans="1:15" ht="12.5" x14ac:dyDescent="0.25">
      <c r="A241" s="10" t="s">
        <v>287</v>
      </c>
      <c r="B241" s="55" t="s">
        <v>51</v>
      </c>
      <c r="C241" s="12">
        <v>44344</v>
      </c>
      <c r="D241" s="5" t="s">
        <v>20</v>
      </c>
      <c r="E241" s="19"/>
      <c r="G241" s="5">
        <v>27</v>
      </c>
      <c r="H241" s="19">
        <v>27700</v>
      </c>
      <c r="I241" s="21">
        <f t="shared" si="37"/>
        <v>55400000</v>
      </c>
      <c r="J241" s="5">
        <v>29.5</v>
      </c>
      <c r="K241" s="19">
        <v>715</v>
      </c>
      <c r="L241" s="21">
        <f t="shared" si="38"/>
        <v>1430000</v>
      </c>
      <c r="O241">
        <f>VLOOKUP(CLEAN(B241),'Autosampler info'!$B$1:$E$501,4)</f>
        <v>45</v>
      </c>
    </row>
    <row r="242" spans="1:15" ht="12.5" x14ac:dyDescent="0.25">
      <c r="A242" s="10" t="s">
        <v>288</v>
      </c>
      <c r="B242" s="55" t="s">
        <v>58</v>
      </c>
      <c r="C242" s="12">
        <v>44344</v>
      </c>
      <c r="D242" s="5" t="s">
        <v>20</v>
      </c>
      <c r="E242" s="19"/>
      <c r="G242" s="5">
        <v>26.4</v>
      </c>
      <c r="H242" s="19">
        <v>41000</v>
      </c>
      <c r="I242" s="21">
        <f t="shared" si="37"/>
        <v>82000000</v>
      </c>
      <c r="J242" s="5">
        <v>30.2</v>
      </c>
      <c r="K242" s="19">
        <v>454</v>
      </c>
      <c r="L242" s="21">
        <f t="shared" si="38"/>
        <v>908000</v>
      </c>
      <c r="O242">
        <f>VLOOKUP(CLEAN(B242),'Autosampler info'!$B$1:$E$501,4)</f>
        <v>8</v>
      </c>
    </row>
    <row r="243" spans="1:15" ht="12.5" x14ac:dyDescent="0.25">
      <c r="A243" s="10" t="s">
        <v>289</v>
      </c>
      <c r="B243" s="55" t="s">
        <v>48</v>
      </c>
      <c r="C243" s="12">
        <v>44349</v>
      </c>
      <c r="D243" s="5" t="s">
        <v>20</v>
      </c>
      <c r="E243" s="19"/>
      <c r="G243" s="5">
        <v>22.9</v>
      </c>
      <c r="H243" s="19">
        <v>442000</v>
      </c>
      <c r="I243" s="21">
        <f t="shared" si="37"/>
        <v>884000000</v>
      </c>
      <c r="J243" s="5">
        <v>27.9</v>
      </c>
      <c r="K243" s="19">
        <v>5110</v>
      </c>
      <c r="L243" s="21">
        <f t="shared" si="38"/>
        <v>10220000</v>
      </c>
      <c r="O243">
        <f>VLOOKUP(CLEAN(B243),'Autosampler info'!$B$1:$E$501,4)</f>
        <v>1</v>
      </c>
    </row>
    <row r="244" spans="1:15" ht="12.5" x14ac:dyDescent="0.25">
      <c r="A244" s="10" t="s">
        <v>290</v>
      </c>
      <c r="B244" s="55" t="s">
        <v>88</v>
      </c>
      <c r="C244" s="12">
        <v>44349</v>
      </c>
      <c r="D244" s="5" t="s">
        <v>20</v>
      </c>
      <c r="G244" s="5">
        <v>24.4</v>
      </c>
      <c r="H244" s="19">
        <v>154000</v>
      </c>
      <c r="I244" s="21">
        <f t="shared" si="37"/>
        <v>308000000</v>
      </c>
      <c r="J244" s="5">
        <v>29.1</v>
      </c>
      <c r="K244" s="19">
        <v>2380</v>
      </c>
      <c r="L244" s="21">
        <f t="shared" si="38"/>
        <v>4760000</v>
      </c>
      <c r="O244">
        <f>VLOOKUP(CLEAN(B244),'Autosampler info'!$B$1:$E$501,4)</f>
        <v>2</v>
      </c>
    </row>
    <row r="245" spans="1:15" ht="12.5" x14ac:dyDescent="0.25">
      <c r="A245" s="10" t="s">
        <v>291</v>
      </c>
      <c r="B245" s="55" t="s">
        <v>90</v>
      </c>
      <c r="C245" s="12">
        <v>44349</v>
      </c>
      <c r="D245" s="5" t="s">
        <v>20</v>
      </c>
      <c r="G245" s="5">
        <v>21.4</v>
      </c>
      <c r="H245" s="19">
        <v>1180000</v>
      </c>
      <c r="I245" s="21">
        <f t="shared" si="37"/>
        <v>2360000000</v>
      </c>
      <c r="J245" s="5">
        <v>30</v>
      </c>
      <c r="K245" s="19">
        <v>1310</v>
      </c>
      <c r="L245" s="21">
        <f t="shared" si="38"/>
        <v>2620000</v>
      </c>
      <c r="O245">
        <f>VLOOKUP(CLEAN(B245),'Autosampler info'!$B$1:$E$501,4)</f>
        <v>3</v>
      </c>
    </row>
    <row r="246" spans="1:15" ht="12.5" x14ac:dyDescent="0.25">
      <c r="A246" s="10" t="s">
        <v>292</v>
      </c>
      <c r="B246" s="55" t="s">
        <v>5</v>
      </c>
      <c r="C246" s="12">
        <v>44349</v>
      </c>
      <c r="D246" s="5" t="s">
        <v>20</v>
      </c>
      <c r="G246" s="5">
        <v>25</v>
      </c>
      <c r="H246" s="19">
        <v>97700</v>
      </c>
      <c r="I246" s="21">
        <f t="shared" si="37"/>
        <v>195400000</v>
      </c>
      <c r="J246" s="5">
        <v>29.9</v>
      </c>
      <c r="K246" s="19">
        <v>2720</v>
      </c>
      <c r="L246" s="21">
        <f t="shared" si="38"/>
        <v>5440000</v>
      </c>
      <c r="O246">
        <f>VLOOKUP(CLEAN(B246),'Autosampler info'!$B$1:$E$501,4)</f>
        <v>6</v>
      </c>
    </row>
    <row r="247" spans="1:15" ht="12.5" x14ac:dyDescent="0.25">
      <c r="A247" s="10" t="s">
        <v>293</v>
      </c>
      <c r="B247" s="55" t="s">
        <v>93</v>
      </c>
      <c r="C247" s="12">
        <v>44349</v>
      </c>
      <c r="D247" s="5" t="s">
        <v>20</v>
      </c>
      <c r="G247" s="5">
        <v>23.6</v>
      </c>
      <c r="H247" s="19">
        <v>253000</v>
      </c>
      <c r="I247" s="21">
        <f t="shared" si="37"/>
        <v>506000000</v>
      </c>
      <c r="J247" s="5">
        <v>29.1</v>
      </c>
      <c r="K247" s="19">
        <v>2410</v>
      </c>
      <c r="L247" s="21">
        <f t="shared" si="38"/>
        <v>4820000</v>
      </c>
      <c r="O247">
        <f>VLOOKUP(CLEAN(B247),'Autosampler info'!$B$1:$E$501,4)</f>
        <v>5</v>
      </c>
    </row>
    <row r="248" spans="1:15" ht="12.5" x14ac:dyDescent="0.25">
      <c r="A248" s="10" t="s">
        <v>294</v>
      </c>
      <c r="B248" s="55" t="s">
        <v>223</v>
      </c>
      <c r="C248" s="12">
        <v>44349</v>
      </c>
      <c r="D248" s="5" t="s">
        <v>20</v>
      </c>
      <c r="G248" s="5">
        <v>25.9</v>
      </c>
      <c r="H248" s="19">
        <v>56800</v>
      </c>
      <c r="I248" s="21">
        <f t="shared" si="37"/>
        <v>113600000</v>
      </c>
      <c r="J248" s="5">
        <v>27.5</v>
      </c>
      <c r="K248" s="19">
        <v>6630</v>
      </c>
      <c r="L248" s="21">
        <f t="shared" si="38"/>
        <v>13260000</v>
      </c>
      <c r="O248">
        <f>VLOOKUP(CLEAN(B248),'Autosampler info'!$B$1:$E$501,4)</f>
        <v>6</v>
      </c>
    </row>
    <row r="249" spans="1:15" ht="12.5" x14ac:dyDescent="0.25">
      <c r="A249" s="10" t="s">
        <v>295</v>
      </c>
      <c r="B249" s="55" t="s">
        <v>51</v>
      </c>
      <c r="C249" s="12">
        <v>44349</v>
      </c>
      <c r="D249" s="5" t="s">
        <v>20</v>
      </c>
      <c r="G249" s="5">
        <v>27.2</v>
      </c>
      <c r="H249" s="19">
        <v>23000</v>
      </c>
      <c r="I249" s="21">
        <f t="shared" si="37"/>
        <v>46000000</v>
      </c>
      <c r="J249" s="5">
        <v>29</v>
      </c>
      <c r="K249" s="19">
        <v>2520</v>
      </c>
      <c r="L249" s="21">
        <f t="shared" si="38"/>
        <v>5040000</v>
      </c>
      <c r="O249">
        <f>VLOOKUP(CLEAN(B249),'Autosampler info'!$B$1:$E$501,4)</f>
        <v>45</v>
      </c>
    </row>
    <row r="250" spans="1:15" ht="12.5" x14ac:dyDescent="0.25">
      <c r="A250" s="10" t="s">
        <v>296</v>
      </c>
      <c r="B250" s="55" t="s">
        <v>58</v>
      </c>
      <c r="C250" s="12">
        <v>44349</v>
      </c>
      <c r="D250" s="5" t="s">
        <v>20</v>
      </c>
      <c r="G250" s="5">
        <v>23.7</v>
      </c>
      <c r="H250" s="19">
        <v>257000</v>
      </c>
      <c r="I250" s="21">
        <f t="shared" si="37"/>
        <v>514000000</v>
      </c>
      <c r="J250" s="5">
        <v>29.4</v>
      </c>
      <c r="K250" s="19">
        <v>1980</v>
      </c>
      <c r="L250" s="21">
        <f t="shared" si="38"/>
        <v>3960000</v>
      </c>
      <c r="O250">
        <f>VLOOKUP(CLEAN(B250),'Autosampler info'!$B$1:$E$501,4)</f>
        <v>8</v>
      </c>
    </row>
    <row r="251" spans="1:15" ht="12.5" x14ac:dyDescent="0.25">
      <c r="A251" s="10" t="s">
        <v>297</v>
      </c>
      <c r="B251" s="55" t="s">
        <v>48</v>
      </c>
      <c r="C251" s="12">
        <v>44351</v>
      </c>
      <c r="D251" s="5" t="s">
        <v>20</v>
      </c>
      <c r="G251" s="5">
        <v>26.7</v>
      </c>
      <c r="H251" s="19">
        <v>31600</v>
      </c>
      <c r="I251" s="21">
        <f t="shared" si="37"/>
        <v>63200000</v>
      </c>
      <c r="J251" s="5">
        <v>30.4</v>
      </c>
      <c r="K251" s="19">
        <v>1040</v>
      </c>
      <c r="L251" s="21">
        <f t="shared" si="38"/>
        <v>2080000</v>
      </c>
      <c r="O251">
        <f>VLOOKUP(CLEAN(B251),'Autosampler info'!$B$1:$E$501,4)</f>
        <v>1</v>
      </c>
    </row>
    <row r="252" spans="1:15" ht="12.5" x14ac:dyDescent="0.25">
      <c r="A252" s="10" t="s">
        <v>298</v>
      </c>
      <c r="B252" s="55" t="s">
        <v>48</v>
      </c>
      <c r="C252" s="12">
        <v>44351</v>
      </c>
      <c r="D252" s="5" t="s">
        <v>20</v>
      </c>
      <c r="G252" s="5">
        <v>26.3</v>
      </c>
      <c r="H252" s="19">
        <v>42200</v>
      </c>
      <c r="I252" s="21">
        <f t="shared" si="37"/>
        <v>84400000</v>
      </c>
      <c r="J252" s="5">
        <v>29.3</v>
      </c>
      <c r="K252" s="19">
        <v>2080</v>
      </c>
      <c r="L252" s="21">
        <f t="shared" si="38"/>
        <v>4160000</v>
      </c>
      <c r="O252">
        <f>VLOOKUP(CLEAN(B252),'Autosampler info'!$B$1:$E$501,4)</f>
        <v>1</v>
      </c>
    </row>
    <row r="253" spans="1:15" ht="12.5" x14ac:dyDescent="0.25">
      <c r="A253" s="10" t="s">
        <v>299</v>
      </c>
      <c r="B253" s="55" t="s">
        <v>88</v>
      </c>
      <c r="C253" s="12">
        <v>44351</v>
      </c>
      <c r="D253" s="5" t="s">
        <v>20</v>
      </c>
      <c r="G253" s="5">
        <v>26.4</v>
      </c>
      <c r="H253" s="19">
        <v>41000</v>
      </c>
      <c r="I253" s="21">
        <f t="shared" si="37"/>
        <v>82000000</v>
      </c>
      <c r="J253" s="5">
        <v>30.4</v>
      </c>
      <c r="K253" s="19">
        <v>1050</v>
      </c>
      <c r="L253" s="21">
        <f t="shared" si="38"/>
        <v>2100000</v>
      </c>
      <c r="O253">
        <f>VLOOKUP(CLEAN(B253),'Autosampler info'!$B$1:$E$501,4)</f>
        <v>2</v>
      </c>
    </row>
    <row r="254" spans="1:15" ht="12.5" x14ac:dyDescent="0.25">
      <c r="A254" s="10" t="s">
        <v>300</v>
      </c>
      <c r="B254" s="55" t="s">
        <v>90</v>
      </c>
      <c r="C254" s="12">
        <v>44351</v>
      </c>
      <c r="D254" s="5" t="s">
        <v>20</v>
      </c>
      <c r="G254" s="5">
        <v>24.4</v>
      </c>
      <c r="H254" s="19">
        <v>153000</v>
      </c>
      <c r="I254" s="21">
        <f t="shared" si="37"/>
        <v>306000000</v>
      </c>
      <c r="J254" s="5">
        <v>29.4</v>
      </c>
      <c r="K254" s="19">
        <v>1920</v>
      </c>
      <c r="L254" s="21">
        <f t="shared" si="38"/>
        <v>3840000</v>
      </c>
      <c r="O254">
        <f>VLOOKUP(CLEAN(B254),'Autosampler info'!$B$1:$E$501,4)</f>
        <v>3</v>
      </c>
    </row>
    <row r="255" spans="1:15" ht="12.5" x14ac:dyDescent="0.25">
      <c r="A255" s="10" t="s">
        <v>301</v>
      </c>
      <c r="B255" s="55" t="s">
        <v>5</v>
      </c>
      <c r="C255" s="12">
        <v>44351</v>
      </c>
      <c r="D255" s="5" t="s">
        <v>20</v>
      </c>
      <c r="G255" s="5">
        <v>25</v>
      </c>
      <c r="H255" s="19">
        <v>100000</v>
      </c>
      <c r="I255" s="21">
        <f t="shared" si="37"/>
        <v>200000000</v>
      </c>
      <c r="J255" s="5">
        <v>29.5</v>
      </c>
      <c r="K255" s="19">
        <v>1790</v>
      </c>
      <c r="L255" s="21">
        <f t="shared" si="38"/>
        <v>3580000</v>
      </c>
      <c r="O255">
        <f>VLOOKUP(CLEAN(B255),'Autosampler info'!$B$1:$E$501,4)</f>
        <v>6</v>
      </c>
    </row>
    <row r="256" spans="1:15" ht="12.5" x14ac:dyDescent="0.25">
      <c r="A256" s="10" t="s">
        <v>302</v>
      </c>
      <c r="B256" s="55" t="s">
        <v>93</v>
      </c>
      <c r="C256" s="12">
        <v>44351</v>
      </c>
      <c r="D256" s="5" t="s">
        <v>20</v>
      </c>
      <c r="G256" s="5">
        <v>29.7</v>
      </c>
      <c r="H256" s="19">
        <v>4210</v>
      </c>
      <c r="I256" s="21">
        <f t="shared" si="37"/>
        <v>8420000</v>
      </c>
      <c r="J256" s="5">
        <v>31.7</v>
      </c>
      <c r="K256" s="19">
        <v>438</v>
      </c>
      <c r="L256" s="21">
        <f t="shared" si="38"/>
        <v>876000</v>
      </c>
      <c r="O256">
        <f>VLOOKUP(CLEAN(B256),'Autosampler info'!$B$1:$E$501,4)</f>
        <v>5</v>
      </c>
    </row>
    <row r="257" spans="1:15" ht="12.5" x14ac:dyDescent="0.25">
      <c r="A257" s="10" t="s">
        <v>303</v>
      </c>
      <c r="B257" s="55" t="s">
        <v>51</v>
      </c>
      <c r="C257" s="12">
        <v>44351</v>
      </c>
      <c r="D257" s="5" t="s">
        <v>20</v>
      </c>
      <c r="G257" s="5">
        <v>27.1</v>
      </c>
      <c r="H257" s="19">
        <v>24000</v>
      </c>
      <c r="I257" s="21">
        <f t="shared" si="37"/>
        <v>48000000</v>
      </c>
      <c r="J257" s="5">
        <v>29.3</v>
      </c>
      <c r="K257" s="19">
        <v>2040</v>
      </c>
      <c r="L257" s="21">
        <f t="shared" si="38"/>
        <v>4080000</v>
      </c>
      <c r="O257">
        <f>VLOOKUP(CLEAN(B257),'Autosampler info'!$B$1:$E$501,4)</f>
        <v>45</v>
      </c>
    </row>
    <row r="258" spans="1:15" ht="12.5" x14ac:dyDescent="0.25">
      <c r="A258" s="10" t="s">
        <v>304</v>
      </c>
      <c r="B258" s="55" t="s">
        <v>58</v>
      </c>
      <c r="C258" s="12">
        <v>44351</v>
      </c>
      <c r="D258" s="5" t="s">
        <v>20</v>
      </c>
      <c r="G258" s="5">
        <v>25.1</v>
      </c>
      <c r="H258" s="19">
        <v>95200</v>
      </c>
      <c r="I258" s="21">
        <f t="shared" si="37"/>
        <v>190400000</v>
      </c>
      <c r="J258" s="5">
        <v>28.8</v>
      </c>
      <c r="K258" s="19">
        <v>2960</v>
      </c>
      <c r="L258" s="21">
        <f t="shared" si="38"/>
        <v>5920000</v>
      </c>
      <c r="O258">
        <f>VLOOKUP(CLEAN(B258),'Autosampler info'!$B$1:$E$501,4)</f>
        <v>8</v>
      </c>
    </row>
    <row r="259" spans="1:15" ht="12.5" x14ac:dyDescent="0.25">
      <c r="A259" s="10" t="s">
        <v>305</v>
      </c>
      <c r="B259" s="55" t="s">
        <v>48</v>
      </c>
      <c r="C259" s="12">
        <v>44356</v>
      </c>
      <c r="D259" s="5" t="s">
        <v>20</v>
      </c>
      <c r="G259" s="5">
        <v>29.8</v>
      </c>
      <c r="H259" s="19">
        <v>4390</v>
      </c>
      <c r="I259" s="21">
        <f t="shared" si="37"/>
        <v>8780000</v>
      </c>
      <c r="J259" s="5">
        <v>30</v>
      </c>
      <c r="K259" s="19">
        <v>1740</v>
      </c>
      <c r="L259" s="21">
        <f t="shared" si="38"/>
        <v>3480000</v>
      </c>
      <c r="O259">
        <f>VLOOKUP(CLEAN(B259),'Autosampler info'!$B$1:$E$501,4)</f>
        <v>1</v>
      </c>
    </row>
    <row r="260" spans="1:15" ht="12.5" x14ac:dyDescent="0.25">
      <c r="A260" s="10" t="s">
        <v>306</v>
      </c>
      <c r="B260" s="55" t="s">
        <v>88</v>
      </c>
      <c r="C260" s="12">
        <v>44356</v>
      </c>
      <c r="D260" s="5" t="s">
        <v>20</v>
      </c>
      <c r="G260" s="5">
        <v>24.6</v>
      </c>
      <c r="H260" s="19">
        <v>149000</v>
      </c>
      <c r="I260" s="21">
        <f t="shared" si="37"/>
        <v>298000000</v>
      </c>
      <c r="J260" s="5">
        <v>30.1</v>
      </c>
      <c r="K260" s="19">
        <v>1610</v>
      </c>
      <c r="L260" s="21">
        <f t="shared" si="38"/>
        <v>3220000</v>
      </c>
      <c r="O260">
        <f>VLOOKUP(CLEAN(B260),'Autosampler info'!$B$1:$E$501,4)</f>
        <v>2</v>
      </c>
    </row>
    <row r="261" spans="1:15" ht="12.5" x14ac:dyDescent="0.25">
      <c r="A261" s="10" t="s">
        <v>307</v>
      </c>
      <c r="B261" s="55" t="s">
        <v>90</v>
      </c>
      <c r="C261" s="12">
        <v>44356</v>
      </c>
      <c r="D261" s="5" t="s">
        <v>20</v>
      </c>
      <c r="G261" s="5">
        <v>27.1</v>
      </c>
      <c r="H261" s="19">
        <v>26000</v>
      </c>
      <c r="I261" s="21">
        <f t="shared" si="37"/>
        <v>52000000</v>
      </c>
      <c r="J261" s="5">
        <v>29.1</v>
      </c>
      <c r="K261" s="19">
        <v>3080</v>
      </c>
      <c r="L261" s="21">
        <f t="shared" si="38"/>
        <v>6160000</v>
      </c>
      <c r="O261">
        <f>VLOOKUP(CLEAN(B261),'Autosampler info'!$B$1:$E$501,4)</f>
        <v>3</v>
      </c>
    </row>
    <row r="262" spans="1:15" ht="12.5" x14ac:dyDescent="0.25">
      <c r="A262" s="10" t="s">
        <v>308</v>
      </c>
      <c r="B262" s="55" t="s">
        <v>5</v>
      </c>
      <c r="C262" s="12">
        <v>44356</v>
      </c>
      <c r="D262" s="5" t="s">
        <v>20</v>
      </c>
      <c r="G262" s="5">
        <v>26.9</v>
      </c>
      <c r="H262" s="19">
        <v>30900</v>
      </c>
      <c r="I262" s="21">
        <f t="shared" si="37"/>
        <v>61800000</v>
      </c>
      <c r="J262" s="5">
        <v>29.7</v>
      </c>
      <c r="K262" s="19">
        <v>2060</v>
      </c>
      <c r="L262" s="21">
        <f t="shared" si="38"/>
        <v>4120000</v>
      </c>
      <c r="O262">
        <f>VLOOKUP(CLEAN(B262),'Autosampler info'!$B$1:$E$501,4)</f>
        <v>6</v>
      </c>
    </row>
    <row r="263" spans="1:15" ht="12.5" x14ac:dyDescent="0.25">
      <c r="A263" s="10" t="s">
        <v>309</v>
      </c>
      <c r="B263" s="55" t="s">
        <v>93</v>
      </c>
      <c r="C263" s="12">
        <v>44356</v>
      </c>
      <c r="D263" s="5" t="s">
        <v>20</v>
      </c>
      <c r="G263" s="5">
        <v>28.1</v>
      </c>
      <c r="H263" s="19">
        <v>13300</v>
      </c>
      <c r="I263" s="21">
        <f t="shared" si="37"/>
        <v>26600000</v>
      </c>
      <c r="J263" s="5">
        <v>29.1</v>
      </c>
      <c r="K263" s="19">
        <v>2980</v>
      </c>
      <c r="L263" s="21">
        <f t="shared" si="38"/>
        <v>5960000</v>
      </c>
      <c r="O263">
        <f>VLOOKUP(CLEAN(B263),'Autosampler info'!$B$1:$E$501,4)</f>
        <v>5</v>
      </c>
    </row>
    <row r="264" spans="1:15" ht="12.5" x14ac:dyDescent="0.25">
      <c r="A264" s="10" t="s">
        <v>310</v>
      </c>
      <c r="B264" s="55" t="s">
        <v>51</v>
      </c>
      <c r="C264" s="12">
        <v>44356</v>
      </c>
      <c r="D264" s="5" t="s">
        <v>20</v>
      </c>
      <c r="G264" s="5">
        <v>31.1</v>
      </c>
      <c r="H264" s="19">
        <v>1800</v>
      </c>
      <c r="I264" s="21">
        <f t="shared" si="37"/>
        <v>3600000</v>
      </c>
      <c r="J264" s="5">
        <v>29.1</v>
      </c>
      <c r="K264" s="19">
        <v>3090</v>
      </c>
      <c r="L264" s="21">
        <f t="shared" si="38"/>
        <v>6180000</v>
      </c>
      <c r="O264">
        <f>VLOOKUP(CLEAN(B264),'Autosampler info'!$B$1:$E$501,4)</f>
        <v>45</v>
      </c>
    </row>
    <row r="265" spans="1:15" ht="12.5" x14ac:dyDescent="0.25">
      <c r="A265" s="10" t="s">
        <v>311</v>
      </c>
      <c r="B265" s="55" t="s">
        <v>58</v>
      </c>
      <c r="C265" s="12">
        <v>44356</v>
      </c>
      <c r="D265" s="5" t="s">
        <v>20</v>
      </c>
      <c r="G265" s="5">
        <v>25.9</v>
      </c>
      <c r="H265" s="19">
        <v>60200</v>
      </c>
      <c r="I265" s="21">
        <f t="shared" si="37"/>
        <v>120400000</v>
      </c>
      <c r="J265" s="5">
        <v>29.5</v>
      </c>
      <c r="K265" s="19">
        <v>2400</v>
      </c>
      <c r="L265" s="21">
        <f t="shared" si="38"/>
        <v>4800000</v>
      </c>
      <c r="O265">
        <f>VLOOKUP(CLEAN(B265),'Autosampler info'!$B$1:$E$501,4)</f>
        <v>8</v>
      </c>
    </row>
    <row r="266" spans="1:15" ht="12.5" x14ac:dyDescent="0.25">
      <c r="A266" s="10" t="s">
        <v>312</v>
      </c>
      <c r="B266" s="55" t="s">
        <v>58</v>
      </c>
      <c r="C266" s="12">
        <v>44356</v>
      </c>
      <c r="D266" s="5" t="s">
        <v>20</v>
      </c>
      <c r="G266" s="5">
        <v>25.2</v>
      </c>
      <c r="H266" s="19">
        <v>100000</v>
      </c>
      <c r="I266" s="21">
        <f t="shared" si="37"/>
        <v>200000000</v>
      </c>
      <c r="J266" s="5">
        <v>29</v>
      </c>
      <c r="K266" s="19">
        <v>3160</v>
      </c>
      <c r="L266" s="21">
        <f t="shared" si="38"/>
        <v>6320000</v>
      </c>
      <c r="O266">
        <f>VLOOKUP(CLEAN(B266),'Autosampler info'!$B$1:$E$501,4)</f>
        <v>8</v>
      </c>
    </row>
    <row r="267" spans="1:15" ht="12.5" x14ac:dyDescent="0.25">
      <c r="A267" s="10" t="s">
        <v>313</v>
      </c>
      <c r="B267" s="55" t="s">
        <v>48</v>
      </c>
      <c r="C267" s="12">
        <v>44358</v>
      </c>
      <c r="D267" s="5" t="s">
        <v>20</v>
      </c>
      <c r="G267" s="5">
        <v>28</v>
      </c>
      <c r="H267" s="19">
        <v>8180</v>
      </c>
      <c r="I267" s="21">
        <f t="shared" si="37"/>
        <v>16360000</v>
      </c>
      <c r="J267" s="5">
        <v>29.3</v>
      </c>
      <c r="K267" s="19">
        <v>2160</v>
      </c>
      <c r="L267" s="21">
        <f t="shared" si="38"/>
        <v>4320000</v>
      </c>
      <c r="O267">
        <f>VLOOKUP(CLEAN(B267),'Autosampler info'!$B$1:$E$501,4)</f>
        <v>1</v>
      </c>
    </row>
    <row r="268" spans="1:15" ht="12.5" x14ac:dyDescent="0.25">
      <c r="A268" s="10" t="s">
        <v>314</v>
      </c>
      <c r="B268" s="55" t="s">
        <v>88</v>
      </c>
      <c r="C268" s="12">
        <v>44358</v>
      </c>
      <c r="D268" s="5" t="s">
        <v>20</v>
      </c>
      <c r="G268" s="5">
        <v>22</v>
      </c>
      <c r="H268" s="19">
        <v>475000</v>
      </c>
      <c r="I268" s="21">
        <f t="shared" si="37"/>
        <v>950000000</v>
      </c>
      <c r="J268" s="5">
        <v>29.2</v>
      </c>
      <c r="K268" s="19">
        <v>2320</v>
      </c>
      <c r="L268" s="21">
        <f t="shared" si="38"/>
        <v>4640000</v>
      </c>
      <c r="O268">
        <f>VLOOKUP(CLEAN(B268),'Autosampler info'!$B$1:$E$501,4)</f>
        <v>2</v>
      </c>
    </row>
    <row r="269" spans="1:15" ht="12.5" x14ac:dyDescent="0.25">
      <c r="A269" s="10" t="s">
        <v>315</v>
      </c>
      <c r="B269" s="55" t="s">
        <v>90</v>
      </c>
      <c r="C269" s="12">
        <v>44358</v>
      </c>
      <c r="D269" s="5" t="s">
        <v>20</v>
      </c>
      <c r="G269" s="5">
        <v>29.4</v>
      </c>
      <c r="H269" s="19">
        <v>3200</v>
      </c>
      <c r="I269" s="21">
        <f t="shared" si="37"/>
        <v>6400000</v>
      </c>
      <c r="J269" s="5">
        <v>30.5</v>
      </c>
      <c r="K269" s="19">
        <v>993</v>
      </c>
      <c r="L269" s="21">
        <f t="shared" si="38"/>
        <v>1986000</v>
      </c>
      <c r="O269">
        <f>VLOOKUP(CLEAN(B269),'Autosampler info'!$B$1:$E$501,4)</f>
        <v>3</v>
      </c>
    </row>
    <row r="270" spans="1:15" ht="12.5" x14ac:dyDescent="0.25">
      <c r="A270" s="10" t="s">
        <v>316</v>
      </c>
      <c r="B270" s="55" t="s">
        <v>5</v>
      </c>
      <c r="C270" s="12">
        <v>44358</v>
      </c>
      <c r="D270" s="5" t="s">
        <v>20</v>
      </c>
      <c r="G270" s="5">
        <v>25.6</v>
      </c>
      <c r="H270" s="19">
        <v>41700</v>
      </c>
      <c r="I270" s="21">
        <f t="shared" si="37"/>
        <v>83400000</v>
      </c>
      <c r="J270" s="5">
        <v>29.9</v>
      </c>
      <c r="K270" s="19">
        <v>1430</v>
      </c>
      <c r="L270" s="21">
        <f t="shared" si="38"/>
        <v>2860000</v>
      </c>
      <c r="O270">
        <f>VLOOKUP(CLEAN(B270),'Autosampler info'!$B$1:$E$501,4)</f>
        <v>6</v>
      </c>
    </row>
    <row r="271" spans="1:15" ht="12.5" x14ac:dyDescent="0.25">
      <c r="A271" s="10" t="s">
        <v>317</v>
      </c>
      <c r="B271" s="55" t="s">
        <v>93</v>
      </c>
      <c r="C271" s="12">
        <v>44358</v>
      </c>
      <c r="D271" s="5" t="s">
        <v>20</v>
      </c>
      <c r="G271" s="5">
        <v>26.8</v>
      </c>
      <c r="H271" s="19">
        <v>17900</v>
      </c>
      <c r="I271" s="21">
        <f t="shared" si="37"/>
        <v>35800000</v>
      </c>
      <c r="J271" s="5">
        <v>29.3</v>
      </c>
      <c r="K271" s="19">
        <v>2100</v>
      </c>
      <c r="L271" s="21">
        <f t="shared" si="38"/>
        <v>4200000</v>
      </c>
      <c r="O271">
        <f>VLOOKUP(CLEAN(B271),'Autosampler info'!$B$1:$E$501,4)</f>
        <v>5</v>
      </c>
    </row>
    <row r="272" spans="1:15" ht="12.5" x14ac:dyDescent="0.25">
      <c r="A272" s="10" t="s">
        <v>318</v>
      </c>
      <c r="B272" s="55" t="s">
        <v>319</v>
      </c>
      <c r="C272" s="12">
        <v>44358</v>
      </c>
      <c r="D272" s="5" t="s">
        <v>20</v>
      </c>
      <c r="G272" s="5">
        <v>30</v>
      </c>
      <c r="H272" s="19">
        <v>2090</v>
      </c>
      <c r="I272" s="21">
        <f t="shared" si="37"/>
        <v>4180000</v>
      </c>
      <c r="J272" s="5">
        <v>29.3</v>
      </c>
      <c r="K272" s="19">
        <v>2150</v>
      </c>
      <c r="L272" s="21">
        <f t="shared" si="38"/>
        <v>4300000</v>
      </c>
      <c r="O272">
        <f>VLOOKUP(CLEAN(B272),'Autosampler info'!$B$1:$E$501,4)</f>
        <v>45</v>
      </c>
    </row>
    <row r="273" spans="1:15" ht="12.5" x14ac:dyDescent="0.25">
      <c r="A273" s="10" t="s">
        <v>320</v>
      </c>
      <c r="B273" s="55" t="s">
        <v>58</v>
      </c>
      <c r="C273" s="12">
        <v>44358</v>
      </c>
      <c r="D273" s="5" t="s">
        <v>70</v>
      </c>
      <c r="G273" s="5">
        <v>28</v>
      </c>
      <c r="H273" s="19">
        <v>8120</v>
      </c>
      <c r="I273" s="21">
        <f t="shared" si="37"/>
        <v>16240000</v>
      </c>
      <c r="J273" s="5">
        <v>31.3</v>
      </c>
      <c r="K273" s="19">
        <v>598</v>
      </c>
      <c r="L273" s="21">
        <f t="shared" si="38"/>
        <v>1196000</v>
      </c>
      <c r="O273">
        <f>VLOOKUP(CLEAN(B273),'Autosampler info'!$B$1:$E$501,4)</f>
        <v>8</v>
      </c>
    </row>
    <row r="274" spans="1:15" ht="12.5" x14ac:dyDescent="0.25">
      <c r="A274" s="10" t="s">
        <v>321</v>
      </c>
      <c r="B274" s="55" t="s">
        <v>58</v>
      </c>
      <c r="C274" s="12">
        <v>44358</v>
      </c>
      <c r="D274" s="5" t="s">
        <v>20</v>
      </c>
      <c r="G274" s="5">
        <v>26.6</v>
      </c>
      <c r="H274" s="19">
        <v>20800</v>
      </c>
      <c r="I274" s="21">
        <f t="shared" si="37"/>
        <v>41600000</v>
      </c>
      <c r="J274" s="5">
        <v>29.5</v>
      </c>
      <c r="K274" s="19">
        <v>1860</v>
      </c>
      <c r="L274" s="21">
        <f t="shared" si="38"/>
        <v>3720000</v>
      </c>
      <c r="O274">
        <f>VLOOKUP(CLEAN(B274),'Autosampler info'!$B$1:$E$501,4)</f>
        <v>8</v>
      </c>
    </row>
    <row r="275" spans="1:15" ht="12.5" x14ac:dyDescent="0.25">
      <c r="A275" s="10" t="s">
        <v>322</v>
      </c>
      <c r="B275" s="55" t="s">
        <v>88</v>
      </c>
      <c r="C275" s="12">
        <v>44363</v>
      </c>
      <c r="D275" s="5" t="s">
        <v>20</v>
      </c>
      <c r="G275" s="5">
        <v>26.1</v>
      </c>
      <c r="H275" s="19">
        <v>16000</v>
      </c>
      <c r="I275" s="21">
        <f t="shared" si="37"/>
        <v>32000000</v>
      </c>
      <c r="J275" s="5">
        <v>29.4</v>
      </c>
      <c r="K275" s="19">
        <v>1310</v>
      </c>
      <c r="L275" s="21">
        <f t="shared" si="38"/>
        <v>2620000</v>
      </c>
      <c r="O275">
        <f>VLOOKUP(CLEAN(B275),'Autosampler info'!$B$1:$E$501,4)</f>
        <v>2</v>
      </c>
    </row>
    <row r="276" spans="1:15" ht="12.5" x14ac:dyDescent="0.25">
      <c r="A276" s="10" t="s">
        <v>323</v>
      </c>
      <c r="B276" s="55" t="s">
        <v>90</v>
      </c>
      <c r="C276" s="12">
        <v>44363</v>
      </c>
      <c r="D276" s="5" t="s">
        <v>15</v>
      </c>
      <c r="E276" s="19">
        <v>9.6999999999999993</v>
      </c>
      <c r="F276" s="19">
        <f>((E276/20)*(20/5)*(40/4))*1000</f>
        <v>19400</v>
      </c>
      <c r="G276" s="5">
        <v>26.2</v>
      </c>
      <c r="H276" s="19">
        <v>14800</v>
      </c>
      <c r="I276" s="21">
        <f t="shared" si="37"/>
        <v>29600000</v>
      </c>
      <c r="J276" s="5">
        <v>28.5</v>
      </c>
      <c r="K276" s="19">
        <v>2330</v>
      </c>
      <c r="L276" s="21">
        <f t="shared" si="38"/>
        <v>4660000</v>
      </c>
      <c r="O276">
        <f>VLOOKUP(CLEAN(B276),'Autosampler info'!$B$1:$E$501,4)</f>
        <v>3</v>
      </c>
    </row>
    <row r="277" spans="1:15" ht="12.5" x14ac:dyDescent="0.25">
      <c r="A277" s="10" t="s">
        <v>324</v>
      </c>
      <c r="B277" s="55" t="s">
        <v>5</v>
      </c>
      <c r="C277" s="12">
        <v>44363</v>
      </c>
      <c r="F277" s="19"/>
      <c r="G277" s="5">
        <v>25.6</v>
      </c>
      <c r="H277" s="19">
        <v>22500</v>
      </c>
      <c r="I277" s="21">
        <f t="shared" si="37"/>
        <v>45000000</v>
      </c>
      <c r="J277" s="5">
        <v>28.9</v>
      </c>
      <c r="K277" s="19">
        <v>1760</v>
      </c>
      <c r="L277" s="21">
        <f t="shared" si="38"/>
        <v>3520000</v>
      </c>
      <c r="O277">
        <f>VLOOKUP(CLEAN(B277),'Autosampler info'!$B$1:$E$501,4)</f>
        <v>6</v>
      </c>
    </row>
    <row r="278" spans="1:15" ht="12.5" x14ac:dyDescent="0.25">
      <c r="A278" s="10" t="s">
        <v>325</v>
      </c>
      <c r="B278" s="55" t="s">
        <v>93</v>
      </c>
      <c r="C278" s="12">
        <v>44363</v>
      </c>
      <c r="F278" s="19"/>
      <c r="G278" s="5">
        <v>29.1</v>
      </c>
      <c r="H278" s="19">
        <v>2140</v>
      </c>
      <c r="I278" s="21">
        <f t="shared" si="37"/>
        <v>4280000</v>
      </c>
      <c r="J278" s="5">
        <v>29.4</v>
      </c>
      <c r="K278" s="19">
        <v>1250</v>
      </c>
      <c r="L278" s="21">
        <f t="shared" si="38"/>
        <v>2500000</v>
      </c>
      <c r="O278">
        <f>VLOOKUP(CLEAN(B278),'Autosampler info'!$B$1:$E$501,4)</f>
        <v>5</v>
      </c>
    </row>
    <row r="279" spans="1:15" ht="12.5" x14ac:dyDescent="0.25">
      <c r="A279" s="10" t="s">
        <v>326</v>
      </c>
      <c r="B279" s="55" t="s">
        <v>319</v>
      </c>
      <c r="C279" s="12">
        <v>44363</v>
      </c>
      <c r="F279" s="19"/>
      <c r="G279" s="5">
        <v>29.9</v>
      </c>
      <c r="H279" s="19">
        <v>1190</v>
      </c>
      <c r="I279" s="21">
        <f t="shared" si="37"/>
        <v>2380000</v>
      </c>
      <c r="J279" s="5">
        <v>28.2</v>
      </c>
      <c r="K279" s="19">
        <v>2780</v>
      </c>
      <c r="L279" s="21">
        <f t="shared" si="38"/>
        <v>5560000</v>
      </c>
      <c r="O279">
        <f>VLOOKUP(CLEAN(B279),'Autosampler info'!$B$1:$E$501,4)</f>
        <v>45</v>
      </c>
    </row>
    <row r="280" spans="1:15" ht="12.5" x14ac:dyDescent="0.25">
      <c r="A280" s="10" t="s">
        <v>327</v>
      </c>
      <c r="B280" s="55" t="s">
        <v>58</v>
      </c>
      <c r="C280" s="12">
        <v>44363</v>
      </c>
      <c r="D280" s="5" t="s">
        <v>328</v>
      </c>
      <c r="E280" s="19">
        <v>12.704442500000001</v>
      </c>
      <c r="F280" s="19">
        <f>((E280/20)*(20/5)*(40/4))*1000</f>
        <v>25408.885000000006</v>
      </c>
      <c r="G280" s="5">
        <v>24</v>
      </c>
      <c r="H280" s="19">
        <v>7000</v>
      </c>
      <c r="I280" s="21">
        <f t="shared" si="37"/>
        <v>14000000</v>
      </c>
      <c r="J280" s="5">
        <v>28.6</v>
      </c>
      <c r="K280" s="19">
        <v>2170</v>
      </c>
      <c r="L280" s="21">
        <f t="shared" si="38"/>
        <v>4340000</v>
      </c>
      <c r="O280">
        <f>VLOOKUP(CLEAN(B280),'Autosampler info'!$B$1:$E$501,4)</f>
        <v>8</v>
      </c>
    </row>
    <row r="281" spans="1:15" ht="12.5" x14ac:dyDescent="0.25">
      <c r="A281" s="10" t="s">
        <v>329</v>
      </c>
      <c r="B281" s="55" t="s">
        <v>88</v>
      </c>
      <c r="C281" s="12">
        <v>44365</v>
      </c>
      <c r="F281" s="19"/>
      <c r="G281" s="5">
        <v>23.2</v>
      </c>
      <c r="H281" s="19">
        <v>196000</v>
      </c>
      <c r="I281" s="21">
        <f t="shared" si="37"/>
        <v>392000000</v>
      </c>
      <c r="J281" s="5">
        <v>29.4</v>
      </c>
      <c r="K281" s="19">
        <v>852</v>
      </c>
      <c r="L281" s="21">
        <f t="shared" si="38"/>
        <v>1704000</v>
      </c>
      <c r="O281">
        <f>VLOOKUP(CLEAN(B281),'Autosampler info'!$B$1:$E$501,4)</f>
        <v>2</v>
      </c>
    </row>
    <row r="282" spans="1:15" ht="12.5" x14ac:dyDescent="0.25">
      <c r="A282" s="10" t="s">
        <v>330</v>
      </c>
      <c r="B282" s="55" t="s">
        <v>90</v>
      </c>
      <c r="C282" s="12">
        <v>44365</v>
      </c>
      <c r="F282" s="19"/>
      <c r="G282" s="5">
        <v>25.8</v>
      </c>
      <c r="H282" s="19">
        <v>33300</v>
      </c>
      <c r="I282" s="21">
        <f t="shared" si="37"/>
        <v>66600000</v>
      </c>
      <c r="J282" s="5">
        <v>29.7</v>
      </c>
      <c r="K282" s="19">
        <v>724</v>
      </c>
      <c r="L282" s="21">
        <f t="shared" si="38"/>
        <v>1448000</v>
      </c>
      <c r="O282">
        <f>VLOOKUP(CLEAN(B282),'Autosampler info'!$B$1:$E$501,4)</f>
        <v>3</v>
      </c>
    </row>
    <row r="283" spans="1:15" ht="12.5" x14ac:dyDescent="0.25">
      <c r="A283" s="10" t="s">
        <v>331</v>
      </c>
      <c r="B283" s="55" t="s">
        <v>90</v>
      </c>
      <c r="C283" s="12">
        <v>44365</v>
      </c>
      <c r="F283" s="19"/>
      <c r="G283" s="5">
        <v>27.6</v>
      </c>
      <c r="H283" s="19">
        <v>9640</v>
      </c>
      <c r="I283" s="21">
        <f t="shared" si="37"/>
        <v>19280000</v>
      </c>
      <c r="J283" s="5">
        <v>28.8</v>
      </c>
      <c r="K283" s="19">
        <v>1250</v>
      </c>
      <c r="L283" s="21">
        <f t="shared" si="38"/>
        <v>2500000</v>
      </c>
      <c r="O283">
        <f>VLOOKUP(CLEAN(B283),'Autosampler info'!$B$1:$E$501,4)</f>
        <v>3</v>
      </c>
    </row>
    <row r="284" spans="1:15" ht="12.5" x14ac:dyDescent="0.25">
      <c r="A284" s="10" t="s">
        <v>332</v>
      </c>
      <c r="B284" s="55" t="s">
        <v>5</v>
      </c>
      <c r="C284" s="12">
        <v>44365</v>
      </c>
      <c r="F284" s="19"/>
      <c r="G284" s="5">
        <v>27.4</v>
      </c>
      <c r="H284" s="19">
        <v>11000</v>
      </c>
      <c r="I284" s="21">
        <f t="shared" si="37"/>
        <v>22000000</v>
      </c>
      <c r="J284" s="5">
        <v>30</v>
      </c>
      <c r="K284" s="19">
        <v>598</v>
      </c>
      <c r="L284" s="21">
        <f t="shared" si="38"/>
        <v>1196000</v>
      </c>
      <c r="O284">
        <f>VLOOKUP(CLEAN(B284),'Autosampler info'!$B$1:$E$501,4)</f>
        <v>6</v>
      </c>
    </row>
    <row r="285" spans="1:15" ht="12.5" x14ac:dyDescent="0.25">
      <c r="A285" s="10" t="s">
        <v>333</v>
      </c>
      <c r="B285" s="55" t="s">
        <v>319</v>
      </c>
      <c r="C285" s="12">
        <v>44365</v>
      </c>
      <c r="F285" s="19"/>
      <c r="G285" s="5">
        <v>32.4</v>
      </c>
      <c r="H285" s="19">
        <v>357</v>
      </c>
      <c r="I285" s="21">
        <f t="shared" si="37"/>
        <v>714000</v>
      </c>
      <c r="J285" s="5">
        <v>31.5</v>
      </c>
      <c r="K285" s="19">
        <v>216</v>
      </c>
      <c r="L285" s="21">
        <f t="shared" si="38"/>
        <v>432000</v>
      </c>
      <c r="O285">
        <f>VLOOKUP(CLEAN(B285),'Autosampler info'!$B$1:$E$501,4)</f>
        <v>45</v>
      </c>
    </row>
    <row r="286" spans="1:15" ht="12.5" x14ac:dyDescent="0.25">
      <c r="A286" s="10" t="s">
        <v>334</v>
      </c>
      <c r="B286" s="55" t="s">
        <v>58</v>
      </c>
      <c r="C286" s="12">
        <v>44365</v>
      </c>
      <c r="F286" s="19"/>
      <c r="G286" s="5">
        <v>26.1</v>
      </c>
      <c r="H286" s="19">
        <v>27000</v>
      </c>
      <c r="I286" s="21">
        <f t="shared" si="37"/>
        <v>54000000</v>
      </c>
      <c r="J286" s="5">
        <v>29.7</v>
      </c>
      <c r="K286" s="19">
        <v>696</v>
      </c>
      <c r="L286" s="21">
        <f t="shared" si="38"/>
        <v>1392000</v>
      </c>
      <c r="O286">
        <f>VLOOKUP(CLEAN(B286),'Autosampler info'!$B$1:$E$501,4)</f>
        <v>8</v>
      </c>
    </row>
    <row r="287" spans="1:15" ht="13" x14ac:dyDescent="0.3">
      <c r="A287" s="14" t="s">
        <v>335</v>
      </c>
      <c r="B287" s="55" t="s">
        <v>336</v>
      </c>
      <c r="C287" s="12">
        <v>44371</v>
      </c>
      <c r="F287" s="19"/>
      <c r="G287" s="15">
        <v>21.2</v>
      </c>
      <c r="H287" s="19">
        <v>1370000</v>
      </c>
      <c r="I287" s="21">
        <f t="shared" si="37"/>
        <v>2740000000</v>
      </c>
      <c r="J287" s="5">
        <v>30.1</v>
      </c>
      <c r="K287" s="19">
        <v>1450</v>
      </c>
      <c r="L287" s="21">
        <f t="shared" si="38"/>
        <v>2900000</v>
      </c>
      <c r="O287">
        <f>VLOOKUP(CLEAN(B287),'Autosampler info'!$B$1:$E$501,4)</f>
        <v>10</v>
      </c>
    </row>
    <row r="288" spans="1:15" ht="12.5" x14ac:dyDescent="0.25">
      <c r="A288" s="14" t="s">
        <v>337</v>
      </c>
      <c r="B288" s="55" t="s">
        <v>338</v>
      </c>
      <c r="C288" s="12">
        <v>44371</v>
      </c>
      <c r="F288" s="19"/>
      <c r="G288" s="5">
        <v>26.6</v>
      </c>
      <c r="H288" s="19">
        <v>33800</v>
      </c>
      <c r="I288" s="21">
        <f t="shared" si="37"/>
        <v>67600000</v>
      </c>
      <c r="J288" s="5">
        <v>29.3</v>
      </c>
      <c r="K288" s="19">
        <v>2460</v>
      </c>
      <c r="L288" s="21">
        <f t="shared" si="38"/>
        <v>4920000</v>
      </c>
      <c r="O288">
        <f>VLOOKUP(CLEAN(B288),'Autosampler info'!$B$1:$E$501,4)</f>
        <v>11</v>
      </c>
    </row>
    <row r="289" spans="1:15" ht="12.5" x14ac:dyDescent="0.25">
      <c r="A289" s="16" t="s">
        <v>339</v>
      </c>
      <c r="B289" s="59" t="s">
        <v>340</v>
      </c>
      <c r="C289" s="12">
        <v>44371</v>
      </c>
      <c r="F289" s="19"/>
      <c r="G289" s="5">
        <v>23.7</v>
      </c>
      <c r="H289" s="19">
        <v>242000</v>
      </c>
      <c r="I289" s="21">
        <f t="shared" si="37"/>
        <v>484000000</v>
      </c>
      <c r="J289" s="5">
        <v>28.6</v>
      </c>
      <c r="K289" s="19">
        <v>3780</v>
      </c>
      <c r="L289" s="21">
        <f t="shared" si="38"/>
        <v>7560000</v>
      </c>
      <c r="O289">
        <f>VLOOKUP(CLEAN(B289),'Autosampler info'!$B$1:$E$501,4)</f>
        <v>12</v>
      </c>
    </row>
    <row r="290" spans="1:15" ht="12.5" x14ac:dyDescent="0.25">
      <c r="A290" s="16" t="s">
        <v>341</v>
      </c>
      <c r="B290" s="59" t="s">
        <v>340</v>
      </c>
      <c r="C290" s="12">
        <v>44371</v>
      </c>
      <c r="F290" s="19"/>
      <c r="G290" s="5">
        <v>24.3</v>
      </c>
      <c r="H290" s="19">
        <v>157000</v>
      </c>
      <c r="I290" s="21">
        <f t="shared" si="37"/>
        <v>314000000</v>
      </c>
      <c r="J290" s="5">
        <v>28.4</v>
      </c>
      <c r="K290" s="19">
        <v>4230</v>
      </c>
      <c r="L290" s="21">
        <f t="shared" si="38"/>
        <v>8460000</v>
      </c>
      <c r="O290">
        <f>VLOOKUP(CLEAN(B290),'Autosampler info'!$B$1:$E$501,4)</f>
        <v>12</v>
      </c>
    </row>
    <row r="291" spans="1:15" ht="12.5" x14ac:dyDescent="0.25">
      <c r="A291" s="17" t="s">
        <v>342</v>
      </c>
      <c r="B291" s="59" t="s">
        <v>336</v>
      </c>
      <c r="C291" s="12">
        <v>44377</v>
      </c>
      <c r="F291" s="19"/>
      <c r="G291" s="49">
        <v>21.8</v>
      </c>
      <c r="H291" s="19">
        <v>1080000</v>
      </c>
      <c r="I291" s="21">
        <f t="shared" si="37"/>
        <v>2160000000</v>
      </c>
      <c r="J291" s="5">
        <v>29.8</v>
      </c>
      <c r="K291" s="19">
        <v>973</v>
      </c>
      <c r="L291" s="21">
        <f t="shared" si="38"/>
        <v>1946000</v>
      </c>
      <c r="O291">
        <f>VLOOKUP(CLEAN(B291),'Autosampler info'!$B$1:$E$501,4)</f>
        <v>10</v>
      </c>
    </row>
    <row r="292" spans="1:15" ht="12.5" x14ac:dyDescent="0.25">
      <c r="A292" s="17" t="s">
        <v>343</v>
      </c>
      <c r="B292" s="59" t="s">
        <v>336</v>
      </c>
      <c r="C292" s="12">
        <v>44377</v>
      </c>
      <c r="F292" s="19"/>
      <c r="G292" s="49">
        <v>24.6</v>
      </c>
      <c r="H292" s="19">
        <v>157000</v>
      </c>
      <c r="I292" s="21">
        <f t="shared" si="37"/>
        <v>314000000</v>
      </c>
      <c r="J292" s="5">
        <v>28.8</v>
      </c>
      <c r="K292" s="19">
        <v>1970</v>
      </c>
      <c r="L292" s="21">
        <f t="shared" si="38"/>
        <v>3940000</v>
      </c>
      <c r="O292">
        <f>VLOOKUP(CLEAN(B292),'Autosampler info'!$B$1:$E$501,4)</f>
        <v>10</v>
      </c>
    </row>
    <row r="293" spans="1:15" ht="12.5" x14ac:dyDescent="0.25">
      <c r="A293" s="17" t="s">
        <v>344</v>
      </c>
      <c r="B293" s="59" t="s">
        <v>338</v>
      </c>
      <c r="C293" s="12">
        <v>44377</v>
      </c>
      <c r="D293" s="5">
        <v>27.3</v>
      </c>
      <c r="E293" s="19">
        <v>3828.4580000000001</v>
      </c>
      <c r="F293" s="19">
        <f t="shared" ref="F293:F297" si="44">((E293/20)*(20/5)*(40/4))*1000</f>
        <v>7656916</v>
      </c>
      <c r="G293" s="49">
        <v>22.5</v>
      </c>
      <c r="H293" s="19">
        <v>649000</v>
      </c>
      <c r="I293" s="21">
        <f t="shared" si="37"/>
        <v>1298000000</v>
      </c>
      <c r="J293" s="5">
        <v>29</v>
      </c>
      <c r="K293" s="19">
        <v>1710</v>
      </c>
      <c r="L293" s="21">
        <f t="shared" si="38"/>
        <v>3420000</v>
      </c>
      <c r="O293">
        <f>VLOOKUP(CLEAN(B293),'Autosampler info'!$B$1:$E$501,4)</f>
        <v>11</v>
      </c>
    </row>
    <row r="294" spans="1:15" ht="12.5" x14ac:dyDescent="0.25">
      <c r="A294" s="16" t="s">
        <v>345</v>
      </c>
      <c r="B294" s="59" t="s">
        <v>340</v>
      </c>
      <c r="C294" s="12">
        <v>44377</v>
      </c>
      <c r="D294" s="5" t="s">
        <v>82</v>
      </c>
      <c r="E294" s="19">
        <v>8.9397769999999994</v>
      </c>
      <c r="F294" s="19">
        <f t="shared" si="44"/>
        <v>17879.554</v>
      </c>
      <c r="G294" s="49">
        <v>25.3</v>
      </c>
      <c r="H294" s="19">
        <v>93000</v>
      </c>
      <c r="I294" s="21">
        <f t="shared" si="37"/>
        <v>186000000</v>
      </c>
      <c r="J294" s="5">
        <v>28.5</v>
      </c>
      <c r="K294" s="19">
        <v>2290</v>
      </c>
      <c r="L294" s="21">
        <f t="shared" si="38"/>
        <v>4580000</v>
      </c>
      <c r="O294">
        <f>VLOOKUP(CLEAN(B294),'Autosampler info'!$B$1:$E$501,4)</f>
        <v>12</v>
      </c>
    </row>
    <row r="295" spans="1:15" ht="12.5" x14ac:dyDescent="0.25">
      <c r="A295" s="17" t="s">
        <v>346</v>
      </c>
      <c r="B295" s="59" t="s">
        <v>338</v>
      </c>
      <c r="C295" s="12">
        <v>44377</v>
      </c>
      <c r="D295" s="5">
        <v>29.8</v>
      </c>
      <c r="E295" s="19">
        <v>627.56209999999999</v>
      </c>
      <c r="F295" s="19">
        <f t="shared" si="44"/>
        <v>1255124.2</v>
      </c>
      <c r="G295" s="5">
        <v>25.2</v>
      </c>
      <c r="H295" s="19">
        <v>119000</v>
      </c>
      <c r="I295" s="21">
        <f t="shared" si="37"/>
        <v>238000000</v>
      </c>
      <c r="J295" s="5">
        <v>30.5</v>
      </c>
      <c r="K295" s="19">
        <v>1000</v>
      </c>
      <c r="L295" s="21">
        <f t="shared" si="38"/>
        <v>2000000</v>
      </c>
      <c r="O295">
        <f>VLOOKUP(CLEAN(B295),'Autosampler info'!$B$1:$E$501,4)</f>
        <v>11</v>
      </c>
    </row>
    <row r="296" spans="1:15" ht="12.5" x14ac:dyDescent="0.25">
      <c r="A296" s="16" t="s">
        <v>347</v>
      </c>
      <c r="B296" s="59" t="s">
        <v>340</v>
      </c>
      <c r="C296" s="12">
        <v>44377</v>
      </c>
      <c r="D296" s="5">
        <v>36.1</v>
      </c>
      <c r="E296" s="19">
        <v>5.4084580000000004</v>
      </c>
      <c r="F296" s="19">
        <f t="shared" si="44"/>
        <v>10816.916000000001</v>
      </c>
      <c r="G296" s="5">
        <v>25.9</v>
      </c>
      <c r="H296" s="19">
        <v>74200</v>
      </c>
      <c r="I296" s="21">
        <f t="shared" si="37"/>
        <v>148400000</v>
      </c>
      <c r="J296" s="5">
        <v>28.2</v>
      </c>
      <c r="K296" s="19">
        <v>4360</v>
      </c>
      <c r="L296" s="21">
        <f t="shared" si="38"/>
        <v>8720000</v>
      </c>
      <c r="O296">
        <f>VLOOKUP(CLEAN(B296),'Autosampler info'!$B$1:$E$501,4)</f>
        <v>12</v>
      </c>
    </row>
    <row r="297" spans="1:15" ht="12.5" x14ac:dyDescent="0.25">
      <c r="A297" s="17" t="s">
        <v>348</v>
      </c>
      <c r="B297" s="59" t="s">
        <v>338</v>
      </c>
      <c r="C297" s="12">
        <v>44379</v>
      </c>
      <c r="D297" s="5">
        <v>31.9</v>
      </c>
      <c r="E297" s="19">
        <v>130.5711</v>
      </c>
      <c r="F297" s="19">
        <f t="shared" si="44"/>
        <v>261142.2</v>
      </c>
      <c r="G297" s="5">
        <v>24.5</v>
      </c>
      <c r="H297" s="19">
        <v>191000</v>
      </c>
      <c r="I297" s="21">
        <f t="shared" si="37"/>
        <v>382000000</v>
      </c>
      <c r="J297" s="5">
        <v>29.8</v>
      </c>
      <c r="K297" s="19">
        <v>1520</v>
      </c>
      <c r="L297" s="21">
        <f t="shared" si="38"/>
        <v>3040000</v>
      </c>
      <c r="O297">
        <f>VLOOKUP(CLEAN(B297),'Autosampler info'!$B$1:$E$501,4)</f>
        <v>11</v>
      </c>
    </row>
    <row r="298" spans="1:15" ht="12.5" x14ac:dyDescent="0.25">
      <c r="A298" s="17" t="s">
        <v>349</v>
      </c>
      <c r="B298" s="59" t="s">
        <v>336</v>
      </c>
      <c r="C298" s="12">
        <v>44384</v>
      </c>
      <c r="D298" s="5" t="s">
        <v>350</v>
      </c>
      <c r="E298" s="19">
        <v>8.6</v>
      </c>
      <c r="F298" s="19"/>
      <c r="G298" s="5">
        <v>26.2</v>
      </c>
      <c r="H298" s="19">
        <v>59400</v>
      </c>
      <c r="I298" s="21">
        <f t="shared" si="37"/>
        <v>118800000</v>
      </c>
      <c r="J298" s="5">
        <v>29.9</v>
      </c>
      <c r="K298" s="19">
        <v>1450</v>
      </c>
      <c r="L298" s="21">
        <f t="shared" si="38"/>
        <v>2900000</v>
      </c>
      <c r="O298">
        <f>VLOOKUP(CLEAN(B298),'Autosampler info'!$B$1:$E$501,4)</f>
        <v>10</v>
      </c>
    </row>
    <row r="299" spans="1:15" ht="12.5" x14ac:dyDescent="0.25">
      <c r="A299" s="17" t="s">
        <v>351</v>
      </c>
      <c r="B299" s="59" t="s">
        <v>338</v>
      </c>
      <c r="C299" s="12">
        <v>44384</v>
      </c>
      <c r="D299" s="4" t="s">
        <v>352</v>
      </c>
      <c r="E299" s="19">
        <v>38</v>
      </c>
      <c r="F299" s="19">
        <f>((E299/20)*(20/5)*(40/4))*1000</f>
        <v>76000</v>
      </c>
      <c r="G299" s="5">
        <v>25.1</v>
      </c>
      <c r="H299" s="19">
        <v>128000</v>
      </c>
      <c r="I299" s="21">
        <f t="shared" si="37"/>
        <v>256000000</v>
      </c>
      <c r="J299" s="5">
        <v>28.7</v>
      </c>
      <c r="K299" s="19">
        <v>3140</v>
      </c>
      <c r="L299" s="21">
        <f t="shared" si="38"/>
        <v>6280000</v>
      </c>
      <c r="O299">
        <f>VLOOKUP(CLEAN(B299),'Autosampler info'!$B$1:$E$501,4)</f>
        <v>11</v>
      </c>
    </row>
    <row r="300" spans="1:15" ht="12.5" x14ac:dyDescent="0.25">
      <c r="A300" s="16" t="s">
        <v>353</v>
      </c>
      <c r="B300" s="59" t="s">
        <v>340</v>
      </c>
      <c r="C300" s="12">
        <v>44384</v>
      </c>
      <c r="F300" s="19"/>
      <c r="G300" s="5">
        <v>26.7</v>
      </c>
      <c r="H300" s="19">
        <v>44400</v>
      </c>
      <c r="I300" s="21">
        <f t="shared" si="37"/>
        <v>88800000</v>
      </c>
      <c r="J300" s="5">
        <v>28.8</v>
      </c>
      <c r="K300" s="19">
        <v>3060</v>
      </c>
      <c r="L300" s="21">
        <f t="shared" si="38"/>
        <v>6120000</v>
      </c>
      <c r="O300">
        <f>VLOOKUP(CLEAN(B300),'Autosampler info'!$B$1:$E$501,4)</f>
        <v>12</v>
      </c>
    </row>
    <row r="301" spans="1:15" ht="12.5" x14ac:dyDescent="0.25">
      <c r="A301" s="17" t="s">
        <v>354</v>
      </c>
      <c r="B301" s="59" t="s">
        <v>336</v>
      </c>
      <c r="C301" s="12">
        <v>44386</v>
      </c>
      <c r="D301" s="5">
        <v>31.5</v>
      </c>
      <c r="E301" s="19">
        <v>316</v>
      </c>
      <c r="F301" s="19">
        <f>((E301/20)*(20/5)*(40/4))*1000</f>
        <v>632000</v>
      </c>
      <c r="G301" s="5">
        <v>23.9</v>
      </c>
      <c r="H301" s="19">
        <v>189000</v>
      </c>
      <c r="I301" s="21">
        <f t="shared" si="37"/>
        <v>378000000</v>
      </c>
      <c r="J301" s="5">
        <v>29.8</v>
      </c>
      <c r="K301" s="19">
        <v>2260</v>
      </c>
      <c r="L301" s="21">
        <f t="shared" si="38"/>
        <v>4520000</v>
      </c>
      <c r="O301">
        <f>VLOOKUP(CLEAN(B301),'Autosampler info'!$B$1:$E$501,4)</f>
        <v>10</v>
      </c>
    </row>
    <row r="302" spans="1:15" ht="12.5" x14ac:dyDescent="0.25">
      <c r="A302" s="17" t="s">
        <v>355</v>
      </c>
      <c r="B302" s="59" t="s">
        <v>336</v>
      </c>
      <c r="C302" s="12">
        <v>44386</v>
      </c>
      <c r="D302" s="5">
        <v>31.5</v>
      </c>
      <c r="E302" s="19"/>
      <c r="F302" s="19"/>
      <c r="G302" s="5">
        <v>23.4</v>
      </c>
      <c r="H302" s="19">
        <v>258000</v>
      </c>
      <c r="I302" s="21">
        <f t="shared" si="37"/>
        <v>516000000</v>
      </c>
      <c r="J302" s="5">
        <v>29.5</v>
      </c>
      <c r="K302" s="19">
        <v>2790</v>
      </c>
      <c r="L302" s="21">
        <f t="shared" si="38"/>
        <v>5580000</v>
      </c>
      <c r="O302">
        <f>VLOOKUP(CLEAN(B302),'Autosampler info'!$B$1:$E$501,4)</f>
        <v>10</v>
      </c>
    </row>
    <row r="303" spans="1:15" ht="12.5" x14ac:dyDescent="0.25">
      <c r="A303" s="17" t="s">
        <v>356</v>
      </c>
      <c r="B303" s="59" t="s">
        <v>338</v>
      </c>
      <c r="C303" s="12">
        <v>44386</v>
      </c>
      <c r="D303" s="5">
        <v>30.6</v>
      </c>
      <c r="E303" s="19">
        <v>562</v>
      </c>
      <c r="F303" s="19">
        <f>((E303/20)*(20/5)*(40/4))*1000</f>
        <v>1124000</v>
      </c>
      <c r="G303" s="5">
        <v>22.2</v>
      </c>
      <c r="H303" s="19">
        <v>587000</v>
      </c>
      <c r="I303" s="21">
        <f t="shared" si="37"/>
        <v>1174000000</v>
      </c>
      <c r="J303" s="5">
        <v>29.8</v>
      </c>
      <c r="K303" s="19">
        <v>2290</v>
      </c>
      <c r="L303" s="21">
        <f t="shared" si="38"/>
        <v>4580000</v>
      </c>
      <c r="O303">
        <f>VLOOKUP(CLEAN(B303),'Autosampler info'!$B$1:$E$501,4)</f>
        <v>11</v>
      </c>
    </row>
    <row r="304" spans="1:15" ht="14.5" x14ac:dyDescent="0.35">
      <c r="A304" s="16" t="s">
        <v>357</v>
      </c>
      <c r="B304" s="59" t="s">
        <v>340</v>
      </c>
      <c r="C304" s="12">
        <v>44386</v>
      </c>
      <c r="E304" s="22"/>
      <c r="F304" s="19"/>
      <c r="G304" s="5">
        <v>23.7</v>
      </c>
      <c r="H304" s="19">
        <v>213000</v>
      </c>
      <c r="I304" s="21">
        <f t="shared" si="37"/>
        <v>426000000</v>
      </c>
      <c r="J304" s="5">
        <v>29.4</v>
      </c>
      <c r="K304" s="19">
        <v>3080</v>
      </c>
      <c r="L304" s="21">
        <f t="shared" si="38"/>
        <v>6160000</v>
      </c>
      <c r="O304">
        <f>VLOOKUP(CLEAN(B304),'Autosampler info'!$B$1:$E$501,4)</f>
        <v>12</v>
      </c>
    </row>
    <row r="305" spans="1:15" ht="25" x14ac:dyDescent="0.25">
      <c r="A305" s="1" t="s">
        <v>534</v>
      </c>
      <c r="D305" s="5" t="s">
        <v>20</v>
      </c>
      <c r="G305" s="5">
        <v>31.8</v>
      </c>
      <c r="H305" s="19">
        <v>778</v>
      </c>
      <c r="J305" s="5" t="s">
        <v>20</v>
      </c>
      <c r="O305" t="e">
        <f>VLOOKUP(CLEAN(B305),'Autosampler info'!$B$1:$E$501,4)</f>
        <v>#N/A</v>
      </c>
    </row>
    <row r="306" spans="1:15" ht="12.5" x14ac:dyDescent="0.25">
      <c r="A306" s="50" t="s">
        <v>535</v>
      </c>
      <c r="D306" s="5" t="s">
        <v>536</v>
      </c>
      <c r="E306" s="19">
        <v>5</v>
      </c>
      <c r="F306" s="21">
        <f>((E306/20)*(20/5)*(50/10))*1000</f>
        <v>5000</v>
      </c>
      <c r="G306" s="5">
        <v>25.8</v>
      </c>
      <c r="H306" s="19">
        <v>49800</v>
      </c>
      <c r="J306" s="5" t="s">
        <v>20</v>
      </c>
      <c r="O306" t="e">
        <f>VLOOKUP(CLEAN(B306),'Autosampler info'!$B$1:$E$501,4)</f>
        <v>#N/A</v>
      </c>
    </row>
    <row r="307" spans="1:15" ht="12.5" x14ac:dyDescent="0.25">
      <c r="A307" s="50" t="s">
        <v>537</v>
      </c>
      <c r="D307" s="5" t="s">
        <v>20</v>
      </c>
      <c r="G307" s="5" t="s">
        <v>20</v>
      </c>
      <c r="J307" s="5" t="s">
        <v>20</v>
      </c>
      <c r="O307" t="e">
        <f>VLOOKUP(CLEAN(B307),'Autosampler info'!$B$1:$E$501,4)</f>
        <v>#N/A</v>
      </c>
    </row>
    <row r="308" spans="1:15" ht="12.5" x14ac:dyDescent="0.25">
      <c r="A308" s="50" t="s">
        <v>538</v>
      </c>
      <c r="D308" s="5" t="s">
        <v>20</v>
      </c>
      <c r="G308" s="5" t="s">
        <v>20</v>
      </c>
      <c r="J308" s="5" t="s">
        <v>20</v>
      </c>
      <c r="O308" t="e">
        <f>VLOOKUP(CLEAN(B308),'Autosampler info'!$B$1:$E$501,4)</f>
        <v>#N/A</v>
      </c>
    </row>
    <row r="309" spans="1:15" ht="12.5" x14ac:dyDescent="0.25">
      <c r="A309" s="17" t="s">
        <v>358</v>
      </c>
      <c r="B309" s="59" t="s">
        <v>336</v>
      </c>
      <c r="C309" s="12">
        <v>44391</v>
      </c>
      <c r="D309" s="5">
        <v>31</v>
      </c>
      <c r="E309" s="19">
        <v>653</v>
      </c>
      <c r="F309" s="21">
        <f t="shared" ref="F309:F311" si="45">((E309/20)*(20/5)*(40/4))*1000</f>
        <v>1306000</v>
      </c>
      <c r="G309" s="5">
        <v>24</v>
      </c>
      <c r="H309" s="19">
        <v>233000</v>
      </c>
      <c r="I309" s="21">
        <f t="shared" ref="I309:I315" si="46">((H309/20)*(20/5)*(40/4))*1000</f>
        <v>466000000</v>
      </c>
      <c r="J309" s="5">
        <v>27.5</v>
      </c>
      <c r="K309" s="19">
        <v>7100</v>
      </c>
      <c r="L309" s="21">
        <f t="shared" ref="L309:L312" si="47">((K309/20)*(20/5)*(40/4))*1000</f>
        <v>14200000</v>
      </c>
      <c r="O309">
        <f>VLOOKUP(CLEAN(B309),'Autosampler info'!$B$1:$E$501,4)</f>
        <v>10</v>
      </c>
    </row>
    <row r="310" spans="1:15" ht="12.5" x14ac:dyDescent="0.25">
      <c r="A310" s="17" t="s">
        <v>359</v>
      </c>
      <c r="B310" s="59" t="s">
        <v>336</v>
      </c>
      <c r="C310" s="12">
        <v>44391</v>
      </c>
      <c r="D310" s="5">
        <v>31.2</v>
      </c>
      <c r="E310" s="19">
        <v>550</v>
      </c>
      <c r="F310" s="21">
        <f t="shared" si="45"/>
        <v>1100000</v>
      </c>
      <c r="G310" s="5">
        <v>23.8</v>
      </c>
      <c r="H310" s="19">
        <v>263000</v>
      </c>
      <c r="I310" s="21">
        <f t="shared" si="46"/>
        <v>526000000</v>
      </c>
      <c r="J310" s="5">
        <v>27.2</v>
      </c>
      <c r="K310" s="19">
        <v>8550</v>
      </c>
      <c r="L310" s="21">
        <f t="shared" si="47"/>
        <v>17100000</v>
      </c>
      <c r="O310">
        <f>VLOOKUP(CLEAN(B310),'Autosampler info'!$B$1:$E$501,4)</f>
        <v>10</v>
      </c>
    </row>
    <row r="311" spans="1:15" ht="12.5" x14ac:dyDescent="0.25">
      <c r="A311" s="17" t="s">
        <v>360</v>
      </c>
      <c r="B311" s="59" t="s">
        <v>338</v>
      </c>
      <c r="C311" s="12">
        <v>44391</v>
      </c>
      <c r="D311" s="5">
        <v>32.6</v>
      </c>
      <c r="E311" s="19">
        <v>191</v>
      </c>
      <c r="F311" s="21">
        <f t="shared" si="45"/>
        <v>382000</v>
      </c>
      <c r="G311" s="5">
        <v>25.9</v>
      </c>
      <c r="H311" s="19">
        <v>59600</v>
      </c>
      <c r="I311" s="21">
        <f t="shared" si="46"/>
        <v>119200000</v>
      </c>
      <c r="J311" s="5">
        <v>28</v>
      </c>
      <c r="K311" s="19">
        <v>5260</v>
      </c>
      <c r="L311" s="21">
        <f t="shared" si="47"/>
        <v>10520000</v>
      </c>
      <c r="O311">
        <f>VLOOKUP(CLEAN(B311),'Autosampler info'!$B$1:$E$501,4)</f>
        <v>11</v>
      </c>
    </row>
    <row r="312" spans="1:15" ht="12.5" x14ac:dyDescent="0.25">
      <c r="A312" s="16" t="s">
        <v>361</v>
      </c>
      <c r="B312" s="59" t="s">
        <v>340</v>
      </c>
      <c r="C312" s="12">
        <v>44391</v>
      </c>
      <c r="D312" s="5" t="s">
        <v>248</v>
      </c>
      <c r="G312" s="5">
        <v>24.2</v>
      </c>
      <c r="H312" s="19">
        <v>195000</v>
      </c>
      <c r="I312" s="21">
        <f t="shared" si="46"/>
        <v>390000000</v>
      </c>
      <c r="J312" s="5">
        <v>28.1</v>
      </c>
      <c r="K312" s="19">
        <v>4850</v>
      </c>
      <c r="L312" s="21">
        <f t="shared" si="47"/>
        <v>9700000</v>
      </c>
      <c r="O312">
        <f>VLOOKUP(CLEAN(B312),'Autosampler info'!$B$1:$E$501,4)</f>
        <v>12</v>
      </c>
    </row>
    <row r="313" spans="1:15" ht="12.5" x14ac:dyDescent="0.25">
      <c r="A313" s="1" t="s">
        <v>539</v>
      </c>
      <c r="D313" s="5" t="s">
        <v>20</v>
      </c>
      <c r="G313" s="5">
        <v>30</v>
      </c>
      <c r="H313" s="19">
        <v>3380</v>
      </c>
      <c r="I313" s="21">
        <f t="shared" si="46"/>
        <v>6760000</v>
      </c>
      <c r="J313" s="5" t="s">
        <v>20</v>
      </c>
      <c r="K313" s="5" t="s">
        <v>20</v>
      </c>
      <c r="O313" t="e">
        <f>VLOOKUP(CLEAN(B313),'Autosampler info'!$B$1:$E$501,4)</f>
        <v>#N/A</v>
      </c>
    </row>
    <row r="314" spans="1:15" ht="12.5" x14ac:dyDescent="0.25">
      <c r="A314" s="1" t="s">
        <v>540</v>
      </c>
      <c r="D314" s="5">
        <v>37</v>
      </c>
      <c r="G314" s="5">
        <v>25.4</v>
      </c>
      <c r="H314" s="19">
        <v>86500</v>
      </c>
      <c r="I314" s="21">
        <f t="shared" si="46"/>
        <v>173000000</v>
      </c>
      <c r="J314" s="5">
        <v>40.1</v>
      </c>
      <c r="K314" s="19">
        <v>2.06</v>
      </c>
      <c r="L314" s="21">
        <f>((K314/20)*(20/5)*(40/4))*1000</f>
        <v>4120</v>
      </c>
      <c r="O314" t="e">
        <f>VLOOKUP(CLEAN(B314),'Autosampler info'!$B$1:$E$501,4)</f>
        <v>#N/A</v>
      </c>
    </row>
    <row r="315" spans="1:15" ht="12.5" x14ac:dyDescent="0.25">
      <c r="A315" s="1" t="s">
        <v>541</v>
      </c>
      <c r="D315" s="5" t="s">
        <v>20</v>
      </c>
      <c r="G315" s="5">
        <v>29.2</v>
      </c>
      <c r="H315" s="19">
        <v>6040</v>
      </c>
      <c r="I315" s="21">
        <f t="shared" si="46"/>
        <v>12080000</v>
      </c>
      <c r="J315" s="5" t="s">
        <v>20</v>
      </c>
      <c r="K315" s="5" t="s">
        <v>20</v>
      </c>
      <c r="L315" s="5" t="s">
        <v>20</v>
      </c>
      <c r="O315" t="e">
        <f>VLOOKUP(CLEAN(B315),'Autosampler info'!$B$1:$E$501,4)</f>
        <v>#N/A</v>
      </c>
    </row>
    <row r="316" spans="1:15" ht="25" x14ac:dyDescent="0.25">
      <c r="A316" s="1" t="s">
        <v>542</v>
      </c>
      <c r="G316" s="5" t="s">
        <v>20</v>
      </c>
      <c r="H316" s="5" t="s">
        <v>20</v>
      </c>
      <c r="I316" s="5" t="s">
        <v>20</v>
      </c>
      <c r="J316" s="5">
        <v>44.2</v>
      </c>
      <c r="K316" s="5" t="s">
        <v>20</v>
      </c>
      <c r="L316" s="5" t="s">
        <v>20</v>
      </c>
      <c r="O316" t="e">
        <f>VLOOKUP(CLEAN(B316),'Autosampler info'!$B$1:$E$501,4)</f>
        <v>#N/A</v>
      </c>
    </row>
    <row r="317" spans="1:15" ht="14.5" x14ac:dyDescent="0.35">
      <c r="A317" s="17" t="s">
        <v>362</v>
      </c>
      <c r="B317" s="59" t="s">
        <v>336</v>
      </c>
      <c r="C317" s="12">
        <v>44393</v>
      </c>
      <c r="D317" s="5">
        <v>30.4</v>
      </c>
      <c r="E317" s="22">
        <v>1341.74</v>
      </c>
      <c r="F317" s="21">
        <f t="shared" ref="F317:F318" si="48">((E317/20)*(20/5)*(40/4))*1000</f>
        <v>2683480</v>
      </c>
      <c r="G317" s="5">
        <v>24.2</v>
      </c>
      <c r="H317" s="19">
        <v>264000</v>
      </c>
      <c r="I317" s="21">
        <f t="shared" ref="I317:I332" si="49">((H317/20)*(20/5)*(40/4))*1000</f>
        <v>528000000</v>
      </c>
      <c r="J317" s="5">
        <v>29.7</v>
      </c>
      <c r="K317" s="19">
        <v>3560</v>
      </c>
      <c r="L317" s="21">
        <f t="shared" ref="L317:L332" si="50">((K317/20)*(20/5)*(40/4))*1000</f>
        <v>7120000</v>
      </c>
      <c r="O317">
        <f>VLOOKUP(CLEAN(B317),'Autosampler info'!$B$1:$E$501,4)</f>
        <v>10</v>
      </c>
    </row>
    <row r="318" spans="1:15" ht="14.5" x14ac:dyDescent="0.35">
      <c r="A318" s="17" t="s">
        <v>363</v>
      </c>
      <c r="B318" s="59" t="s">
        <v>338</v>
      </c>
      <c r="C318" s="12">
        <v>44393</v>
      </c>
      <c r="D318" s="5">
        <v>32</v>
      </c>
      <c r="E318" s="22">
        <v>415.03140000000002</v>
      </c>
      <c r="F318" s="21">
        <f t="shared" si="48"/>
        <v>830062.8</v>
      </c>
      <c r="G318" s="5">
        <v>24.3</v>
      </c>
      <c r="H318" s="19">
        <v>249000</v>
      </c>
      <c r="I318" s="21">
        <f t="shared" si="49"/>
        <v>498000000</v>
      </c>
      <c r="J318" s="5">
        <v>29.3</v>
      </c>
      <c r="K318" s="19">
        <v>4570</v>
      </c>
      <c r="L318" s="21">
        <f t="shared" si="50"/>
        <v>9140000</v>
      </c>
      <c r="O318">
        <f>VLOOKUP(CLEAN(B318),'Autosampler info'!$B$1:$E$501,4)</f>
        <v>11</v>
      </c>
    </row>
    <row r="319" spans="1:15" ht="12.5" x14ac:dyDescent="0.25">
      <c r="A319" s="16" t="s">
        <v>364</v>
      </c>
      <c r="B319" s="59" t="s">
        <v>340</v>
      </c>
      <c r="C319" s="12">
        <v>44393</v>
      </c>
      <c r="D319" s="5" t="s">
        <v>20</v>
      </c>
      <c r="G319" s="5">
        <v>22.9</v>
      </c>
      <c r="H319" s="19">
        <v>661000</v>
      </c>
      <c r="I319" s="21">
        <f t="shared" si="49"/>
        <v>1322000000</v>
      </c>
      <c r="J319" s="5">
        <v>29.6</v>
      </c>
      <c r="K319" s="19">
        <v>3740</v>
      </c>
      <c r="L319" s="21">
        <f t="shared" si="50"/>
        <v>7480000</v>
      </c>
      <c r="O319">
        <f>VLOOKUP(CLEAN(B319),'Autosampler info'!$B$1:$E$501,4)</f>
        <v>12</v>
      </c>
    </row>
    <row r="320" spans="1:15" ht="12.5" x14ac:dyDescent="0.25">
      <c r="A320" s="16" t="s">
        <v>365</v>
      </c>
      <c r="B320" s="55" t="s">
        <v>410</v>
      </c>
      <c r="C320" s="12">
        <v>44393</v>
      </c>
      <c r="D320" s="5" t="s">
        <v>20</v>
      </c>
      <c r="G320" s="5">
        <v>25.2</v>
      </c>
      <c r="H320" s="19">
        <v>136000</v>
      </c>
      <c r="I320" s="21">
        <f t="shared" si="49"/>
        <v>272000000</v>
      </c>
      <c r="J320" s="5">
        <v>29.9</v>
      </c>
      <c r="K320" s="19">
        <v>2980</v>
      </c>
      <c r="L320" s="21">
        <f t="shared" si="50"/>
        <v>5960000</v>
      </c>
      <c r="O320">
        <f>VLOOKUP(CLEAN(B320),'Autosampler info'!$B$1:$E$501,4)</f>
        <v>13</v>
      </c>
    </row>
    <row r="321" spans="1:15" ht="14.5" x14ac:dyDescent="0.35">
      <c r="A321" s="17" t="s">
        <v>366</v>
      </c>
      <c r="B321" s="59" t="s">
        <v>336</v>
      </c>
      <c r="C321" s="12">
        <v>44398</v>
      </c>
      <c r="D321" s="5">
        <v>30.8</v>
      </c>
      <c r="E321" s="22">
        <v>977.45270000000005</v>
      </c>
      <c r="F321" s="21">
        <f t="shared" ref="F321:F327" si="51">((E321/20)*(20/5)*(40/4))*1000</f>
        <v>1954905.4000000001</v>
      </c>
      <c r="G321" s="5">
        <v>24.6</v>
      </c>
      <c r="H321" s="19">
        <v>129000</v>
      </c>
      <c r="I321" s="21">
        <f t="shared" si="49"/>
        <v>258000000</v>
      </c>
      <c r="J321" s="5">
        <v>28.2</v>
      </c>
      <c r="K321" s="19">
        <v>6890</v>
      </c>
      <c r="L321" s="21">
        <f t="shared" si="50"/>
        <v>13780000</v>
      </c>
      <c r="O321">
        <f>VLOOKUP(CLEAN(B321),'Autosampler info'!$B$1:$E$501,4)</f>
        <v>10</v>
      </c>
    </row>
    <row r="322" spans="1:15" ht="14.5" x14ac:dyDescent="0.35">
      <c r="A322" s="17" t="s">
        <v>367</v>
      </c>
      <c r="B322" s="59" t="s">
        <v>338</v>
      </c>
      <c r="C322" s="12">
        <v>44398</v>
      </c>
      <c r="D322" s="5">
        <v>32.799999999999997</v>
      </c>
      <c r="E322" s="22">
        <v>233.2953</v>
      </c>
      <c r="F322" s="21">
        <f t="shared" si="51"/>
        <v>466590.6</v>
      </c>
      <c r="G322" s="5">
        <v>25.2</v>
      </c>
      <c r="H322" s="19">
        <v>85400</v>
      </c>
      <c r="I322" s="21">
        <f t="shared" si="49"/>
        <v>170800000</v>
      </c>
      <c r="J322" s="5">
        <v>28.3</v>
      </c>
      <c r="K322" s="19">
        <v>6390</v>
      </c>
      <c r="L322" s="21">
        <f t="shared" si="50"/>
        <v>12780000</v>
      </c>
      <c r="O322">
        <f>VLOOKUP(CLEAN(B322),'Autosampler info'!$B$1:$E$501,4)</f>
        <v>11</v>
      </c>
    </row>
    <row r="323" spans="1:15" ht="14.5" x14ac:dyDescent="0.35">
      <c r="A323" s="17" t="s">
        <v>368</v>
      </c>
      <c r="B323" s="59" t="s">
        <v>338</v>
      </c>
      <c r="C323" s="12">
        <v>44398</v>
      </c>
      <c r="D323" s="5">
        <v>32</v>
      </c>
      <c r="E323" s="22">
        <v>376.70800000000003</v>
      </c>
      <c r="F323" s="21">
        <f t="shared" si="51"/>
        <v>753415.99999999988</v>
      </c>
      <c r="G323" s="5">
        <v>24.5</v>
      </c>
      <c r="H323" s="19">
        <v>137000</v>
      </c>
      <c r="I323" s="21">
        <f t="shared" si="49"/>
        <v>274000000</v>
      </c>
      <c r="J323" s="5">
        <v>27.5</v>
      </c>
      <c r="K323" s="19">
        <v>10900</v>
      </c>
      <c r="L323" s="21">
        <f t="shared" si="50"/>
        <v>21800000</v>
      </c>
      <c r="O323">
        <f>VLOOKUP(CLEAN(B323),'Autosampler info'!$B$1:$E$501,4)</f>
        <v>11</v>
      </c>
    </row>
    <row r="324" spans="1:15" ht="14.5" x14ac:dyDescent="0.35">
      <c r="A324" s="16" t="s">
        <v>369</v>
      </c>
      <c r="B324" s="59" t="s">
        <v>340</v>
      </c>
      <c r="C324" s="12">
        <v>44398</v>
      </c>
      <c r="D324" s="5">
        <v>27.8</v>
      </c>
      <c r="E324" s="22">
        <v>7744.4179999999997</v>
      </c>
      <c r="F324" s="21">
        <f t="shared" si="51"/>
        <v>15488836</v>
      </c>
      <c r="G324" s="5">
        <v>20.8</v>
      </c>
      <c r="H324" s="19">
        <v>1760000</v>
      </c>
      <c r="I324" s="21">
        <f t="shared" si="49"/>
        <v>3520000000</v>
      </c>
      <c r="J324" s="5">
        <v>29</v>
      </c>
      <c r="K324" s="19">
        <v>3850</v>
      </c>
      <c r="L324" s="21">
        <f t="shared" si="50"/>
        <v>7700000</v>
      </c>
      <c r="O324">
        <f>VLOOKUP(CLEAN(B324),'Autosampler info'!$B$1:$E$501,4)</f>
        <v>12</v>
      </c>
    </row>
    <row r="325" spans="1:15" ht="14.5" x14ac:dyDescent="0.35">
      <c r="A325" s="17" t="s">
        <v>370</v>
      </c>
      <c r="B325" s="59" t="s">
        <v>336</v>
      </c>
      <c r="C325" s="12">
        <v>44400</v>
      </c>
      <c r="D325" s="5">
        <v>28.6</v>
      </c>
      <c r="E325" s="22">
        <v>5027.6390000000001</v>
      </c>
      <c r="F325" s="21">
        <f t="shared" si="51"/>
        <v>10055278</v>
      </c>
      <c r="G325" s="5">
        <v>23.7</v>
      </c>
      <c r="H325" s="19">
        <v>303000</v>
      </c>
      <c r="I325" s="21">
        <f t="shared" si="49"/>
        <v>606000000</v>
      </c>
      <c r="J325" s="5">
        <v>30.1</v>
      </c>
      <c r="K325" s="19">
        <v>2340</v>
      </c>
      <c r="L325" s="21">
        <f t="shared" si="50"/>
        <v>4680000</v>
      </c>
      <c r="O325">
        <f>VLOOKUP(CLEAN(B325),'Autosampler info'!$B$1:$E$501,4)</f>
        <v>10</v>
      </c>
    </row>
    <row r="326" spans="1:15" ht="14.5" x14ac:dyDescent="0.35">
      <c r="A326" s="17" t="s">
        <v>371</v>
      </c>
      <c r="B326" s="59" t="s">
        <v>338</v>
      </c>
      <c r="C326" s="12">
        <v>44400</v>
      </c>
      <c r="D326" s="5">
        <v>32.9</v>
      </c>
      <c r="E326" s="22">
        <v>227.94749999999999</v>
      </c>
      <c r="F326" s="21">
        <f t="shared" si="51"/>
        <v>455895</v>
      </c>
      <c r="G326" s="5">
        <v>25.6</v>
      </c>
      <c r="H326" s="19">
        <v>86200</v>
      </c>
      <c r="I326" s="21">
        <f t="shared" si="49"/>
        <v>172400000</v>
      </c>
      <c r="J326" s="5">
        <v>29.4</v>
      </c>
      <c r="K326" s="19">
        <v>3550</v>
      </c>
      <c r="L326" s="21">
        <f t="shared" si="50"/>
        <v>7100000</v>
      </c>
      <c r="O326">
        <f>VLOOKUP(CLEAN(B326),'Autosampler info'!$B$1:$E$501,4)</f>
        <v>11</v>
      </c>
    </row>
    <row r="327" spans="1:15" ht="14.5" x14ac:dyDescent="0.35">
      <c r="A327" s="16" t="s">
        <v>372</v>
      </c>
      <c r="B327" s="59" t="s">
        <v>340</v>
      </c>
      <c r="C327" s="12">
        <v>44400</v>
      </c>
      <c r="D327" s="5">
        <v>28.7</v>
      </c>
      <c r="E327" s="22">
        <v>4726.4459999999999</v>
      </c>
      <c r="F327" s="21">
        <f t="shared" si="51"/>
        <v>9452892</v>
      </c>
      <c r="G327" s="5">
        <v>22.5</v>
      </c>
      <c r="H327" s="19">
        <v>699000</v>
      </c>
      <c r="I327" s="21">
        <f t="shared" si="49"/>
        <v>1398000000</v>
      </c>
      <c r="J327" s="5">
        <v>30.9</v>
      </c>
      <c r="K327" s="19">
        <v>1370</v>
      </c>
      <c r="L327" s="21">
        <f t="shared" si="50"/>
        <v>2740000</v>
      </c>
      <c r="O327">
        <f>VLOOKUP(CLEAN(B327),'Autosampler info'!$B$1:$E$501,4)</f>
        <v>12</v>
      </c>
    </row>
    <row r="328" spans="1:15" ht="12.5" x14ac:dyDescent="0.25">
      <c r="A328" s="16" t="s">
        <v>373</v>
      </c>
      <c r="B328" s="55" t="s">
        <v>410</v>
      </c>
      <c r="C328" s="12">
        <v>44400</v>
      </c>
      <c r="D328" s="5" t="s">
        <v>20</v>
      </c>
      <c r="G328" s="5">
        <v>21.7</v>
      </c>
      <c r="H328" s="19">
        <v>1210000</v>
      </c>
      <c r="I328" s="21">
        <f t="shared" si="49"/>
        <v>2420000000</v>
      </c>
      <c r="J328" s="5">
        <v>29.6</v>
      </c>
      <c r="K328" s="19">
        <v>3100</v>
      </c>
      <c r="L328" s="21">
        <f t="shared" si="50"/>
        <v>6200000</v>
      </c>
      <c r="O328">
        <f>VLOOKUP(CLEAN(B328),'Autosampler info'!$B$1:$E$501,4)</f>
        <v>13</v>
      </c>
    </row>
    <row r="329" spans="1:15" ht="14.5" x14ac:dyDescent="0.35">
      <c r="A329" s="17" t="s">
        <v>374</v>
      </c>
      <c r="B329" s="59" t="s">
        <v>336</v>
      </c>
      <c r="C329" s="12">
        <v>44405</v>
      </c>
      <c r="D329" s="5">
        <v>30</v>
      </c>
      <c r="E329" s="22">
        <v>436.5727</v>
      </c>
      <c r="F329" s="21">
        <f t="shared" ref="F329:F332" si="52">((E329/20)*(20/5)*(40/4))*1000</f>
        <v>873145.39999999991</v>
      </c>
      <c r="G329" s="5">
        <v>25.7</v>
      </c>
      <c r="H329" s="51">
        <v>55100</v>
      </c>
      <c r="I329" s="21">
        <f t="shared" si="49"/>
        <v>110200000</v>
      </c>
      <c r="J329" s="5">
        <v>29.3</v>
      </c>
      <c r="K329" s="52">
        <v>2030</v>
      </c>
      <c r="L329" s="21">
        <f t="shared" si="50"/>
        <v>4060000</v>
      </c>
      <c r="O329">
        <f>VLOOKUP(CLEAN(B329),'Autosampler info'!$B$1:$E$501,4)</f>
        <v>10</v>
      </c>
    </row>
    <row r="330" spans="1:15" ht="14.5" x14ac:dyDescent="0.35">
      <c r="A330" s="17" t="s">
        <v>375</v>
      </c>
      <c r="B330" s="59" t="s">
        <v>338</v>
      </c>
      <c r="C330" s="12">
        <v>44405</v>
      </c>
      <c r="D330" s="5">
        <v>36</v>
      </c>
      <c r="E330" s="22">
        <v>12.04846</v>
      </c>
      <c r="F330" s="21">
        <f t="shared" si="52"/>
        <v>24096.920000000002</v>
      </c>
      <c r="G330" s="5">
        <v>24</v>
      </c>
      <c r="H330" s="19">
        <v>176000</v>
      </c>
      <c r="I330" s="21">
        <f t="shared" si="49"/>
        <v>352000000</v>
      </c>
      <c r="J330" s="5">
        <v>29.6</v>
      </c>
      <c r="K330" s="52">
        <v>1650</v>
      </c>
      <c r="L330" s="21">
        <f t="shared" si="50"/>
        <v>3300000</v>
      </c>
      <c r="O330">
        <f>VLOOKUP(CLEAN(B330),'Autosampler info'!$B$1:$E$501,4)</f>
        <v>11</v>
      </c>
    </row>
    <row r="331" spans="1:15" ht="14.5" x14ac:dyDescent="0.35">
      <c r="A331" s="16" t="s">
        <v>376</v>
      </c>
      <c r="B331" s="59" t="s">
        <v>340</v>
      </c>
      <c r="C331" s="12">
        <v>44405</v>
      </c>
      <c r="D331" s="5">
        <v>31.6</v>
      </c>
      <c r="E331" s="22">
        <v>286.14960000000002</v>
      </c>
      <c r="F331" s="21">
        <f t="shared" si="52"/>
        <v>572299.20000000007</v>
      </c>
      <c r="G331" s="5">
        <v>24.8</v>
      </c>
      <c r="H331" s="19">
        <v>106000</v>
      </c>
      <c r="I331" s="21">
        <f t="shared" si="49"/>
        <v>212000000</v>
      </c>
      <c r="J331" s="5">
        <v>29.3</v>
      </c>
      <c r="K331" s="52">
        <v>2030</v>
      </c>
      <c r="L331" s="21">
        <f t="shared" si="50"/>
        <v>4060000</v>
      </c>
      <c r="O331">
        <f>VLOOKUP(CLEAN(B331),'Autosampler info'!$B$1:$E$501,4)</f>
        <v>12</v>
      </c>
    </row>
    <row r="332" spans="1:15" ht="14.5" x14ac:dyDescent="0.35">
      <c r="A332" s="16" t="s">
        <v>377</v>
      </c>
      <c r="B332" s="59" t="s">
        <v>340</v>
      </c>
      <c r="C332" s="12">
        <v>44405</v>
      </c>
      <c r="D332" s="5">
        <v>31.5</v>
      </c>
      <c r="E332" s="22">
        <v>298.27980000000002</v>
      </c>
      <c r="F332" s="21">
        <f t="shared" si="52"/>
        <v>596559.60000000009</v>
      </c>
      <c r="G332" s="5">
        <v>25.5</v>
      </c>
      <c r="H332" s="19">
        <v>63600</v>
      </c>
      <c r="I332" s="21">
        <f t="shared" si="49"/>
        <v>127200000</v>
      </c>
      <c r="J332" s="5">
        <v>30.3</v>
      </c>
      <c r="K332" s="52">
        <v>1000</v>
      </c>
      <c r="L332" s="21">
        <f t="shared" si="50"/>
        <v>2000000</v>
      </c>
      <c r="O332">
        <f>VLOOKUP(CLEAN(B332),'Autosampler info'!$B$1:$E$501,4)</f>
        <v>12</v>
      </c>
    </row>
    <row r="333" spans="1:15" ht="12.5" x14ac:dyDescent="0.25">
      <c r="A333" s="17" t="s">
        <v>543</v>
      </c>
      <c r="D333" s="5" t="s">
        <v>20</v>
      </c>
      <c r="G333" s="5" t="s">
        <v>20</v>
      </c>
      <c r="J333" s="5" t="s">
        <v>20</v>
      </c>
      <c r="O333" t="e">
        <f>VLOOKUP(CLEAN(B333),'Autosampler info'!$B$1:$E$501,4)</f>
        <v>#N/A</v>
      </c>
    </row>
    <row r="334" spans="1:15" ht="14.5" x14ac:dyDescent="0.35">
      <c r="A334" s="17" t="s">
        <v>544</v>
      </c>
      <c r="D334" s="5" t="s">
        <v>20</v>
      </c>
      <c r="E334" s="53"/>
      <c r="G334" s="5" t="s">
        <v>20</v>
      </c>
      <c r="J334" s="5" t="s">
        <v>20</v>
      </c>
      <c r="O334" t="e">
        <f>VLOOKUP(CLEAN(B334),'Autosampler info'!$B$1:$E$501,4)</f>
        <v>#N/A</v>
      </c>
    </row>
    <row r="335" spans="1:15" ht="12.5" x14ac:dyDescent="0.25">
      <c r="A335" s="16" t="s">
        <v>545</v>
      </c>
      <c r="D335" s="5" t="s">
        <v>20</v>
      </c>
      <c r="G335" s="5" t="s">
        <v>20</v>
      </c>
      <c r="J335" s="5" t="s">
        <v>20</v>
      </c>
      <c r="O335" t="e">
        <f>VLOOKUP(CLEAN(B335),'Autosampler info'!$B$1:$E$501,4)</f>
        <v>#N/A</v>
      </c>
    </row>
    <row r="336" spans="1:15" ht="12.5" x14ac:dyDescent="0.25">
      <c r="A336" s="5" t="s">
        <v>546</v>
      </c>
      <c r="D336" s="5" t="s">
        <v>20</v>
      </c>
      <c r="G336" s="5" t="s">
        <v>20</v>
      </c>
      <c r="J336" s="5">
        <v>30.6</v>
      </c>
      <c r="O336" t="e">
        <f>VLOOKUP(CLEAN(B336),'Autosampler info'!$B$1:$E$501,4)</f>
        <v>#N/A</v>
      </c>
    </row>
    <row r="337" spans="1:15" ht="14.5" x14ac:dyDescent="0.35">
      <c r="A337" s="17" t="s">
        <v>378</v>
      </c>
      <c r="B337" s="59" t="s">
        <v>336</v>
      </c>
      <c r="C337" s="12">
        <v>44407</v>
      </c>
      <c r="D337" s="5">
        <v>27.3</v>
      </c>
      <c r="E337" s="22">
        <v>5243.5969999999998</v>
      </c>
      <c r="F337" s="21">
        <f t="shared" ref="F337:F356" si="53">((E337/20)*(20/5)*(40/4))*1000</f>
        <v>10487194</v>
      </c>
      <c r="G337" s="5">
        <v>23.5</v>
      </c>
      <c r="H337" s="19">
        <v>352000</v>
      </c>
      <c r="I337" s="21">
        <f t="shared" ref="I337:I442" si="54">((H337/20)*(20/5)*(40/4))*1000</f>
        <v>704000000</v>
      </c>
      <c r="J337" s="5">
        <v>29.5</v>
      </c>
      <c r="K337" s="19">
        <v>13000</v>
      </c>
      <c r="L337" s="21">
        <f t="shared" ref="L337:L442" si="55">((K337/20)*(20/5)*(40/4))*1000</f>
        <v>26000000</v>
      </c>
      <c r="O337">
        <f>VLOOKUP(CLEAN(B337),'Autosampler info'!$B$1:$E$501,4)</f>
        <v>10</v>
      </c>
    </row>
    <row r="338" spans="1:15" ht="14.5" x14ac:dyDescent="0.35">
      <c r="A338" s="17" t="s">
        <v>379</v>
      </c>
      <c r="B338" s="59" t="s">
        <v>338</v>
      </c>
      <c r="C338" s="12">
        <v>44407</v>
      </c>
      <c r="D338" s="5">
        <v>31.5</v>
      </c>
      <c r="E338" s="22">
        <v>267.40620000000001</v>
      </c>
      <c r="F338" s="21">
        <f t="shared" si="53"/>
        <v>534812.4</v>
      </c>
      <c r="G338" s="5">
        <v>22.9</v>
      </c>
      <c r="H338" s="19">
        <v>513000</v>
      </c>
      <c r="I338" s="21">
        <f t="shared" si="54"/>
        <v>1026000000</v>
      </c>
      <c r="J338" s="5">
        <v>29.5</v>
      </c>
      <c r="K338" s="19">
        <v>13200</v>
      </c>
      <c r="L338" s="21">
        <f t="shared" si="55"/>
        <v>26400000</v>
      </c>
      <c r="O338">
        <f>VLOOKUP(CLEAN(B338),'Autosampler info'!$B$1:$E$501,4)</f>
        <v>11</v>
      </c>
    </row>
    <row r="339" spans="1:15" ht="12.5" x14ac:dyDescent="0.25">
      <c r="A339" s="16" t="s">
        <v>380</v>
      </c>
      <c r="B339" s="55" t="s">
        <v>90</v>
      </c>
      <c r="C339" s="12">
        <v>44407</v>
      </c>
      <c r="D339" s="5" t="s">
        <v>385</v>
      </c>
      <c r="F339" s="41">
        <f t="shared" si="53"/>
        <v>0</v>
      </c>
      <c r="G339" s="5">
        <v>30.1</v>
      </c>
      <c r="H339" s="19">
        <v>5610</v>
      </c>
      <c r="I339" s="21">
        <f t="shared" si="54"/>
        <v>11220000</v>
      </c>
      <c r="J339" s="5">
        <v>29.9</v>
      </c>
      <c r="K339" s="19">
        <v>9930</v>
      </c>
      <c r="L339" s="21">
        <f t="shared" si="55"/>
        <v>19860000</v>
      </c>
      <c r="O339">
        <f>VLOOKUP(CLEAN(B339),'Autosampler info'!$B$1:$E$501,4)</f>
        <v>3</v>
      </c>
    </row>
    <row r="340" spans="1:15" ht="12.5" x14ac:dyDescent="0.25">
      <c r="A340" s="17" t="s">
        <v>381</v>
      </c>
      <c r="B340" s="55" t="s">
        <v>93</v>
      </c>
      <c r="C340" s="12">
        <v>44407</v>
      </c>
      <c r="D340" s="5" t="s">
        <v>20</v>
      </c>
      <c r="F340" s="41">
        <f t="shared" si="53"/>
        <v>0</v>
      </c>
      <c r="G340" s="5">
        <v>29.5</v>
      </c>
      <c r="H340" s="19">
        <v>7880</v>
      </c>
      <c r="I340" s="21">
        <f t="shared" si="54"/>
        <v>15760000</v>
      </c>
      <c r="J340" s="5">
        <v>29.6</v>
      </c>
      <c r="K340" s="19">
        <v>11700</v>
      </c>
      <c r="L340" s="21">
        <f t="shared" si="55"/>
        <v>23400000</v>
      </c>
      <c r="O340">
        <f>VLOOKUP(CLEAN(B340),'Autosampler info'!$B$1:$E$501,4)</f>
        <v>5</v>
      </c>
    </row>
    <row r="341" spans="1:15" ht="12.5" x14ac:dyDescent="0.25">
      <c r="A341" s="17" t="s">
        <v>382</v>
      </c>
      <c r="B341" s="59" t="s">
        <v>336</v>
      </c>
      <c r="C341" s="12">
        <v>44412</v>
      </c>
      <c r="D341" s="5">
        <v>27.3</v>
      </c>
      <c r="E341" s="19">
        <v>5240</v>
      </c>
      <c r="F341" s="21">
        <f t="shared" si="53"/>
        <v>10480000</v>
      </c>
      <c r="G341" s="5">
        <v>25.3</v>
      </c>
      <c r="H341" s="19">
        <v>180000</v>
      </c>
      <c r="I341" s="21">
        <f t="shared" si="54"/>
        <v>360000000</v>
      </c>
      <c r="J341" s="5">
        <v>30.2</v>
      </c>
      <c r="K341" s="19">
        <v>2860</v>
      </c>
      <c r="L341" s="21">
        <f t="shared" si="55"/>
        <v>5720000</v>
      </c>
      <c r="O341">
        <f>VLOOKUP(CLEAN(B341),'Autosampler info'!$B$1:$E$501,4)</f>
        <v>10</v>
      </c>
    </row>
    <row r="342" spans="1:15" ht="12.5" x14ac:dyDescent="0.25">
      <c r="A342" s="17" t="s">
        <v>383</v>
      </c>
      <c r="B342" s="59" t="s">
        <v>338</v>
      </c>
      <c r="C342" s="12">
        <v>44412</v>
      </c>
      <c r="D342" s="5">
        <v>31.5</v>
      </c>
      <c r="E342" s="19">
        <v>267</v>
      </c>
      <c r="F342" s="21">
        <f t="shared" si="53"/>
        <v>534000</v>
      </c>
      <c r="G342" s="5">
        <v>23.4</v>
      </c>
      <c r="H342" s="19">
        <v>693000</v>
      </c>
      <c r="I342" s="21">
        <f t="shared" si="54"/>
        <v>1386000000</v>
      </c>
      <c r="J342" s="5">
        <v>30.6</v>
      </c>
      <c r="K342" s="19">
        <v>2140</v>
      </c>
      <c r="L342" s="21">
        <f t="shared" si="55"/>
        <v>4280000</v>
      </c>
      <c r="O342">
        <f>VLOOKUP(CLEAN(B342),'Autosampler info'!$B$1:$E$501,4)</f>
        <v>11</v>
      </c>
    </row>
    <row r="343" spans="1:15" ht="12.5" x14ac:dyDescent="0.25">
      <c r="A343" s="16" t="s">
        <v>384</v>
      </c>
      <c r="B343" s="59" t="s">
        <v>340</v>
      </c>
      <c r="C343" s="12">
        <v>44412</v>
      </c>
      <c r="D343" s="5" t="s">
        <v>385</v>
      </c>
      <c r="E343" s="19">
        <v>13.4</v>
      </c>
      <c r="F343" s="21">
        <f t="shared" si="53"/>
        <v>26800</v>
      </c>
      <c r="G343" s="5">
        <v>21.8</v>
      </c>
      <c r="H343" s="19">
        <v>2000000</v>
      </c>
      <c r="I343" s="21">
        <f t="shared" si="54"/>
        <v>4000000000</v>
      </c>
      <c r="J343" s="5">
        <v>31.3</v>
      </c>
      <c r="K343" s="19">
        <v>1350</v>
      </c>
      <c r="L343" s="21">
        <f t="shared" si="55"/>
        <v>2700000</v>
      </c>
      <c r="O343">
        <f>VLOOKUP(CLEAN(B343),'Autosampler info'!$B$1:$E$501,4)</f>
        <v>12</v>
      </c>
    </row>
    <row r="344" spans="1:15" ht="12.5" x14ac:dyDescent="0.25">
      <c r="A344" s="16" t="s">
        <v>386</v>
      </c>
      <c r="B344" s="55" t="s">
        <v>90</v>
      </c>
      <c r="C344" s="12">
        <v>44412</v>
      </c>
      <c r="D344" s="5" t="s">
        <v>20</v>
      </c>
      <c r="E344" s="5"/>
      <c r="F344" s="41">
        <f t="shared" si="53"/>
        <v>0</v>
      </c>
      <c r="G344" s="5">
        <v>33.299999999999997</v>
      </c>
      <c r="H344" s="19">
        <v>785</v>
      </c>
      <c r="I344" s="21">
        <f t="shared" si="54"/>
        <v>1570000</v>
      </c>
      <c r="J344" s="5">
        <v>30.4</v>
      </c>
      <c r="K344" s="19">
        <v>2450</v>
      </c>
      <c r="L344" s="21">
        <f t="shared" si="55"/>
        <v>4900000</v>
      </c>
      <c r="O344">
        <f>VLOOKUP(CLEAN(B344),'Autosampler info'!$B$1:$E$501,4)</f>
        <v>3</v>
      </c>
    </row>
    <row r="345" spans="1:15" ht="12.5" x14ac:dyDescent="0.25">
      <c r="A345" s="17" t="s">
        <v>387</v>
      </c>
      <c r="B345" s="59" t="s">
        <v>336</v>
      </c>
      <c r="C345" s="12">
        <v>41127</v>
      </c>
      <c r="D345" s="5">
        <v>28.9</v>
      </c>
      <c r="E345" s="19">
        <v>4970</v>
      </c>
      <c r="F345" s="21">
        <f t="shared" si="53"/>
        <v>9940000</v>
      </c>
      <c r="G345" s="5">
        <v>23.6</v>
      </c>
      <c r="H345" s="19">
        <v>219000</v>
      </c>
      <c r="I345" s="21">
        <f t="shared" si="54"/>
        <v>438000000</v>
      </c>
      <c r="J345" s="5">
        <v>28.6</v>
      </c>
      <c r="K345" s="19">
        <v>10800</v>
      </c>
      <c r="L345" s="21">
        <f t="shared" si="55"/>
        <v>21600000</v>
      </c>
      <c r="O345">
        <f>VLOOKUP(CLEAN(B345),'Autosampler info'!$B$1:$E$501,4)</f>
        <v>10</v>
      </c>
    </row>
    <row r="346" spans="1:15" ht="12.5" x14ac:dyDescent="0.25">
      <c r="A346" s="17" t="s">
        <v>388</v>
      </c>
      <c r="B346" s="59" t="s">
        <v>338</v>
      </c>
      <c r="C346" s="12">
        <v>41127</v>
      </c>
      <c r="D346" s="5" t="s">
        <v>389</v>
      </c>
      <c r="E346" s="19">
        <v>269</v>
      </c>
      <c r="F346" s="21">
        <f t="shared" si="53"/>
        <v>538000</v>
      </c>
      <c r="G346" s="5">
        <v>24.1</v>
      </c>
      <c r="H346" s="19">
        <v>156000</v>
      </c>
      <c r="I346" s="21">
        <f t="shared" si="54"/>
        <v>312000000</v>
      </c>
      <c r="J346" s="5">
        <v>28.7</v>
      </c>
      <c r="K346" s="19">
        <v>10200</v>
      </c>
      <c r="L346" s="21">
        <f t="shared" si="55"/>
        <v>20400000</v>
      </c>
      <c r="O346">
        <f>VLOOKUP(CLEAN(B346),'Autosampler info'!$B$1:$E$501,4)</f>
        <v>11</v>
      </c>
    </row>
    <row r="347" spans="1:15" ht="12.5" x14ac:dyDescent="0.25">
      <c r="A347" s="16" t="s">
        <v>390</v>
      </c>
      <c r="B347" s="59" t="s">
        <v>340</v>
      </c>
      <c r="C347" s="12">
        <v>41127</v>
      </c>
      <c r="D347" s="5" t="s">
        <v>20</v>
      </c>
      <c r="F347" s="41">
        <f t="shared" si="53"/>
        <v>0</v>
      </c>
      <c r="G347" s="5">
        <v>23</v>
      </c>
      <c r="H347" s="19">
        <v>340000</v>
      </c>
      <c r="I347" s="21">
        <f t="shared" si="54"/>
        <v>680000000</v>
      </c>
      <c r="J347" s="5">
        <v>29.1</v>
      </c>
      <c r="K347" s="19">
        <v>7770</v>
      </c>
      <c r="L347" s="21">
        <f t="shared" si="55"/>
        <v>15540000</v>
      </c>
      <c r="O347">
        <f>VLOOKUP(CLEAN(B347),'Autosampler info'!$B$1:$E$501,4)</f>
        <v>12</v>
      </c>
    </row>
    <row r="348" spans="1:15" ht="12.5" x14ac:dyDescent="0.25">
      <c r="A348" s="17" t="s">
        <v>391</v>
      </c>
      <c r="B348" s="55" t="s">
        <v>90</v>
      </c>
      <c r="C348" s="12">
        <v>41127</v>
      </c>
      <c r="D348" s="5" t="s">
        <v>20</v>
      </c>
      <c r="F348" s="41">
        <f t="shared" si="53"/>
        <v>0</v>
      </c>
      <c r="G348" s="5">
        <v>26.1</v>
      </c>
      <c r="H348" s="19">
        <v>39100</v>
      </c>
      <c r="I348" s="21">
        <f t="shared" si="54"/>
        <v>78200000</v>
      </c>
      <c r="J348" s="5">
        <v>29</v>
      </c>
      <c r="K348" s="19">
        <v>8670</v>
      </c>
      <c r="L348" s="21">
        <f t="shared" si="55"/>
        <v>17340000</v>
      </c>
      <c r="O348">
        <f>VLOOKUP(CLEAN(B348),'Autosampler info'!$B$1:$E$501,4)</f>
        <v>3</v>
      </c>
    </row>
    <row r="349" spans="1:15" ht="12.5" x14ac:dyDescent="0.25">
      <c r="A349" s="17" t="s">
        <v>392</v>
      </c>
      <c r="B349" s="59" t="s">
        <v>336</v>
      </c>
      <c r="C349" s="12">
        <v>44419</v>
      </c>
      <c r="D349" s="5">
        <v>31.4</v>
      </c>
      <c r="E349" s="19">
        <v>348</v>
      </c>
      <c r="F349" s="21">
        <f t="shared" si="53"/>
        <v>696000</v>
      </c>
      <c r="G349" s="5">
        <v>26</v>
      </c>
      <c r="H349" s="19">
        <v>114000</v>
      </c>
      <c r="I349" s="21">
        <f t="shared" si="54"/>
        <v>228000000</v>
      </c>
      <c r="J349" s="18">
        <v>29.6</v>
      </c>
      <c r="K349" s="19">
        <v>4030</v>
      </c>
      <c r="L349" s="21">
        <f t="shared" si="55"/>
        <v>8060000</v>
      </c>
      <c r="O349">
        <f>VLOOKUP(CLEAN(B349),'Autosampler info'!$B$1:$E$501,4)</f>
        <v>10</v>
      </c>
    </row>
    <row r="350" spans="1:15" ht="12.5" x14ac:dyDescent="0.25">
      <c r="A350" s="17" t="s">
        <v>393</v>
      </c>
      <c r="B350" s="59" t="s">
        <v>338</v>
      </c>
      <c r="C350" s="12">
        <v>44419</v>
      </c>
      <c r="D350" s="5">
        <v>28.4</v>
      </c>
      <c r="E350" s="19">
        <v>2390</v>
      </c>
      <c r="F350" s="21">
        <f t="shared" si="53"/>
        <v>4780000</v>
      </c>
      <c r="G350" s="5">
        <v>25.3</v>
      </c>
      <c r="H350" s="19">
        <v>176000</v>
      </c>
      <c r="I350" s="21">
        <f t="shared" si="54"/>
        <v>352000000</v>
      </c>
      <c r="J350" s="18">
        <v>30.8</v>
      </c>
      <c r="K350" s="19">
        <v>1810</v>
      </c>
      <c r="L350" s="21">
        <f t="shared" si="55"/>
        <v>3620000</v>
      </c>
      <c r="O350">
        <f>VLOOKUP(CLEAN(B350),'Autosampler info'!$B$1:$E$501,4)</f>
        <v>11</v>
      </c>
    </row>
    <row r="351" spans="1:15" ht="12.5" x14ac:dyDescent="0.25">
      <c r="A351" s="16" t="s">
        <v>394</v>
      </c>
      <c r="B351" s="59" t="s">
        <v>340</v>
      </c>
      <c r="C351" s="12">
        <v>44419</v>
      </c>
      <c r="D351" s="5" t="s">
        <v>20</v>
      </c>
      <c r="F351" s="41">
        <f t="shared" si="53"/>
        <v>0</v>
      </c>
      <c r="G351" s="5">
        <v>24.7</v>
      </c>
      <c r="H351" s="19">
        <v>257000</v>
      </c>
      <c r="I351" s="21">
        <f t="shared" si="54"/>
        <v>514000000</v>
      </c>
      <c r="J351" s="18">
        <v>30.9</v>
      </c>
      <c r="K351" s="19">
        <v>1650</v>
      </c>
      <c r="L351" s="21">
        <f t="shared" si="55"/>
        <v>3300000</v>
      </c>
      <c r="O351">
        <f>VLOOKUP(CLEAN(B351),'Autosampler info'!$B$1:$E$501,4)</f>
        <v>12</v>
      </c>
    </row>
    <row r="352" spans="1:15" ht="12.5" x14ac:dyDescent="0.25">
      <c r="A352" s="14" t="s">
        <v>395</v>
      </c>
      <c r="B352" s="59" t="s">
        <v>396</v>
      </c>
      <c r="C352" s="12">
        <v>44419</v>
      </c>
      <c r="D352" s="5">
        <v>32.9</v>
      </c>
      <c r="E352" s="19">
        <v>141</v>
      </c>
      <c r="F352" s="21">
        <f t="shared" si="53"/>
        <v>282000</v>
      </c>
      <c r="G352" s="5">
        <v>23.7</v>
      </c>
      <c r="H352" s="19">
        <v>479000</v>
      </c>
      <c r="I352" s="21">
        <f t="shared" si="54"/>
        <v>958000000</v>
      </c>
      <c r="J352" s="18">
        <v>29.7</v>
      </c>
      <c r="K352" s="19">
        <v>3840</v>
      </c>
      <c r="L352" s="21">
        <f t="shared" si="55"/>
        <v>7680000</v>
      </c>
      <c r="O352">
        <f>VLOOKUP(CLEAN(B352),'Autosampler info'!$B$1:$E$501,4)</f>
        <v>14</v>
      </c>
    </row>
    <row r="353" spans="1:15" ht="12.5" x14ac:dyDescent="0.25">
      <c r="A353" s="14" t="s">
        <v>397</v>
      </c>
      <c r="B353" s="55" t="s">
        <v>90</v>
      </c>
      <c r="C353" s="12">
        <v>44419</v>
      </c>
      <c r="D353" s="5" t="s">
        <v>20</v>
      </c>
      <c r="F353" s="41">
        <f t="shared" si="53"/>
        <v>0</v>
      </c>
      <c r="G353" s="5">
        <v>33.700000000000003</v>
      </c>
      <c r="H353" s="19">
        <v>775</v>
      </c>
      <c r="I353" s="21">
        <f t="shared" si="54"/>
        <v>1550000</v>
      </c>
      <c r="J353" s="18">
        <v>31.5</v>
      </c>
      <c r="K353" s="19">
        <v>1130</v>
      </c>
      <c r="L353" s="21">
        <f t="shared" si="55"/>
        <v>2260000</v>
      </c>
      <c r="O353">
        <f>VLOOKUP(CLEAN(B353),'Autosampler info'!$B$1:$E$501,4)</f>
        <v>3</v>
      </c>
    </row>
    <row r="354" spans="1:15" ht="12.5" x14ac:dyDescent="0.25">
      <c r="A354" s="14" t="s">
        <v>398</v>
      </c>
      <c r="B354" s="55" t="s">
        <v>90</v>
      </c>
      <c r="C354" s="12">
        <v>44419</v>
      </c>
      <c r="D354" s="5" t="s">
        <v>20</v>
      </c>
      <c r="F354" s="41">
        <f t="shared" si="53"/>
        <v>0</v>
      </c>
      <c r="G354" s="5">
        <v>38.700000000000003</v>
      </c>
      <c r="H354" s="19">
        <v>32.6</v>
      </c>
      <c r="I354" s="21">
        <f t="shared" si="54"/>
        <v>65200</v>
      </c>
      <c r="J354" s="18">
        <v>34.4</v>
      </c>
      <c r="K354" s="19">
        <v>170</v>
      </c>
      <c r="L354" s="21">
        <f t="shared" si="55"/>
        <v>340000</v>
      </c>
      <c r="O354">
        <f>VLOOKUP(CLEAN(B354),'Autosampler info'!$B$1:$E$501,4)</f>
        <v>3</v>
      </c>
    </row>
    <row r="355" spans="1:15" ht="14.5" x14ac:dyDescent="0.35">
      <c r="A355" s="17" t="s">
        <v>399</v>
      </c>
      <c r="B355" s="59" t="s">
        <v>336</v>
      </c>
      <c r="C355" s="12">
        <v>44421</v>
      </c>
      <c r="D355" s="5">
        <v>30.5</v>
      </c>
      <c r="E355" s="22">
        <v>784.80870000000004</v>
      </c>
      <c r="F355" s="21">
        <f t="shared" si="53"/>
        <v>1569617.4000000001</v>
      </c>
      <c r="G355" s="5">
        <v>23.7</v>
      </c>
      <c r="H355" s="19">
        <v>377000</v>
      </c>
      <c r="I355" s="21">
        <f t="shared" si="54"/>
        <v>754000000</v>
      </c>
      <c r="J355" s="5">
        <v>30</v>
      </c>
      <c r="K355" s="19">
        <v>4150</v>
      </c>
      <c r="L355" s="21">
        <f t="shared" si="55"/>
        <v>8300000</v>
      </c>
      <c r="O355">
        <f>VLOOKUP(CLEAN(B355),'Autosampler info'!$B$1:$E$501,4)</f>
        <v>10</v>
      </c>
    </row>
    <row r="356" spans="1:15" ht="14.5" x14ac:dyDescent="0.35">
      <c r="A356" s="17" t="s">
        <v>400</v>
      </c>
      <c r="B356" s="59" t="s">
        <v>338</v>
      </c>
      <c r="C356" s="12">
        <v>44421</v>
      </c>
      <c r="D356" s="5">
        <v>30.3</v>
      </c>
      <c r="E356" s="22">
        <v>870.99710000000005</v>
      </c>
      <c r="F356" s="21">
        <f t="shared" si="53"/>
        <v>1741994.2000000002</v>
      </c>
      <c r="G356" s="5">
        <v>22.7</v>
      </c>
      <c r="H356" s="19">
        <v>739000</v>
      </c>
      <c r="I356" s="21">
        <f t="shared" si="54"/>
        <v>1478000000</v>
      </c>
      <c r="J356" s="5">
        <v>29.3</v>
      </c>
      <c r="K356" s="19">
        <v>6690</v>
      </c>
      <c r="L356" s="21">
        <f t="shared" si="55"/>
        <v>13380000</v>
      </c>
      <c r="O356">
        <f>VLOOKUP(CLEAN(B356),'Autosampler info'!$B$1:$E$501,4)</f>
        <v>11</v>
      </c>
    </row>
    <row r="357" spans="1:15" ht="14.5" x14ac:dyDescent="0.35">
      <c r="A357" s="16" t="s">
        <v>401</v>
      </c>
      <c r="B357" s="59" t="s">
        <v>340</v>
      </c>
      <c r="C357" s="12">
        <v>44421</v>
      </c>
      <c r="D357" s="5" t="s">
        <v>20</v>
      </c>
      <c r="E357" s="22"/>
      <c r="G357" s="5">
        <v>24.3</v>
      </c>
      <c r="H357" s="19">
        <v>245000</v>
      </c>
      <c r="I357" s="21">
        <f t="shared" si="54"/>
        <v>490000000</v>
      </c>
      <c r="J357" s="5">
        <v>30.4</v>
      </c>
      <c r="K357" s="19">
        <v>3180</v>
      </c>
      <c r="L357" s="21">
        <f t="shared" si="55"/>
        <v>6360000</v>
      </c>
      <c r="O357">
        <f>VLOOKUP(CLEAN(B357),'Autosampler info'!$B$1:$E$501,4)</f>
        <v>12</v>
      </c>
    </row>
    <row r="358" spans="1:15" ht="14.5" x14ac:dyDescent="0.35">
      <c r="A358" s="14" t="s">
        <v>402</v>
      </c>
      <c r="B358" s="59" t="s">
        <v>396</v>
      </c>
      <c r="C358" s="12">
        <v>44421</v>
      </c>
      <c r="D358" s="5" t="s">
        <v>403</v>
      </c>
      <c r="E358" s="22">
        <v>9.5</v>
      </c>
      <c r="F358" s="21">
        <f>((E358/20)*(20/5)*(40/4))*1000</f>
        <v>19000</v>
      </c>
      <c r="G358" s="5">
        <v>22.7</v>
      </c>
      <c r="H358" s="19">
        <v>721000</v>
      </c>
      <c r="I358" s="21">
        <f t="shared" si="54"/>
        <v>1442000000</v>
      </c>
      <c r="J358" s="5">
        <v>31</v>
      </c>
      <c r="K358" s="19">
        <v>2220</v>
      </c>
      <c r="L358" s="21">
        <f t="shared" si="55"/>
        <v>4440000</v>
      </c>
      <c r="O358">
        <f>VLOOKUP(CLEAN(B358),'Autosampler info'!$B$1:$E$501,4)</f>
        <v>14</v>
      </c>
    </row>
    <row r="359" spans="1:15" ht="14.5" x14ac:dyDescent="0.35">
      <c r="A359" s="14" t="s">
        <v>404</v>
      </c>
      <c r="B359" s="55" t="s">
        <v>90</v>
      </c>
      <c r="C359" s="12">
        <v>44421</v>
      </c>
      <c r="D359" s="5" t="s">
        <v>20</v>
      </c>
      <c r="E359" s="22"/>
      <c r="G359" s="5">
        <v>28.9</v>
      </c>
      <c r="H359" s="19">
        <v>10700</v>
      </c>
      <c r="I359" s="21">
        <f t="shared" si="54"/>
        <v>21400000</v>
      </c>
      <c r="J359" s="5">
        <v>30</v>
      </c>
      <c r="K359" s="19">
        <v>4170</v>
      </c>
      <c r="L359" s="21">
        <f t="shared" si="55"/>
        <v>8340000</v>
      </c>
      <c r="O359">
        <f>VLOOKUP(CLEAN(B359),'Autosampler info'!$B$1:$E$501,4)</f>
        <v>3</v>
      </c>
    </row>
    <row r="360" spans="1:15" ht="14.5" x14ac:dyDescent="0.35">
      <c r="A360" s="5" t="s">
        <v>405</v>
      </c>
      <c r="B360" s="55" t="s">
        <v>93</v>
      </c>
      <c r="C360" s="12">
        <v>44421</v>
      </c>
      <c r="D360" s="5" t="s">
        <v>20</v>
      </c>
      <c r="E360" s="22"/>
      <c r="G360" s="5">
        <v>23.4</v>
      </c>
      <c r="H360" s="19">
        <v>440000</v>
      </c>
      <c r="I360" s="21">
        <f t="shared" si="54"/>
        <v>880000000</v>
      </c>
      <c r="J360" s="5">
        <v>30.3</v>
      </c>
      <c r="K360" s="19">
        <v>3490</v>
      </c>
      <c r="L360" s="21">
        <f t="shared" si="55"/>
        <v>6980000</v>
      </c>
      <c r="O360">
        <f>VLOOKUP(CLEAN(B360),'Autosampler info'!$B$1:$E$501,4)</f>
        <v>5</v>
      </c>
    </row>
    <row r="361" spans="1:15" ht="14.5" x14ac:dyDescent="0.35">
      <c r="A361" s="17" t="s">
        <v>406</v>
      </c>
      <c r="B361" s="59" t="s">
        <v>336</v>
      </c>
      <c r="C361" s="12">
        <v>44426</v>
      </c>
      <c r="D361" s="5">
        <v>31.7</v>
      </c>
      <c r="E361" s="22">
        <v>471.56729999999999</v>
      </c>
      <c r="F361" s="21">
        <f t="shared" ref="F361:F362" si="56">((E361/20)*(20/5)*(40/4))*1000</f>
        <v>943134.59999999986</v>
      </c>
      <c r="G361" s="5">
        <v>26.7</v>
      </c>
      <c r="H361" s="19">
        <v>31900</v>
      </c>
      <c r="I361" s="21">
        <f t="shared" si="54"/>
        <v>63800000</v>
      </c>
      <c r="J361" s="5">
        <v>28.7</v>
      </c>
      <c r="K361" s="19">
        <v>749</v>
      </c>
      <c r="L361" s="21">
        <f t="shared" si="55"/>
        <v>1498000</v>
      </c>
      <c r="O361">
        <f>VLOOKUP(CLEAN(B361),'Autosampler info'!$B$1:$E$501,4)</f>
        <v>10</v>
      </c>
    </row>
    <row r="362" spans="1:15" ht="14.5" x14ac:dyDescent="0.35">
      <c r="A362" s="17" t="s">
        <v>407</v>
      </c>
      <c r="B362" s="59" t="s">
        <v>338</v>
      </c>
      <c r="C362" s="12">
        <v>44426</v>
      </c>
      <c r="D362" s="5">
        <v>33.1</v>
      </c>
      <c r="E362" s="22">
        <v>169.3656</v>
      </c>
      <c r="F362" s="21">
        <f t="shared" si="56"/>
        <v>338731.2</v>
      </c>
      <c r="G362" s="5">
        <v>26.7</v>
      </c>
      <c r="H362" s="19">
        <v>31500</v>
      </c>
      <c r="I362" s="21">
        <f t="shared" si="54"/>
        <v>63000000</v>
      </c>
      <c r="J362" s="5">
        <v>28.7</v>
      </c>
      <c r="K362" s="19">
        <v>770</v>
      </c>
      <c r="L362" s="21">
        <f t="shared" si="55"/>
        <v>1540000</v>
      </c>
      <c r="O362">
        <f>VLOOKUP(CLEAN(B362),'Autosampler info'!$B$1:$E$501,4)</f>
        <v>11</v>
      </c>
    </row>
    <row r="363" spans="1:15" ht="14.5" x14ac:dyDescent="0.35">
      <c r="A363" s="16" t="s">
        <v>408</v>
      </c>
      <c r="B363" s="59" t="s">
        <v>340</v>
      </c>
      <c r="C363" s="12">
        <v>44426</v>
      </c>
      <c r="D363" s="5" t="s">
        <v>20</v>
      </c>
      <c r="E363" s="22"/>
      <c r="G363" s="5">
        <v>26.7</v>
      </c>
      <c r="H363" s="19">
        <v>32200</v>
      </c>
      <c r="I363" s="21">
        <f t="shared" si="54"/>
        <v>64400000</v>
      </c>
      <c r="J363" s="5">
        <v>29.9</v>
      </c>
      <c r="K363" s="19">
        <v>344</v>
      </c>
      <c r="L363" s="21">
        <f t="shared" si="55"/>
        <v>688000</v>
      </c>
      <c r="O363">
        <f>VLOOKUP(CLEAN(B363),'Autosampler info'!$B$1:$E$501,4)</f>
        <v>12</v>
      </c>
    </row>
    <row r="364" spans="1:15" ht="14.5" x14ac:dyDescent="0.35">
      <c r="A364" s="17" t="s">
        <v>409</v>
      </c>
      <c r="B364" s="59" t="s">
        <v>410</v>
      </c>
      <c r="C364" s="12">
        <v>44426</v>
      </c>
      <c r="D364" s="5" t="s">
        <v>20</v>
      </c>
      <c r="E364" s="22"/>
      <c r="G364" s="5">
        <v>23.3</v>
      </c>
      <c r="H364" s="19">
        <v>293000</v>
      </c>
      <c r="I364" s="21">
        <f t="shared" si="54"/>
        <v>586000000</v>
      </c>
      <c r="J364" s="5">
        <v>33.9</v>
      </c>
      <c r="K364" s="19">
        <v>22.6</v>
      </c>
      <c r="L364" s="21">
        <f t="shared" si="55"/>
        <v>45200</v>
      </c>
      <c r="O364">
        <f>VLOOKUP(CLEAN(B364),'Autosampler info'!$B$1:$E$501,4)</f>
        <v>13</v>
      </c>
    </row>
    <row r="365" spans="1:15" ht="14.5" x14ac:dyDescent="0.35">
      <c r="A365" s="14" t="s">
        <v>411</v>
      </c>
      <c r="B365" s="59" t="s">
        <v>396</v>
      </c>
      <c r="C365" s="12">
        <v>44426</v>
      </c>
      <c r="D365" s="5">
        <v>34.200000000000003</v>
      </c>
      <c r="E365" s="22">
        <v>79.933449999999993</v>
      </c>
      <c r="F365" s="21">
        <f>((E365/20)*(20/5)*(40/4))*1000</f>
        <v>159866.9</v>
      </c>
      <c r="G365" s="5">
        <v>24.4</v>
      </c>
      <c r="H365" s="19">
        <v>143000</v>
      </c>
      <c r="I365" s="21">
        <f t="shared" si="54"/>
        <v>286000000</v>
      </c>
      <c r="J365" s="5">
        <v>29.9</v>
      </c>
      <c r="K365" s="19">
        <v>340</v>
      </c>
      <c r="L365" s="21">
        <f t="shared" si="55"/>
        <v>680000</v>
      </c>
      <c r="O365">
        <f>VLOOKUP(CLEAN(B365),'Autosampler info'!$B$1:$E$501,4)</f>
        <v>14</v>
      </c>
    </row>
    <row r="366" spans="1:15" ht="14.5" x14ac:dyDescent="0.35">
      <c r="A366" s="14" t="s">
        <v>412</v>
      </c>
      <c r="B366" s="55" t="s">
        <v>90</v>
      </c>
      <c r="C366" s="12">
        <v>44426</v>
      </c>
      <c r="D366" s="5" t="s">
        <v>20</v>
      </c>
      <c r="E366" s="22"/>
      <c r="G366" s="5">
        <v>31.3</v>
      </c>
      <c r="H366" s="19">
        <v>1500</v>
      </c>
      <c r="I366" s="21">
        <f t="shared" si="54"/>
        <v>3000000</v>
      </c>
      <c r="J366" s="5">
        <v>29.6</v>
      </c>
      <c r="K366" s="19">
        <v>413</v>
      </c>
      <c r="L366" s="21">
        <f t="shared" si="55"/>
        <v>826000</v>
      </c>
      <c r="O366">
        <f>VLOOKUP(CLEAN(B366),'Autosampler info'!$B$1:$E$501,4)</f>
        <v>3</v>
      </c>
    </row>
    <row r="367" spans="1:15" ht="14.5" x14ac:dyDescent="0.35">
      <c r="A367" s="17" t="s">
        <v>413</v>
      </c>
      <c r="B367" s="59" t="s">
        <v>336</v>
      </c>
      <c r="C367" s="12">
        <v>44428</v>
      </c>
      <c r="D367" s="5">
        <v>29.7</v>
      </c>
      <c r="E367" s="22">
        <v>718</v>
      </c>
      <c r="F367" s="21">
        <f t="shared" ref="F367:F368" si="57">((E367/20)*(20/5)*(40/4))*1000</f>
        <v>1436000</v>
      </c>
      <c r="G367" s="5">
        <v>23.8</v>
      </c>
      <c r="H367" s="19">
        <v>143000</v>
      </c>
      <c r="I367" s="21">
        <f t="shared" si="54"/>
        <v>286000000</v>
      </c>
      <c r="J367" s="5">
        <v>30.1</v>
      </c>
      <c r="K367" s="19">
        <v>836</v>
      </c>
      <c r="L367" s="21">
        <f t="shared" si="55"/>
        <v>1672000</v>
      </c>
      <c r="O367">
        <f>VLOOKUP(CLEAN(B367),'Autosampler info'!$B$1:$E$501,4)</f>
        <v>10</v>
      </c>
    </row>
    <row r="368" spans="1:15" ht="12.5" x14ac:dyDescent="0.25">
      <c r="A368" s="17" t="s">
        <v>414</v>
      </c>
      <c r="B368" s="59" t="s">
        <v>338</v>
      </c>
      <c r="C368" s="12">
        <v>44428</v>
      </c>
      <c r="D368" s="5">
        <v>32.299999999999997</v>
      </c>
      <c r="E368" s="19">
        <v>106</v>
      </c>
      <c r="F368" s="21">
        <f t="shared" si="57"/>
        <v>212000</v>
      </c>
      <c r="G368" s="5">
        <v>26.5</v>
      </c>
      <c r="H368" s="19">
        <v>22300</v>
      </c>
      <c r="I368" s="21">
        <f t="shared" si="54"/>
        <v>44600000</v>
      </c>
      <c r="J368" s="5">
        <v>30.5</v>
      </c>
      <c r="K368" s="19">
        <v>609</v>
      </c>
      <c r="L368" s="21">
        <f t="shared" si="55"/>
        <v>1218000</v>
      </c>
      <c r="O368">
        <f>VLOOKUP(CLEAN(B368),'Autosampler info'!$B$1:$E$501,4)</f>
        <v>11</v>
      </c>
    </row>
    <row r="369" spans="1:15" ht="12.5" x14ac:dyDescent="0.25">
      <c r="A369" s="16" t="s">
        <v>415</v>
      </c>
      <c r="B369" s="59" t="s">
        <v>340</v>
      </c>
      <c r="C369" s="12">
        <v>44428</v>
      </c>
      <c r="D369" s="5" t="s">
        <v>20</v>
      </c>
      <c r="G369" s="5">
        <v>27.6</v>
      </c>
      <c r="H369" s="19">
        <v>10900</v>
      </c>
      <c r="I369" s="21">
        <f t="shared" si="54"/>
        <v>21800000</v>
      </c>
      <c r="J369" s="5">
        <v>30.5</v>
      </c>
      <c r="K369" s="19">
        <v>628</v>
      </c>
      <c r="L369" s="21">
        <f t="shared" si="55"/>
        <v>1256000</v>
      </c>
      <c r="O369">
        <f>VLOOKUP(CLEAN(B369),'Autosampler info'!$B$1:$E$501,4)</f>
        <v>12</v>
      </c>
    </row>
    <row r="370" spans="1:15" ht="12.5" x14ac:dyDescent="0.25">
      <c r="A370" s="14" t="s">
        <v>416</v>
      </c>
      <c r="B370" s="59" t="s">
        <v>396</v>
      </c>
      <c r="C370" s="12">
        <v>44428</v>
      </c>
      <c r="D370" s="5" t="s">
        <v>417</v>
      </c>
      <c r="E370" s="19">
        <v>2.83</v>
      </c>
      <c r="F370" s="21">
        <f>((E370/20)*(20/5)*(40/4))*1000</f>
        <v>5660</v>
      </c>
      <c r="G370" s="5">
        <v>25.5</v>
      </c>
      <c r="H370" s="19">
        <v>44100</v>
      </c>
      <c r="I370" s="21">
        <f t="shared" si="54"/>
        <v>88200000</v>
      </c>
      <c r="J370" s="5">
        <v>32.200000000000003</v>
      </c>
      <c r="K370" s="19">
        <v>206</v>
      </c>
      <c r="L370" s="21">
        <f t="shared" si="55"/>
        <v>412000</v>
      </c>
      <c r="O370">
        <f>VLOOKUP(CLEAN(B370),'Autosampler info'!$B$1:$E$501,4)</f>
        <v>14</v>
      </c>
    </row>
    <row r="371" spans="1:15" ht="12.5" x14ac:dyDescent="0.25">
      <c r="A371" s="14" t="s">
        <v>418</v>
      </c>
      <c r="B371" s="59" t="s">
        <v>396</v>
      </c>
      <c r="C371" s="12">
        <v>44428</v>
      </c>
      <c r="D371" s="5" t="s">
        <v>20</v>
      </c>
      <c r="G371" s="5">
        <v>24.4</v>
      </c>
      <c r="H371" s="19">
        <v>95000</v>
      </c>
      <c r="I371" s="21">
        <f t="shared" si="54"/>
        <v>190000000</v>
      </c>
      <c r="J371" s="5">
        <v>30.9</v>
      </c>
      <c r="K371" s="19">
        <v>493</v>
      </c>
      <c r="L371" s="21">
        <f t="shared" si="55"/>
        <v>986000</v>
      </c>
      <c r="O371">
        <f>VLOOKUP(CLEAN(B371),'Autosampler info'!$B$1:$E$501,4)</f>
        <v>14</v>
      </c>
    </row>
    <row r="372" spans="1:15" ht="12.5" x14ac:dyDescent="0.25">
      <c r="A372" s="14" t="s">
        <v>419</v>
      </c>
      <c r="B372" s="55" t="s">
        <v>90</v>
      </c>
      <c r="C372" s="12">
        <v>44428</v>
      </c>
      <c r="D372" s="5" t="s">
        <v>420</v>
      </c>
      <c r="E372" s="19">
        <v>1.24</v>
      </c>
      <c r="F372" s="21">
        <f t="shared" ref="F372:F373" si="58">((E372/20)*(20/5)*(40/4))*1000</f>
        <v>2480</v>
      </c>
      <c r="G372" s="5">
        <v>29</v>
      </c>
      <c r="H372" s="19">
        <v>4250</v>
      </c>
      <c r="I372" s="21">
        <f t="shared" si="54"/>
        <v>8500000</v>
      </c>
      <c r="J372" s="5">
        <v>31</v>
      </c>
      <c r="K372" s="19">
        <v>450</v>
      </c>
      <c r="L372" s="21">
        <f t="shared" si="55"/>
        <v>900000</v>
      </c>
      <c r="O372">
        <f>VLOOKUP(CLEAN(B372),'Autosampler info'!$B$1:$E$501,4)</f>
        <v>3</v>
      </c>
    </row>
    <row r="373" spans="1:15" ht="12.5" x14ac:dyDescent="0.25">
      <c r="A373" s="17" t="s">
        <v>421</v>
      </c>
      <c r="B373" s="59" t="s">
        <v>336</v>
      </c>
      <c r="C373" s="12">
        <v>44433</v>
      </c>
      <c r="D373" s="5">
        <v>35</v>
      </c>
      <c r="E373" s="19">
        <v>26</v>
      </c>
      <c r="F373" s="21">
        <f t="shared" si="58"/>
        <v>52000</v>
      </c>
      <c r="G373" s="5">
        <v>26.7</v>
      </c>
      <c r="H373" s="19">
        <v>28700</v>
      </c>
      <c r="I373" s="21">
        <f t="shared" si="54"/>
        <v>57400000</v>
      </c>
      <c r="J373" s="5">
        <v>29.8</v>
      </c>
      <c r="K373" s="19">
        <v>1020</v>
      </c>
      <c r="L373" s="21">
        <f t="shared" si="55"/>
        <v>2040000</v>
      </c>
      <c r="O373">
        <f>VLOOKUP(CLEAN(B373),'Autosampler info'!$B$1:$E$501,4)</f>
        <v>10</v>
      </c>
    </row>
    <row r="374" spans="1:15" ht="12.5" x14ac:dyDescent="0.25">
      <c r="A374" s="17" t="s">
        <v>422</v>
      </c>
      <c r="B374" s="59" t="s">
        <v>338</v>
      </c>
      <c r="C374" s="12">
        <v>44433</v>
      </c>
      <c r="D374" s="5" t="s">
        <v>20</v>
      </c>
      <c r="E374" s="19"/>
      <c r="G374" s="5">
        <v>25.3</v>
      </c>
      <c r="H374" s="19">
        <v>77300</v>
      </c>
      <c r="I374" s="21">
        <f t="shared" si="54"/>
        <v>154600000</v>
      </c>
      <c r="J374" s="5">
        <v>30</v>
      </c>
      <c r="K374" s="19">
        <v>905</v>
      </c>
      <c r="L374" s="21">
        <f t="shared" si="55"/>
        <v>1810000</v>
      </c>
      <c r="O374">
        <f>VLOOKUP(CLEAN(B374),'Autosampler info'!$B$1:$E$501,4)</f>
        <v>11</v>
      </c>
    </row>
    <row r="375" spans="1:15" ht="12.5" x14ac:dyDescent="0.25">
      <c r="A375" s="16" t="s">
        <v>423</v>
      </c>
      <c r="B375" s="59" t="s">
        <v>340</v>
      </c>
      <c r="C375" s="12">
        <v>44433</v>
      </c>
      <c r="D375" s="5" t="s">
        <v>20</v>
      </c>
      <c r="E375" s="19"/>
      <c r="G375" s="5">
        <v>25.9</v>
      </c>
      <c r="H375" s="19">
        <v>51400</v>
      </c>
      <c r="I375" s="21">
        <f t="shared" si="54"/>
        <v>102800000</v>
      </c>
      <c r="J375" s="5">
        <v>32.299999999999997</v>
      </c>
      <c r="K375" s="19">
        <v>202</v>
      </c>
      <c r="L375" s="21">
        <f t="shared" si="55"/>
        <v>404000</v>
      </c>
      <c r="O375">
        <f>VLOOKUP(CLEAN(B375),'Autosampler info'!$B$1:$E$501,4)</f>
        <v>12</v>
      </c>
    </row>
    <row r="376" spans="1:15" ht="12.5" x14ac:dyDescent="0.25">
      <c r="A376" s="14" t="s">
        <v>424</v>
      </c>
      <c r="B376" s="59" t="s">
        <v>396</v>
      </c>
      <c r="C376" s="12">
        <v>44433</v>
      </c>
      <c r="D376" s="5">
        <v>36.700000000000003</v>
      </c>
      <c r="E376" s="19">
        <v>7</v>
      </c>
      <c r="F376" s="21">
        <f>((E376/20)*(20/5)*(40/4))*1000</f>
        <v>14000</v>
      </c>
      <c r="G376" s="5">
        <v>20.399999999999999</v>
      </c>
      <c r="H376" s="19">
        <v>2060000</v>
      </c>
      <c r="I376" s="21">
        <f t="shared" si="54"/>
        <v>4120000000</v>
      </c>
      <c r="J376" s="5">
        <v>30.2</v>
      </c>
      <c r="K376" s="19">
        <v>786</v>
      </c>
      <c r="L376" s="21">
        <f t="shared" si="55"/>
        <v>1572000</v>
      </c>
      <c r="O376">
        <f>VLOOKUP(CLEAN(B376),'Autosampler info'!$B$1:$E$501,4)</f>
        <v>14</v>
      </c>
    </row>
    <row r="377" spans="1:15" ht="12.5" x14ac:dyDescent="0.25">
      <c r="A377" s="14" t="s">
        <v>425</v>
      </c>
      <c r="B377" s="59" t="s">
        <v>396</v>
      </c>
      <c r="C377" s="12">
        <v>44433</v>
      </c>
      <c r="D377" s="5" t="s">
        <v>20</v>
      </c>
      <c r="E377" s="19"/>
      <c r="G377" s="5">
        <v>21.7</v>
      </c>
      <c r="H377" s="19">
        <v>864000</v>
      </c>
      <c r="I377" s="21">
        <f t="shared" si="54"/>
        <v>1728000000</v>
      </c>
      <c r="J377" s="5">
        <v>31.3</v>
      </c>
      <c r="K377" s="19">
        <v>394</v>
      </c>
      <c r="L377" s="21">
        <f t="shared" si="55"/>
        <v>788000</v>
      </c>
      <c r="O377">
        <f>VLOOKUP(CLEAN(B377),'Autosampler info'!$B$1:$E$501,4)</f>
        <v>14</v>
      </c>
    </row>
    <row r="378" spans="1:15" ht="12.5" x14ac:dyDescent="0.25">
      <c r="A378" s="13" t="s">
        <v>426</v>
      </c>
      <c r="B378" s="55" t="s">
        <v>90</v>
      </c>
      <c r="C378" s="12">
        <v>44433</v>
      </c>
      <c r="D378" s="5" t="s">
        <v>20</v>
      </c>
      <c r="G378" s="5">
        <v>32.5</v>
      </c>
      <c r="H378" s="19">
        <v>611</v>
      </c>
      <c r="I378" s="21">
        <f t="shared" si="54"/>
        <v>1222000</v>
      </c>
      <c r="J378" s="5">
        <v>30</v>
      </c>
      <c r="K378" s="19">
        <v>926</v>
      </c>
      <c r="L378" s="21">
        <f t="shared" si="55"/>
        <v>1852000</v>
      </c>
      <c r="O378">
        <f>VLOOKUP(CLEAN(B378),'Autosampler info'!$B$1:$E$501,4)</f>
        <v>3</v>
      </c>
    </row>
    <row r="379" spans="1:15" ht="12.5" x14ac:dyDescent="0.25">
      <c r="A379" s="17" t="s">
        <v>427</v>
      </c>
      <c r="B379" s="59" t="s">
        <v>336</v>
      </c>
      <c r="C379" s="12">
        <v>44435</v>
      </c>
      <c r="G379" s="5">
        <v>27.5</v>
      </c>
      <c r="H379" s="19">
        <v>20400</v>
      </c>
      <c r="I379" s="21">
        <f t="shared" si="54"/>
        <v>40800000</v>
      </c>
      <c r="J379" s="5">
        <v>30.8</v>
      </c>
      <c r="K379" s="19">
        <v>896</v>
      </c>
      <c r="L379" s="21">
        <f t="shared" si="55"/>
        <v>1792000</v>
      </c>
      <c r="O379">
        <f>VLOOKUP(CLEAN(B379),'Autosampler info'!$B$1:$E$501,4)</f>
        <v>10</v>
      </c>
    </row>
    <row r="380" spans="1:15" ht="12.5" x14ac:dyDescent="0.25">
      <c r="A380" s="17" t="s">
        <v>428</v>
      </c>
      <c r="B380" s="59" t="s">
        <v>338</v>
      </c>
      <c r="C380" s="12">
        <v>44435</v>
      </c>
      <c r="G380" s="5">
        <v>23.7</v>
      </c>
      <c r="H380" s="19">
        <v>262000</v>
      </c>
      <c r="I380" s="21">
        <f t="shared" si="54"/>
        <v>524000000</v>
      </c>
      <c r="J380" s="5">
        <v>29.5</v>
      </c>
      <c r="K380" s="19">
        <v>2160</v>
      </c>
      <c r="L380" s="21">
        <f t="shared" si="55"/>
        <v>4320000</v>
      </c>
      <c r="O380">
        <f>VLOOKUP(CLEAN(B380),'Autosampler info'!$B$1:$E$501,4)</f>
        <v>11</v>
      </c>
    </row>
    <row r="381" spans="1:15" ht="12.5" x14ac:dyDescent="0.25">
      <c r="A381" s="16" t="s">
        <v>429</v>
      </c>
      <c r="B381" s="59" t="s">
        <v>340</v>
      </c>
      <c r="C381" s="12">
        <v>44435</v>
      </c>
      <c r="G381" s="5">
        <v>27.3</v>
      </c>
      <c r="H381" s="19">
        <v>23700</v>
      </c>
      <c r="I381" s="21">
        <f t="shared" si="54"/>
        <v>47400000</v>
      </c>
      <c r="J381" s="5">
        <v>30.4</v>
      </c>
      <c r="K381" s="19">
        <v>1170</v>
      </c>
      <c r="L381" s="21">
        <f t="shared" si="55"/>
        <v>2340000</v>
      </c>
      <c r="O381">
        <f>VLOOKUP(CLEAN(B381),'Autosampler info'!$B$1:$E$501,4)</f>
        <v>12</v>
      </c>
    </row>
    <row r="382" spans="1:15" ht="12.5" x14ac:dyDescent="0.25">
      <c r="A382" s="5" t="s">
        <v>430</v>
      </c>
      <c r="B382" s="59" t="s">
        <v>396</v>
      </c>
      <c r="C382" s="12">
        <v>44435</v>
      </c>
      <c r="G382" s="5">
        <v>24.3</v>
      </c>
      <c r="H382" s="19">
        <v>172000</v>
      </c>
      <c r="I382" s="21">
        <f t="shared" si="54"/>
        <v>344000000</v>
      </c>
      <c r="J382" s="5">
        <v>30.3</v>
      </c>
      <c r="K382" s="19">
        <v>1280</v>
      </c>
      <c r="L382" s="21">
        <f t="shared" si="55"/>
        <v>2560000</v>
      </c>
      <c r="O382">
        <f>VLOOKUP(CLEAN(B382),'Autosampler info'!$B$1:$E$501,4)</f>
        <v>14</v>
      </c>
    </row>
    <row r="383" spans="1:15" ht="12.5" x14ac:dyDescent="0.25">
      <c r="A383" s="5" t="s">
        <v>431</v>
      </c>
      <c r="B383" s="59" t="s">
        <v>396</v>
      </c>
      <c r="C383" s="12">
        <v>44435</v>
      </c>
      <c r="G383" s="5">
        <v>24.9</v>
      </c>
      <c r="H383" s="19">
        <v>115000</v>
      </c>
      <c r="I383" s="21">
        <f t="shared" si="54"/>
        <v>230000000</v>
      </c>
      <c r="J383" s="5">
        <v>30.4</v>
      </c>
      <c r="K383" s="19">
        <v>1200</v>
      </c>
      <c r="L383" s="21">
        <f t="shared" si="55"/>
        <v>2400000</v>
      </c>
      <c r="O383">
        <f>VLOOKUP(CLEAN(B383),'Autosampler info'!$B$1:$E$501,4)</f>
        <v>14</v>
      </c>
    </row>
    <row r="384" spans="1:15" ht="12.5" x14ac:dyDescent="0.25">
      <c r="A384" s="5" t="s">
        <v>432</v>
      </c>
      <c r="B384" s="55" t="s">
        <v>90</v>
      </c>
      <c r="C384" s="12">
        <v>44435</v>
      </c>
      <c r="G384" s="5">
        <v>31</v>
      </c>
      <c r="H384" s="19">
        <v>1880</v>
      </c>
      <c r="I384" s="21">
        <f t="shared" si="54"/>
        <v>3760000</v>
      </c>
      <c r="J384" s="5">
        <v>30.8</v>
      </c>
      <c r="K384" s="19">
        <v>907</v>
      </c>
      <c r="L384" s="21">
        <f t="shared" si="55"/>
        <v>1814000</v>
      </c>
      <c r="O384">
        <f>VLOOKUP(CLEAN(B384),'Autosampler info'!$B$1:$E$501,4)</f>
        <v>3</v>
      </c>
    </row>
    <row r="385" spans="1:15" ht="12.5" x14ac:dyDescent="0.25">
      <c r="A385" s="17" t="s">
        <v>433</v>
      </c>
      <c r="B385" s="59" t="s">
        <v>336</v>
      </c>
      <c r="C385" s="12">
        <v>44440</v>
      </c>
      <c r="G385" s="5">
        <v>27.2</v>
      </c>
      <c r="H385" s="19">
        <v>25800</v>
      </c>
      <c r="I385" s="21">
        <f t="shared" si="54"/>
        <v>51600000</v>
      </c>
      <c r="J385" s="5">
        <v>32.1</v>
      </c>
      <c r="K385" s="19">
        <v>631</v>
      </c>
      <c r="L385" s="21">
        <f t="shared" si="55"/>
        <v>1262000</v>
      </c>
      <c r="O385">
        <f>VLOOKUP(CLEAN(B385),'Autosampler info'!$B$1:$E$501,4)</f>
        <v>10</v>
      </c>
    </row>
    <row r="386" spans="1:15" ht="12.5" x14ac:dyDescent="0.25">
      <c r="A386" s="17" t="s">
        <v>434</v>
      </c>
      <c r="B386" s="59" t="s">
        <v>338</v>
      </c>
      <c r="C386" s="12">
        <v>44440</v>
      </c>
      <c r="G386" s="5">
        <v>25.7</v>
      </c>
      <c r="H386" s="19">
        <v>71000</v>
      </c>
      <c r="I386" s="21">
        <f t="shared" si="54"/>
        <v>142000000</v>
      </c>
      <c r="J386" s="5">
        <v>29.6</v>
      </c>
      <c r="K386" s="19">
        <v>3350</v>
      </c>
      <c r="L386" s="21">
        <f t="shared" si="55"/>
        <v>6700000</v>
      </c>
      <c r="O386">
        <f>VLOOKUP(CLEAN(B386),'Autosampler info'!$B$1:$E$501,4)</f>
        <v>11</v>
      </c>
    </row>
    <row r="387" spans="1:15" ht="12.5" x14ac:dyDescent="0.25">
      <c r="A387" s="16" t="s">
        <v>435</v>
      </c>
      <c r="B387" s="59" t="s">
        <v>340</v>
      </c>
      <c r="C387" s="12">
        <v>44440</v>
      </c>
      <c r="G387" s="5">
        <v>28</v>
      </c>
      <c r="H387" s="19">
        <v>15500</v>
      </c>
      <c r="I387" s="21">
        <f t="shared" si="54"/>
        <v>31000000</v>
      </c>
      <c r="J387" s="5">
        <v>30.9</v>
      </c>
      <c r="K387" s="19">
        <v>1420</v>
      </c>
      <c r="L387" s="21">
        <f t="shared" si="55"/>
        <v>2840000</v>
      </c>
      <c r="O387">
        <f>VLOOKUP(CLEAN(B387),'Autosampler info'!$B$1:$E$501,4)</f>
        <v>12</v>
      </c>
    </row>
    <row r="388" spans="1:15" ht="12.5" x14ac:dyDescent="0.25">
      <c r="A388" s="5" t="s">
        <v>436</v>
      </c>
      <c r="B388" s="59" t="s">
        <v>396</v>
      </c>
      <c r="C388" s="12">
        <v>44440</v>
      </c>
      <c r="G388" s="5">
        <v>26.3</v>
      </c>
      <c r="H388" s="19">
        <v>46800</v>
      </c>
      <c r="I388" s="21">
        <f t="shared" si="54"/>
        <v>93600000</v>
      </c>
      <c r="J388" s="5">
        <v>30.9</v>
      </c>
      <c r="K388" s="19">
        <v>1430</v>
      </c>
      <c r="L388" s="21">
        <f t="shared" si="55"/>
        <v>2860000</v>
      </c>
      <c r="O388">
        <f>VLOOKUP(CLEAN(B388),'Autosampler info'!$B$1:$E$501,4)</f>
        <v>14</v>
      </c>
    </row>
    <row r="389" spans="1:15" ht="12.5" x14ac:dyDescent="0.25">
      <c r="A389" s="5" t="s">
        <v>437</v>
      </c>
      <c r="B389" s="59" t="s">
        <v>396</v>
      </c>
      <c r="C389" s="12">
        <v>44440</v>
      </c>
      <c r="G389" s="5">
        <v>26.8</v>
      </c>
      <c r="H389" s="19">
        <v>33600</v>
      </c>
      <c r="I389" s="21">
        <f t="shared" si="54"/>
        <v>67200000</v>
      </c>
      <c r="J389" s="5">
        <v>30.4</v>
      </c>
      <c r="K389" s="19">
        <v>1930</v>
      </c>
      <c r="L389" s="21">
        <f t="shared" si="55"/>
        <v>3860000</v>
      </c>
      <c r="O389">
        <f>VLOOKUP(CLEAN(B389),'Autosampler info'!$B$1:$E$501,4)</f>
        <v>14</v>
      </c>
    </row>
    <row r="390" spans="1:15" ht="12.5" x14ac:dyDescent="0.25">
      <c r="A390" s="5" t="s">
        <v>438</v>
      </c>
      <c r="B390" s="55" t="s">
        <v>90</v>
      </c>
      <c r="C390" s="12">
        <v>44440</v>
      </c>
      <c r="G390" s="5">
        <v>28.6</v>
      </c>
      <c r="H390" s="19">
        <v>10400</v>
      </c>
      <c r="I390" s="21">
        <f t="shared" si="54"/>
        <v>20800000</v>
      </c>
      <c r="J390" s="5">
        <v>30.1</v>
      </c>
      <c r="K390" s="19">
        <v>2320</v>
      </c>
      <c r="L390" s="21">
        <f t="shared" si="55"/>
        <v>4640000</v>
      </c>
      <c r="O390">
        <f>VLOOKUP(CLEAN(B390),'Autosampler info'!$B$1:$E$501,4)</f>
        <v>3</v>
      </c>
    </row>
    <row r="391" spans="1:15" ht="12.5" x14ac:dyDescent="0.25">
      <c r="A391" s="17" t="s">
        <v>439</v>
      </c>
      <c r="B391" s="59" t="s">
        <v>336</v>
      </c>
      <c r="C391" s="12">
        <v>44442</v>
      </c>
      <c r="G391" s="5">
        <v>25.5</v>
      </c>
      <c r="H391" s="19">
        <v>74100</v>
      </c>
      <c r="I391" s="21">
        <f t="shared" si="54"/>
        <v>148200000</v>
      </c>
      <c r="J391" s="5">
        <v>31.1</v>
      </c>
      <c r="K391" s="19">
        <v>1930</v>
      </c>
      <c r="L391" s="21">
        <f t="shared" si="55"/>
        <v>3860000</v>
      </c>
      <c r="O391">
        <f>VLOOKUP(CLEAN(B391),'Autosampler info'!$B$1:$E$501,4)</f>
        <v>10</v>
      </c>
    </row>
    <row r="392" spans="1:15" ht="12.5" x14ac:dyDescent="0.25">
      <c r="A392" s="17" t="s">
        <v>440</v>
      </c>
      <c r="B392" s="59" t="s">
        <v>338</v>
      </c>
      <c r="C392" s="12">
        <v>44442</v>
      </c>
      <c r="G392" s="5">
        <v>25.9</v>
      </c>
      <c r="H392" s="19">
        <v>58500</v>
      </c>
      <c r="I392" s="21">
        <f t="shared" si="54"/>
        <v>117000000</v>
      </c>
      <c r="J392" s="5">
        <v>30.3</v>
      </c>
      <c r="K392" s="19">
        <v>3120</v>
      </c>
      <c r="L392" s="21">
        <f t="shared" si="55"/>
        <v>6240000</v>
      </c>
      <c r="O392">
        <f>VLOOKUP(CLEAN(B392),'Autosampler info'!$B$1:$E$501,4)</f>
        <v>11</v>
      </c>
    </row>
    <row r="393" spans="1:15" ht="12.5" x14ac:dyDescent="0.25">
      <c r="A393" s="16" t="s">
        <v>441</v>
      </c>
      <c r="B393" s="59" t="s">
        <v>340</v>
      </c>
      <c r="C393" s="12">
        <v>44442</v>
      </c>
      <c r="G393" s="5">
        <v>24.2</v>
      </c>
      <c r="H393" s="19">
        <v>147000</v>
      </c>
      <c r="I393" s="21">
        <f t="shared" si="54"/>
        <v>294000000</v>
      </c>
      <c r="J393" s="5">
        <v>30.8</v>
      </c>
      <c r="K393" s="19">
        <v>2340</v>
      </c>
      <c r="L393" s="21">
        <f t="shared" si="55"/>
        <v>4680000</v>
      </c>
      <c r="O393">
        <f>VLOOKUP(CLEAN(B393),'Autosampler info'!$B$1:$E$501,4)</f>
        <v>12</v>
      </c>
    </row>
    <row r="394" spans="1:15" ht="12.5" x14ac:dyDescent="0.25">
      <c r="A394" s="5" t="s">
        <v>442</v>
      </c>
      <c r="B394" s="59" t="s">
        <v>396</v>
      </c>
      <c r="C394" s="12">
        <v>44442</v>
      </c>
      <c r="G394" s="5">
        <v>23.5</v>
      </c>
      <c r="H394" s="19">
        <v>216000</v>
      </c>
      <c r="I394" s="21">
        <f t="shared" si="54"/>
        <v>432000000</v>
      </c>
      <c r="J394" s="5">
        <v>31.5</v>
      </c>
      <c r="K394" s="19">
        <v>1490</v>
      </c>
      <c r="L394" s="21">
        <f t="shared" si="55"/>
        <v>2980000</v>
      </c>
      <c r="O394">
        <f>VLOOKUP(CLEAN(B394),'Autosampler info'!$B$1:$E$501,4)</f>
        <v>14</v>
      </c>
    </row>
    <row r="395" spans="1:15" ht="12.5" x14ac:dyDescent="0.25">
      <c r="A395" s="5" t="s">
        <v>443</v>
      </c>
      <c r="B395" s="55" t="s">
        <v>90</v>
      </c>
      <c r="C395" s="12">
        <v>44442</v>
      </c>
      <c r="G395" s="5">
        <v>28.3</v>
      </c>
      <c r="H395" s="19">
        <v>15600</v>
      </c>
      <c r="I395" s="21">
        <f t="shared" si="54"/>
        <v>31200000</v>
      </c>
      <c r="J395" s="5">
        <v>32.299999999999997</v>
      </c>
      <c r="K395" s="19">
        <v>909</v>
      </c>
      <c r="L395" s="21">
        <f t="shared" si="55"/>
        <v>1818000</v>
      </c>
      <c r="O395">
        <f>VLOOKUP(CLEAN(B395),'Autosampler info'!$B$1:$E$501,4)</f>
        <v>3</v>
      </c>
    </row>
    <row r="396" spans="1:15" ht="12.5" x14ac:dyDescent="0.25">
      <c r="A396" s="14" t="s">
        <v>444</v>
      </c>
      <c r="B396" s="55" t="s">
        <v>118</v>
      </c>
      <c r="C396" s="12">
        <v>44442</v>
      </c>
      <c r="G396" s="5">
        <v>23.9</v>
      </c>
      <c r="H396" s="19">
        <v>171000</v>
      </c>
      <c r="I396" s="21">
        <f t="shared" si="54"/>
        <v>342000000</v>
      </c>
      <c r="J396" s="5">
        <v>31.2</v>
      </c>
      <c r="K396" s="19">
        <v>1760</v>
      </c>
      <c r="L396" s="21">
        <f t="shared" si="55"/>
        <v>3520000</v>
      </c>
      <c r="O396">
        <f>VLOOKUP(CLEAN(B396),'Autosampler info'!$B$1:$E$501,4)</f>
        <v>9</v>
      </c>
    </row>
    <row r="397" spans="1:15" ht="12.5" x14ac:dyDescent="0.25">
      <c r="A397" s="17" t="s">
        <v>446</v>
      </c>
      <c r="B397" s="59" t="s">
        <v>336</v>
      </c>
      <c r="C397" s="12">
        <v>44447</v>
      </c>
      <c r="G397" s="5">
        <v>25.5</v>
      </c>
      <c r="H397" s="19">
        <v>246000</v>
      </c>
      <c r="I397" s="21">
        <f t="shared" si="54"/>
        <v>492000000</v>
      </c>
      <c r="J397" s="5">
        <v>30.5</v>
      </c>
      <c r="K397" s="19">
        <v>3690</v>
      </c>
      <c r="L397" s="21">
        <f t="shared" si="55"/>
        <v>7380000</v>
      </c>
      <c r="O397">
        <f>VLOOKUP(CLEAN(B397),'Autosampler info'!$B$1:$E$501,4)</f>
        <v>10</v>
      </c>
    </row>
    <row r="398" spans="1:15" ht="12.5" x14ac:dyDescent="0.25">
      <c r="A398" s="17" t="s">
        <v>447</v>
      </c>
      <c r="B398" s="59" t="s">
        <v>338</v>
      </c>
      <c r="C398" s="12">
        <v>44447</v>
      </c>
      <c r="G398" s="5">
        <v>24.8</v>
      </c>
      <c r="H398" s="19">
        <v>407000</v>
      </c>
      <c r="I398" s="21">
        <f t="shared" si="54"/>
        <v>814000000</v>
      </c>
      <c r="J398" s="5">
        <v>29.8</v>
      </c>
      <c r="K398" s="19">
        <v>5680</v>
      </c>
      <c r="L398" s="21">
        <f t="shared" si="55"/>
        <v>11360000</v>
      </c>
      <c r="O398">
        <f>VLOOKUP(CLEAN(B398),'Autosampler info'!$B$1:$E$501,4)</f>
        <v>11</v>
      </c>
    </row>
    <row r="399" spans="1:15" ht="12.5" x14ac:dyDescent="0.25">
      <c r="A399" s="16" t="s">
        <v>448</v>
      </c>
      <c r="B399" s="59" t="s">
        <v>340</v>
      </c>
      <c r="C399" s="12">
        <v>44447</v>
      </c>
      <c r="G399" s="5">
        <v>26.8</v>
      </c>
      <c r="H399" s="19">
        <v>99000</v>
      </c>
      <c r="I399" s="21">
        <f t="shared" si="54"/>
        <v>198000000</v>
      </c>
      <c r="J399" s="5">
        <v>29.2</v>
      </c>
      <c r="K399" s="19">
        <v>7930</v>
      </c>
      <c r="L399" s="21">
        <f t="shared" si="55"/>
        <v>15860000</v>
      </c>
      <c r="O399">
        <f>VLOOKUP(CLEAN(B399),'Autosampler info'!$B$1:$E$501,4)</f>
        <v>12</v>
      </c>
    </row>
    <row r="400" spans="1:15" ht="12.5" x14ac:dyDescent="0.25">
      <c r="A400" s="5" t="s">
        <v>449</v>
      </c>
      <c r="B400" s="55" t="s">
        <v>410</v>
      </c>
      <c r="C400" s="12">
        <v>44447</v>
      </c>
      <c r="G400" s="5">
        <v>26</v>
      </c>
      <c r="H400" s="19">
        <v>175000</v>
      </c>
      <c r="I400" s="21">
        <f t="shared" si="54"/>
        <v>350000000</v>
      </c>
      <c r="J400" s="5">
        <v>28.6</v>
      </c>
      <c r="K400" s="19">
        <v>11300</v>
      </c>
      <c r="L400" s="21">
        <f t="shared" si="55"/>
        <v>22600000</v>
      </c>
      <c r="O400">
        <f>VLOOKUP(CLEAN(B400),'Autosampler info'!$B$1:$E$501,4)</f>
        <v>13</v>
      </c>
    </row>
    <row r="401" spans="1:15" ht="12.5" x14ac:dyDescent="0.25">
      <c r="A401" s="5" t="s">
        <v>450</v>
      </c>
      <c r="B401" s="55" t="s">
        <v>396</v>
      </c>
      <c r="C401" s="12">
        <v>44447</v>
      </c>
      <c r="G401" s="5">
        <v>24.9</v>
      </c>
      <c r="H401" s="19">
        <v>361000</v>
      </c>
      <c r="I401" s="21">
        <f t="shared" si="54"/>
        <v>722000000</v>
      </c>
      <c r="J401" s="5">
        <v>29.1</v>
      </c>
      <c r="K401" s="19">
        <v>8560</v>
      </c>
      <c r="L401" s="21">
        <f t="shared" si="55"/>
        <v>17120000</v>
      </c>
      <c r="O401">
        <f>VLOOKUP(CLEAN(B401),'Autosampler info'!$B$1:$E$501,4)</f>
        <v>14</v>
      </c>
    </row>
    <row r="402" spans="1:15" ht="12.5" x14ac:dyDescent="0.25">
      <c r="A402" s="5" t="s">
        <v>451</v>
      </c>
      <c r="B402" s="55" t="s">
        <v>90</v>
      </c>
      <c r="C402" s="12">
        <v>44447</v>
      </c>
      <c r="G402" s="5">
        <v>33.1</v>
      </c>
      <c r="H402" s="19">
        <v>1280</v>
      </c>
      <c r="I402" s="21">
        <f t="shared" si="54"/>
        <v>2560000</v>
      </c>
      <c r="J402" s="5">
        <v>30.1</v>
      </c>
      <c r="K402" s="19">
        <v>4680</v>
      </c>
      <c r="L402" s="21">
        <f t="shared" si="55"/>
        <v>9360000</v>
      </c>
      <c r="O402">
        <f>VLOOKUP(CLEAN(B402),'Autosampler info'!$B$1:$E$501,4)</f>
        <v>3</v>
      </c>
    </row>
    <row r="403" spans="1:15" ht="12.5" x14ac:dyDescent="0.25">
      <c r="A403" s="16" t="s">
        <v>452</v>
      </c>
      <c r="B403" s="55" t="s">
        <v>453</v>
      </c>
      <c r="C403" s="12">
        <v>44447</v>
      </c>
      <c r="G403" s="5">
        <v>29.7</v>
      </c>
      <c r="H403" s="19">
        <v>13900</v>
      </c>
      <c r="I403" s="21">
        <f t="shared" si="54"/>
        <v>27800000</v>
      </c>
      <c r="J403" s="5">
        <v>35.6</v>
      </c>
      <c r="K403" s="19">
        <v>184</v>
      </c>
      <c r="L403" s="21">
        <f t="shared" si="55"/>
        <v>368000</v>
      </c>
      <c r="O403">
        <f>VLOOKUP(CLEAN(B403),'Autosampler info'!$B$1:$E$501,4)</f>
        <v>44</v>
      </c>
    </row>
    <row r="404" spans="1:15" ht="12.5" x14ac:dyDescent="0.25">
      <c r="A404" s="14" t="s">
        <v>454</v>
      </c>
      <c r="B404" s="55" t="s">
        <v>445</v>
      </c>
      <c r="C404" s="12">
        <v>44447</v>
      </c>
      <c r="G404" s="5">
        <v>25.8</v>
      </c>
      <c r="H404" s="19">
        <v>207000</v>
      </c>
      <c r="I404" s="21">
        <f t="shared" si="54"/>
        <v>414000000</v>
      </c>
      <c r="J404" s="5">
        <v>30.2</v>
      </c>
      <c r="K404" s="19">
        <v>4530</v>
      </c>
      <c r="L404" s="21">
        <f t="shared" si="55"/>
        <v>9060000</v>
      </c>
      <c r="O404">
        <f>VLOOKUP(CLEAN(B404),'Autosampler info'!$B$1:$E$501,4)</f>
        <v>9</v>
      </c>
    </row>
    <row r="405" spans="1:15" ht="12.5" x14ac:dyDescent="0.25">
      <c r="A405" s="17" t="s">
        <v>455</v>
      </c>
      <c r="B405" s="59" t="s">
        <v>336</v>
      </c>
      <c r="C405" s="12">
        <v>44449</v>
      </c>
      <c r="G405" s="5">
        <v>25.5</v>
      </c>
      <c r="H405" s="19">
        <v>184000</v>
      </c>
      <c r="I405" s="21">
        <f t="shared" si="54"/>
        <v>368000000</v>
      </c>
      <c r="J405" s="5">
        <v>31.1</v>
      </c>
      <c r="K405" s="19">
        <v>1850</v>
      </c>
      <c r="L405" s="21">
        <f t="shared" si="55"/>
        <v>3700000</v>
      </c>
      <c r="O405">
        <f>VLOOKUP(CLEAN(B405),'Autosampler info'!$B$1:$E$501,4)</f>
        <v>10</v>
      </c>
    </row>
    <row r="406" spans="1:15" ht="12.5" x14ac:dyDescent="0.25">
      <c r="A406" s="17" t="s">
        <v>456</v>
      </c>
      <c r="B406" s="59" t="s">
        <v>338</v>
      </c>
      <c r="C406" s="12">
        <v>44449</v>
      </c>
      <c r="G406" s="5">
        <v>27.3</v>
      </c>
      <c r="H406" s="19">
        <v>57100</v>
      </c>
      <c r="I406" s="21">
        <f t="shared" si="54"/>
        <v>114200000</v>
      </c>
      <c r="J406" s="5">
        <v>30.4</v>
      </c>
      <c r="K406" s="19">
        <v>2820</v>
      </c>
      <c r="L406" s="21">
        <f t="shared" si="55"/>
        <v>5640000</v>
      </c>
      <c r="O406">
        <f>VLOOKUP(CLEAN(B406),'Autosampler info'!$B$1:$E$501,4)</f>
        <v>11</v>
      </c>
    </row>
    <row r="407" spans="1:15" ht="12.5" x14ac:dyDescent="0.25">
      <c r="A407" s="16" t="s">
        <v>457</v>
      </c>
      <c r="B407" s="59" t="s">
        <v>340</v>
      </c>
      <c r="C407" s="12">
        <v>44449</v>
      </c>
      <c r="G407" s="5">
        <v>24.2</v>
      </c>
      <c r="H407" s="19">
        <v>407000</v>
      </c>
      <c r="I407" s="21">
        <f t="shared" si="54"/>
        <v>814000000</v>
      </c>
      <c r="J407" s="5">
        <v>29.5</v>
      </c>
      <c r="K407" s="19">
        <v>5000</v>
      </c>
      <c r="L407" s="21">
        <f t="shared" si="55"/>
        <v>10000000</v>
      </c>
      <c r="O407">
        <f>VLOOKUP(CLEAN(B407),'Autosampler info'!$B$1:$E$501,4)</f>
        <v>12</v>
      </c>
    </row>
    <row r="408" spans="1:15" ht="12.5" x14ac:dyDescent="0.25">
      <c r="A408" s="5" t="s">
        <v>458</v>
      </c>
      <c r="B408" s="55" t="s">
        <v>410</v>
      </c>
      <c r="C408" s="12">
        <v>44449</v>
      </c>
      <c r="G408" s="5">
        <v>26.9</v>
      </c>
      <c r="H408" s="19">
        <v>71700</v>
      </c>
      <c r="I408" s="21">
        <f t="shared" si="54"/>
        <v>143400000</v>
      </c>
      <c r="J408" s="5">
        <v>31</v>
      </c>
      <c r="K408" s="19">
        <v>1990</v>
      </c>
      <c r="L408" s="21">
        <f t="shared" si="55"/>
        <v>3980000</v>
      </c>
      <c r="O408">
        <f>VLOOKUP(CLEAN(B408),'Autosampler info'!$B$1:$E$501,4)</f>
        <v>13</v>
      </c>
    </row>
    <row r="409" spans="1:15" ht="12.5" x14ac:dyDescent="0.25">
      <c r="A409" s="5" t="s">
        <v>459</v>
      </c>
      <c r="B409" s="55" t="s">
        <v>396</v>
      </c>
      <c r="C409" s="12">
        <v>44449</v>
      </c>
      <c r="G409" s="5">
        <v>25.7</v>
      </c>
      <c r="H409" s="19">
        <v>160000</v>
      </c>
      <c r="I409" s="21">
        <f t="shared" si="54"/>
        <v>320000000</v>
      </c>
      <c r="J409" s="5">
        <v>30.7</v>
      </c>
      <c r="K409" s="19">
        <v>2350</v>
      </c>
      <c r="L409" s="21">
        <f t="shared" si="55"/>
        <v>4700000</v>
      </c>
      <c r="O409">
        <f>VLOOKUP(CLEAN(B409),'Autosampler info'!$B$1:$E$501,4)</f>
        <v>14</v>
      </c>
    </row>
    <row r="410" spans="1:15" ht="12.5" x14ac:dyDescent="0.25">
      <c r="A410" s="5" t="s">
        <v>460</v>
      </c>
      <c r="B410" s="55" t="s">
        <v>90</v>
      </c>
      <c r="C410" s="12">
        <v>44449</v>
      </c>
      <c r="G410" s="5">
        <v>28.5</v>
      </c>
      <c r="H410" s="19">
        <v>26700</v>
      </c>
      <c r="I410" s="21">
        <f t="shared" si="54"/>
        <v>53400000</v>
      </c>
      <c r="J410" s="5">
        <v>30.6</v>
      </c>
      <c r="K410" s="19">
        <v>2560</v>
      </c>
      <c r="L410" s="21">
        <f t="shared" si="55"/>
        <v>5120000</v>
      </c>
      <c r="O410">
        <f>VLOOKUP(CLEAN(B410),'Autosampler info'!$B$1:$E$501,4)</f>
        <v>3</v>
      </c>
    </row>
    <row r="411" spans="1:15" ht="12.5" x14ac:dyDescent="0.25">
      <c r="A411" s="16" t="s">
        <v>461</v>
      </c>
      <c r="B411" s="55" t="s">
        <v>453</v>
      </c>
      <c r="C411" s="12">
        <v>44449</v>
      </c>
      <c r="G411" s="5">
        <v>28.2</v>
      </c>
      <c r="H411" s="19">
        <v>31400</v>
      </c>
      <c r="I411" s="21">
        <f t="shared" si="54"/>
        <v>62800000</v>
      </c>
      <c r="J411" s="5">
        <v>31</v>
      </c>
      <c r="K411" s="19">
        <v>2000</v>
      </c>
      <c r="L411" s="21">
        <f t="shared" si="55"/>
        <v>4000000</v>
      </c>
      <c r="O411">
        <f>VLOOKUP(CLEAN(B411),'Autosampler info'!$B$1:$E$501,4)</f>
        <v>44</v>
      </c>
    </row>
    <row r="412" spans="1:15" ht="12.5" x14ac:dyDescent="0.25">
      <c r="A412" s="14" t="s">
        <v>462</v>
      </c>
      <c r="B412" s="55" t="s">
        <v>445</v>
      </c>
      <c r="C412" s="12">
        <v>44449</v>
      </c>
      <c r="G412" s="5">
        <v>26.1</v>
      </c>
      <c r="H412" s="19">
        <v>122000</v>
      </c>
      <c r="I412" s="21">
        <f t="shared" si="54"/>
        <v>244000000</v>
      </c>
      <c r="J412" s="5">
        <v>30.9</v>
      </c>
      <c r="K412" s="19">
        <v>2090</v>
      </c>
      <c r="L412" s="21">
        <f t="shared" si="55"/>
        <v>4180000</v>
      </c>
      <c r="O412">
        <f>VLOOKUP(CLEAN(B412),'Autosampler info'!$B$1:$E$501,4)</f>
        <v>9</v>
      </c>
    </row>
    <row r="413" spans="1:15" ht="12.5" x14ac:dyDescent="0.25">
      <c r="A413" s="16" t="s">
        <v>463</v>
      </c>
      <c r="B413" s="59" t="s">
        <v>340</v>
      </c>
      <c r="C413" s="7">
        <v>44454</v>
      </c>
      <c r="G413" s="5">
        <v>26.3</v>
      </c>
      <c r="H413" s="19">
        <v>68600</v>
      </c>
      <c r="I413" s="21">
        <f t="shared" si="54"/>
        <v>137200000</v>
      </c>
      <c r="J413" s="5">
        <v>29.5</v>
      </c>
      <c r="K413" s="19">
        <v>5630</v>
      </c>
      <c r="L413" s="21">
        <f t="shared" si="55"/>
        <v>11260000</v>
      </c>
      <c r="O413">
        <f>VLOOKUP(CLEAN(B413),'Autosampler info'!$B$1:$E$501,4)</f>
        <v>12</v>
      </c>
    </row>
    <row r="414" spans="1:15" ht="12.5" x14ac:dyDescent="0.25">
      <c r="A414" s="5" t="s">
        <v>464</v>
      </c>
      <c r="B414" s="55" t="s">
        <v>396</v>
      </c>
      <c r="C414" s="7">
        <v>44454</v>
      </c>
      <c r="G414" s="5">
        <v>24.5</v>
      </c>
      <c r="H414" s="19">
        <v>224000</v>
      </c>
      <c r="I414" s="21">
        <f t="shared" si="54"/>
        <v>448000000</v>
      </c>
      <c r="J414" s="5">
        <v>29.9</v>
      </c>
      <c r="K414" s="36">
        <v>4270</v>
      </c>
      <c r="L414" s="21">
        <f t="shared" si="55"/>
        <v>8540000</v>
      </c>
      <c r="O414">
        <f>VLOOKUP(CLEAN(B414),'Autosampler info'!$B$1:$E$501,4)</f>
        <v>14</v>
      </c>
    </row>
    <row r="415" spans="1:15" ht="12.5" x14ac:dyDescent="0.25">
      <c r="A415" s="5" t="s">
        <v>465</v>
      </c>
      <c r="B415" s="55" t="s">
        <v>396</v>
      </c>
      <c r="C415" s="7">
        <v>44454</v>
      </c>
      <c r="G415" s="5">
        <v>25.3</v>
      </c>
      <c r="H415" s="19">
        <v>131000</v>
      </c>
      <c r="I415" s="21">
        <f t="shared" si="54"/>
        <v>262000000</v>
      </c>
      <c r="J415" s="5">
        <v>29.2</v>
      </c>
      <c r="K415" s="19">
        <v>6780</v>
      </c>
      <c r="L415" s="21">
        <f t="shared" si="55"/>
        <v>13560000</v>
      </c>
      <c r="O415">
        <f>VLOOKUP(CLEAN(B415),'Autosampler info'!$B$1:$E$501,4)</f>
        <v>14</v>
      </c>
    </row>
    <row r="416" spans="1:15" ht="12.5" x14ac:dyDescent="0.25">
      <c r="A416" s="5" t="s">
        <v>466</v>
      </c>
      <c r="B416" s="55" t="s">
        <v>90</v>
      </c>
      <c r="C416" s="7">
        <v>44454</v>
      </c>
      <c r="G416" s="5">
        <v>30.1</v>
      </c>
      <c r="H416" s="19">
        <v>6350</v>
      </c>
      <c r="I416" s="21">
        <f t="shared" si="54"/>
        <v>12700000</v>
      </c>
      <c r="J416" s="5">
        <v>30.4</v>
      </c>
      <c r="K416" s="19">
        <v>3180</v>
      </c>
      <c r="L416" s="21">
        <f t="shared" si="55"/>
        <v>6360000</v>
      </c>
      <c r="O416">
        <f>VLOOKUP(CLEAN(B416),'Autosampler info'!$B$1:$E$501,4)</f>
        <v>3</v>
      </c>
    </row>
    <row r="417" spans="1:15" ht="12.5" x14ac:dyDescent="0.25">
      <c r="A417" s="16" t="s">
        <v>467</v>
      </c>
      <c r="B417" s="55" t="s">
        <v>453</v>
      </c>
      <c r="C417" s="7">
        <v>44454</v>
      </c>
      <c r="G417" s="5">
        <v>28.8</v>
      </c>
      <c r="H417" s="19">
        <v>14400</v>
      </c>
      <c r="I417" s="21">
        <f t="shared" si="54"/>
        <v>28800000</v>
      </c>
      <c r="J417" s="5">
        <v>30.8</v>
      </c>
      <c r="K417" s="19">
        <v>2380</v>
      </c>
      <c r="L417" s="21">
        <f t="shared" si="55"/>
        <v>4760000</v>
      </c>
      <c r="O417">
        <f>VLOOKUP(CLEAN(B417),'Autosampler info'!$B$1:$E$501,4)</f>
        <v>44</v>
      </c>
    </row>
    <row r="418" spans="1:15" ht="12.5" x14ac:dyDescent="0.25">
      <c r="A418" s="14" t="s">
        <v>468</v>
      </c>
      <c r="B418" s="55" t="s">
        <v>445</v>
      </c>
      <c r="C418" s="7">
        <v>44454</v>
      </c>
      <c r="G418" s="5">
        <v>27.1</v>
      </c>
      <c r="H418" s="19">
        <v>42500</v>
      </c>
      <c r="I418" s="21">
        <f t="shared" si="54"/>
        <v>85000000</v>
      </c>
      <c r="J418" s="5">
        <v>30.2</v>
      </c>
      <c r="K418" s="19">
        <v>3570</v>
      </c>
      <c r="L418" s="21">
        <f t="shared" si="55"/>
        <v>7140000</v>
      </c>
      <c r="O418">
        <f>VLOOKUP(CLEAN(B418),'Autosampler info'!$B$1:$E$501,4)</f>
        <v>9</v>
      </c>
    </row>
    <row r="419" spans="1:15" ht="12.5" x14ac:dyDescent="0.25">
      <c r="A419" s="17" t="s">
        <v>469</v>
      </c>
      <c r="B419" s="59" t="s">
        <v>336</v>
      </c>
      <c r="C419" s="7">
        <v>44456</v>
      </c>
      <c r="G419" s="5">
        <v>27.1</v>
      </c>
      <c r="H419" s="19">
        <v>45200</v>
      </c>
      <c r="I419" s="21">
        <f t="shared" si="54"/>
        <v>90400000</v>
      </c>
      <c r="J419" s="5">
        <v>30</v>
      </c>
      <c r="K419" s="19">
        <v>2630</v>
      </c>
      <c r="L419" s="21">
        <f t="shared" si="55"/>
        <v>5260000</v>
      </c>
      <c r="O419">
        <f>VLOOKUP(CLEAN(B419),'Autosampler info'!$B$1:$E$501,4)</f>
        <v>10</v>
      </c>
    </row>
    <row r="420" spans="1:15" ht="12.5" x14ac:dyDescent="0.25">
      <c r="A420" s="17" t="s">
        <v>470</v>
      </c>
      <c r="B420" s="59" t="s">
        <v>338</v>
      </c>
      <c r="C420" s="7">
        <v>44456</v>
      </c>
      <c r="G420" s="5">
        <v>24.7</v>
      </c>
      <c r="H420" s="19">
        <v>205000</v>
      </c>
      <c r="I420" s="21">
        <f t="shared" si="54"/>
        <v>410000000</v>
      </c>
      <c r="J420" s="5">
        <v>29.9</v>
      </c>
      <c r="K420" s="19">
        <v>2800</v>
      </c>
      <c r="L420" s="21">
        <f t="shared" si="55"/>
        <v>5600000</v>
      </c>
      <c r="O420">
        <f>VLOOKUP(CLEAN(B420),'Autosampler info'!$B$1:$E$501,4)</f>
        <v>11</v>
      </c>
    </row>
    <row r="421" spans="1:15" ht="12.5" x14ac:dyDescent="0.25">
      <c r="A421" s="5" t="s">
        <v>471</v>
      </c>
      <c r="B421" s="55" t="s">
        <v>410</v>
      </c>
      <c r="C421" s="7">
        <v>44456</v>
      </c>
      <c r="G421" s="5">
        <v>27.6</v>
      </c>
      <c r="H421" s="19">
        <v>31700</v>
      </c>
      <c r="I421" s="21">
        <f t="shared" si="54"/>
        <v>63400000</v>
      </c>
      <c r="J421" s="5">
        <v>30.9</v>
      </c>
      <c r="K421" s="19">
        <v>1430</v>
      </c>
      <c r="L421" s="21">
        <f t="shared" si="55"/>
        <v>2860000</v>
      </c>
      <c r="O421">
        <f>VLOOKUP(CLEAN(B421),'Autosampler info'!$B$1:$E$501,4)</f>
        <v>13</v>
      </c>
    </row>
    <row r="422" spans="1:15" ht="12.5" x14ac:dyDescent="0.25">
      <c r="A422" s="5" t="s">
        <v>472</v>
      </c>
      <c r="B422" s="55" t="s">
        <v>396</v>
      </c>
      <c r="C422" s="7">
        <v>44456</v>
      </c>
      <c r="G422" s="5">
        <v>26.4</v>
      </c>
      <c r="H422" s="19">
        <v>67000</v>
      </c>
      <c r="I422" s="21">
        <f t="shared" si="54"/>
        <v>134000000</v>
      </c>
      <c r="J422" s="5">
        <v>30.2</v>
      </c>
      <c r="K422" s="19">
        <v>2250</v>
      </c>
      <c r="L422" s="21">
        <f t="shared" si="55"/>
        <v>4500000</v>
      </c>
      <c r="O422">
        <f>VLOOKUP(CLEAN(B422),'Autosampler info'!$B$1:$E$501,4)</f>
        <v>14</v>
      </c>
    </row>
    <row r="423" spans="1:15" ht="12.5" x14ac:dyDescent="0.25">
      <c r="A423" s="5" t="s">
        <v>473</v>
      </c>
      <c r="B423" s="55" t="s">
        <v>396</v>
      </c>
      <c r="C423" s="7">
        <v>44456</v>
      </c>
      <c r="G423" s="5">
        <v>25.8</v>
      </c>
      <c r="H423" s="19">
        <v>1040</v>
      </c>
      <c r="I423" s="21">
        <f t="shared" si="54"/>
        <v>2080000</v>
      </c>
      <c r="J423" s="5">
        <v>30</v>
      </c>
      <c r="K423" s="19">
        <v>2630</v>
      </c>
      <c r="L423" s="21">
        <f t="shared" si="55"/>
        <v>5260000</v>
      </c>
      <c r="O423">
        <f>VLOOKUP(CLEAN(B423),'Autosampler info'!$B$1:$E$501,4)</f>
        <v>14</v>
      </c>
    </row>
    <row r="424" spans="1:15" ht="12.5" x14ac:dyDescent="0.25">
      <c r="A424" s="5" t="s">
        <v>474</v>
      </c>
      <c r="B424" s="55" t="s">
        <v>90</v>
      </c>
      <c r="C424" s="7">
        <v>44456</v>
      </c>
      <c r="G424" s="5">
        <v>30.2</v>
      </c>
      <c r="H424" s="19">
        <v>6080</v>
      </c>
      <c r="I424" s="21">
        <f t="shared" si="54"/>
        <v>12160000</v>
      </c>
      <c r="J424" s="5">
        <v>31.1</v>
      </c>
      <c r="K424" s="19">
        <v>1320</v>
      </c>
      <c r="L424" s="21">
        <f t="shared" si="55"/>
        <v>2640000</v>
      </c>
      <c r="O424">
        <f>VLOOKUP(CLEAN(B424),'Autosampler info'!$B$1:$E$501,4)</f>
        <v>3</v>
      </c>
    </row>
    <row r="425" spans="1:15" ht="12.5" x14ac:dyDescent="0.25">
      <c r="A425" s="16" t="s">
        <v>475</v>
      </c>
      <c r="B425" s="55" t="s">
        <v>453</v>
      </c>
      <c r="C425" s="7">
        <v>44456</v>
      </c>
      <c r="G425" s="5">
        <v>28.7</v>
      </c>
      <c r="H425" s="19">
        <v>15300</v>
      </c>
      <c r="I425" s="21">
        <f t="shared" si="54"/>
        <v>30600000</v>
      </c>
      <c r="J425" s="5">
        <v>30.3</v>
      </c>
      <c r="K425" s="19">
        <v>2190</v>
      </c>
      <c r="L425" s="21">
        <f t="shared" si="55"/>
        <v>4380000</v>
      </c>
      <c r="O425">
        <f>VLOOKUP(CLEAN(B425),'Autosampler info'!$B$1:$E$501,4)</f>
        <v>44</v>
      </c>
    </row>
    <row r="426" spans="1:15" ht="12.5" x14ac:dyDescent="0.25">
      <c r="A426" s="14" t="s">
        <v>476</v>
      </c>
      <c r="B426" s="55" t="s">
        <v>445</v>
      </c>
      <c r="C426" s="7">
        <v>44456</v>
      </c>
      <c r="G426" s="5">
        <v>29</v>
      </c>
      <c r="H426" s="19">
        <v>12600</v>
      </c>
      <c r="I426" s="21">
        <f t="shared" si="54"/>
        <v>25200000</v>
      </c>
      <c r="J426" s="5">
        <v>31.8</v>
      </c>
      <c r="K426" s="19">
        <v>816</v>
      </c>
      <c r="L426" s="21">
        <f t="shared" si="55"/>
        <v>1632000</v>
      </c>
      <c r="O426">
        <f>VLOOKUP(CLEAN(B426),'Autosampler info'!$B$1:$E$501,4)</f>
        <v>9</v>
      </c>
    </row>
    <row r="427" spans="1:15" ht="12.5" x14ac:dyDescent="0.25">
      <c r="A427" s="17" t="s">
        <v>477</v>
      </c>
      <c r="B427" s="59" t="s">
        <v>336</v>
      </c>
      <c r="C427" s="12">
        <v>44461</v>
      </c>
      <c r="G427" s="5">
        <v>26.2</v>
      </c>
      <c r="H427" s="19">
        <v>34600</v>
      </c>
      <c r="I427" s="21">
        <f t="shared" si="54"/>
        <v>69200000</v>
      </c>
      <c r="J427" s="5">
        <v>29.9</v>
      </c>
      <c r="K427" s="19">
        <v>2540</v>
      </c>
      <c r="L427" s="21">
        <f t="shared" si="55"/>
        <v>5080000</v>
      </c>
      <c r="O427">
        <f>VLOOKUP(CLEAN(B427),'Autosampler info'!$B$1:$E$501,4)</f>
        <v>10</v>
      </c>
    </row>
    <row r="428" spans="1:15" ht="12.5" x14ac:dyDescent="0.25">
      <c r="A428" s="17" t="s">
        <v>478</v>
      </c>
      <c r="B428" s="59" t="s">
        <v>338</v>
      </c>
      <c r="C428" s="12">
        <v>44461</v>
      </c>
      <c r="G428" s="5">
        <v>26.7</v>
      </c>
      <c r="H428" s="19">
        <v>24800</v>
      </c>
      <c r="I428" s="21">
        <f t="shared" si="54"/>
        <v>49600000</v>
      </c>
      <c r="J428" s="5">
        <v>30.4</v>
      </c>
      <c r="K428" s="19">
        <v>1940</v>
      </c>
      <c r="L428" s="21">
        <f t="shared" si="55"/>
        <v>3880000</v>
      </c>
      <c r="O428">
        <f>VLOOKUP(CLEAN(B428),'Autosampler info'!$B$1:$E$501,4)</f>
        <v>11</v>
      </c>
    </row>
    <row r="429" spans="1:15" ht="12.5" x14ac:dyDescent="0.25">
      <c r="A429" s="5" t="s">
        <v>479</v>
      </c>
      <c r="B429" s="55" t="s">
        <v>480</v>
      </c>
      <c r="C429" s="12">
        <v>44461</v>
      </c>
      <c r="G429" s="5">
        <v>24.4</v>
      </c>
      <c r="H429" s="19">
        <v>109000</v>
      </c>
      <c r="I429" s="21">
        <f t="shared" si="54"/>
        <v>218000000</v>
      </c>
      <c r="J429" s="5">
        <v>30.2</v>
      </c>
      <c r="K429" s="19">
        <v>2080</v>
      </c>
      <c r="L429" s="21">
        <f t="shared" si="55"/>
        <v>4160000</v>
      </c>
      <c r="O429">
        <f>VLOOKUP(CLEAN(B429),'Autosampler info'!$B$1:$E$501,4)</f>
        <v>12</v>
      </c>
    </row>
    <row r="430" spans="1:15" ht="12.5" x14ac:dyDescent="0.25">
      <c r="A430" s="5" t="s">
        <v>481</v>
      </c>
      <c r="B430" s="55" t="s">
        <v>410</v>
      </c>
      <c r="C430" s="12">
        <v>44461</v>
      </c>
      <c r="G430" s="5">
        <v>25.4</v>
      </c>
      <c r="H430" s="19">
        <v>59400</v>
      </c>
      <c r="I430" s="21">
        <f t="shared" si="54"/>
        <v>118800000</v>
      </c>
      <c r="J430" s="5">
        <v>31</v>
      </c>
      <c r="K430" s="19">
        <v>1340</v>
      </c>
      <c r="L430" s="21">
        <f t="shared" si="55"/>
        <v>2680000</v>
      </c>
      <c r="O430">
        <f>VLOOKUP(CLEAN(B430),'Autosampler info'!$B$1:$E$501,4)</f>
        <v>13</v>
      </c>
    </row>
    <row r="431" spans="1:15" ht="12.5" x14ac:dyDescent="0.25">
      <c r="A431" s="5" t="s">
        <v>482</v>
      </c>
      <c r="B431" s="55" t="s">
        <v>396</v>
      </c>
      <c r="C431" s="12">
        <v>44461</v>
      </c>
      <c r="G431" s="5">
        <v>25.9</v>
      </c>
      <c r="H431" s="19">
        <v>42600</v>
      </c>
      <c r="I431" s="21">
        <f t="shared" si="54"/>
        <v>85200000</v>
      </c>
      <c r="J431" s="5">
        <v>30.9</v>
      </c>
      <c r="K431" s="19">
        <v>1420</v>
      </c>
      <c r="L431" s="21">
        <f t="shared" si="55"/>
        <v>2840000</v>
      </c>
      <c r="O431">
        <f>VLOOKUP(CLEAN(B431),'Autosampler info'!$B$1:$E$501,4)</f>
        <v>14</v>
      </c>
    </row>
    <row r="432" spans="1:15" ht="12.5" x14ac:dyDescent="0.25">
      <c r="A432" s="5" t="s">
        <v>483</v>
      </c>
      <c r="B432" s="55" t="s">
        <v>90</v>
      </c>
      <c r="C432" s="12">
        <v>44461</v>
      </c>
      <c r="G432" s="5">
        <v>28</v>
      </c>
      <c r="H432" s="19">
        <v>11000</v>
      </c>
      <c r="I432" s="21">
        <f t="shared" si="54"/>
        <v>22000000</v>
      </c>
      <c r="J432" s="5">
        <v>31.1</v>
      </c>
      <c r="K432" s="19">
        <v>1190</v>
      </c>
      <c r="L432" s="21">
        <f t="shared" si="55"/>
        <v>2380000</v>
      </c>
      <c r="O432">
        <f>VLOOKUP(CLEAN(B432),'Autosampler info'!$B$1:$E$501,4)</f>
        <v>3</v>
      </c>
    </row>
    <row r="433" spans="1:15" ht="12.5" x14ac:dyDescent="0.25">
      <c r="A433" s="16" t="s">
        <v>484</v>
      </c>
      <c r="B433" s="55" t="s">
        <v>453</v>
      </c>
      <c r="C433" s="12">
        <v>44461</v>
      </c>
      <c r="G433" s="5">
        <v>29.8</v>
      </c>
      <c r="H433" s="19">
        <v>3510</v>
      </c>
      <c r="I433" s="21">
        <f t="shared" si="54"/>
        <v>7020000</v>
      </c>
      <c r="J433" s="5">
        <v>31.2</v>
      </c>
      <c r="K433" s="19">
        <v>1150</v>
      </c>
      <c r="L433" s="21">
        <f t="shared" si="55"/>
        <v>2300000</v>
      </c>
      <c r="O433">
        <f>VLOOKUP(CLEAN(B433),'Autosampler info'!$B$1:$E$501,4)</f>
        <v>44</v>
      </c>
    </row>
    <row r="434" spans="1:15" ht="12.5" x14ac:dyDescent="0.25">
      <c r="A434" s="14" t="s">
        <v>485</v>
      </c>
      <c r="B434" s="55" t="s">
        <v>445</v>
      </c>
      <c r="C434" s="12">
        <v>44461</v>
      </c>
      <c r="G434" s="5">
        <v>26.3</v>
      </c>
      <c r="H434" s="19">
        <v>33300</v>
      </c>
      <c r="I434" s="21">
        <f t="shared" si="54"/>
        <v>66600000</v>
      </c>
      <c r="J434" s="5">
        <v>31</v>
      </c>
      <c r="K434" s="19">
        <v>1290</v>
      </c>
      <c r="L434" s="21">
        <f t="shared" si="55"/>
        <v>2580000</v>
      </c>
      <c r="O434">
        <f>VLOOKUP(CLEAN(B434),'Autosampler info'!$B$1:$E$501,4)</f>
        <v>9</v>
      </c>
    </row>
    <row r="435" spans="1:15" ht="12.5" x14ac:dyDescent="0.25">
      <c r="A435" s="17" t="s">
        <v>486</v>
      </c>
      <c r="B435" s="59" t="s">
        <v>336</v>
      </c>
      <c r="C435" s="12">
        <v>44463</v>
      </c>
      <c r="G435" s="5">
        <v>26.7</v>
      </c>
      <c r="H435" s="19">
        <v>44000</v>
      </c>
      <c r="I435" s="21">
        <f t="shared" si="54"/>
        <v>88000000</v>
      </c>
      <c r="J435" s="5">
        <v>30.2</v>
      </c>
      <c r="K435" s="19">
        <v>2100</v>
      </c>
      <c r="L435" s="21">
        <f t="shared" si="55"/>
        <v>4200000</v>
      </c>
      <c r="O435">
        <f>VLOOKUP(CLEAN(B435),'Autosampler info'!$B$1:$E$501,4)</f>
        <v>10</v>
      </c>
    </row>
    <row r="436" spans="1:15" ht="12.5" x14ac:dyDescent="0.25">
      <c r="A436" s="17" t="s">
        <v>487</v>
      </c>
      <c r="B436" s="59" t="s">
        <v>338</v>
      </c>
      <c r="C436" s="12">
        <v>44463</v>
      </c>
      <c r="G436" s="5">
        <v>27.2</v>
      </c>
      <c r="H436" s="19">
        <v>30400</v>
      </c>
      <c r="I436" s="21">
        <f t="shared" si="54"/>
        <v>60800000</v>
      </c>
      <c r="J436" s="5">
        <v>30</v>
      </c>
      <c r="K436" s="19">
        <v>2370</v>
      </c>
      <c r="L436" s="21">
        <f t="shared" si="55"/>
        <v>4740000</v>
      </c>
      <c r="O436">
        <f>VLOOKUP(CLEAN(B436),'Autosampler info'!$B$1:$E$501,4)</f>
        <v>11</v>
      </c>
    </row>
    <row r="437" spans="1:15" ht="12.5" x14ac:dyDescent="0.25">
      <c r="A437" s="5" t="s">
        <v>488</v>
      </c>
      <c r="B437" s="55" t="s">
        <v>480</v>
      </c>
      <c r="C437" s="12">
        <v>44463</v>
      </c>
      <c r="G437" s="5">
        <v>24.8</v>
      </c>
      <c r="H437" s="19">
        <v>150000</v>
      </c>
      <c r="I437" s="21">
        <f t="shared" si="54"/>
        <v>300000000</v>
      </c>
      <c r="J437" s="5">
        <v>30.4</v>
      </c>
      <c r="K437" s="19">
        <v>1880</v>
      </c>
      <c r="L437" s="21">
        <f t="shared" si="55"/>
        <v>3760000</v>
      </c>
      <c r="O437">
        <f>VLOOKUP(CLEAN(B437),'Autosampler info'!$B$1:$E$501,4)</f>
        <v>12</v>
      </c>
    </row>
    <row r="438" spans="1:15" ht="12.5" x14ac:dyDescent="0.25">
      <c r="A438" s="5" t="s">
        <v>489</v>
      </c>
      <c r="B438" s="55" t="s">
        <v>410</v>
      </c>
      <c r="C438" s="12">
        <v>44463</v>
      </c>
      <c r="G438" s="5">
        <v>27</v>
      </c>
      <c r="H438" s="19">
        <v>35900</v>
      </c>
      <c r="I438" s="21">
        <f t="shared" si="54"/>
        <v>71800000</v>
      </c>
      <c r="J438" s="5">
        <v>31.3</v>
      </c>
      <c r="K438" s="19">
        <v>1060</v>
      </c>
      <c r="L438" s="21">
        <f t="shared" si="55"/>
        <v>2120000</v>
      </c>
      <c r="O438">
        <f>VLOOKUP(CLEAN(B438),'Autosampler info'!$B$1:$E$501,4)</f>
        <v>13</v>
      </c>
    </row>
    <row r="439" spans="1:15" ht="12.5" x14ac:dyDescent="0.25">
      <c r="A439" s="5" t="s">
        <v>490</v>
      </c>
      <c r="B439" s="55" t="s">
        <v>396</v>
      </c>
      <c r="C439" s="12">
        <v>44463</v>
      </c>
      <c r="G439" s="5">
        <v>27</v>
      </c>
      <c r="H439" s="19">
        <v>36200</v>
      </c>
      <c r="I439" s="21">
        <f t="shared" si="54"/>
        <v>72400000</v>
      </c>
      <c r="J439" s="5">
        <v>31.5</v>
      </c>
      <c r="K439" s="19">
        <v>946</v>
      </c>
      <c r="L439" s="21">
        <f t="shared" si="55"/>
        <v>1892000</v>
      </c>
      <c r="O439">
        <f>VLOOKUP(CLEAN(B439),'Autosampler info'!$B$1:$E$501,4)</f>
        <v>14</v>
      </c>
    </row>
    <row r="440" spans="1:15" ht="12.5" x14ac:dyDescent="0.25">
      <c r="A440" s="5" t="s">
        <v>491</v>
      </c>
      <c r="B440" s="55" t="s">
        <v>90</v>
      </c>
      <c r="C440" s="12">
        <v>44463</v>
      </c>
      <c r="G440" s="5">
        <v>28.2</v>
      </c>
      <c r="H440" s="19">
        <v>16200</v>
      </c>
      <c r="I440" s="21">
        <f t="shared" si="54"/>
        <v>32400000</v>
      </c>
      <c r="J440" s="5">
        <v>30</v>
      </c>
      <c r="K440" s="19">
        <v>2410</v>
      </c>
      <c r="L440" s="21">
        <f t="shared" si="55"/>
        <v>4820000</v>
      </c>
      <c r="O440">
        <f>VLOOKUP(CLEAN(B440),'Autosampler info'!$B$1:$E$501,4)</f>
        <v>3</v>
      </c>
    </row>
    <row r="441" spans="1:15" ht="12.5" x14ac:dyDescent="0.25">
      <c r="A441" s="16" t="s">
        <v>492</v>
      </c>
      <c r="B441" s="55" t="s">
        <v>453</v>
      </c>
      <c r="C441" s="12">
        <v>44463</v>
      </c>
      <c r="G441" s="5">
        <v>25.9</v>
      </c>
      <c r="H441" s="19">
        <v>72900</v>
      </c>
      <c r="I441" s="21">
        <f t="shared" si="54"/>
        <v>145800000</v>
      </c>
      <c r="J441" s="5">
        <v>30.3</v>
      </c>
      <c r="K441" s="19">
        <v>1970</v>
      </c>
      <c r="L441" s="21">
        <f t="shared" si="55"/>
        <v>3940000</v>
      </c>
      <c r="O441">
        <f>VLOOKUP(CLEAN(B441),'Autosampler info'!$B$1:$E$501,4)</f>
        <v>44</v>
      </c>
    </row>
    <row r="442" spans="1:15" ht="12.5" x14ac:dyDescent="0.25">
      <c r="A442" s="14" t="s">
        <v>493</v>
      </c>
      <c r="B442" s="55" t="s">
        <v>445</v>
      </c>
      <c r="C442" s="12">
        <v>44463</v>
      </c>
      <c r="G442" s="5">
        <v>26.5</v>
      </c>
      <c r="H442" s="19">
        <v>50300</v>
      </c>
      <c r="I442" s="21">
        <f t="shared" si="54"/>
        <v>100600000</v>
      </c>
      <c r="J442" s="5">
        <v>30.5</v>
      </c>
      <c r="K442" s="19">
        <v>1760</v>
      </c>
      <c r="L442" s="21">
        <f t="shared" si="55"/>
        <v>3520000</v>
      </c>
      <c r="O442">
        <f>VLOOKUP(CLEAN(B442),'Autosampler info'!$B$1:$E$501,4)</f>
        <v>9</v>
      </c>
    </row>
    <row r="443" spans="1:15" ht="12.5" x14ac:dyDescent="0.25">
      <c r="A443" s="14"/>
      <c r="O443" t="e">
        <f>VLOOKUP(CLEAN(B443),'Autosampler info'!$B$1:$E$501,4)</f>
        <v>#N/A</v>
      </c>
    </row>
    <row r="444" spans="1:15" ht="12.5" x14ac:dyDescent="0.25">
      <c r="B444" s="55" t="s">
        <v>88</v>
      </c>
      <c r="C444" s="7">
        <v>44469</v>
      </c>
      <c r="D444" s="5" t="s">
        <v>494</v>
      </c>
      <c r="E444" s="21">
        <v>10.7</v>
      </c>
      <c r="F444" s="21">
        <f>((E444/20)*(20/5)*(50/10))*1000</f>
        <v>10700</v>
      </c>
      <c r="G444" s="5">
        <v>26.5</v>
      </c>
      <c r="H444" s="19">
        <v>27900</v>
      </c>
      <c r="I444" s="21">
        <f t="shared" ref="I444:I475" si="59">((H444/20)*(20/5)*(40/4))*1000</f>
        <v>55800000</v>
      </c>
      <c r="J444" s="5">
        <v>31.2</v>
      </c>
      <c r="K444" s="19">
        <v>828</v>
      </c>
      <c r="L444" s="21">
        <f t="shared" ref="L444:L460" si="60">((K444/20)*(20/5)*(40/4))*1000</f>
        <v>1656000</v>
      </c>
      <c r="O444">
        <f>VLOOKUP(CLEAN(B444),'Autosampler info'!$B$1:$E$501,4)</f>
        <v>2</v>
      </c>
    </row>
    <row r="445" spans="1:15" ht="12.5" x14ac:dyDescent="0.25">
      <c r="B445" s="55" t="s">
        <v>410</v>
      </c>
      <c r="C445" s="7">
        <v>44469</v>
      </c>
      <c r="D445" s="5" t="s">
        <v>20</v>
      </c>
      <c r="E445" s="21"/>
      <c r="F445" s="21"/>
      <c r="G445" s="5">
        <v>26.9</v>
      </c>
      <c r="H445" s="19">
        <v>21200</v>
      </c>
      <c r="I445" s="21">
        <f t="shared" si="59"/>
        <v>42400000</v>
      </c>
      <c r="J445" s="5">
        <v>33.700000000000003</v>
      </c>
      <c r="K445" s="19">
        <v>173</v>
      </c>
      <c r="L445" s="21">
        <f t="shared" si="60"/>
        <v>346000</v>
      </c>
      <c r="O445">
        <f>VLOOKUP(CLEAN(B445),'Autosampler info'!$B$1:$E$501,4)</f>
        <v>13</v>
      </c>
    </row>
    <row r="446" spans="1:15" ht="12.5" x14ac:dyDescent="0.25">
      <c r="B446" s="55" t="s">
        <v>396</v>
      </c>
      <c r="C446" s="7">
        <v>44469</v>
      </c>
      <c r="D446" s="5" t="s">
        <v>249</v>
      </c>
      <c r="E446" s="19">
        <v>2.2999999999999998</v>
      </c>
      <c r="F446" s="21">
        <f>((E446/20)*(20/5)*(50/10))*1000</f>
        <v>2300</v>
      </c>
      <c r="G446" s="5">
        <v>23</v>
      </c>
      <c r="H446" s="19">
        <v>254000</v>
      </c>
      <c r="I446" s="21">
        <f t="shared" si="59"/>
        <v>508000000</v>
      </c>
      <c r="J446" s="5">
        <v>35.1</v>
      </c>
      <c r="K446" s="19">
        <v>73.2</v>
      </c>
      <c r="L446" s="21">
        <f t="shared" si="60"/>
        <v>146400</v>
      </c>
      <c r="O446">
        <f>VLOOKUP(CLEAN(B446),'Autosampler info'!$B$1:$E$501,4)</f>
        <v>14</v>
      </c>
    </row>
    <row r="447" spans="1:15" ht="12.5" x14ac:dyDescent="0.25">
      <c r="B447" s="55" t="s">
        <v>90</v>
      </c>
      <c r="C447" s="7">
        <v>44469</v>
      </c>
      <c r="D447" s="5" t="s">
        <v>20</v>
      </c>
      <c r="E447" s="21"/>
      <c r="F447" s="21"/>
      <c r="G447" s="5">
        <v>25.5</v>
      </c>
      <c r="H447" s="19">
        <v>51900</v>
      </c>
      <c r="I447" s="21">
        <f t="shared" si="59"/>
        <v>103800000</v>
      </c>
      <c r="J447" s="5">
        <v>29.6</v>
      </c>
      <c r="K447" s="19">
        <v>2360</v>
      </c>
      <c r="L447" s="21">
        <f t="shared" si="60"/>
        <v>4720000</v>
      </c>
      <c r="O447">
        <f>VLOOKUP(CLEAN(B447),'Autosampler info'!$B$1:$E$501,4)</f>
        <v>3</v>
      </c>
    </row>
    <row r="448" spans="1:15" ht="12.5" x14ac:dyDescent="0.25">
      <c r="B448" s="55" t="s">
        <v>338</v>
      </c>
      <c r="C448" s="7">
        <v>44469</v>
      </c>
      <c r="D448" s="5" t="s">
        <v>20</v>
      </c>
      <c r="E448" s="21"/>
      <c r="F448" s="21"/>
      <c r="G448" s="5">
        <v>24.9</v>
      </c>
      <c r="H448" s="19">
        <v>75300</v>
      </c>
      <c r="I448" s="21">
        <f t="shared" si="59"/>
        <v>150600000</v>
      </c>
      <c r="J448" s="5">
        <v>31.2</v>
      </c>
      <c r="K448" s="19">
        <v>823</v>
      </c>
      <c r="L448" s="21">
        <f t="shared" si="60"/>
        <v>1646000</v>
      </c>
      <c r="O448">
        <f>VLOOKUP(CLEAN(B448),'Autosampler info'!$B$1:$E$501,4)</f>
        <v>11</v>
      </c>
    </row>
    <row r="449" spans="1:15" ht="12.5" x14ac:dyDescent="0.25">
      <c r="B449" s="55" t="s">
        <v>223</v>
      </c>
      <c r="C449" s="7">
        <v>44469</v>
      </c>
      <c r="D449" s="5" t="s">
        <v>20</v>
      </c>
      <c r="E449" s="21"/>
      <c r="F449" s="21"/>
      <c r="G449" s="5">
        <v>23.3</v>
      </c>
      <c r="H449" s="19">
        <v>216000</v>
      </c>
      <c r="I449" s="21">
        <f t="shared" si="59"/>
        <v>432000000</v>
      </c>
      <c r="J449" s="5">
        <v>34.299999999999997</v>
      </c>
      <c r="K449" s="19">
        <v>116</v>
      </c>
      <c r="L449" s="21">
        <f t="shared" si="60"/>
        <v>232000</v>
      </c>
      <c r="O449">
        <f>VLOOKUP(CLEAN(B449),'Autosampler info'!$B$1:$E$501,4)</f>
        <v>6</v>
      </c>
    </row>
    <row r="450" spans="1:15" ht="12.5" x14ac:dyDescent="0.25">
      <c r="B450" s="55" t="s">
        <v>93</v>
      </c>
      <c r="C450" s="7">
        <v>44469</v>
      </c>
      <c r="D450" s="5" t="s">
        <v>20</v>
      </c>
      <c r="E450" s="21"/>
      <c r="F450" s="21"/>
      <c r="G450" s="5">
        <v>27.3</v>
      </c>
      <c r="H450" s="19">
        <v>16800</v>
      </c>
      <c r="I450" s="21">
        <f t="shared" si="59"/>
        <v>33600000</v>
      </c>
      <c r="J450" s="5">
        <v>28.6</v>
      </c>
      <c r="K450" s="19">
        <v>4280</v>
      </c>
      <c r="L450" s="21">
        <f t="shared" si="60"/>
        <v>8560000</v>
      </c>
      <c r="O450">
        <f>VLOOKUP(CLEAN(B450),'Autosampler info'!$B$1:$E$501,4)</f>
        <v>5</v>
      </c>
    </row>
    <row r="451" spans="1:15" ht="12.5" x14ac:dyDescent="0.25">
      <c r="B451" s="55" t="s">
        <v>499</v>
      </c>
      <c r="C451" s="7">
        <v>44469</v>
      </c>
      <c r="D451" s="5" t="s">
        <v>20</v>
      </c>
      <c r="E451" s="21"/>
      <c r="F451" s="21"/>
      <c r="G451" s="5">
        <v>24.3</v>
      </c>
      <c r="H451" s="19">
        <v>114000</v>
      </c>
      <c r="I451" s="21">
        <f t="shared" si="59"/>
        <v>228000000</v>
      </c>
      <c r="J451" s="5">
        <v>32.5</v>
      </c>
      <c r="K451" s="19">
        <v>375</v>
      </c>
      <c r="L451" s="21">
        <f t="shared" si="60"/>
        <v>750000</v>
      </c>
      <c r="O451">
        <f>VLOOKUP(CLEAN(B451),'Autosampler info'!$B$1:$E$501,4)</f>
        <v>15</v>
      </c>
    </row>
    <row r="452" spans="1:15" ht="12.5" x14ac:dyDescent="0.25">
      <c r="B452" s="55" t="s">
        <v>501</v>
      </c>
      <c r="C452" s="7">
        <v>44469</v>
      </c>
      <c r="D452" s="5">
        <v>32.700000000000003</v>
      </c>
      <c r="E452" s="19">
        <v>124.6</v>
      </c>
      <c r="F452" s="21">
        <f t="shared" ref="F452:F454" si="61">((E452/20)*(20/5)*(50/10))*1000</f>
        <v>124600</v>
      </c>
      <c r="G452" s="5">
        <v>24.5</v>
      </c>
      <c r="H452" s="19">
        <v>96900</v>
      </c>
      <c r="I452" s="21">
        <f t="shared" si="59"/>
        <v>193800000</v>
      </c>
      <c r="J452" s="5">
        <v>31.7</v>
      </c>
      <c r="K452" s="19">
        <v>601</v>
      </c>
      <c r="L452" s="21">
        <f t="shared" si="60"/>
        <v>1202000</v>
      </c>
      <c r="O452">
        <f>VLOOKUP(CLEAN(B452),'Autosampler info'!$B$1:$E$501,4)</f>
        <v>16</v>
      </c>
    </row>
    <row r="453" spans="1:15" ht="12.5" x14ac:dyDescent="0.25">
      <c r="B453" s="55" t="s">
        <v>502</v>
      </c>
      <c r="C453" s="7">
        <v>44469</v>
      </c>
      <c r="D453" s="5" t="s">
        <v>254</v>
      </c>
      <c r="E453" s="19">
        <v>3.7</v>
      </c>
      <c r="F453" s="21">
        <f t="shared" si="61"/>
        <v>3700</v>
      </c>
      <c r="G453" s="5">
        <v>25.6</v>
      </c>
      <c r="H453" s="19">
        <v>48700</v>
      </c>
      <c r="I453" s="21">
        <f t="shared" si="59"/>
        <v>97400000</v>
      </c>
      <c r="J453" s="5">
        <v>30.3</v>
      </c>
      <c r="K453" s="19">
        <v>1440</v>
      </c>
      <c r="L453" s="21">
        <f t="shared" si="60"/>
        <v>2880000</v>
      </c>
      <c r="O453">
        <f>VLOOKUP(CLEAN(B453),'Autosampler info'!$B$1:$E$501,4)</f>
        <v>17</v>
      </c>
    </row>
    <row r="454" spans="1:15" ht="12.5" x14ac:dyDescent="0.25">
      <c r="B454" s="55" t="s">
        <v>118</v>
      </c>
      <c r="C454" s="7">
        <v>44469</v>
      </c>
      <c r="D454" s="5">
        <v>28.2</v>
      </c>
      <c r="E454" s="19">
        <v>3282</v>
      </c>
      <c r="F454" s="21">
        <f t="shared" si="61"/>
        <v>3282000</v>
      </c>
      <c r="G454" s="5">
        <v>24.1</v>
      </c>
      <c r="H454" s="19">
        <v>131000</v>
      </c>
      <c r="I454" s="21">
        <f t="shared" si="59"/>
        <v>262000000</v>
      </c>
      <c r="J454" s="5">
        <v>30.7</v>
      </c>
      <c r="K454" s="19">
        <v>1170</v>
      </c>
      <c r="L454" s="21">
        <f t="shared" si="60"/>
        <v>2340000</v>
      </c>
      <c r="O454">
        <f>VLOOKUP(CLEAN(B454),'Autosampler info'!$B$1:$E$501,4)</f>
        <v>9</v>
      </c>
    </row>
    <row r="455" spans="1:15" ht="12.5" x14ac:dyDescent="0.25">
      <c r="B455" s="55" t="s">
        <v>504</v>
      </c>
      <c r="C455" s="7">
        <v>44469</v>
      </c>
      <c r="D455" s="5" t="s">
        <v>20</v>
      </c>
      <c r="E455" s="21"/>
      <c r="F455" s="21"/>
      <c r="G455" s="5">
        <v>26</v>
      </c>
      <c r="H455" s="19">
        <v>39100</v>
      </c>
      <c r="I455" s="21">
        <f t="shared" si="59"/>
        <v>78200000</v>
      </c>
      <c r="J455" s="5">
        <v>30.1</v>
      </c>
      <c r="K455" s="19">
        <v>1690</v>
      </c>
      <c r="L455" s="21">
        <f t="shared" si="60"/>
        <v>3380000</v>
      </c>
      <c r="O455">
        <f>VLOOKUP(CLEAN(B455),'Autosampler info'!$B$1:$E$501,4)</f>
        <v>18</v>
      </c>
    </row>
    <row r="456" spans="1:15" ht="14.5" x14ac:dyDescent="0.35">
      <c r="B456" s="55" t="s">
        <v>506</v>
      </c>
      <c r="C456" s="7">
        <v>44469</v>
      </c>
      <c r="D456" s="5">
        <v>35</v>
      </c>
      <c r="E456" s="22">
        <v>22.064599999999999</v>
      </c>
      <c r="F456" s="21">
        <f t="shared" ref="F456:F457" si="62">((E456/20)*(20/5)*(50/10))*1000</f>
        <v>22064.6</v>
      </c>
      <c r="G456" s="5">
        <v>25</v>
      </c>
      <c r="H456" s="19">
        <v>71800</v>
      </c>
      <c r="I456" s="21">
        <f t="shared" si="59"/>
        <v>143600000</v>
      </c>
      <c r="J456" s="5">
        <v>30.4</v>
      </c>
      <c r="K456" s="19">
        <v>1350</v>
      </c>
      <c r="L456" s="21">
        <f t="shared" si="60"/>
        <v>2700000</v>
      </c>
      <c r="O456">
        <f>VLOOKUP(CLEAN(B456),'Autosampler info'!$B$1:$E$501,4)</f>
        <v>24</v>
      </c>
    </row>
    <row r="457" spans="1:15" ht="12.5" x14ac:dyDescent="0.25">
      <c r="B457" s="55" t="s">
        <v>507</v>
      </c>
      <c r="C457" s="7">
        <v>44469</v>
      </c>
      <c r="D457" s="5">
        <v>37</v>
      </c>
      <c r="E457" s="19">
        <v>5</v>
      </c>
      <c r="F457" s="21">
        <f t="shared" si="62"/>
        <v>5000</v>
      </c>
      <c r="G457" s="5">
        <v>25.6</v>
      </c>
      <c r="H457" s="19">
        <v>48200</v>
      </c>
      <c r="I457" s="21">
        <f t="shared" si="59"/>
        <v>96400000</v>
      </c>
      <c r="J457" s="5">
        <v>30.1</v>
      </c>
      <c r="K457" s="19">
        <v>1640</v>
      </c>
      <c r="L457" s="21">
        <f t="shared" si="60"/>
        <v>3280000</v>
      </c>
      <c r="O457">
        <f>VLOOKUP(CLEAN(B457),'Autosampler info'!$B$1:$E$501,4)</f>
        <v>27</v>
      </c>
    </row>
    <row r="458" spans="1:15" ht="12.5" x14ac:dyDescent="0.25">
      <c r="B458" s="55" t="s">
        <v>508</v>
      </c>
      <c r="C458" s="7">
        <v>44469</v>
      </c>
      <c r="D458" s="5" t="s">
        <v>20</v>
      </c>
      <c r="E458" s="21"/>
      <c r="F458" s="21"/>
      <c r="G458" s="5">
        <v>25.3</v>
      </c>
      <c r="H458" s="19">
        <v>61500</v>
      </c>
      <c r="I458" s="21">
        <f t="shared" si="59"/>
        <v>123000000</v>
      </c>
      <c r="J458" s="5">
        <v>31.3</v>
      </c>
      <c r="K458" s="19">
        <v>808</v>
      </c>
      <c r="L458" s="21">
        <f t="shared" si="60"/>
        <v>1616000</v>
      </c>
      <c r="O458">
        <f>VLOOKUP(CLEAN(B458),'Autosampler info'!$B$1:$E$501,4)</f>
        <v>29</v>
      </c>
    </row>
    <row r="459" spans="1:15" ht="12.5" x14ac:dyDescent="0.25">
      <c r="B459" s="55" t="s">
        <v>509</v>
      </c>
      <c r="C459" s="7">
        <v>44469</v>
      </c>
      <c r="D459" s="5">
        <v>37</v>
      </c>
      <c r="E459" s="19">
        <v>5</v>
      </c>
      <c r="F459" s="21">
        <f>((E459/20)*(20/5)*(50/10))*1000</f>
        <v>5000</v>
      </c>
      <c r="G459" s="5">
        <v>22.5</v>
      </c>
      <c r="H459" s="19">
        <v>352000</v>
      </c>
      <c r="I459" s="21">
        <f t="shared" si="59"/>
        <v>704000000</v>
      </c>
      <c r="J459" s="5">
        <v>33.6</v>
      </c>
      <c r="K459" s="19">
        <v>190</v>
      </c>
      <c r="L459" s="21">
        <f t="shared" si="60"/>
        <v>380000</v>
      </c>
      <c r="O459">
        <f>VLOOKUP(CLEAN(B459),'Autosampler info'!$B$1:$E$501,4)</f>
        <v>32</v>
      </c>
    </row>
    <row r="460" spans="1:15" ht="12.5" x14ac:dyDescent="0.25">
      <c r="B460" s="55" t="s">
        <v>511</v>
      </c>
      <c r="C460" s="7">
        <v>44469</v>
      </c>
      <c r="D460" s="5" t="s">
        <v>20</v>
      </c>
      <c r="E460" s="21"/>
      <c r="F460" s="21"/>
      <c r="G460" s="5">
        <v>23.7</v>
      </c>
      <c r="H460" s="19">
        <v>162000</v>
      </c>
      <c r="I460" s="21">
        <f t="shared" si="59"/>
        <v>324000000</v>
      </c>
      <c r="J460" s="5">
        <v>32.299999999999997</v>
      </c>
      <c r="K460" s="19">
        <v>429</v>
      </c>
      <c r="L460" s="21">
        <f t="shared" si="60"/>
        <v>858000</v>
      </c>
      <c r="O460">
        <f>VLOOKUP(CLEAN(B460),'Autosampler info'!$B$1:$E$501,4)</f>
        <v>33</v>
      </c>
    </row>
    <row r="461" spans="1:15" ht="12.5" x14ac:dyDescent="0.25">
      <c r="B461" s="55" t="s">
        <v>513</v>
      </c>
      <c r="C461" s="7">
        <v>44469</v>
      </c>
      <c r="D461" s="5" t="s">
        <v>20</v>
      </c>
      <c r="E461" s="21"/>
      <c r="F461" s="21"/>
      <c r="G461" s="5">
        <v>26.3</v>
      </c>
      <c r="H461" s="19">
        <v>32300</v>
      </c>
      <c r="I461" s="21">
        <f t="shared" si="59"/>
        <v>64600000</v>
      </c>
      <c r="J461" s="5" t="s">
        <v>20</v>
      </c>
      <c r="K461" s="5" t="s">
        <v>20</v>
      </c>
      <c r="O461">
        <f>VLOOKUP(CLEAN(B461),'Autosampler info'!$B$1:$E$501,4)</f>
        <v>34</v>
      </c>
    </row>
    <row r="462" spans="1:15" ht="12.5" x14ac:dyDescent="0.25">
      <c r="B462" s="55" t="s">
        <v>336</v>
      </c>
      <c r="C462" s="7">
        <v>44469</v>
      </c>
      <c r="D462" s="5" t="s">
        <v>20</v>
      </c>
      <c r="E462" s="21"/>
      <c r="F462" s="21"/>
      <c r="G462" s="5">
        <v>25.9</v>
      </c>
      <c r="H462" s="19">
        <v>39400</v>
      </c>
      <c r="I462" s="21">
        <f t="shared" si="59"/>
        <v>78800000</v>
      </c>
      <c r="J462" s="5">
        <v>35.1</v>
      </c>
      <c r="K462" s="19">
        <v>70</v>
      </c>
      <c r="L462" s="21">
        <f t="shared" ref="L462:L464" si="63">((K462/20)*(20/5)*(40/4))*1000</f>
        <v>140000</v>
      </c>
      <c r="O462">
        <f>VLOOKUP(CLEAN(B462),'Autosampler info'!$B$1:$E$501,4)</f>
        <v>10</v>
      </c>
    </row>
    <row r="463" spans="1:15" ht="12.5" x14ac:dyDescent="0.25">
      <c r="A463" s="20" t="s">
        <v>6</v>
      </c>
      <c r="C463" s="7">
        <v>44475</v>
      </c>
      <c r="E463" s="21"/>
      <c r="F463" s="21"/>
      <c r="G463" s="5">
        <v>26.9</v>
      </c>
      <c r="H463" s="19">
        <v>31000</v>
      </c>
      <c r="I463" s="21">
        <f t="shared" si="59"/>
        <v>62000000</v>
      </c>
      <c r="J463" s="5">
        <v>29.5</v>
      </c>
      <c r="K463" s="19">
        <v>3230</v>
      </c>
      <c r="L463" s="21">
        <f t="shared" si="63"/>
        <v>6460000</v>
      </c>
      <c r="O463" t="e">
        <f>VLOOKUP(CLEAN(B463),'Autosampler info'!$B$1:$E$501,4)</f>
        <v>#N/A</v>
      </c>
    </row>
    <row r="464" spans="1:15" ht="12.5" x14ac:dyDescent="0.25">
      <c r="A464" s="20" t="s">
        <v>495</v>
      </c>
      <c r="C464" s="7">
        <v>44475</v>
      </c>
      <c r="E464" s="21"/>
      <c r="F464" s="21"/>
      <c r="G464" s="5">
        <v>24.5</v>
      </c>
      <c r="H464" s="19">
        <v>141000</v>
      </c>
      <c r="I464" s="21">
        <f t="shared" si="59"/>
        <v>282000000</v>
      </c>
      <c r="J464" s="5">
        <v>29.8</v>
      </c>
      <c r="K464" s="19">
        <v>2600</v>
      </c>
      <c r="L464" s="21">
        <f t="shared" si="63"/>
        <v>5200000</v>
      </c>
      <c r="O464" t="e">
        <f>VLOOKUP(CLEAN(B464),'Autosampler info'!$B$1:$E$501,4)</f>
        <v>#N/A</v>
      </c>
    </row>
    <row r="465" spans="1:15" ht="12.5" x14ac:dyDescent="0.25">
      <c r="A465" s="20" t="s">
        <v>496</v>
      </c>
      <c r="C465" s="7">
        <v>44475</v>
      </c>
      <c r="E465" s="21"/>
      <c r="F465" s="21"/>
      <c r="G465" s="5">
        <v>25.8</v>
      </c>
      <c r="H465" s="19">
        <v>61300</v>
      </c>
      <c r="I465" s="21">
        <f t="shared" si="59"/>
        <v>122600000</v>
      </c>
      <c r="J465" s="5" t="s">
        <v>20</v>
      </c>
      <c r="K465" s="19" t="s">
        <v>20</v>
      </c>
      <c r="O465" t="e">
        <f>VLOOKUP(CLEAN(B465),'Autosampler info'!$B$1:$E$501,4)</f>
        <v>#N/A</v>
      </c>
    </row>
    <row r="466" spans="1:15" ht="12.5" x14ac:dyDescent="0.25">
      <c r="A466" s="20" t="s">
        <v>7</v>
      </c>
      <c r="C466" s="7">
        <v>44475</v>
      </c>
      <c r="E466" s="21"/>
      <c r="F466" s="21"/>
      <c r="G466" s="5">
        <v>28.3</v>
      </c>
      <c r="H466" s="19">
        <v>13300</v>
      </c>
      <c r="I466" s="21">
        <f t="shared" si="59"/>
        <v>26600000</v>
      </c>
      <c r="J466" s="5">
        <v>30.1</v>
      </c>
      <c r="K466" s="19">
        <v>2150</v>
      </c>
      <c r="L466" s="21">
        <f t="shared" ref="L466:L475" si="64">((K466/20)*(20/5)*(40/4))*1000</f>
        <v>4300000</v>
      </c>
      <c r="O466" t="e">
        <f>VLOOKUP(CLEAN(B466),'Autosampler info'!$B$1:$E$501,4)</f>
        <v>#N/A</v>
      </c>
    </row>
    <row r="467" spans="1:15" ht="12.5" x14ac:dyDescent="0.25">
      <c r="A467" s="20" t="s">
        <v>497</v>
      </c>
      <c r="C467" s="7">
        <v>44475</v>
      </c>
      <c r="E467" s="21"/>
      <c r="F467" s="21"/>
      <c r="G467" s="5">
        <v>27.5</v>
      </c>
      <c r="H467" s="19">
        <v>21100</v>
      </c>
      <c r="I467" s="21">
        <f t="shared" si="59"/>
        <v>42200000</v>
      </c>
      <c r="J467" s="5">
        <v>31</v>
      </c>
      <c r="K467" s="19">
        <v>1260</v>
      </c>
      <c r="L467" s="21">
        <f t="shared" si="64"/>
        <v>2520000</v>
      </c>
      <c r="O467" t="e">
        <f>VLOOKUP(CLEAN(B467),'Autosampler info'!$B$1:$E$501,4)</f>
        <v>#N/A</v>
      </c>
    </row>
    <row r="468" spans="1:15" ht="12.5" x14ac:dyDescent="0.25">
      <c r="A468" s="20" t="s">
        <v>498</v>
      </c>
      <c r="C468" s="7">
        <v>44475</v>
      </c>
      <c r="E468" s="21"/>
      <c r="F468" s="21"/>
      <c r="G468" s="5">
        <v>25.6</v>
      </c>
      <c r="H468" s="19">
        <v>71100</v>
      </c>
      <c r="I468" s="21">
        <f t="shared" si="59"/>
        <v>142200000</v>
      </c>
      <c r="J468" s="5">
        <v>30.5</v>
      </c>
      <c r="K468" s="19">
        <v>1660</v>
      </c>
      <c r="L468" s="21">
        <f t="shared" si="64"/>
        <v>3320000</v>
      </c>
      <c r="O468" t="e">
        <f>VLOOKUP(CLEAN(B468),'Autosampler info'!$B$1:$E$501,4)</f>
        <v>#N/A</v>
      </c>
    </row>
    <row r="469" spans="1:15" ht="12.5" x14ac:dyDescent="0.25">
      <c r="A469" s="20" t="s">
        <v>8</v>
      </c>
      <c r="C469" s="7">
        <v>44475</v>
      </c>
      <c r="E469" s="21"/>
      <c r="F469" s="21"/>
      <c r="G469" s="5">
        <v>27</v>
      </c>
      <c r="H469" s="19">
        <v>30200</v>
      </c>
      <c r="I469" s="21">
        <f t="shared" si="59"/>
        <v>60400000</v>
      </c>
      <c r="J469" s="5">
        <v>30.7</v>
      </c>
      <c r="K469" s="19">
        <v>1460</v>
      </c>
      <c r="L469" s="21">
        <f t="shared" si="64"/>
        <v>2920000</v>
      </c>
      <c r="O469" t="e">
        <f>VLOOKUP(CLEAN(B469),'Autosampler info'!$B$1:$E$501,4)</f>
        <v>#N/A</v>
      </c>
    </row>
    <row r="470" spans="1:15" ht="12.5" x14ac:dyDescent="0.25">
      <c r="A470" s="23" t="s">
        <v>514</v>
      </c>
      <c r="C470" s="7">
        <v>44475</v>
      </c>
      <c r="E470" s="21"/>
      <c r="F470" s="21"/>
      <c r="G470" s="5">
        <v>26.3</v>
      </c>
      <c r="H470" s="19">
        <v>47100</v>
      </c>
      <c r="I470" s="21">
        <f t="shared" si="59"/>
        <v>94200000</v>
      </c>
      <c r="J470" s="5">
        <v>28.4</v>
      </c>
      <c r="K470" s="19">
        <v>6440</v>
      </c>
      <c r="L470" s="21">
        <f t="shared" si="64"/>
        <v>12880000</v>
      </c>
      <c r="O470" t="e">
        <f>VLOOKUP(CLEAN(B470),'Autosampler info'!$B$1:$E$501,4)</f>
        <v>#N/A</v>
      </c>
    </row>
    <row r="471" spans="1:15" ht="12.5" x14ac:dyDescent="0.25">
      <c r="A471" s="20" t="s">
        <v>500</v>
      </c>
      <c r="C471" s="7">
        <v>44475</v>
      </c>
      <c r="E471" s="21"/>
      <c r="F471" s="21"/>
      <c r="G471" s="5">
        <v>26.7</v>
      </c>
      <c r="H471" s="19">
        <v>35200</v>
      </c>
      <c r="I471" s="21">
        <f t="shared" si="59"/>
        <v>70400000</v>
      </c>
      <c r="J471" s="5">
        <v>32.9</v>
      </c>
      <c r="K471" s="19">
        <v>375</v>
      </c>
      <c r="L471" s="21">
        <f t="shared" si="64"/>
        <v>750000</v>
      </c>
      <c r="O471" t="e">
        <f>VLOOKUP(CLEAN(B471),'Autosampler info'!$B$1:$E$501,4)</f>
        <v>#N/A</v>
      </c>
    </row>
    <row r="472" spans="1:15" ht="12.5" x14ac:dyDescent="0.25">
      <c r="A472" s="20" t="s">
        <v>503</v>
      </c>
      <c r="C472" s="7">
        <v>44475</v>
      </c>
      <c r="E472" s="21"/>
      <c r="F472" s="21"/>
      <c r="G472" s="5">
        <v>25.4</v>
      </c>
      <c r="H472" s="19">
        <v>84100</v>
      </c>
      <c r="I472" s="21">
        <f t="shared" si="59"/>
        <v>168200000</v>
      </c>
      <c r="J472" s="5">
        <v>30.6</v>
      </c>
      <c r="K472" s="19">
        <v>1620</v>
      </c>
      <c r="L472" s="21">
        <f t="shared" si="64"/>
        <v>3240000</v>
      </c>
      <c r="O472" t="e">
        <f>VLOOKUP(CLEAN(B472),'Autosampler info'!$B$1:$E$501,4)</f>
        <v>#N/A</v>
      </c>
    </row>
    <row r="473" spans="1:15" ht="12.5" x14ac:dyDescent="0.25">
      <c r="A473" s="20" t="s">
        <v>505</v>
      </c>
      <c r="C473" s="7">
        <v>44475</v>
      </c>
      <c r="E473" s="21"/>
      <c r="F473" s="21"/>
      <c r="G473" s="5">
        <v>25.5</v>
      </c>
      <c r="H473" s="19">
        <v>76900</v>
      </c>
      <c r="I473" s="21">
        <f t="shared" si="59"/>
        <v>153800000</v>
      </c>
      <c r="J473" s="5">
        <v>30.4</v>
      </c>
      <c r="K473" s="19">
        <v>1770</v>
      </c>
      <c r="L473" s="21">
        <f t="shared" si="64"/>
        <v>3540000</v>
      </c>
      <c r="O473" t="e">
        <f>VLOOKUP(CLEAN(B473),'Autosampler info'!$B$1:$E$501,4)</f>
        <v>#N/A</v>
      </c>
    </row>
    <row r="474" spans="1:15" ht="12.5" x14ac:dyDescent="0.25">
      <c r="A474" s="20" t="s">
        <v>510</v>
      </c>
      <c r="C474" s="7">
        <v>44475</v>
      </c>
      <c r="E474" s="21"/>
      <c r="F474" s="21"/>
      <c r="G474" s="5">
        <v>27.3</v>
      </c>
      <c r="H474" s="19">
        <v>24600</v>
      </c>
      <c r="I474" s="21">
        <f t="shared" si="59"/>
        <v>49200000</v>
      </c>
      <c r="J474" s="5">
        <v>33.1</v>
      </c>
      <c r="K474" s="19">
        <v>338</v>
      </c>
      <c r="L474" s="21">
        <f t="shared" si="64"/>
        <v>676000</v>
      </c>
      <c r="O474" t="e">
        <f>VLOOKUP(CLEAN(B474),'Autosampler info'!$B$1:$E$501,4)</f>
        <v>#N/A</v>
      </c>
    </row>
    <row r="475" spans="1:15" ht="13" thickBot="1" x14ac:dyDescent="0.3">
      <c r="A475" s="20" t="s">
        <v>512</v>
      </c>
      <c r="C475" s="7">
        <v>44475</v>
      </c>
      <c r="E475" s="21"/>
      <c r="F475" s="21"/>
      <c r="G475" s="5">
        <v>26.5</v>
      </c>
      <c r="H475" s="19">
        <v>40600</v>
      </c>
      <c r="I475" s="21">
        <f t="shared" si="59"/>
        <v>81200000</v>
      </c>
      <c r="J475" s="5">
        <v>32.299999999999997</v>
      </c>
      <c r="K475" s="19">
        <v>557</v>
      </c>
      <c r="L475" s="21">
        <f t="shared" si="64"/>
        <v>1114000</v>
      </c>
      <c r="O475" t="e">
        <f>VLOOKUP(CLEAN(B475),'Autosampler info'!$B$1:$E$501,4)</f>
        <v>#N/A</v>
      </c>
    </row>
    <row r="476" spans="1:15" ht="13" thickBot="1" x14ac:dyDescent="0.3">
      <c r="A476" s="60" t="s">
        <v>14</v>
      </c>
      <c r="B476" s="60"/>
      <c r="C476" s="61">
        <v>44477</v>
      </c>
      <c r="D476" s="60"/>
      <c r="E476" s="60"/>
      <c r="F476" s="60"/>
      <c r="G476" s="62">
        <v>29.2</v>
      </c>
      <c r="H476" s="63">
        <v>12200</v>
      </c>
      <c r="I476" s="63">
        <v>24400000</v>
      </c>
      <c r="J476" s="62">
        <v>28.4</v>
      </c>
      <c r="K476" s="63">
        <v>9620</v>
      </c>
      <c r="L476" s="63">
        <v>19200000</v>
      </c>
      <c r="O476" t="e">
        <f>VLOOKUP(CLEAN(B476),'Autosampler info'!$B$1:$E$501,4)</f>
        <v>#N/A</v>
      </c>
    </row>
    <row r="477" spans="1:15" ht="13" thickBot="1" x14ac:dyDescent="0.3">
      <c r="A477" s="60" t="s">
        <v>88</v>
      </c>
      <c r="B477" s="60"/>
      <c r="C477" s="61">
        <v>44477</v>
      </c>
      <c r="D477" s="60"/>
      <c r="E477" s="60"/>
      <c r="F477" s="60"/>
      <c r="G477" s="62">
        <v>25</v>
      </c>
      <c r="H477" s="63">
        <v>159000</v>
      </c>
      <c r="I477" s="63">
        <v>318000000</v>
      </c>
      <c r="J477" s="62">
        <v>30.1</v>
      </c>
      <c r="K477" s="63">
        <v>3450</v>
      </c>
      <c r="L477" s="63">
        <v>6900000</v>
      </c>
      <c r="O477" t="e">
        <f>VLOOKUP(CLEAN(B477),'Autosampler info'!$B$1:$E$501,4)</f>
        <v>#N/A</v>
      </c>
    </row>
    <row r="478" spans="1:15" ht="13" thickBot="1" x14ac:dyDescent="0.3">
      <c r="A478" s="64" t="s">
        <v>410</v>
      </c>
      <c r="B478" s="60"/>
      <c r="C478" s="61">
        <v>44477</v>
      </c>
      <c r="D478" s="60"/>
      <c r="E478" s="60"/>
      <c r="F478" s="60"/>
      <c r="G478" s="62">
        <v>26.9</v>
      </c>
      <c r="H478" s="63">
        <v>51100</v>
      </c>
      <c r="I478" s="63">
        <v>102000000</v>
      </c>
      <c r="J478" s="62">
        <v>30.6</v>
      </c>
      <c r="K478" s="63">
        <v>2470</v>
      </c>
      <c r="L478" s="63">
        <v>4940000</v>
      </c>
      <c r="O478" t="e">
        <f>VLOOKUP(CLEAN(B478),'Autosampler info'!$B$1:$E$501,4)</f>
        <v>#N/A</v>
      </c>
    </row>
    <row r="479" spans="1:15" ht="13" thickBot="1" x14ac:dyDescent="0.3">
      <c r="A479" s="64" t="s">
        <v>396</v>
      </c>
      <c r="B479" s="60"/>
      <c r="C479" s="61">
        <v>44477</v>
      </c>
      <c r="D479" s="60"/>
      <c r="E479" s="60"/>
      <c r="F479" s="60"/>
      <c r="G479" s="62">
        <v>28.2</v>
      </c>
      <c r="H479" s="63">
        <v>22200</v>
      </c>
      <c r="I479" s="63">
        <v>44400000</v>
      </c>
      <c r="J479" s="60" t="s">
        <v>20</v>
      </c>
      <c r="K479" s="60" t="s">
        <v>20</v>
      </c>
      <c r="L479" s="65" t="e">
        <v>#VALUE!</v>
      </c>
      <c r="O479" t="e">
        <f>VLOOKUP(CLEAN(B479),'Autosampler info'!$B$1:$E$501,4)</f>
        <v>#N/A</v>
      </c>
    </row>
    <row r="480" spans="1:15" ht="13" thickBot="1" x14ac:dyDescent="0.3">
      <c r="A480" s="60" t="s">
        <v>90</v>
      </c>
      <c r="B480" s="60"/>
      <c r="C480" s="61">
        <v>44477</v>
      </c>
      <c r="D480" s="60"/>
      <c r="E480" s="60"/>
      <c r="F480" s="60"/>
      <c r="G480" s="62">
        <v>26.6</v>
      </c>
      <c r="H480" s="63">
        <v>62000</v>
      </c>
      <c r="I480" s="63">
        <v>124000000</v>
      </c>
      <c r="J480" s="62">
        <v>29.3</v>
      </c>
      <c r="K480" s="63">
        <v>5530</v>
      </c>
      <c r="L480" s="63">
        <v>11100000</v>
      </c>
      <c r="O480" t="e">
        <f>VLOOKUP(CLEAN(B480),'Autosampler info'!$B$1:$E$501,4)</f>
        <v>#N/A</v>
      </c>
    </row>
    <row r="481" spans="1:15" ht="13" thickBot="1" x14ac:dyDescent="0.3">
      <c r="A481" s="60" t="s">
        <v>338</v>
      </c>
      <c r="B481" s="60"/>
      <c r="C481" s="61">
        <v>44477</v>
      </c>
      <c r="D481" s="60"/>
      <c r="E481" s="60"/>
      <c r="F481" s="60"/>
      <c r="G481" s="62">
        <v>27</v>
      </c>
      <c r="H481" s="63">
        <v>47400</v>
      </c>
      <c r="I481" s="63">
        <v>94800000</v>
      </c>
      <c r="J481" s="62">
        <v>30.2</v>
      </c>
      <c r="K481" s="63">
        <v>3190</v>
      </c>
      <c r="L481" s="63">
        <v>6380000</v>
      </c>
      <c r="O481" t="e">
        <f>VLOOKUP(CLEAN(B481),'Autosampler info'!$B$1:$E$501,4)</f>
        <v>#N/A</v>
      </c>
    </row>
    <row r="482" spans="1:15" ht="25.5" thickBot="1" x14ac:dyDescent="0.3">
      <c r="A482" s="60" t="s">
        <v>223</v>
      </c>
      <c r="B482" s="60"/>
      <c r="C482" s="61">
        <v>44477</v>
      </c>
      <c r="D482" s="60"/>
      <c r="E482" s="60"/>
      <c r="F482" s="60"/>
      <c r="G482" s="62">
        <v>25.6</v>
      </c>
      <c r="H482" s="63">
        <v>112000</v>
      </c>
      <c r="I482" s="63">
        <v>224000000</v>
      </c>
      <c r="J482" s="62">
        <v>33</v>
      </c>
      <c r="K482" s="63">
        <v>582</v>
      </c>
      <c r="L482" s="63">
        <v>1160000</v>
      </c>
      <c r="O482" t="e">
        <f>VLOOKUP(CLEAN(B482),'Autosampler info'!$B$1:$E$501,4)</f>
        <v>#N/A</v>
      </c>
    </row>
    <row r="483" spans="1:15" ht="13" thickBot="1" x14ac:dyDescent="0.3">
      <c r="A483" s="60" t="s">
        <v>93</v>
      </c>
      <c r="B483" s="60"/>
      <c r="C483" s="61">
        <v>44477</v>
      </c>
      <c r="D483" s="60"/>
      <c r="E483" s="60"/>
      <c r="F483" s="60"/>
      <c r="G483" s="62">
        <v>27.3</v>
      </c>
      <c r="H483" s="63">
        <v>39200</v>
      </c>
      <c r="I483" s="63">
        <v>78400000</v>
      </c>
      <c r="J483" s="62">
        <v>30.1</v>
      </c>
      <c r="K483" s="63">
        <v>3330</v>
      </c>
      <c r="L483" s="63">
        <v>6660000</v>
      </c>
      <c r="O483" t="e">
        <f>VLOOKUP(CLEAN(B483),'Autosampler info'!$B$1:$E$501,4)</f>
        <v>#N/A</v>
      </c>
    </row>
    <row r="484" spans="1:15" ht="13" thickBot="1" x14ac:dyDescent="0.3">
      <c r="A484" s="60" t="s">
        <v>58</v>
      </c>
      <c r="B484" s="60"/>
      <c r="C484" s="61">
        <v>44477</v>
      </c>
      <c r="D484" s="60"/>
      <c r="E484" s="60"/>
      <c r="F484" s="60"/>
      <c r="G484" s="62">
        <v>26.5</v>
      </c>
      <c r="H484" s="63">
        <v>63700</v>
      </c>
      <c r="I484" s="63">
        <v>127000000</v>
      </c>
      <c r="J484" s="62">
        <v>29.9</v>
      </c>
      <c r="K484" s="63">
        <v>3860</v>
      </c>
      <c r="L484" s="63">
        <v>7720000</v>
      </c>
      <c r="O484" t="e">
        <f>VLOOKUP(CLEAN(B484),'Autosampler info'!$B$1:$E$501,4)</f>
        <v>#N/A</v>
      </c>
    </row>
    <row r="485" spans="1:15" ht="13" thickBot="1" x14ac:dyDescent="0.3">
      <c r="A485" s="60" t="s">
        <v>118</v>
      </c>
      <c r="B485" s="60"/>
      <c r="C485" s="61">
        <v>44477</v>
      </c>
      <c r="D485" s="60"/>
      <c r="E485" s="60"/>
      <c r="F485" s="60"/>
      <c r="G485" s="62">
        <v>25.9</v>
      </c>
      <c r="H485" s="63">
        <v>95100</v>
      </c>
      <c r="I485" s="63">
        <v>190000000</v>
      </c>
      <c r="J485" s="62">
        <v>30.3</v>
      </c>
      <c r="K485" s="63">
        <v>3070</v>
      </c>
      <c r="L485" s="63">
        <v>6140000</v>
      </c>
      <c r="O485" t="e">
        <f>VLOOKUP(CLEAN(B485),'Autosampler info'!$B$1:$E$501,4)</f>
        <v>#N/A</v>
      </c>
    </row>
    <row r="486" spans="1:15" ht="13" thickBot="1" x14ac:dyDescent="0.3">
      <c r="A486" s="64" t="s">
        <v>336</v>
      </c>
      <c r="B486" s="60"/>
      <c r="C486" s="61">
        <v>44477</v>
      </c>
      <c r="D486" s="60"/>
      <c r="E486" s="60"/>
      <c r="F486" s="60"/>
      <c r="G486" s="62">
        <v>27.4</v>
      </c>
      <c r="H486" s="63">
        <v>36600</v>
      </c>
      <c r="I486" s="63">
        <v>73200000</v>
      </c>
      <c r="J486" s="62">
        <v>31</v>
      </c>
      <c r="K486" s="63">
        <v>1950</v>
      </c>
      <c r="L486" s="63">
        <v>3900000</v>
      </c>
      <c r="O486" t="e">
        <f>VLOOKUP(CLEAN(B486),'Autosampler info'!$B$1:$E$501,4)</f>
        <v>#N/A</v>
      </c>
    </row>
    <row r="487" spans="1:15" ht="13" thickBot="1" x14ac:dyDescent="0.3">
      <c r="A487" s="60" t="s">
        <v>499</v>
      </c>
      <c r="B487" s="60"/>
      <c r="C487" s="61">
        <v>44477</v>
      </c>
      <c r="D487" s="60"/>
      <c r="E487" s="60"/>
      <c r="F487" s="60"/>
      <c r="G487" s="62">
        <v>25.8</v>
      </c>
      <c r="H487" s="63">
        <v>98400</v>
      </c>
      <c r="I487" s="63">
        <v>197000000</v>
      </c>
      <c r="J487" s="62">
        <v>30.6</v>
      </c>
      <c r="K487" s="63">
        <v>2450</v>
      </c>
      <c r="L487" s="63">
        <v>4900000</v>
      </c>
      <c r="O487" t="e">
        <f>VLOOKUP(CLEAN(B487),'Autosampler info'!$B$1:$E$501,4)</f>
        <v>#N/A</v>
      </c>
    </row>
    <row r="488" spans="1:15" ht="13" thickBot="1" x14ac:dyDescent="0.3">
      <c r="A488" s="60" t="s">
        <v>501</v>
      </c>
      <c r="B488" s="60"/>
      <c r="C488" s="61">
        <v>44477</v>
      </c>
      <c r="D488" s="60"/>
      <c r="E488" s="60"/>
      <c r="F488" s="60"/>
      <c r="G488" s="62">
        <v>26.3</v>
      </c>
      <c r="H488" s="63">
        <v>74900</v>
      </c>
      <c r="I488" s="63">
        <v>150000000</v>
      </c>
      <c r="J488" s="62">
        <v>31.5</v>
      </c>
      <c r="K488" s="63">
        <v>1450</v>
      </c>
      <c r="L488" s="63">
        <v>2900000</v>
      </c>
      <c r="O488" t="e">
        <f>VLOOKUP(CLEAN(B488),'Autosampler info'!$B$1:$E$501,4)</f>
        <v>#N/A</v>
      </c>
    </row>
    <row r="489" spans="1:15" ht="13" thickBot="1" x14ac:dyDescent="0.3">
      <c r="A489" s="60" t="s">
        <v>502</v>
      </c>
      <c r="B489" s="60"/>
      <c r="C489" s="61">
        <v>44477</v>
      </c>
      <c r="D489" s="60"/>
      <c r="E489" s="60"/>
      <c r="F489" s="60"/>
      <c r="G489" s="62">
        <v>27.4</v>
      </c>
      <c r="H489" s="63">
        <v>37000</v>
      </c>
      <c r="I489" s="63">
        <v>74000000</v>
      </c>
      <c r="J489" s="62">
        <v>29.4</v>
      </c>
      <c r="K489" s="63">
        <v>5230</v>
      </c>
      <c r="L489" s="63">
        <v>10500000</v>
      </c>
      <c r="O489" t="e">
        <f>VLOOKUP(CLEAN(B489),'Autosampler info'!$B$1:$E$501,4)</f>
        <v>#N/A</v>
      </c>
    </row>
    <row r="490" spans="1:15" ht="13" thickBot="1" x14ac:dyDescent="0.3">
      <c r="A490" s="60" t="s">
        <v>504</v>
      </c>
      <c r="B490" s="60"/>
      <c r="C490" s="61">
        <v>44477</v>
      </c>
      <c r="D490" s="60"/>
      <c r="E490" s="60"/>
      <c r="F490" s="60"/>
      <c r="G490" s="62">
        <v>18.2</v>
      </c>
      <c r="H490" s="63">
        <v>10800000</v>
      </c>
      <c r="I490" s="63">
        <v>21600000000</v>
      </c>
      <c r="J490" s="62">
        <v>35.200000000000003</v>
      </c>
      <c r="K490" s="63">
        <v>145</v>
      </c>
      <c r="L490" s="63">
        <v>290000</v>
      </c>
      <c r="O490" t="e">
        <f>VLOOKUP(CLEAN(B490),'Autosampler info'!$B$1:$E$501,4)</f>
        <v>#N/A</v>
      </c>
    </row>
    <row r="491" spans="1:15" ht="13" thickBot="1" x14ac:dyDescent="0.3">
      <c r="A491" s="60" t="s">
        <v>515</v>
      </c>
      <c r="B491" s="60"/>
      <c r="C491" s="61">
        <v>44477</v>
      </c>
      <c r="D491" s="60"/>
      <c r="E491" s="60"/>
      <c r="F491" s="60"/>
      <c r="G491" s="60" t="s">
        <v>20</v>
      </c>
      <c r="H491" s="60" t="s">
        <v>20</v>
      </c>
      <c r="I491" s="60"/>
      <c r="J491" s="60" t="s">
        <v>20</v>
      </c>
      <c r="K491" s="60" t="s">
        <v>20</v>
      </c>
      <c r="L491" s="65" t="e">
        <v>#VALUE!</v>
      </c>
      <c r="O491" t="e">
        <f>VLOOKUP(CLEAN(B491),'Autosampler info'!$B$1:$E$501,4)</f>
        <v>#N/A</v>
      </c>
    </row>
    <row r="492" spans="1:15" ht="13" thickBot="1" x14ac:dyDescent="0.3">
      <c r="A492" s="60" t="s">
        <v>506</v>
      </c>
      <c r="B492" s="60"/>
      <c r="C492" s="61">
        <v>44477</v>
      </c>
      <c r="D492" s="60"/>
      <c r="E492" s="60"/>
      <c r="F492" s="60"/>
      <c r="G492" s="62">
        <v>27.4</v>
      </c>
      <c r="H492" s="63">
        <v>36800</v>
      </c>
      <c r="I492" s="63">
        <v>73600000</v>
      </c>
      <c r="J492" s="62">
        <v>31</v>
      </c>
      <c r="K492" s="63">
        <v>1990</v>
      </c>
      <c r="L492" s="63">
        <v>3980000</v>
      </c>
      <c r="O492" t="e">
        <f>VLOOKUP(CLEAN(B492),'Autosampler info'!$B$1:$E$501,4)</f>
        <v>#N/A</v>
      </c>
    </row>
    <row r="493" spans="1:15" ht="13" thickBot="1" x14ac:dyDescent="0.3">
      <c r="A493" s="60" t="s">
        <v>507</v>
      </c>
      <c r="B493" s="60"/>
      <c r="C493" s="61">
        <v>44477</v>
      </c>
      <c r="D493" s="60"/>
      <c r="E493" s="60"/>
      <c r="F493" s="60"/>
      <c r="G493" s="62">
        <v>27</v>
      </c>
      <c r="H493" s="63">
        <v>47400</v>
      </c>
      <c r="I493" s="63">
        <v>94800000</v>
      </c>
      <c r="J493" s="62">
        <v>30.7</v>
      </c>
      <c r="K493" s="63">
        <v>2330</v>
      </c>
      <c r="L493" s="63">
        <v>4660000</v>
      </c>
      <c r="O493" t="e">
        <f>VLOOKUP(CLEAN(B493),'Autosampler info'!$B$1:$E$501,4)</f>
        <v>#N/A</v>
      </c>
    </row>
    <row r="494" spans="1:15" ht="13" thickBot="1" x14ac:dyDescent="0.3">
      <c r="A494" s="60" t="s">
        <v>516</v>
      </c>
      <c r="B494" s="60"/>
      <c r="C494" s="61">
        <v>44477</v>
      </c>
      <c r="D494" s="60"/>
      <c r="E494" s="60"/>
      <c r="F494" s="60"/>
      <c r="G494" s="62">
        <v>24.4</v>
      </c>
      <c r="H494" s="63">
        <v>232000</v>
      </c>
      <c r="I494" s="63">
        <v>464000000</v>
      </c>
      <c r="J494" s="62">
        <v>30.1</v>
      </c>
      <c r="K494" s="63">
        <v>3390</v>
      </c>
      <c r="L494" s="63">
        <v>6780000</v>
      </c>
      <c r="O494" t="e">
        <f>VLOOKUP(CLEAN(B494),'Autosampler info'!$B$1:$E$501,4)</f>
        <v>#N/A</v>
      </c>
    </row>
    <row r="495" spans="1:15" ht="13" thickBot="1" x14ac:dyDescent="0.3">
      <c r="A495" s="60" t="s">
        <v>508</v>
      </c>
      <c r="B495" s="60"/>
      <c r="C495" s="61">
        <v>44477</v>
      </c>
      <c r="D495" s="60"/>
      <c r="E495" s="60"/>
      <c r="F495" s="60"/>
      <c r="G495" s="62">
        <v>26.9</v>
      </c>
      <c r="H495" s="63">
        <v>51600</v>
      </c>
      <c r="I495" s="63">
        <v>103000000</v>
      </c>
      <c r="J495" s="62">
        <v>30.5</v>
      </c>
      <c r="K495" s="63">
        <v>2600</v>
      </c>
      <c r="L495" s="63">
        <v>5200000</v>
      </c>
      <c r="O495" t="e">
        <f>VLOOKUP(CLEAN(B495),'Autosampler info'!$B$1:$E$501,4)</f>
        <v>#N/A</v>
      </c>
    </row>
    <row r="496" spans="1:15" ht="13" thickBot="1" x14ac:dyDescent="0.3">
      <c r="A496" s="60" t="s">
        <v>509</v>
      </c>
      <c r="B496" s="60"/>
      <c r="C496" s="61">
        <v>44477</v>
      </c>
      <c r="D496" s="60"/>
      <c r="E496" s="60"/>
      <c r="F496" s="60"/>
      <c r="G496" s="62">
        <v>26.5</v>
      </c>
      <c r="H496" s="63">
        <v>65300</v>
      </c>
      <c r="I496" s="63">
        <v>131000000</v>
      </c>
      <c r="J496" s="62">
        <v>30.3</v>
      </c>
      <c r="K496" s="63">
        <v>3080</v>
      </c>
      <c r="L496" s="63">
        <v>6160000</v>
      </c>
      <c r="O496" t="e">
        <f>VLOOKUP(CLEAN(B496),'Autosampler info'!$B$1:$E$501,4)</f>
        <v>#N/A</v>
      </c>
    </row>
    <row r="497" spans="1:15" ht="13" thickBot="1" x14ac:dyDescent="0.3">
      <c r="A497" s="60" t="s">
        <v>511</v>
      </c>
      <c r="B497" s="60"/>
      <c r="C497" s="61">
        <v>44477</v>
      </c>
      <c r="D497" s="60"/>
      <c r="E497" s="60"/>
      <c r="F497" s="60"/>
      <c r="G497" s="62">
        <v>25.5</v>
      </c>
      <c r="H497" s="63">
        <v>120000</v>
      </c>
      <c r="I497" s="63">
        <v>240000000</v>
      </c>
      <c r="J497" s="62">
        <v>31.2</v>
      </c>
      <c r="K497" s="63">
        <v>1750</v>
      </c>
      <c r="L497" s="63">
        <v>3500000</v>
      </c>
      <c r="O497" t="e">
        <f>VLOOKUP(CLEAN(B497),'Autosampler info'!$B$1:$E$501,4)</f>
        <v>#N/A</v>
      </c>
    </row>
    <row r="498" spans="1:15" ht="13" thickBot="1" x14ac:dyDescent="0.3">
      <c r="A498" s="60" t="s">
        <v>513</v>
      </c>
      <c r="B498" s="60"/>
      <c r="C498" s="61">
        <v>44477</v>
      </c>
      <c r="D498" s="60"/>
      <c r="E498" s="60"/>
      <c r="F498" s="60"/>
      <c r="G498" s="62">
        <v>21.9</v>
      </c>
      <c r="H498" s="63">
        <v>1100000</v>
      </c>
      <c r="I498" s="63">
        <v>2200000000</v>
      </c>
      <c r="J498" s="62">
        <v>37.1</v>
      </c>
      <c r="K498" s="63">
        <v>47.7</v>
      </c>
      <c r="L498" s="63">
        <v>95400</v>
      </c>
      <c r="O498" t="e">
        <f>VLOOKUP(CLEAN(B498),'Autosampler info'!$B$1:$E$501,4)</f>
        <v>#N/A</v>
      </c>
    </row>
    <row r="499" spans="1:15" ht="13" thickBot="1" x14ac:dyDescent="0.3">
      <c r="A499" s="60" t="s">
        <v>14</v>
      </c>
      <c r="B499" s="60"/>
      <c r="C499" s="61">
        <v>44482</v>
      </c>
      <c r="D499" s="60"/>
      <c r="E499" s="60"/>
      <c r="F499" s="60"/>
      <c r="G499" s="62">
        <v>28.7</v>
      </c>
      <c r="H499" s="63">
        <v>22000</v>
      </c>
      <c r="I499" s="63">
        <v>44000000</v>
      </c>
      <c r="J499" s="62">
        <v>30.8</v>
      </c>
      <c r="K499" s="63">
        <v>2520</v>
      </c>
      <c r="L499" s="63">
        <v>5040000</v>
      </c>
      <c r="O499" t="e">
        <f>VLOOKUP(CLEAN(B499),'Autosampler info'!$B$1:$E$501,4)</f>
        <v>#N/A</v>
      </c>
    </row>
    <row r="500" spans="1:15" ht="13" thickBot="1" x14ac:dyDescent="0.3">
      <c r="A500" s="60" t="s">
        <v>88</v>
      </c>
      <c r="B500" s="60"/>
      <c r="C500" s="61">
        <v>44482</v>
      </c>
      <c r="D500" s="60"/>
      <c r="E500" s="60"/>
      <c r="F500" s="60"/>
      <c r="G500" s="62">
        <v>26.3</v>
      </c>
      <c r="H500" s="63">
        <v>103000</v>
      </c>
      <c r="I500" s="63">
        <v>206000000</v>
      </c>
      <c r="J500" s="62">
        <v>30.5</v>
      </c>
      <c r="K500" s="63">
        <v>3060</v>
      </c>
      <c r="L500" s="63">
        <v>6120000</v>
      </c>
      <c r="O500" t="e">
        <f>VLOOKUP(CLEAN(B500),'Autosampler info'!$B$1:$E$501,4)</f>
        <v>#N/A</v>
      </c>
    </row>
    <row r="501" spans="1:15" ht="13" thickBot="1" x14ac:dyDescent="0.3">
      <c r="A501" s="64" t="s">
        <v>410</v>
      </c>
      <c r="B501" s="60"/>
      <c r="C501" s="61">
        <v>44482</v>
      </c>
      <c r="D501" s="60"/>
      <c r="E501" s="60"/>
      <c r="F501" s="60"/>
      <c r="G501" s="62">
        <v>27.4</v>
      </c>
      <c r="H501" s="63">
        <v>49000</v>
      </c>
      <c r="I501" s="63">
        <v>98000000</v>
      </c>
      <c r="J501" s="62">
        <v>34</v>
      </c>
      <c r="K501" s="63">
        <v>374</v>
      </c>
      <c r="L501" s="63">
        <v>748000</v>
      </c>
      <c r="O501" t="e">
        <f>VLOOKUP(CLEAN(B501),'Autosampler info'!$B$1:$E$501,4)</f>
        <v>#N/A</v>
      </c>
    </row>
    <row r="502" spans="1:15" ht="13" thickBot="1" x14ac:dyDescent="0.3">
      <c r="A502" s="64" t="s">
        <v>396</v>
      </c>
      <c r="B502" s="60"/>
      <c r="C502" s="61">
        <v>44482</v>
      </c>
      <c r="D502" s="60"/>
      <c r="E502" s="60"/>
      <c r="F502" s="60"/>
      <c r="G502" s="62">
        <v>25.8</v>
      </c>
      <c r="H502" s="63">
        <v>137000</v>
      </c>
      <c r="I502" s="63">
        <v>274000000</v>
      </c>
      <c r="J502" s="62">
        <v>30.8</v>
      </c>
      <c r="K502" s="63">
        <v>2620</v>
      </c>
      <c r="L502" s="63">
        <v>5240000</v>
      </c>
      <c r="O502" t="e">
        <f>VLOOKUP(CLEAN(B502),'Autosampler info'!$B$1:$E$501,4)</f>
        <v>#N/A</v>
      </c>
    </row>
    <row r="503" spans="1:15" ht="13" thickBot="1" x14ac:dyDescent="0.3">
      <c r="A503" s="64" t="s">
        <v>340</v>
      </c>
      <c r="B503" s="60"/>
      <c r="C503" s="61">
        <v>44482</v>
      </c>
      <c r="D503" s="60"/>
      <c r="E503" s="60"/>
      <c r="F503" s="60"/>
      <c r="G503" s="62">
        <v>27.6</v>
      </c>
      <c r="H503" s="63">
        <v>43900</v>
      </c>
      <c r="I503" s="63">
        <v>87800000</v>
      </c>
      <c r="J503" s="62">
        <v>31.5</v>
      </c>
      <c r="K503" s="63">
        <v>1700</v>
      </c>
      <c r="L503" s="63">
        <v>3400000</v>
      </c>
      <c r="O503" t="e">
        <f>VLOOKUP(CLEAN(B503),'Autosampler info'!$B$1:$E$501,4)</f>
        <v>#N/A</v>
      </c>
    </row>
    <row r="504" spans="1:15" ht="13" thickBot="1" x14ac:dyDescent="0.3">
      <c r="A504" s="60" t="s">
        <v>90</v>
      </c>
      <c r="B504" s="60"/>
      <c r="C504" s="61">
        <v>44482</v>
      </c>
      <c r="D504" s="60"/>
      <c r="E504" s="60"/>
      <c r="F504" s="60"/>
      <c r="G504" s="62">
        <v>25.1</v>
      </c>
      <c r="H504" s="63">
        <v>223000</v>
      </c>
      <c r="I504" s="63">
        <v>446000000</v>
      </c>
      <c r="J504" s="62">
        <v>31.6</v>
      </c>
      <c r="K504" s="63">
        <v>1580</v>
      </c>
      <c r="L504" s="63">
        <v>3160000</v>
      </c>
      <c r="O504" t="e">
        <f>VLOOKUP(CLEAN(B504),'Autosampler info'!$B$1:$E$501,4)</f>
        <v>#N/A</v>
      </c>
    </row>
    <row r="505" spans="1:15" ht="13" thickBot="1" x14ac:dyDescent="0.3">
      <c r="A505" s="60" t="s">
        <v>338</v>
      </c>
      <c r="B505" s="60"/>
      <c r="C505" s="61">
        <v>44482</v>
      </c>
      <c r="D505" s="60"/>
      <c r="E505" s="60"/>
      <c r="F505" s="60"/>
      <c r="G505" s="62">
        <v>27.1</v>
      </c>
      <c r="H505" s="63">
        <v>61300</v>
      </c>
      <c r="I505" s="63">
        <v>123000000</v>
      </c>
      <c r="J505" s="62">
        <v>31</v>
      </c>
      <c r="K505" s="63">
        <v>2260</v>
      </c>
      <c r="L505" s="63">
        <v>4520000</v>
      </c>
      <c r="O505" t="e">
        <f>VLOOKUP(CLEAN(B505),'Autosampler info'!$B$1:$E$501,4)</f>
        <v>#N/A</v>
      </c>
    </row>
    <row r="506" spans="1:15" ht="25.5" thickBot="1" x14ac:dyDescent="0.3">
      <c r="A506" s="60" t="s">
        <v>223</v>
      </c>
      <c r="B506" s="60"/>
      <c r="C506" s="61">
        <v>44482</v>
      </c>
      <c r="D506" s="60"/>
      <c r="E506" s="60"/>
      <c r="F506" s="60"/>
      <c r="G506" s="62">
        <v>26.7</v>
      </c>
      <c r="H506" s="63">
        <v>77700</v>
      </c>
      <c r="I506" s="63">
        <v>155000000</v>
      </c>
      <c r="J506" s="62">
        <v>33</v>
      </c>
      <c r="K506" s="63">
        <v>657</v>
      </c>
      <c r="L506" s="63">
        <v>1310000</v>
      </c>
      <c r="O506" t="e">
        <f>VLOOKUP(CLEAN(B506),'Autosampler info'!$B$1:$E$501,4)</f>
        <v>#N/A</v>
      </c>
    </row>
    <row r="507" spans="1:15" ht="13" thickBot="1" x14ac:dyDescent="0.3">
      <c r="A507" s="60" t="s">
        <v>93</v>
      </c>
      <c r="B507" s="60"/>
      <c r="C507" s="61">
        <v>44482</v>
      </c>
      <c r="D507" s="60"/>
      <c r="E507" s="60"/>
      <c r="F507" s="60"/>
      <c r="G507" s="62">
        <v>28.8</v>
      </c>
      <c r="H507" s="63">
        <v>20500</v>
      </c>
      <c r="I507" s="63">
        <v>41000000</v>
      </c>
      <c r="J507" s="62">
        <v>30.1</v>
      </c>
      <c r="K507" s="63">
        <v>3920</v>
      </c>
      <c r="L507" s="63">
        <v>7840000</v>
      </c>
      <c r="O507" t="e">
        <f>VLOOKUP(CLEAN(B507),'Autosampler info'!$B$1:$E$501,4)</f>
        <v>#N/A</v>
      </c>
    </row>
    <row r="508" spans="1:15" ht="13" thickBot="1" x14ac:dyDescent="0.3">
      <c r="A508" s="60" t="s">
        <v>499</v>
      </c>
      <c r="B508" s="60"/>
      <c r="C508" s="61">
        <v>44482</v>
      </c>
      <c r="D508" s="60"/>
      <c r="E508" s="60"/>
      <c r="F508" s="60"/>
      <c r="G508" s="62">
        <v>24.4</v>
      </c>
      <c r="H508" s="63">
        <v>333000</v>
      </c>
      <c r="I508" s="63">
        <v>666000000</v>
      </c>
      <c r="J508" s="62">
        <v>35.299999999999997</v>
      </c>
      <c r="K508" s="63">
        <v>167</v>
      </c>
      <c r="L508" s="63">
        <v>334000</v>
      </c>
      <c r="O508" t="e">
        <f>VLOOKUP(CLEAN(B508),'Autosampler info'!$B$1:$E$501,4)</f>
        <v>#N/A</v>
      </c>
    </row>
    <row r="509" spans="1:15" ht="13" thickBot="1" x14ac:dyDescent="0.3">
      <c r="A509" s="60" t="s">
        <v>58</v>
      </c>
      <c r="B509" s="60"/>
      <c r="C509" s="61">
        <v>44482</v>
      </c>
      <c r="D509" s="60"/>
      <c r="E509" s="60"/>
      <c r="F509" s="60"/>
      <c r="G509" s="62">
        <v>26.9</v>
      </c>
      <c r="H509" s="63">
        <v>67600</v>
      </c>
      <c r="I509" s="63">
        <v>135000000</v>
      </c>
      <c r="J509" s="62">
        <v>31.5</v>
      </c>
      <c r="K509" s="63">
        <v>1680</v>
      </c>
      <c r="L509" s="63">
        <v>3360000</v>
      </c>
      <c r="O509" t="e">
        <f>VLOOKUP(CLEAN(B509),'Autosampler info'!$B$1:$E$501,4)</f>
        <v>#N/A</v>
      </c>
    </row>
    <row r="510" spans="1:15" ht="13" thickBot="1" x14ac:dyDescent="0.3">
      <c r="A510" s="60" t="s">
        <v>501</v>
      </c>
      <c r="B510" s="60"/>
      <c r="C510" s="61">
        <v>44482</v>
      </c>
      <c r="D510" s="60"/>
      <c r="E510" s="60"/>
      <c r="F510" s="60"/>
      <c r="G510" s="62">
        <v>26.7</v>
      </c>
      <c r="H510" s="63">
        <v>78500</v>
      </c>
      <c r="I510" s="63">
        <v>157000000</v>
      </c>
      <c r="J510" s="62">
        <v>31.1</v>
      </c>
      <c r="K510" s="63">
        <v>2180</v>
      </c>
      <c r="L510" s="63">
        <v>4360000</v>
      </c>
      <c r="O510" t="e">
        <f>VLOOKUP(CLEAN(B510),'Autosampler info'!$B$1:$E$501,4)</f>
        <v>#N/A</v>
      </c>
    </row>
    <row r="511" spans="1:15" ht="13" thickBot="1" x14ac:dyDescent="0.3">
      <c r="A511" s="60" t="s">
        <v>502</v>
      </c>
      <c r="B511" s="60"/>
      <c r="C511" s="61">
        <v>44482</v>
      </c>
      <c r="D511" s="60"/>
      <c r="E511" s="60"/>
      <c r="F511" s="60"/>
      <c r="G511" s="62">
        <v>25.7</v>
      </c>
      <c r="H511" s="63">
        <v>149000</v>
      </c>
      <c r="I511" s="63">
        <v>298000000</v>
      </c>
      <c r="J511" s="62">
        <v>31.4</v>
      </c>
      <c r="K511" s="63">
        <v>1770</v>
      </c>
      <c r="L511" s="63">
        <v>3540000</v>
      </c>
      <c r="O511" t="e">
        <f>VLOOKUP(CLEAN(B511),'Autosampler info'!$B$1:$E$501,4)</f>
        <v>#N/A</v>
      </c>
    </row>
    <row r="512" spans="1:15" ht="13" thickBot="1" x14ac:dyDescent="0.3">
      <c r="A512" s="60" t="s">
        <v>118</v>
      </c>
      <c r="B512" s="60"/>
      <c r="C512" s="61">
        <v>44482</v>
      </c>
      <c r="D512" s="60"/>
      <c r="E512" s="60"/>
      <c r="F512" s="60"/>
      <c r="G512" s="62">
        <v>26.5</v>
      </c>
      <c r="H512" s="63">
        <v>91100</v>
      </c>
      <c r="I512" s="63">
        <v>182000000</v>
      </c>
      <c r="J512" s="62">
        <v>30.9</v>
      </c>
      <c r="K512" s="63">
        <v>2450</v>
      </c>
      <c r="L512" s="63">
        <v>4900000</v>
      </c>
      <c r="O512" t="e">
        <f>VLOOKUP(CLEAN(B512),'Autosampler info'!$B$1:$E$501,4)</f>
        <v>#N/A</v>
      </c>
    </row>
    <row r="513" spans="1:15" ht="13" thickBot="1" x14ac:dyDescent="0.3">
      <c r="A513" s="60" t="s">
        <v>504</v>
      </c>
      <c r="B513" s="60"/>
      <c r="C513" s="61">
        <v>44482</v>
      </c>
      <c r="D513" s="60"/>
      <c r="E513" s="60"/>
      <c r="F513" s="60"/>
      <c r="G513" s="62">
        <v>24.9</v>
      </c>
      <c r="H513" s="63">
        <v>246000</v>
      </c>
      <c r="I513" s="63">
        <v>492000000</v>
      </c>
      <c r="J513" s="62">
        <v>31.3</v>
      </c>
      <c r="K513" s="63">
        <v>1870</v>
      </c>
      <c r="L513" s="63">
        <v>3740000</v>
      </c>
      <c r="O513" t="e">
        <f>VLOOKUP(CLEAN(B513),'Autosampler info'!$B$1:$E$501,4)</f>
        <v>#N/A</v>
      </c>
    </row>
    <row r="514" spans="1:15" ht="13" thickBot="1" x14ac:dyDescent="0.3">
      <c r="A514" s="60" t="s">
        <v>515</v>
      </c>
      <c r="B514" s="60"/>
      <c r="C514" s="61">
        <v>44482</v>
      </c>
      <c r="D514" s="60"/>
      <c r="E514" s="60"/>
      <c r="F514" s="60"/>
      <c r="G514" s="62">
        <v>25.3</v>
      </c>
      <c r="H514" s="63">
        <v>188000</v>
      </c>
      <c r="I514" s="63">
        <v>376000000</v>
      </c>
      <c r="J514" s="62">
        <v>32.299999999999997</v>
      </c>
      <c r="K514" s="63">
        <v>1040</v>
      </c>
      <c r="L514" s="63">
        <v>2080000</v>
      </c>
      <c r="O514" t="e">
        <f>VLOOKUP(CLEAN(B514),'Autosampler info'!$B$1:$E$501,4)</f>
        <v>#N/A</v>
      </c>
    </row>
    <row r="515" spans="1:15" ht="13" thickBot="1" x14ac:dyDescent="0.3">
      <c r="A515" s="60" t="s">
        <v>517</v>
      </c>
      <c r="B515" s="60"/>
      <c r="C515" s="61">
        <v>44482</v>
      </c>
      <c r="D515" s="60"/>
      <c r="E515" s="60"/>
      <c r="F515" s="60"/>
      <c r="G515" s="62">
        <v>22.7</v>
      </c>
      <c r="H515" s="63">
        <v>999000</v>
      </c>
      <c r="I515" s="63">
        <v>2000000000</v>
      </c>
      <c r="J515" s="62">
        <v>31.3</v>
      </c>
      <c r="K515" s="63">
        <v>1840</v>
      </c>
      <c r="L515" s="63">
        <v>3680000</v>
      </c>
      <c r="O515" t="e">
        <f>VLOOKUP(CLEAN(B515),'Autosampler info'!$B$1:$E$501,4)</f>
        <v>#N/A</v>
      </c>
    </row>
    <row r="516" spans="1:15" ht="13" thickBot="1" x14ac:dyDescent="0.3">
      <c r="A516" s="60" t="s">
        <v>518</v>
      </c>
      <c r="B516" s="60"/>
      <c r="C516" s="61">
        <v>44482</v>
      </c>
      <c r="D516" s="60"/>
      <c r="E516" s="60"/>
      <c r="F516" s="60"/>
      <c r="G516" s="62">
        <v>28</v>
      </c>
      <c r="H516" s="63">
        <v>35100</v>
      </c>
      <c r="I516" s="63">
        <v>70200000</v>
      </c>
      <c r="J516" s="62">
        <v>31.6</v>
      </c>
      <c r="K516" s="63">
        <v>1610</v>
      </c>
      <c r="L516" s="63">
        <v>3220000</v>
      </c>
      <c r="O516" t="e">
        <f>VLOOKUP(CLEAN(B516),'Autosampler info'!$B$1:$E$501,4)</f>
        <v>#N/A</v>
      </c>
    </row>
    <row r="517" spans="1:15" ht="13" thickBot="1" x14ac:dyDescent="0.3">
      <c r="A517" s="60" t="s">
        <v>507</v>
      </c>
      <c r="B517" s="60"/>
      <c r="C517" s="61">
        <v>44482</v>
      </c>
      <c r="D517" s="60"/>
      <c r="E517" s="60"/>
      <c r="F517" s="60"/>
      <c r="G517" s="62">
        <v>27.2</v>
      </c>
      <c r="H517" s="63">
        <v>55700</v>
      </c>
      <c r="I517" s="63">
        <v>111000000</v>
      </c>
      <c r="J517" s="62">
        <v>31.5</v>
      </c>
      <c r="K517" s="63">
        <v>1650</v>
      </c>
      <c r="L517" s="63">
        <v>3300000</v>
      </c>
      <c r="O517" t="e">
        <f>VLOOKUP(CLEAN(B517),'Autosampler info'!$B$1:$E$501,4)</f>
        <v>#N/A</v>
      </c>
    </row>
    <row r="518" spans="1:15" ht="13" thickBot="1" x14ac:dyDescent="0.3">
      <c r="A518" s="60" t="s">
        <v>516</v>
      </c>
      <c r="B518" s="60"/>
      <c r="C518" s="61">
        <v>44482</v>
      </c>
      <c r="D518" s="60"/>
      <c r="E518" s="60"/>
      <c r="F518" s="60"/>
      <c r="G518" s="62">
        <v>26.6</v>
      </c>
      <c r="H518" s="63">
        <v>85500</v>
      </c>
      <c r="I518" s="63">
        <v>171000000</v>
      </c>
      <c r="J518" s="62">
        <v>31.7</v>
      </c>
      <c r="K518" s="63">
        <v>1490</v>
      </c>
      <c r="L518" s="63">
        <v>2980000</v>
      </c>
      <c r="O518" t="e">
        <f>VLOOKUP(CLEAN(B518),'Autosampler info'!$B$1:$E$501,4)</f>
        <v>#N/A</v>
      </c>
    </row>
    <row r="519" spans="1:15" ht="13" thickBot="1" x14ac:dyDescent="0.3">
      <c r="A519" s="60" t="s">
        <v>508</v>
      </c>
      <c r="B519" s="60"/>
      <c r="C519" s="61">
        <v>44482</v>
      </c>
      <c r="D519" s="60"/>
      <c r="E519" s="60"/>
      <c r="F519" s="60"/>
      <c r="G519" s="62">
        <v>29.6</v>
      </c>
      <c r="H519" s="63">
        <v>12100</v>
      </c>
      <c r="I519" s="63">
        <v>24200000</v>
      </c>
      <c r="J519" s="62">
        <v>31.8</v>
      </c>
      <c r="K519" s="63">
        <v>1380</v>
      </c>
      <c r="L519" s="63">
        <v>2760000</v>
      </c>
      <c r="O519" t="e">
        <f>VLOOKUP(CLEAN(B519),'Autosampler info'!$B$1:$E$501,4)</f>
        <v>#N/A</v>
      </c>
    </row>
    <row r="520" spans="1:15" ht="13" thickBot="1" x14ac:dyDescent="0.3">
      <c r="A520" s="60" t="s">
        <v>519</v>
      </c>
      <c r="B520" s="60"/>
      <c r="C520" s="61">
        <v>44482</v>
      </c>
      <c r="D520" s="60"/>
      <c r="E520" s="60"/>
      <c r="F520" s="60"/>
      <c r="G520" s="62">
        <v>26.1</v>
      </c>
      <c r="H520" s="63">
        <v>114000</v>
      </c>
      <c r="I520" s="63">
        <v>228000000</v>
      </c>
      <c r="J520" s="62">
        <v>31.7</v>
      </c>
      <c r="K520" s="63">
        <v>1470</v>
      </c>
      <c r="L520" s="63">
        <v>2940000</v>
      </c>
      <c r="O520" t="e">
        <f>VLOOKUP(CLEAN(B520),'Autosampler info'!$B$1:$E$501,4)</f>
        <v>#N/A</v>
      </c>
    </row>
    <row r="521" spans="1:15" ht="13" thickBot="1" x14ac:dyDescent="0.3">
      <c r="A521" s="60" t="s">
        <v>520</v>
      </c>
      <c r="B521" s="60"/>
      <c r="C521" s="61">
        <v>44482</v>
      </c>
      <c r="D521" s="60"/>
      <c r="E521" s="60"/>
      <c r="F521" s="60"/>
      <c r="G521" s="62">
        <v>26.5</v>
      </c>
      <c r="H521" s="63">
        <v>91700</v>
      </c>
      <c r="I521" s="63">
        <v>183000000</v>
      </c>
      <c r="J521" s="62">
        <v>30.8</v>
      </c>
      <c r="K521" s="63">
        <v>2520</v>
      </c>
      <c r="L521" s="63">
        <v>5040000</v>
      </c>
      <c r="O521" t="e">
        <f>VLOOKUP(CLEAN(B521),'Autosampler info'!$B$1:$E$501,4)</f>
        <v>#N/A</v>
      </c>
    </row>
    <row r="522" spans="1:15" ht="13" thickBot="1" x14ac:dyDescent="0.3">
      <c r="A522" s="60" t="s">
        <v>509</v>
      </c>
      <c r="B522" s="60"/>
      <c r="C522" s="61">
        <v>44482</v>
      </c>
      <c r="D522" s="60"/>
      <c r="E522" s="60"/>
      <c r="F522" s="60"/>
      <c r="G522" s="62">
        <v>27.5</v>
      </c>
      <c r="H522" s="63">
        <v>47500</v>
      </c>
      <c r="I522" s="63">
        <v>95000000</v>
      </c>
      <c r="J522" s="62">
        <v>31.2</v>
      </c>
      <c r="K522" s="63">
        <v>1950</v>
      </c>
      <c r="L522" s="63">
        <v>3900000</v>
      </c>
      <c r="O522" t="e">
        <f>VLOOKUP(CLEAN(B522),'Autosampler info'!$B$1:$E$501,4)</f>
        <v>#N/A</v>
      </c>
    </row>
    <row r="523" spans="1:15" ht="13" thickBot="1" x14ac:dyDescent="0.3">
      <c r="A523" s="60" t="s">
        <v>511</v>
      </c>
      <c r="B523" s="60"/>
      <c r="C523" s="61">
        <v>44482</v>
      </c>
      <c r="D523" s="60"/>
      <c r="E523" s="60"/>
      <c r="F523" s="60"/>
      <c r="G523" s="62">
        <v>27.7</v>
      </c>
      <c r="H523" s="63">
        <v>40600</v>
      </c>
      <c r="I523" s="63">
        <v>81200000</v>
      </c>
      <c r="J523" s="62">
        <v>31.2</v>
      </c>
      <c r="K523" s="63">
        <v>2040</v>
      </c>
      <c r="L523" s="63">
        <v>4080000</v>
      </c>
      <c r="O523" t="e">
        <f>VLOOKUP(CLEAN(B523),'Autosampler info'!$B$1:$E$501,4)</f>
        <v>#N/A</v>
      </c>
    </row>
    <row r="524" spans="1:15" ht="13" thickBot="1" x14ac:dyDescent="0.3">
      <c r="A524" s="60" t="s">
        <v>513</v>
      </c>
      <c r="B524" s="60"/>
      <c r="C524" s="61">
        <v>44482</v>
      </c>
      <c r="D524" s="60"/>
      <c r="E524" s="60"/>
      <c r="F524" s="60"/>
      <c r="G524" s="62">
        <v>27.4</v>
      </c>
      <c r="H524" s="63">
        <v>50000</v>
      </c>
      <c r="I524" s="63">
        <v>100000000</v>
      </c>
      <c r="J524" s="62">
        <v>31</v>
      </c>
      <c r="K524" s="63">
        <v>2330</v>
      </c>
      <c r="L524" s="63">
        <v>4660000</v>
      </c>
      <c r="O524" t="e">
        <f>VLOOKUP(CLEAN(B524),'Autosampler info'!$B$1:$E$501,4)</f>
        <v>#N/A</v>
      </c>
    </row>
    <row r="525" spans="1:15" ht="13" thickBot="1" x14ac:dyDescent="0.3">
      <c r="A525" s="64" t="s">
        <v>336</v>
      </c>
      <c r="B525" s="60"/>
      <c r="C525" s="61">
        <v>44482</v>
      </c>
      <c r="D525" s="60"/>
      <c r="E525" s="60"/>
      <c r="F525" s="60"/>
      <c r="G525" s="62">
        <v>27.7</v>
      </c>
      <c r="H525" s="63">
        <v>40800</v>
      </c>
      <c r="I525" s="63">
        <v>81600000</v>
      </c>
      <c r="J525" s="62">
        <v>30.9</v>
      </c>
      <c r="K525" s="63">
        <v>2380</v>
      </c>
      <c r="L525" s="63">
        <v>4760000</v>
      </c>
      <c r="O525" t="e">
        <f>VLOOKUP(CLEAN(B525),'Autosampler info'!$B$1:$E$501,4)</f>
        <v>#N/A</v>
      </c>
    </row>
    <row r="526" spans="1:15" ht="15.75" customHeight="1" thickBot="1" x14ac:dyDescent="0.3">
      <c r="A526" s="60" t="s">
        <v>14</v>
      </c>
      <c r="B526" s="60"/>
      <c r="C526" s="61">
        <v>44484</v>
      </c>
      <c r="D526" s="60"/>
      <c r="E526" s="60"/>
      <c r="F526" s="60"/>
      <c r="G526" s="62">
        <v>26.9</v>
      </c>
      <c r="H526" s="63">
        <v>152000</v>
      </c>
      <c r="I526" s="63">
        <v>304000000</v>
      </c>
      <c r="J526" s="62">
        <v>31</v>
      </c>
      <c r="K526" s="63">
        <v>3800</v>
      </c>
      <c r="L526" s="63">
        <v>7600000</v>
      </c>
    </row>
    <row r="527" spans="1:15" ht="15.75" customHeight="1" thickBot="1" x14ac:dyDescent="0.3">
      <c r="A527" s="60" t="s">
        <v>88</v>
      </c>
      <c r="B527" s="60"/>
      <c r="C527" s="61">
        <v>44484</v>
      </c>
      <c r="D527" s="60"/>
      <c r="E527" s="60"/>
      <c r="F527" s="60"/>
      <c r="G527" s="62">
        <v>27.8</v>
      </c>
      <c r="H527" s="63">
        <v>89000</v>
      </c>
      <c r="I527" s="63">
        <v>178000000</v>
      </c>
      <c r="J527" s="62">
        <v>31.3</v>
      </c>
      <c r="K527" s="63">
        <v>3140</v>
      </c>
      <c r="L527" s="63">
        <v>6280000</v>
      </c>
    </row>
    <row r="528" spans="1:15" ht="15.75" customHeight="1" thickBot="1" x14ac:dyDescent="0.3">
      <c r="A528" s="64" t="s">
        <v>410</v>
      </c>
      <c r="B528" s="60"/>
      <c r="C528" s="61">
        <v>44484</v>
      </c>
      <c r="D528" s="60"/>
      <c r="E528" s="60"/>
      <c r="F528" s="60"/>
      <c r="G528" s="62">
        <v>26.2</v>
      </c>
      <c r="H528" s="63">
        <v>242000</v>
      </c>
      <c r="I528" s="63">
        <v>484000000</v>
      </c>
      <c r="J528" s="62">
        <v>30.6</v>
      </c>
      <c r="K528" s="63">
        <v>5000</v>
      </c>
      <c r="L528" s="63">
        <v>10000000</v>
      </c>
    </row>
    <row r="529" spans="1:12" ht="15.75" customHeight="1" thickBot="1" x14ac:dyDescent="0.3">
      <c r="A529" s="64" t="s">
        <v>396</v>
      </c>
      <c r="B529" s="60"/>
      <c r="C529" s="61">
        <v>44484</v>
      </c>
      <c r="D529" s="60"/>
      <c r="E529" s="60"/>
      <c r="F529" s="60"/>
      <c r="G529" s="62">
        <v>24.6</v>
      </c>
      <c r="H529" s="63">
        <v>640000</v>
      </c>
      <c r="I529" s="63">
        <v>1280000000</v>
      </c>
      <c r="J529" s="62">
        <v>32</v>
      </c>
      <c r="K529" s="63">
        <v>2160</v>
      </c>
      <c r="L529" s="63">
        <v>4320000</v>
      </c>
    </row>
    <row r="530" spans="1:12" ht="15.75" customHeight="1" thickBot="1" x14ac:dyDescent="0.3">
      <c r="A530" s="64" t="s">
        <v>340</v>
      </c>
      <c r="B530" s="60"/>
      <c r="C530" s="61">
        <v>44484</v>
      </c>
      <c r="D530" s="60"/>
      <c r="E530" s="60"/>
      <c r="F530" s="60"/>
      <c r="G530" s="62">
        <v>25.4</v>
      </c>
      <c r="H530" s="63">
        <v>390000</v>
      </c>
      <c r="I530" s="63">
        <v>780000000</v>
      </c>
      <c r="J530" s="62">
        <v>30.4</v>
      </c>
      <c r="K530" s="63">
        <v>5460</v>
      </c>
      <c r="L530" s="63">
        <v>10900000</v>
      </c>
    </row>
    <row r="531" spans="1:12" ht="15.75" customHeight="1" thickBot="1" x14ac:dyDescent="0.3">
      <c r="A531" s="60" t="s">
        <v>90</v>
      </c>
      <c r="B531" s="60"/>
      <c r="C531" s="61">
        <v>44484</v>
      </c>
      <c r="D531" s="60"/>
      <c r="E531" s="60"/>
      <c r="F531" s="60"/>
      <c r="G531" s="62">
        <v>27.8</v>
      </c>
      <c r="H531" s="63">
        <v>88100</v>
      </c>
      <c r="I531" s="63">
        <v>176000000</v>
      </c>
      <c r="J531" s="62">
        <v>30.3</v>
      </c>
      <c r="K531" s="63">
        <v>5900</v>
      </c>
      <c r="L531" s="63">
        <v>11800000</v>
      </c>
    </row>
    <row r="532" spans="1:12" ht="15.75" customHeight="1" thickBot="1" x14ac:dyDescent="0.3">
      <c r="A532" s="60" t="s">
        <v>338</v>
      </c>
      <c r="B532" s="60"/>
      <c r="C532" s="61">
        <v>44484</v>
      </c>
      <c r="D532" s="60"/>
      <c r="E532" s="60"/>
      <c r="F532" s="60"/>
      <c r="G532" s="62">
        <v>24.4</v>
      </c>
      <c r="H532" s="63">
        <v>733000</v>
      </c>
      <c r="I532" s="63">
        <v>1470000000</v>
      </c>
      <c r="J532" s="62">
        <v>30.1</v>
      </c>
      <c r="K532" s="63">
        <v>6540</v>
      </c>
      <c r="L532" s="63">
        <v>13100000</v>
      </c>
    </row>
    <row r="533" spans="1:12" ht="15.75" customHeight="1" thickBot="1" x14ac:dyDescent="0.3">
      <c r="A533" s="60" t="s">
        <v>223</v>
      </c>
      <c r="B533" s="60"/>
      <c r="C533" s="61">
        <v>44484</v>
      </c>
      <c r="D533" s="60"/>
      <c r="E533" s="60"/>
      <c r="F533" s="60"/>
      <c r="G533" s="62">
        <v>23.1</v>
      </c>
      <c r="H533" s="63">
        <v>1630000</v>
      </c>
      <c r="I533" s="63">
        <v>3260000000</v>
      </c>
      <c r="J533" s="62">
        <v>34.799999999999997</v>
      </c>
      <c r="K533" s="63">
        <v>3890</v>
      </c>
      <c r="L533" s="63">
        <v>7780000</v>
      </c>
    </row>
    <row r="534" spans="1:12" ht="15.75" customHeight="1" thickBot="1" x14ac:dyDescent="0.3">
      <c r="A534" s="60" t="s">
        <v>93</v>
      </c>
      <c r="B534" s="60"/>
      <c r="C534" s="61">
        <v>44484</v>
      </c>
      <c r="D534" s="60"/>
      <c r="E534" s="60"/>
      <c r="F534" s="60"/>
      <c r="G534" s="62">
        <v>26</v>
      </c>
      <c r="H534" s="63">
        <v>265000</v>
      </c>
      <c r="I534" s="63">
        <v>530000000</v>
      </c>
      <c r="J534" s="62">
        <v>30.4</v>
      </c>
      <c r="K534" s="63">
        <v>5470</v>
      </c>
      <c r="L534" s="63">
        <v>10900000</v>
      </c>
    </row>
    <row r="535" spans="1:12" ht="15.75" customHeight="1" thickBot="1" x14ac:dyDescent="0.3">
      <c r="A535" s="60" t="s">
        <v>499</v>
      </c>
      <c r="B535" s="60"/>
      <c r="C535" s="61">
        <v>44484</v>
      </c>
      <c r="D535" s="60"/>
      <c r="E535" s="60"/>
      <c r="F535" s="60"/>
      <c r="G535" s="62">
        <v>24.4</v>
      </c>
      <c r="H535" s="63">
        <v>746000</v>
      </c>
      <c r="I535" s="63">
        <v>1490000000</v>
      </c>
      <c r="J535" s="62">
        <v>30.5</v>
      </c>
      <c r="K535" s="63">
        <v>5340</v>
      </c>
      <c r="L535" s="63">
        <v>10700000</v>
      </c>
    </row>
    <row r="536" spans="1:12" ht="15.75" customHeight="1" thickBot="1" x14ac:dyDescent="0.3">
      <c r="A536" s="60" t="s">
        <v>58</v>
      </c>
      <c r="B536" s="60"/>
      <c r="C536" s="61">
        <v>44484</v>
      </c>
      <c r="D536" s="60"/>
      <c r="E536" s="60"/>
      <c r="F536" s="60"/>
      <c r="G536" s="62">
        <v>25.5</v>
      </c>
      <c r="H536" s="63">
        <v>360000</v>
      </c>
      <c r="I536" s="63">
        <v>720000000</v>
      </c>
      <c r="J536" s="62">
        <v>30.6</v>
      </c>
      <c r="K536" s="63">
        <v>5090</v>
      </c>
      <c r="L536" s="63">
        <v>10200000</v>
      </c>
    </row>
    <row r="537" spans="1:12" ht="15.75" customHeight="1" thickBot="1" x14ac:dyDescent="0.3">
      <c r="A537" s="60" t="s">
        <v>501</v>
      </c>
      <c r="B537" s="60"/>
      <c r="C537" s="61">
        <v>44484</v>
      </c>
      <c r="D537" s="60"/>
      <c r="E537" s="60"/>
      <c r="F537" s="60"/>
      <c r="G537" s="62">
        <v>28.4</v>
      </c>
      <c r="H537" s="63">
        <v>60700</v>
      </c>
      <c r="I537" s="63">
        <v>121000000</v>
      </c>
      <c r="J537" s="62">
        <v>30.2</v>
      </c>
      <c r="K537" s="63">
        <v>6460</v>
      </c>
      <c r="L537" s="63">
        <v>12900000</v>
      </c>
    </row>
    <row r="538" spans="1:12" ht="15.75" customHeight="1" thickBot="1" x14ac:dyDescent="0.3">
      <c r="A538" s="60" t="s">
        <v>502</v>
      </c>
      <c r="B538" s="60"/>
      <c r="C538" s="61">
        <v>44484</v>
      </c>
      <c r="D538" s="60"/>
      <c r="E538" s="60"/>
      <c r="F538" s="60"/>
      <c r="G538" s="62">
        <v>25</v>
      </c>
      <c r="H538" s="63">
        <v>510000</v>
      </c>
      <c r="I538" s="63">
        <v>1020000000</v>
      </c>
      <c r="J538" s="62">
        <v>30.3</v>
      </c>
      <c r="K538" s="63">
        <v>6100</v>
      </c>
      <c r="L538" s="63">
        <v>12200000</v>
      </c>
    </row>
    <row r="539" spans="1:12" ht="15.75" customHeight="1" thickBot="1" x14ac:dyDescent="0.3">
      <c r="A539" s="60" t="s">
        <v>118</v>
      </c>
      <c r="B539" s="60"/>
      <c r="C539" s="61">
        <v>44484</v>
      </c>
      <c r="D539" s="60"/>
      <c r="E539" s="60"/>
      <c r="F539" s="60"/>
      <c r="G539" s="62">
        <v>27.4</v>
      </c>
      <c r="H539" s="63">
        <v>115000</v>
      </c>
      <c r="I539" s="63">
        <v>230000000</v>
      </c>
      <c r="J539" s="62">
        <v>30.2</v>
      </c>
      <c r="K539" s="63">
        <v>6130</v>
      </c>
      <c r="L539" s="63">
        <v>12300000</v>
      </c>
    </row>
    <row r="540" spans="1:12" ht="15.75" customHeight="1" thickBot="1" x14ac:dyDescent="0.3">
      <c r="A540" s="60" t="s">
        <v>504</v>
      </c>
      <c r="B540" s="60"/>
      <c r="C540" s="61">
        <v>44484</v>
      </c>
      <c r="D540" s="60"/>
      <c r="E540" s="60"/>
      <c r="F540" s="60"/>
      <c r="G540" s="62">
        <v>24.5</v>
      </c>
      <c r="H540" s="63">
        <v>667000</v>
      </c>
      <c r="I540" s="63">
        <v>1330000000</v>
      </c>
      <c r="J540" s="62">
        <v>31.5</v>
      </c>
      <c r="K540" s="63">
        <v>2940</v>
      </c>
      <c r="L540" s="63">
        <v>5880000</v>
      </c>
    </row>
    <row r="541" spans="1:12" ht="15.75" customHeight="1" thickBot="1" x14ac:dyDescent="0.3">
      <c r="A541" s="60" t="s">
        <v>515</v>
      </c>
      <c r="B541" s="60"/>
      <c r="C541" s="61">
        <v>44484</v>
      </c>
      <c r="D541" s="60"/>
      <c r="E541" s="60"/>
      <c r="F541" s="60"/>
      <c r="G541" s="62">
        <v>25.2</v>
      </c>
      <c r="H541" s="63">
        <v>440000</v>
      </c>
      <c r="I541" s="63">
        <v>880000000</v>
      </c>
      <c r="J541" s="62">
        <v>29.7</v>
      </c>
      <c r="K541" s="63">
        <v>8340</v>
      </c>
      <c r="L541" s="63">
        <v>16700000</v>
      </c>
    </row>
    <row r="542" spans="1:12" ht="15.75" customHeight="1" thickBot="1" x14ac:dyDescent="0.3">
      <c r="A542" s="60" t="s">
        <v>521</v>
      </c>
      <c r="B542" s="60"/>
      <c r="C542" s="61">
        <v>44484</v>
      </c>
      <c r="D542" s="60"/>
      <c r="E542" s="60"/>
      <c r="F542" s="60"/>
      <c r="G542" s="62">
        <v>25.4</v>
      </c>
      <c r="H542" s="63">
        <v>399000</v>
      </c>
      <c r="I542" s="63">
        <v>798000000</v>
      </c>
      <c r="J542" s="62">
        <v>32.5</v>
      </c>
      <c r="K542" s="63">
        <v>1570</v>
      </c>
      <c r="L542" s="63">
        <v>3140000</v>
      </c>
    </row>
    <row r="543" spans="1:12" ht="15.75" customHeight="1" thickBot="1" x14ac:dyDescent="0.3">
      <c r="A543" s="60" t="s">
        <v>506</v>
      </c>
      <c r="B543" s="60"/>
      <c r="C543" s="61">
        <v>44484</v>
      </c>
      <c r="D543" s="60"/>
      <c r="E543" s="60"/>
      <c r="F543" s="60"/>
      <c r="G543" s="62">
        <v>26.3</v>
      </c>
      <c r="H543" s="63">
        <v>219000</v>
      </c>
      <c r="I543" s="63">
        <v>438000000</v>
      </c>
      <c r="J543" s="62">
        <v>31</v>
      </c>
      <c r="K543" s="63">
        <v>3820</v>
      </c>
      <c r="L543" s="63">
        <v>7640000</v>
      </c>
    </row>
    <row r="544" spans="1:12" ht="15.75" customHeight="1" thickBot="1" x14ac:dyDescent="0.3">
      <c r="A544" s="60" t="s">
        <v>507</v>
      </c>
      <c r="B544" s="60"/>
      <c r="C544" s="61">
        <v>44484</v>
      </c>
      <c r="D544" s="60"/>
      <c r="E544" s="60"/>
      <c r="F544" s="60"/>
      <c r="G544" s="62">
        <v>27.5</v>
      </c>
      <c r="H544" s="63">
        <v>105000</v>
      </c>
      <c r="I544" s="63">
        <v>210000000</v>
      </c>
      <c r="J544" s="62">
        <v>30.3</v>
      </c>
      <c r="K544" s="63">
        <v>6090</v>
      </c>
      <c r="L544" s="63">
        <v>12200000</v>
      </c>
    </row>
    <row r="545" spans="1:12" ht="15.75" customHeight="1" thickBot="1" x14ac:dyDescent="0.3">
      <c r="A545" s="60" t="s">
        <v>516</v>
      </c>
      <c r="B545" s="60"/>
      <c r="C545" s="61">
        <v>44484</v>
      </c>
      <c r="D545" s="60"/>
      <c r="E545" s="60"/>
      <c r="F545" s="60"/>
      <c r="G545" s="62">
        <v>27</v>
      </c>
      <c r="H545" s="63">
        <v>148000</v>
      </c>
      <c r="I545" s="63">
        <v>296000000</v>
      </c>
      <c r="J545" s="62">
        <v>29.5</v>
      </c>
      <c r="K545" s="63">
        <v>9920</v>
      </c>
      <c r="L545" s="63">
        <v>19800000</v>
      </c>
    </row>
    <row r="546" spans="1:12" ht="15.75" customHeight="1" thickBot="1" x14ac:dyDescent="0.3">
      <c r="A546" s="60" t="s">
        <v>508</v>
      </c>
      <c r="B546" s="60"/>
      <c r="C546" s="61">
        <v>44484</v>
      </c>
      <c r="D546" s="60"/>
      <c r="E546" s="60"/>
      <c r="F546" s="60"/>
      <c r="G546" s="62">
        <v>27.9</v>
      </c>
      <c r="H546" s="63">
        <v>84800</v>
      </c>
      <c r="I546" s="63">
        <v>170000000</v>
      </c>
      <c r="J546" s="62">
        <v>30.8</v>
      </c>
      <c r="K546" s="63">
        <v>4280</v>
      </c>
      <c r="L546" s="63">
        <v>8560000</v>
      </c>
    </row>
    <row r="547" spans="1:12" ht="15.75" customHeight="1" thickBot="1" x14ac:dyDescent="0.3">
      <c r="A547" s="60" t="s">
        <v>519</v>
      </c>
      <c r="B547" s="60"/>
      <c r="C547" s="61">
        <v>44484</v>
      </c>
      <c r="D547" s="60"/>
      <c r="E547" s="60"/>
      <c r="F547" s="60"/>
      <c r="G547" s="62">
        <v>25</v>
      </c>
      <c r="H547" s="63">
        <v>496000</v>
      </c>
      <c r="I547" s="63">
        <v>992000000</v>
      </c>
      <c r="J547" s="62">
        <v>30.1</v>
      </c>
      <c r="K547" s="63">
        <v>6790</v>
      </c>
      <c r="L547" s="63">
        <v>13600000</v>
      </c>
    </row>
    <row r="548" spans="1:12" ht="15.75" customHeight="1" thickBot="1" x14ac:dyDescent="0.3">
      <c r="A548" s="60" t="s">
        <v>509</v>
      </c>
      <c r="B548" s="60"/>
      <c r="C548" s="61">
        <v>44484</v>
      </c>
      <c r="D548" s="60"/>
      <c r="E548" s="60"/>
      <c r="F548" s="60"/>
      <c r="G548" s="62">
        <v>26.2</v>
      </c>
      <c r="H548" s="63">
        <v>233000</v>
      </c>
      <c r="I548" s="63">
        <v>466000000</v>
      </c>
      <c r="J548" s="62">
        <v>29.9</v>
      </c>
      <c r="K548" s="63">
        <v>7770</v>
      </c>
      <c r="L548" s="63">
        <v>15500000</v>
      </c>
    </row>
    <row r="549" spans="1:12" ht="15.75" customHeight="1" thickBot="1" x14ac:dyDescent="0.3">
      <c r="A549" s="60" t="s">
        <v>511</v>
      </c>
      <c r="B549" s="60"/>
      <c r="C549" s="61">
        <v>44484</v>
      </c>
      <c r="D549" s="60"/>
      <c r="E549" s="60"/>
      <c r="F549" s="60"/>
      <c r="G549" s="62">
        <v>26</v>
      </c>
      <c r="H549" s="63">
        <v>265000</v>
      </c>
      <c r="I549" s="63">
        <v>530000000</v>
      </c>
      <c r="J549" s="62">
        <v>30.6</v>
      </c>
      <c r="K549" s="63">
        <v>4820</v>
      </c>
      <c r="L549" s="63">
        <v>9640000</v>
      </c>
    </row>
    <row r="550" spans="1:12" ht="15.75" customHeight="1" thickBot="1" x14ac:dyDescent="0.3">
      <c r="A550" s="60" t="s">
        <v>513</v>
      </c>
      <c r="B550" s="60"/>
      <c r="C550" s="61">
        <v>44484</v>
      </c>
      <c r="D550" s="60"/>
      <c r="E550" s="60"/>
      <c r="F550" s="60"/>
      <c r="G550" s="62">
        <v>27</v>
      </c>
      <c r="H550" s="63">
        <v>148000</v>
      </c>
      <c r="I550" s="63">
        <v>296000000</v>
      </c>
      <c r="J550" s="62">
        <v>30.2</v>
      </c>
      <c r="K550" s="63">
        <v>6430</v>
      </c>
      <c r="L550" s="63">
        <v>12900000</v>
      </c>
    </row>
    <row r="551" spans="1:12" ht="15.75" customHeight="1" thickBot="1" x14ac:dyDescent="0.3">
      <c r="A551" s="64" t="s">
        <v>336</v>
      </c>
      <c r="B551" s="60"/>
      <c r="C551" s="61">
        <v>44484</v>
      </c>
      <c r="D551" s="60"/>
      <c r="E551" s="60"/>
      <c r="F551" s="60"/>
      <c r="G551" s="62">
        <v>27.3</v>
      </c>
      <c r="H551" s="63">
        <v>118000</v>
      </c>
      <c r="I551" s="63">
        <v>236000000</v>
      </c>
      <c r="J551" s="62">
        <v>30.6</v>
      </c>
      <c r="K551" s="63">
        <v>4920</v>
      </c>
      <c r="L551" s="63">
        <v>9840000</v>
      </c>
    </row>
    <row r="552" spans="1:12" ht="15.75" customHeight="1" thickBot="1" x14ac:dyDescent="0.3">
      <c r="A552" s="60" t="s">
        <v>14</v>
      </c>
      <c r="B552" s="60"/>
      <c r="C552" s="61">
        <v>44489</v>
      </c>
      <c r="D552" s="60"/>
      <c r="E552" s="60"/>
      <c r="F552" s="60"/>
      <c r="G552" s="62">
        <v>24</v>
      </c>
      <c r="H552" s="63">
        <v>1910000</v>
      </c>
      <c r="I552" s="63">
        <v>3820000000</v>
      </c>
      <c r="J552" s="62">
        <v>30.8</v>
      </c>
      <c r="K552" s="63">
        <v>5110</v>
      </c>
      <c r="L552" s="63">
        <v>10200000</v>
      </c>
    </row>
    <row r="553" spans="1:12" ht="15.75" customHeight="1" thickBot="1" x14ac:dyDescent="0.3">
      <c r="A553" s="60" t="s">
        <v>88</v>
      </c>
      <c r="B553" s="60"/>
      <c r="C553" s="61">
        <v>44489</v>
      </c>
      <c r="D553" s="60"/>
      <c r="E553" s="60"/>
      <c r="F553" s="60"/>
      <c r="G553" s="62">
        <v>26.8</v>
      </c>
      <c r="H553" s="63">
        <v>329000</v>
      </c>
      <c r="I553" s="63">
        <v>658000000</v>
      </c>
      <c r="J553" s="62">
        <v>31.1</v>
      </c>
      <c r="K553" s="63">
        <v>4270</v>
      </c>
      <c r="L553" s="63">
        <v>8540000</v>
      </c>
    </row>
    <row r="554" spans="1:12" ht="15.75" customHeight="1" thickBot="1" x14ac:dyDescent="0.3">
      <c r="A554" s="64" t="s">
        <v>410</v>
      </c>
      <c r="B554" s="60"/>
      <c r="C554" s="61">
        <v>44489</v>
      </c>
      <c r="D554" s="60"/>
      <c r="E554" s="60"/>
      <c r="F554" s="60"/>
      <c r="G554" s="62">
        <v>27.1</v>
      </c>
      <c r="H554" s="63">
        <v>266000</v>
      </c>
      <c r="I554" s="63">
        <v>532000000</v>
      </c>
      <c r="J554" s="62">
        <v>30.8</v>
      </c>
      <c r="K554" s="63">
        <v>5290</v>
      </c>
      <c r="L554" s="63">
        <v>10600000</v>
      </c>
    </row>
    <row r="555" spans="1:12" ht="15.75" customHeight="1" thickBot="1" x14ac:dyDescent="0.3">
      <c r="A555" s="64" t="s">
        <v>396</v>
      </c>
      <c r="B555" s="60"/>
      <c r="C555" s="61">
        <v>44489</v>
      </c>
      <c r="D555" s="60"/>
      <c r="E555" s="60"/>
      <c r="F555" s="60"/>
      <c r="G555" s="62">
        <v>25.8</v>
      </c>
      <c r="H555" s="63">
        <v>622000</v>
      </c>
      <c r="I555" s="63">
        <v>1240000000</v>
      </c>
      <c r="J555" s="62">
        <v>31</v>
      </c>
      <c r="K555" s="63">
        <v>4660</v>
      </c>
      <c r="L555" s="63">
        <v>9320000</v>
      </c>
    </row>
    <row r="556" spans="1:12" ht="15.75" customHeight="1" thickBot="1" x14ac:dyDescent="0.3">
      <c r="A556" s="64" t="s">
        <v>340</v>
      </c>
      <c r="B556" s="60"/>
      <c r="C556" s="61">
        <v>44489</v>
      </c>
      <c r="D556" s="60"/>
      <c r="E556" s="60"/>
      <c r="F556" s="60"/>
      <c r="G556" s="62">
        <v>26.1</v>
      </c>
      <c r="H556" s="63">
        <v>513000</v>
      </c>
      <c r="I556" s="63">
        <v>1030000000</v>
      </c>
      <c r="J556" s="62">
        <v>30.6</v>
      </c>
      <c r="K556" s="63">
        <v>5800</v>
      </c>
      <c r="L556" s="63">
        <v>11600000</v>
      </c>
    </row>
    <row r="557" spans="1:12" ht="15.75" customHeight="1" thickBot="1" x14ac:dyDescent="0.3">
      <c r="A557" s="60" t="s">
        <v>90</v>
      </c>
      <c r="B557" s="60"/>
      <c r="C557" s="61">
        <v>44489</v>
      </c>
      <c r="D557" s="60"/>
      <c r="E557" s="60"/>
      <c r="F557" s="60"/>
      <c r="G557" s="62">
        <v>25.8</v>
      </c>
      <c r="H557" s="63">
        <v>637000</v>
      </c>
      <c r="I557" s="63">
        <v>1270000000</v>
      </c>
      <c r="J557" s="62">
        <v>31.2</v>
      </c>
      <c r="K557" s="63">
        <v>4060</v>
      </c>
      <c r="L557" s="63">
        <v>8120000</v>
      </c>
    </row>
    <row r="558" spans="1:12" ht="15.75" customHeight="1" thickBot="1" x14ac:dyDescent="0.3">
      <c r="A558" s="60" t="s">
        <v>338</v>
      </c>
      <c r="B558" s="60"/>
      <c r="C558" s="61">
        <v>44489</v>
      </c>
      <c r="D558" s="60"/>
      <c r="E558" s="60"/>
      <c r="F558" s="60"/>
      <c r="G558" s="62">
        <v>25.6</v>
      </c>
      <c r="H558" s="63">
        <v>708000</v>
      </c>
      <c r="I558" s="63">
        <v>1420000000</v>
      </c>
      <c r="J558" s="62">
        <v>31.3</v>
      </c>
      <c r="K558" s="63">
        <v>3720</v>
      </c>
      <c r="L558" s="63">
        <v>7440000</v>
      </c>
    </row>
    <row r="559" spans="1:12" ht="15.75" customHeight="1" thickBot="1" x14ac:dyDescent="0.3">
      <c r="A559" s="60" t="s">
        <v>223</v>
      </c>
      <c r="B559" s="60"/>
      <c r="C559" s="61">
        <v>44489</v>
      </c>
      <c r="D559" s="60"/>
      <c r="E559" s="60"/>
      <c r="F559" s="60"/>
      <c r="G559" s="62">
        <v>24.1</v>
      </c>
      <c r="H559" s="63">
        <v>1840000</v>
      </c>
      <c r="I559" s="63">
        <v>3680000000</v>
      </c>
      <c r="J559" s="62">
        <v>32.9</v>
      </c>
      <c r="K559" s="63">
        <v>1450</v>
      </c>
      <c r="L559" s="63">
        <v>2900000</v>
      </c>
    </row>
    <row r="560" spans="1:12" ht="15.75" customHeight="1" thickBot="1" x14ac:dyDescent="0.3">
      <c r="A560" s="60" t="s">
        <v>93</v>
      </c>
      <c r="B560" s="60"/>
      <c r="C560" s="61">
        <v>44489</v>
      </c>
      <c r="D560" s="60"/>
      <c r="E560" s="60"/>
      <c r="F560" s="60"/>
      <c r="G560" s="62">
        <v>24.2</v>
      </c>
      <c r="H560" s="63">
        <v>1680000</v>
      </c>
      <c r="I560" s="63">
        <v>3360000000</v>
      </c>
      <c r="J560" s="62">
        <v>30.1</v>
      </c>
      <c r="K560" s="63">
        <v>8340</v>
      </c>
      <c r="L560" s="63">
        <v>16700000</v>
      </c>
    </row>
    <row r="561" spans="1:12" ht="15.75" customHeight="1" thickBot="1" x14ac:dyDescent="0.3">
      <c r="A561" s="60" t="s">
        <v>499</v>
      </c>
      <c r="B561" s="60"/>
      <c r="C561" s="61">
        <v>44489</v>
      </c>
      <c r="D561" s="60"/>
      <c r="E561" s="60"/>
      <c r="F561" s="60"/>
      <c r="G561" s="62">
        <v>25.5</v>
      </c>
      <c r="H561" s="63">
        <v>743000</v>
      </c>
      <c r="I561" s="63">
        <v>1490000000</v>
      </c>
      <c r="J561" s="62">
        <v>31.1</v>
      </c>
      <c r="K561" s="63">
        <v>4380</v>
      </c>
      <c r="L561" s="63">
        <v>8760000</v>
      </c>
    </row>
    <row r="562" spans="1:12" ht="15.75" customHeight="1" thickBot="1" x14ac:dyDescent="0.3">
      <c r="A562" s="60" t="s">
        <v>58</v>
      </c>
      <c r="B562" s="60"/>
      <c r="C562" s="61">
        <v>44489</v>
      </c>
      <c r="D562" s="60"/>
      <c r="E562" s="60"/>
      <c r="F562" s="60"/>
      <c r="G562" s="62">
        <v>25.5</v>
      </c>
      <c r="H562" s="63">
        <v>750000</v>
      </c>
      <c r="I562" s="63">
        <v>1500000000</v>
      </c>
      <c r="J562" s="62">
        <v>32</v>
      </c>
      <c r="K562" s="63">
        <v>2410</v>
      </c>
      <c r="L562" s="63">
        <v>4820000</v>
      </c>
    </row>
    <row r="563" spans="1:12" ht="15.75" customHeight="1" thickBot="1" x14ac:dyDescent="0.3">
      <c r="A563" s="60" t="s">
        <v>501</v>
      </c>
      <c r="B563" s="60"/>
      <c r="C563" s="61">
        <v>44489</v>
      </c>
      <c r="D563" s="60"/>
      <c r="E563" s="60"/>
      <c r="F563" s="60"/>
      <c r="G563" s="62">
        <v>25.3</v>
      </c>
      <c r="H563" s="63">
        <v>832000</v>
      </c>
      <c r="I563" s="63">
        <v>1660000000</v>
      </c>
      <c r="J563" s="62">
        <v>31.8</v>
      </c>
      <c r="K563" s="63">
        <v>2750</v>
      </c>
      <c r="L563" s="63">
        <v>5500000</v>
      </c>
    </row>
    <row r="564" spans="1:12" ht="15.75" customHeight="1" thickBot="1" x14ac:dyDescent="0.3">
      <c r="A564" s="60" t="s">
        <v>502</v>
      </c>
      <c r="B564" s="60"/>
      <c r="C564" s="61">
        <v>44489</v>
      </c>
      <c r="D564" s="60"/>
      <c r="E564" s="60"/>
      <c r="F564" s="60"/>
      <c r="G564" s="62">
        <v>24.9</v>
      </c>
      <c r="H564" s="63">
        <v>1060000</v>
      </c>
      <c r="I564" s="63">
        <v>2120000000</v>
      </c>
      <c r="J564" s="62">
        <v>32.4</v>
      </c>
      <c r="K564" s="63">
        <v>1910</v>
      </c>
      <c r="L564" s="63">
        <v>3820000</v>
      </c>
    </row>
    <row r="565" spans="1:12" ht="15.75" customHeight="1" thickBot="1" x14ac:dyDescent="0.3">
      <c r="A565" s="60" t="s">
        <v>118</v>
      </c>
      <c r="B565" s="60"/>
      <c r="C565" s="61">
        <v>44489</v>
      </c>
      <c r="D565" s="60"/>
      <c r="E565" s="60"/>
      <c r="F565" s="60"/>
      <c r="G565" s="62">
        <v>25</v>
      </c>
      <c r="H565" s="63">
        <v>1020000</v>
      </c>
      <c r="I565" s="63">
        <v>2040000000</v>
      </c>
      <c r="J565" s="62">
        <v>29.9</v>
      </c>
      <c r="K565" s="63">
        <v>8900</v>
      </c>
      <c r="L565" s="63">
        <v>17800000</v>
      </c>
    </row>
    <row r="566" spans="1:12" ht="15.75" customHeight="1" thickBot="1" x14ac:dyDescent="0.3">
      <c r="A566" s="60" t="s">
        <v>504</v>
      </c>
      <c r="B566" s="60"/>
      <c r="C566" s="61">
        <v>44489</v>
      </c>
      <c r="D566" s="60"/>
      <c r="E566" s="60"/>
      <c r="F566" s="60"/>
      <c r="G566" s="62">
        <v>21.9</v>
      </c>
      <c r="H566" s="63">
        <v>7310000</v>
      </c>
      <c r="I566" s="63">
        <v>14600000000</v>
      </c>
      <c r="J566" s="62">
        <v>35.299999999999997</v>
      </c>
      <c r="K566" s="63">
        <v>315</v>
      </c>
      <c r="L566" s="63">
        <v>630000</v>
      </c>
    </row>
    <row r="567" spans="1:12" ht="15.75" customHeight="1" thickBot="1" x14ac:dyDescent="0.3">
      <c r="A567" s="60" t="s">
        <v>515</v>
      </c>
      <c r="B567" s="60"/>
      <c r="C567" s="61">
        <v>44489</v>
      </c>
      <c r="D567" s="60"/>
      <c r="E567" s="60"/>
      <c r="F567" s="60"/>
      <c r="G567" s="62">
        <v>24.3</v>
      </c>
      <c r="H567" s="63">
        <v>1620000</v>
      </c>
      <c r="I567" s="63">
        <v>3240000000</v>
      </c>
      <c r="J567" s="62">
        <v>31.5</v>
      </c>
      <c r="K567" s="63">
        <v>3430</v>
      </c>
      <c r="L567" s="63">
        <v>6860000</v>
      </c>
    </row>
    <row r="568" spans="1:12" ht="15.75" customHeight="1" thickBot="1" x14ac:dyDescent="0.3">
      <c r="A568" s="60" t="s">
        <v>521</v>
      </c>
      <c r="B568" s="60"/>
      <c r="C568" s="61">
        <v>44489</v>
      </c>
      <c r="D568" s="60"/>
      <c r="E568" s="60"/>
      <c r="F568" s="60"/>
      <c r="G568" s="62">
        <v>26.6</v>
      </c>
      <c r="H568" s="63">
        <v>370000</v>
      </c>
      <c r="I568" s="63">
        <v>740000000</v>
      </c>
      <c r="J568" s="62">
        <v>32.200000000000003</v>
      </c>
      <c r="K568" s="63">
        <v>2230</v>
      </c>
      <c r="L568" s="63">
        <v>4460000</v>
      </c>
    </row>
    <row r="569" spans="1:12" ht="15.75" customHeight="1" thickBot="1" x14ac:dyDescent="0.3">
      <c r="A569" s="60" t="s">
        <v>517</v>
      </c>
      <c r="B569" s="60"/>
      <c r="C569" s="61">
        <v>44489</v>
      </c>
      <c r="D569" s="60"/>
      <c r="E569" s="60"/>
      <c r="F569" s="60"/>
      <c r="G569" s="62">
        <v>25.7</v>
      </c>
      <c r="H569" s="63">
        <v>640000</v>
      </c>
      <c r="I569" s="63">
        <v>1280000000</v>
      </c>
      <c r="J569" s="62">
        <v>31.4</v>
      </c>
      <c r="K569" s="63">
        <v>3710</v>
      </c>
      <c r="L569" s="63">
        <v>7420000</v>
      </c>
    </row>
    <row r="570" spans="1:12" ht="15.75" customHeight="1" thickBot="1" x14ac:dyDescent="0.3">
      <c r="A570" s="60" t="s">
        <v>574</v>
      </c>
      <c r="B570" s="60" t="s">
        <v>623</v>
      </c>
      <c r="C570" s="61">
        <v>44489</v>
      </c>
      <c r="D570" s="60"/>
      <c r="E570" s="60"/>
      <c r="F570" s="60"/>
      <c r="G570" s="60" t="s">
        <v>20</v>
      </c>
      <c r="H570" s="60" t="s">
        <v>20</v>
      </c>
      <c r="I570" s="60"/>
      <c r="J570" s="60" t="s">
        <v>20</v>
      </c>
      <c r="K570" s="60" t="s">
        <v>20</v>
      </c>
      <c r="L570" s="60"/>
    </row>
    <row r="571" spans="1:12" ht="15.75" customHeight="1" thickBot="1" x14ac:dyDescent="0.3">
      <c r="A571" s="60" t="s">
        <v>518</v>
      </c>
      <c r="B571" s="60"/>
      <c r="C571" s="61">
        <v>44489</v>
      </c>
      <c r="D571" s="60"/>
      <c r="E571" s="60"/>
      <c r="F571" s="60"/>
      <c r="G571" s="62">
        <v>25.3</v>
      </c>
      <c r="H571" s="63">
        <v>839000</v>
      </c>
      <c r="I571" s="63">
        <v>1680000000</v>
      </c>
      <c r="J571" s="62">
        <v>34.9</v>
      </c>
      <c r="K571" s="63">
        <v>407</v>
      </c>
      <c r="L571" s="63">
        <v>814000</v>
      </c>
    </row>
    <row r="572" spans="1:12" ht="15.75" customHeight="1" thickBot="1" x14ac:dyDescent="0.3">
      <c r="A572" s="60" t="s">
        <v>506</v>
      </c>
      <c r="B572" s="60"/>
      <c r="C572" s="61">
        <v>44489</v>
      </c>
      <c r="D572" s="60"/>
      <c r="E572" s="60"/>
      <c r="F572" s="60"/>
      <c r="G572" s="62">
        <v>24.9</v>
      </c>
      <c r="H572" s="63">
        <v>1080000</v>
      </c>
      <c r="I572" s="63">
        <v>2160000000</v>
      </c>
      <c r="J572" s="62">
        <v>31.7</v>
      </c>
      <c r="K572" s="63">
        <v>2900</v>
      </c>
      <c r="L572" s="63">
        <v>5800000</v>
      </c>
    </row>
    <row r="573" spans="1:12" ht="15.75" customHeight="1" thickBot="1" x14ac:dyDescent="0.3">
      <c r="A573" s="60" t="s">
        <v>507</v>
      </c>
      <c r="B573" s="60"/>
      <c r="C573" s="61">
        <v>44489</v>
      </c>
      <c r="D573" s="60"/>
      <c r="E573" s="60"/>
      <c r="F573" s="60"/>
      <c r="G573" s="62">
        <v>24</v>
      </c>
      <c r="H573" s="63">
        <v>1930000</v>
      </c>
      <c r="I573" s="63">
        <v>3860000000</v>
      </c>
      <c r="J573" s="62">
        <v>31.6</v>
      </c>
      <c r="K573" s="63">
        <v>3210</v>
      </c>
      <c r="L573" s="63">
        <v>6420000</v>
      </c>
    </row>
    <row r="574" spans="1:12" ht="15.75" customHeight="1" thickBot="1" x14ac:dyDescent="0.3">
      <c r="A574" s="60" t="s">
        <v>516</v>
      </c>
      <c r="B574" s="60"/>
      <c r="C574" s="61">
        <v>44489</v>
      </c>
      <c r="D574" s="60"/>
      <c r="E574" s="60"/>
      <c r="F574" s="60"/>
      <c r="G574" s="62">
        <v>24.4</v>
      </c>
      <c r="H574" s="63">
        <v>1460000</v>
      </c>
      <c r="I574" s="63">
        <v>2920000000</v>
      </c>
      <c r="J574" s="62">
        <v>31</v>
      </c>
      <c r="K574" s="63">
        <v>4550</v>
      </c>
      <c r="L574" s="63">
        <v>9100000</v>
      </c>
    </row>
    <row r="575" spans="1:12" ht="15.75" customHeight="1" thickBot="1" x14ac:dyDescent="0.3">
      <c r="A575" s="60" t="s">
        <v>508</v>
      </c>
      <c r="B575" s="60"/>
      <c r="C575" s="61">
        <v>44489</v>
      </c>
      <c r="D575" s="60"/>
      <c r="E575" s="60"/>
      <c r="F575" s="60"/>
      <c r="G575" s="62">
        <v>23.5</v>
      </c>
      <c r="H575" s="63">
        <v>2670000</v>
      </c>
      <c r="I575" s="63">
        <v>5340000000</v>
      </c>
      <c r="J575" s="62">
        <v>32.4</v>
      </c>
      <c r="K575" s="63">
        <v>1970</v>
      </c>
      <c r="L575" s="63">
        <v>3940000</v>
      </c>
    </row>
    <row r="576" spans="1:12" ht="15.75" customHeight="1" thickBot="1" x14ac:dyDescent="0.3">
      <c r="A576" s="60" t="s">
        <v>519</v>
      </c>
      <c r="B576" s="60"/>
      <c r="C576" s="61">
        <v>44489</v>
      </c>
      <c r="D576" s="60"/>
      <c r="E576" s="60"/>
      <c r="F576" s="60"/>
      <c r="G576" s="62">
        <v>24.6</v>
      </c>
      <c r="H576" s="63">
        <v>1320000</v>
      </c>
      <c r="I576" s="63">
        <v>2640000000</v>
      </c>
      <c r="J576" s="62">
        <v>30.6</v>
      </c>
      <c r="K576" s="63">
        <v>6230</v>
      </c>
      <c r="L576" s="63">
        <v>12500000</v>
      </c>
    </row>
    <row r="577" spans="1:12" ht="15.75" customHeight="1" thickBot="1" x14ac:dyDescent="0.3">
      <c r="A577" s="60" t="s">
        <v>520</v>
      </c>
      <c r="B577" s="60"/>
      <c r="C577" s="61">
        <v>44489</v>
      </c>
      <c r="D577" s="60"/>
      <c r="E577" s="60"/>
      <c r="F577" s="60"/>
      <c r="G577" s="62">
        <v>27</v>
      </c>
      <c r="H577" s="63">
        <v>289000</v>
      </c>
      <c r="I577" s="63">
        <v>578000000</v>
      </c>
      <c r="J577" s="62">
        <v>30.1</v>
      </c>
      <c r="K577" s="63">
        <v>7900</v>
      </c>
      <c r="L577" s="63">
        <v>15800000</v>
      </c>
    </row>
    <row r="578" spans="1:12" ht="15.75" customHeight="1" thickBot="1" x14ac:dyDescent="0.3">
      <c r="A578" s="60" t="s">
        <v>509</v>
      </c>
      <c r="B578" s="60"/>
      <c r="C578" s="61">
        <v>44489</v>
      </c>
      <c r="D578" s="60"/>
      <c r="E578" s="60"/>
      <c r="F578" s="60"/>
      <c r="G578" s="62">
        <v>23.9</v>
      </c>
      <c r="H578" s="63">
        <v>2000000</v>
      </c>
      <c r="I578" s="63">
        <v>4000000000</v>
      </c>
      <c r="J578" s="62">
        <v>30.3</v>
      </c>
      <c r="K578" s="63">
        <v>7190</v>
      </c>
      <c r="L578" s="63">
        <v>14400000</v>
      </c>
    </row>
    <row r="579" spans="1:12" ht="15.75" customHeight="1" thickBot="1" x14ac:dyDescent="0.3">
      <c r="A579" s="60" t="s">
        <v>511</v>
      </c>
      <c r="B579" s="60"/>
      <c r="C579" s="61">
        <v>44489</v>
      </c>
      <c r="D579" s="60"/>
      <c r="E579" s="60"/>
      <c r="F579" s="60"/>
      <c r="G579" s="62">
        <v>24.7</v>
      </c>
      <c r="H579" s="63">
        <v>1240000</v>
      </c>
      <c r="I579" s="63">
        <v>2480000000</v>
      </c>
      <c r="J579" s="62">
        <v>32.200000000000003</v>
      </c>
      <c r="K579" s="63">
        <v>2150</v>
      </c>
      <c r="L579" s="63">
        <v>4300000</v>
      </c>
    </row>
    <row r="580" spans="1:12" ht="15.75" customHeight="1" thickBot="1" x14ac:dyDescent="0.3">
      <c r="A580" s="60" t="s">
        <v>513</v>
      </c>
      <c r="B580" s="60"/>
      <c r="C580" s="61">
        <v>44489</v>
      </c>
      <c r="D580" s="60"/>
      <c r="E580" s="60"/>
      <c r="F580" s="60"/>
      <c r="G580" s="62">
        <v>26.2</v>
      </c>
      <c r="H580" s="63">
        <v>470000</v>
      </c>
      <c r="I580" s="63">
        <v>940000000</v>
      </c>
      <c r="J580" s="62">
        <v>31.5</v>
      </c>
      <c r="K580" s="63">
        <v>3340</v>
      </c>
      <c r="L580" s="63">
        <v>6680000</v>
      </c>
    </row>
    <row r="581" spans="1:12" ht="15.75" customHeight="1" thickBot="1" x14ac:dyDescent="0.3">
      <c r="A581" s="64" t="s">
        <v>336</v>
      </c>
      <c r="B581" s="60"/>
      <c r="C581" s="61">
        <v>44489</v>
      </c>
      <c r="D581" s="60"/>
      <c r="E581" s="60"/>
      <c r="F581" s="60"/>
      <c r="G581" s="62">
        <v>24.7</v>
      </c>
      <c r="H581" s="63">
        <v>1230000</v>
      </c>
      <c r="I581" s="63">
        <v>2460000000</v>
      </c>
      <c r="J581" s="62">
        <v>31.7</v>
      </c>
      <c r="K581" s="63">
        <v>2900</v>
      </c>
      <c r="L581" s="63">
        <v>5800000</v>
      </c>
    </row>
    <row r="582" spans="1:12" ht="15.75" customHeight="1" thickBot="1" x14ac:dyDescent="0.3">
      <c r="A582" s="60" t="s">
        <v>14</v>
      </c>
      <c r="B582" s="60"/>
      <c r="C582" s="61">
        <v>44491</v>
      </c>
      <c r="D582" s="60"/>
      <c r="E582" s="60"/>
      <c r="F582" s="60"/>
      <c r="G582" s="62">
        <v>25</v>
      </c>
      <c r="H582" s="63">
        <v>301000</v>
      </c>
      <c r="I582" s="63">
        <v>602000000</v>
      </c>
      <c r="J582" s="62">
        <v>29</v>
      </c>
      <c r="K582" s="63">
        <v>4880</v>
      </c>
      <c r="L582" s="63">
        <v>9760000</v>
      </c>
    </row>
    <row r="583" spans="1:12" ht="15.75" customHeight="1" thickBot="1" x14ac:dyDescent="0.3">
      <c r="A583" s="60" t="s">
        <v>88</v>
      </c>
      <c r="B583" s="60"/>
      <c r="C583" s="61">
        <v>44491</v>
      </c>
      <c r="D583" s="60"/>
      <c r="E583" s="60"/>
      <c r="F583" s="60"/>
      <c r="G583" s="62">
        <v>27.1</v>
      </c>
      <c r="H583" s="63">
        <v>76700</v>
      </c>
      <c r="I583" s="63">
        <v>153000000</v>
      </c>
      <c r="J583" s="62">
        <v>29.9</v>
      </c>
      <c r="K583" s="63">
        <v>2680</v>
      </c>
      <c r="L583" s="63">
        <v>5360000</v>
      </c>
    </row>
    <row r="584" spans="1:12" ht="15.75" customHeight="1" thickBot="1" x14ac:dyDescent="0.3">
      <c r="A584" s="64" t="s">
        <v>410</v>
      </c>
      <c r="B584" s="60"/>
      <c r="C584" s="61">
        <v>44491</v>
      </c>
      <c r="D584" s="60"/>
      <c r="E584" s="60"/>
      <c r="F584" s="60"/>
      <c r="G584" s="62">
        <v>25.6</v>
      </c>
      <c r="H584" s="63">
        <v>203000</v>
      </c>
      <c r="I584" s="63">
        <v>406000000</v>
      </c>
      <c r="J584" s="62">
        <v>29.3</v>
      </c>
      <c r="K584" s="63">
        <v>3950</v>
      </c>
      <c r="L584" s="63">
        <v>7900000</v>
      </c>
    </row>
    <row r="585" spans="1:12" ht="15.75" customHeight="1" thickBot="1" x14ac:dyDescent="0.3">
      <c r="A585" s="64" t="s">
        <v>396</v>
      </c>
      <c r="B585" s="60"/>
      <c r="C585" s="61">
        <v>44491</v>
      </c>
      <c r="D585" s="60"/>
      <c r="E585" s="60"/>
      <c r="F585" s="60"/>
      <c r="G585" s="62">
        <v>24.9</v>
      </c>
      <c r="H585" s="63">
        <v>314000</v>
      </c>
      <c r="I585" s="63">
        <v>628000000</v>
      </c>
      <c r="J585" s="62">
        <v>30.6</v>
      </c>
      <c r="K585" s="63">
        <v>1720</v>
      </c>
      <c r="L585" s="63">
        <v>3440000</v>
      </c>
    </row>
    <row r="586" spans="1:12" ht="15.75" customHeight="1" thickBot="1" x14ac:dyDescent="0.3">
      <c r="A586" s="64" t="s">
        <v>340</v>
      </c>
      <c r="B586" s="60"/>
      <c r="C586" s="61">
        <v>44491</v>
      </c>
      <c r="D586" s="60"/>
      <c r="E586" s="60"/>
      <c r="F586" s="60"/>
      <c r="G586" s="62">
        <v>25</v>
      </c>
      <c r="H586" s="63">
        <v>297000</v>
      </c>
      <c r="I586" s="63">
        <v>594000000</v>
      </c>
      <c r="J586" s="62">
        <v>31.5</v>
      </c>
      <c r="K586" s="63">
        <v>1010</v>
      </c>
      <c r="L586" s="63">
        <v>2020000</v>
      </c>
    </row>
    <row r="587" spans="1:12" ht="15.75" customHeight="1" thickBot="1" x14ac:dyDescent="0.3">
      <c r="A587" s="60" t="s">
        <v>90</v>
      </c>
      <c r="B587" s="60"/>
      <c r="C587" s="61">
        <v>44491</v>
      </c>
      <c r="D587" s="60"/>
      <c r="E587" s="60"/>
      <c r="F587" s="60"/>
      <c r="G587" s="62">
        <v>27.1</v>
      </c>
      <c r="H587" s="63">
        <v>79300</v>
      </c>
      <c r="I587" s="63">
        <v>159000000</v>
      </c>
      <c r="J587" s="62">
        <v>30</v>
      </c>
      <c r="K587" s="63">
        <v>2520</v>
      </c>
      <c r="L587" s="63">
        <v>5040000</v>
      </c>
    </row>
    <row r="588" spans="1:12" ht="15.75" customHeight="1" thickBot="1" x14ac:dyDescent="0.3">
      <c r="A588" s="60" t="s">
        <v>338</v>
      </c>
      <c r="B588" s="60"/>
      <c r="C588" s="61">
        <v>44491</v>
      </c>
      <c r="D588" s="60"/>
      <c r="E588" s="60"/>
      <c r="F588" s="60"/>
      <c r="G588" s="62">
        <v>24.7</v>
      </c>
      <c r="H588" s="63">
        <v>350000</v>
      </c>
      <c r="I588" s="63">
        <v>700000000</v>
      </c>
      <c r="J588" s="62">
        <v>29</v>
      </c>
      <c r="K588" s="63">
        <v>4730</v>
      </c>
      <c r="L588" s="63">
        <v>9460000</v>
      </c>
    </row>
    <row r="589" spans="1:12" ht="15.75" customHeight="1" thickBot="1" x14ac:dyDescent="0.3">
      <c r="A589" s="60" t="s">
        <v>223</v>
      </c>
      <c r="B589" s="60"/>
      <c r="C589" s="61">
        <v>44491</v>
      </c>
      <c r="D589" s="60"/>
      <c r="E589" s="60"/>
      <c r="F589" s="60"/>
      <c r="G589" s="62">
        <v>22</v>
      </c>
      <c r="H589" s="63">
        <v>1950000</v>
      </c>
      <c r="I589" s="63">
        <v>3900000000</v>
      </c>
      <c r="J589" s="62">
        <v>33.200000000000003</v>
      </c>
      <c r="K589" s="63">
        <v>325</v>
      </c>
      <c r="L589" s="63">
        <v>650000</v>
      </c>
    </row>
    <row r="590" spans="1:12" ht="15.75" customHeight="1" thickBot="1" x14ac:dyDescent="0.3">
      <c r="A590" s="60" t="s">
        <v>93</v>
      </c>
      <c r="B590" s="60"/>
      <c r="C590" s="61">
        <v>44491</v>
      </c>
      <c r="D590" s="60"/>
      <c r="E590" s="60"/>
      <c r="F590" s="60"/>
      <c r="G590" s="62">
        <v>30.1</v>
      </c>
      <c r="H590" s="63">
        <v>11700</v>
      </c>
      <c r="I590" s="63">
        <v>23400000</v>
      </c>
      <c r="J590" s="62">
        <v>29.6</v>
      </c>
      <c r="K590" s="63">
        <v>3170</v>
      </c>
      <c r="L590" s="63">
        <v>6340000</v>
      </c>
    </row>
    <row r="591" spans="1:12" ht="15.75" customHeight="1" thickBot="1" x14ac:dyDescent="0.3">
      <c r="A591" s="60" t="s">
        <v>499</v>
      </c>
      <c r="B591" s="60"/>
      <c r="C591" s="61">
        <v>44491</v>
      </c>
      <c r="D591" s="60"/>
      <c r="E591" s="60"/>
      <c r="F591" s="60"/>
      <c r="G591" s="62">
        <v>25.1</v>
      </c>
      <c r="H591" s="63">
        <v>273000</v>
      </c>
      <c r="I591" s="63">
        <v>546000000</v>
      </c>
      <c r="J591" s="62">
        <v>30.8</v>
      </c>
      <c r="K591" s="63">
        <v>1510</v>
      </c>
      <c r="L591" s="63">
        <v>3020000</v>
      </c>
    </row>
    <row r="592" spans="1:12" ht="15.75" customHeight="1" thickBot="1" x14ac:dyDescent="0.3">
      <c r="A592" s="60" t="s">
        <v>58</v>
      </c>
      <c r="B592" s="60"/>
      <c r="C592" s="61">
        <v>44491</v>
      </c>
      <c r="D592" s="60"/>
      <c r="E592" s="60"/>
      <c r="F592" s="60"/>
      <c r="G592" s="62">
        <v>22.7</v>
      </c>
      <c r="H592" s="63">
        <v>1250000</v>
      </c>
      <c r="I592" s="63">
        <v>2500000000</v>
      </c>
      <c r="J592" s="62">
        <v>32.1</v>
      </c>
      <c r="K592" s="63">
        <v>685</v>
      </c>
      <c r="L592" s="63">
        <v>1370000</v>
      </c>
    </row>
    <row r="593" spans="1:12" ht="15.75" customHeight="1" thickBot="1" x14ac:dyDescent="0.3">
      <c r="A593" s="60" t="s">
        <v>501</v>
      </c>
      <c r="B593" s="60"/>
      <c r="C593" s="61">
        <v>44491</v>
      </c>
      <c r="D593" s="60"/>
      <c r="E593" s="60"/>
      <c r="F593" s="60"/>
      <c r="G593" s="62">
        <v>23.1</v>
      </c>
      <c r="H593" s="63">
        <v>947000</v>
      </c>
      <c r="I593" s="63">
        <v>1890000000</v>
      </c>
      <c r="J593" s="62">
        <v>30.8</v>
      </c>
      <c r="K593" s="63">
        <v>1490</v>
      </c>
      <c r="L593" s="63">
        <v>2980000</v>
      </c>
    </row>
    <row r="594" spans="1:12" ht="15.75" customHeight="1" thickBot="1" x14ac:dyDescent="0.3">
      <c r="A594" s="60" t="s">
        <v>502</v>
      </c>
      <c r="B594" s="60"/>
      <c r="C594" s="61">
        <v>44491</v>
      </c>
      <c r="D594" s="60"/>
      <c r="E594" s="60"/>
      <c r="F594" s="60"/>
      <c r="G594" s="62">
        <v>22.1</v>
      </c>
      <c r="H594" s="63">
        <v>1790000</v>
      </c>
      <c r="I594" s="63">
        <v>3580000000</v>
      </c>
      <c r="J594" s="62">
        <v>32.5</v>
      </c>
      <c r="K594" s="63">
        <v>521</v>
      </c>
      <c r="L594" s="63">
        <v>1040000</v>
      </c>
    </row>
    <row r="595" spans="1:12" ht="15.75" customHeight="1" thickBot="1" x14ac:dyDescent="0.3">
      <c r="A595" s="60" t="s">
        <v>118</v>
      </c>
      <c r="B595" s="60"/>
      <c r="C595" s="61">
        <v>44491</v>
      </c>
      <c r="D595" s="60"/>
      <c r="E595" s="60"/>
      <c r="F595" s="60"/>
      <c r="G595" s="62">
        <v>23.9</v>
      </c>
      <c r="H595" s="63">
        <v>573000</v>
      </c>
      <c r="I595" s="63">
        <v>1150000000</v>
      </c>
      <c r="J595" s="62">
        <v>30.2</v>
      </c>
      <c r="K595" s="63">
        <v>2210</v>
      </c>
      <c r="L595" s="63">
        <v>4420000</v>
      </c>
    </row>
    <row r="596" spans="1:12" ht="15.75" customHeight="1" thickBot="1" x14ac:dyDescent="0.3">
      <c r="A596" s="60" t="s">
        <v>504</v>
      </c>
      <c r="B596" s="60"/>
      <c r="C596" s="61">
        <v>44491</v>
      </c>
      <c r="D596" s="60"/>
      <c r="E596" s="60"/>
      <c r="F596" s="60"/>
      <c r="G596" s="62">
        <v>24</v>
      </c>
      <c r="H596" s="63">
        <v>555000</v>
      </c>
      <c r="I596" s="63">
        <v>1110000000</v>
      </c>
      <c r="J596" s="62">
        <v>29.8</v>
      </c>
      <c r="K596" s="63">
        <v>2830</v>
      </c>
      <c r="L596" s="63">
        <v>5660000</v>
      </c>
    </row>
    <row r="597" spans="1:12" ht="15.75" customHeight="1" thickBot="1" x14ac:dyDescent="0.3">
      <c r="A597" s="60" t="s">
        <v>515</v>
      </c>
      <c r="B597" s="60"/>
      <c r="C597" s="61">
        <v>44491</v>
      </c>
      <c r="D597" s="60"/>
      <c r="E597" s="60"/>
      <c r="F597" s="60"/>
      <c r="G597" s="62">
        <v>23.6</v>
      </c>
      <c r="H597" s="63">
        <v>705000</v>
      </c>
      <c r="I597" s="63">
        <v>1410000000</v>
      </c>
      <c r="J597" s="62">
        <v>30.7</v>
      </c>
      <c r="K597" s="63">
        <v>1610</v>
      </c>
      <c r="L597" s="63">
        <v>3220000</v>
      </c>
    </row>
    <row r="598" spans="1:12" ht="15.75" customHeight="1" thickBot="1" x14ac:dyDescent="0.3">
      <c r="A598" s="60" t="s">
        <v>521</v>
      </c>
      <c r="B598" s="60"/>
      <c r="C598" s="61">
        <v>44491</v>
      </c>
      <c r="D598" s="60"/>
      <c r="E598" s="60"/>
      <c r="F598" s="60"/>
      <c r="G598" s="62">
        <v>25.6</v>
      </c>
      <c r="H598" s="63">
        <v>197000</v>
      </c>
      <c r="I598" s="63">
        <v>394000000</v>
      </c>
      <c r="J598" s="62">
        <v>34.9</v>
      </c>
      <c r="K598" s="63">
        <v>113</v>
      </c>
      <c r="L598" s="63">
        <v>226000</v>
      </c>
    </row>
    <row r="599" spans="1:12" ht="15.75" customHeight="1" thickBot="1" x14ac:dyDescent="0.3">
      <c r="A599" s="60" t="s">
        <v>517</v>
      </c>
      <c r="B599" s="60"/>
      <c r="C599" s="61">
        <v>44491</v>
      </c>
      <c r="D599" s="60"/>
      <c r="E599" s="60"/>
      <c r="F599" s="60"/>
      <c r="G599" s="62">
        <v>25.9</v>
      </c>
      <c r="H599" s="63">
        <v>169000</v>
      </c>
      <c r="I599" s="63">
        <v>338000000</v>
      </c>
      <c r="J599" s="62">
        <v>29.9</v>
      </c>
      <c r="K599" s="63">
        <v>1700</v>
      </c>
      <c r="L599" s="63">
        <v>3400000</v>
      </c>
    </row>
    <row r="600" spans="1:12" ht="15.75" customHeight="1" thickBot="1" x14ac:dyDescent="0.3">
      <c r="A600" s="60" t="s">
        <v>574</v>
      </c>
      <c r="B600" s="60"/>
      <c r="C600" s="61">
        <v>44491</v>
      </c>
      <c r="D600" s="60"/>
      <c r="E600" s="60"/>
      <c r="F600" s="60"/>
      <c r="G600" s="60"/>
      <c r="H600" s="60" t="s">
        <v>20</v>
      </c>
      <c r="I600" s="60"/>
      <c r="J600" s="60"/>
      <c r="K600" s="60"/>
      <c r="L600" s="62">
        <v>0</v>
      </c>
    </row>
    <row r="601" spans="1:12" ht="15.75" customHeight="1" thickBot="1" x14ac:dyDescent="0.3">
      <c r="A601" s="60" t="s">
        <v>518</v>
      </c>
      <c r="B601" s="60"/>
      <c r="C601" s="61">
        <v>44491</v>
      </c>
      <c r="D601" s="60"/>
      <c r="E601" s="60"/>
      <c r="F601" s="60"/>
      <c r="G601" s="62">
        <v>25.5</v>
      </c>
      <c r="H601" s="63">
        <v>211000</v>
      </c>
      <c r="I601" s="63">
        <v>422000000</v>
      </c>
      <c r="J601" s="62">
        <v>32.4</v>
      </c>
      <c r="K601" s="63">
        <v>572</v>
      </c>
      <c r="L601" s="63">
        <v>1140000</v>
      </c>
    </row>
    <row r="602" spans="1:12" ht="15.75" customHeight="1" thickBot="1" x14ac:dyDescent="0.3">
      <c r="A602" s="60" t="s">
        <v>506</v>
      </c>
      <c r="B602" s="60"/>
      <c r="C602" s="61">
        <v>44491</v>
      </c>
      <c r="D602" s="60"/>
      <c r="E602" s="60"/>
      <c r="F602" s="60"/>
      <c r="G602" s="60"/>
      <c r="H602" s="60"/>
      <c r="I602" s="62">
        <v>0</v>
      </c>
      <c r="J602" s="60"/>
      <c r="K602" s="60"/>
      <c r="L602" s="62">
        <v>0</v>
      </c>
    </row>
    <row r="603" spans="1:12" ht="15.75" customHeight="1" thickBot="1" x14ac:dyDescent="0.3">
      <c r="A603" s="60" t="s">
        <v>507</v>
      </c>
      <c r="B603" s="60"/>
      <c r="C603" s="61">
        <v>44491</v>
      </c>
      <c r="D603" s="60"/>
      <c r="E603" s="60"/>
      <c r="F603" s="60"/>
      <c r="G603" s="62">
        <v>25.6</v>
      </c>
      <c r="H603" s="63">
        <v>205000</v>
      </c>
      <c r="I603" s="63">
        <v>410000000</v>
      </c>
      <c r="J603" s="62">
        <v>29.6</v>
      </c>
      <c r="K603" s="63">
        <v>3280</v>
      </c>
      <c r="L603" s="63">
        <v>6560000</v>
      </c>
    </row>
    <row r="604" spans="1:12" ht="15.75" customHeight="1" thickBot="1" x14ac:dyDescent="0.3">
      <c r="A604" s="60" t="s">
        <v>516</v>
      </c>
      <c r="B604" s="60"/>
      <c r="C604" s="61">
        <v>44491</v>
      </c>
      <c r="D604" s="60"/>
      <c r="E604" s="60"/>
      <c r="F604" s="60"/>
      <c r="G604" s="62">
        <v>25.1</v>
      </c>
      <c r="H604" s="63">
        <v>268000</v>
      </c>
      <c r="I604" s="63">
        <v>536000000</v>
      </c>
      <c r="J604" s="62">
        <v>30.5</v>
      </c>
      <c r="K604" s="63">
        <v>1890</v>
      </c>
      <c r="L604" s="63">
        <v>3780000</v>
      </c>
    </row>
    <row r="605" spans="1:12" ht="15.75" customHeight="1" thickBot="1" x14ac:dyDescent="0.3">
      <c r="A605" s="60" t="s">
        <v>508</v>
      </c>
      <c r="B605" s="60"/>
      <c r="C605" s="61">
        <v>44491</v>
      </c>
      <c r="D605" s="60"/>
      <c r="E605" s="60"/>
      <c r="F605" s="60"/>
      <c r="G605" s="62">
        <v>26.7</v>
      </c>
      <c r="H605" s="63">
        <v>99600</v>
      </c>
      <c r="I605" s="63">
        <v>199000000</v>
      </c>
      <c r="J605" s="62">
        <v>31.1</v>
      </c>
      <c r="K605" s="63">
        <v>1280</v>
      </c>
      <c r="L605" s="63">
        <v>2560000</v>
      </c>
    </row>
    <row r="606" spans="1:12" ht="15.75" customHeight="1" thickBot="1" x14ac:dyDescent="0.3">
      <c r="A606" s="60" t="s">
        <v>519</v>
      </c>
      <c r="B606" s="60"/>
      <c r="C606" s="61">
        <v>44491</v>
      </c>
      <c r="D606" s="60"/>
      <c r="E606" s="60"/>
      <c r="F606" s="60"/>
      <c r="G606" s="62">
        <v>24.9</v>
      </c>
      <c r="H606" s="63">
        <v>309000</v>
      </c>
      <c r="I606" s="63">
        <v>618000000</v>
      </c>
      <c r="J606" s="62">
        <v>30</v>
      </c>
      <c r="K606" s="63">
        <v>2440</v>
      </c>
      <c r="L606" s="63">
        <v>4880000</v>
      </c>
    </row>
    <row r="607" spans="1:12" ht="15.75" customHeight="1" thickBot="1" x14ac:dyDescent="0.3">
      <c r="A607" s="60" t="s">
        <v>520</v>
      </c>
      <c r="B607" s="60"/>
      <c r="C607" s="61">
        <v>44491</v>
      </c>
      <c r="D607" s="60"/>
      <c r="E607" s="60"/>
      <c r="F607" s="60"/>
      <c r="G607" s="62">
        <v>24.8</v>
      </c>
      <c r="H607" s="63">
        <v>325000</v>
      </c>
      <c r="I607" s="63">
        <v>650000000</v>
      </c>
      <c r="J607" s="62">
        <v>29</v>
      </c>
      <c r="K607" s="63">
        <v>4830</v>
      </c>
      <c r="L607" s="63">
        <v>9660000</v>
      </c>
    </row>
    <row r="608" spans="1:12" ht="15.75" customHeight="1" thickBot="1" x14ac:dyDescent="0.3">
      <c r="A608" s="60" t="s">
        <v>509</v>
      </c>
      <c r="B608" s="60"/>
      <c r="C608" s="61">
        <v>44491</v>
      </c>
      <c r="D608" s="60"/>
      <c r="E608" s="60"/>
      <c r="F608" s="60"/>
      <c r="G608" s="62">
        <v>25</v>
      </c>
      <c r="H608" s="63">
        <v>295000</v>
      </c>
      <c r="I608" s="63">
        <v>590000000</v>
      </c>
      <c r="J608" s="62">
        <v>28.7</v>
      </c>
      <c r="K608" s="63">
        <v>572</v>
      </c>
      <c r="L608" s="63">
        <v>1140000</v>
      </c>
    </row>
    <row r="609" spans="1:12" ht="15.75" customHeight="1" thickBot="1" x14ac:dyDescent="0.3">
      <c r="A609" s="60" t="s">
        <v>511</v>
      </c>
      <c r="B609" s="60"/>
      <c r="C609" s="61">
        <v>44491</v>
      </c>
      <c r="D609" s="60"/>
      <c r="E609" s="60"/>
      <c r="F609" s="60"/>
      <c r="G609" s="62">
        <v>24</v>
      </c>
      <c r="H609" s="63">
        <v>537000</v>
      </c>
      <c r="I609" s="63">
        <v>1070000000</v>
      </c>
      <c r="J609" s="62">
        <v>31.4</v>
      </c>
      <c r="K609" s="63">
        <v>1060</v>
      </c>
      <c r="L609" s="63">
        <v>2120000</v>
      </c>
    </row>
    <row r="610" spans="1:12" ht="15.75" customHeight="1" thickBot="1" x14ac:dyDescent="0.3">
      <c r="A610" s="60" t="s">
        <v>513</v>
      </c>
      <c r="B610" s="60"/>
      <c r="C610" s="61">
        <v>44491</v>
      </c>
      <c r="D610" s="60"/>
      <c r="E610" s="60"/>
      <c r="F610" s="60"/>
      <c r="G610" s="62">
        <v>25.4</v>
      </c>
      <c r="H610" s="63">
        <v>231000</v>
      </c>
      <c r="I610" s="63">
        <v>462000000</v>
      </c>
      <c r="J610" s="62">
        <v>30.1</v>
      </c>
      <c r="K610" s="63">
        <v>2370</v>
      </c>
      <c r="L610" s="63">
        <v>4740000</v>
      </c>
    </row>
    <row r="611" spans="1:12" ht="15.75" customHeight="1" thickBot="1" x14ac:dyDescent="0.3">
      <c r="A611" s="64" t="s">
        <v>336</v>
      </c>
      <c r="B611" s="60"/>
      <c r="C611" s="61">
        <v>44491</v>
      </c>
      <c r="D611" s="60"/>
      <c r="E611" s="60"/>
      <c r="F611" s="60"/>
      <c r="G611" s="62">
        <v>24.9</v>
      </c>
      <c r="H611" s="63">
        <v>318000</v>
      </c>
      <c r="I611" s="63">
        <v>636000000</v>
      </c>
      <c r="J611" s="62">
        <v>29.9</v>
      </c>
      <c r="K611" s="63">
        <v>2610</v>
      </c>
      <c r="L611" s="63">
        <v>5220000</v>
      </c>
    </row>
    <row r="612" spans="1:12" ht="15.75" customHeight="1" thickBot="1" x14ac:dyDescent="0.3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</row>
    <row r="613" spans="1:12" ht="15.75" customHeight="1" thickBot="1" x14ac:dyDescent="0.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</row>
    <row r="614" spans="1:12" ht="15.75" customHeight="1" thickBot="1" x14ac:dyDescent="0.3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</row>
    <row r="615" spans="1:12" ht="15.75" customHeight="1" thickBot="1" x14ac:dyDescent="0.3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</row>
    <row r="616" spans="1:12" ht="15.75" customHeight="1" thickBot="1" x14ac:dyDescent="0.3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</row>
    <row r="617" spans="1:12" ht="15.75" customHeight="1" thickBot="1" x14ac:dyDescent="0.3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</row>
    <row r="618" spans="1:12" ht="15.75" customHeight="1" thickBot="1" x14ac:dyDescent="0.3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</row>
    <row r="619" spans="1:12" ht="15.75" customHeight="1" thickBot="1" x14ac:dyDescent="0.3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</row>
    <row r="620" spans="1:12" ht="15.75" customHeight="1" thickBot="1" x14ac:dyDescent="0.3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</row>
    <row r="621" spans="1:12" ht="15.75" customHeight="1" thickBot="1" x14ac:dyDescent="0.3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</row>
    <row r="622" spans="1:12" ht="15.75" customHeight="1" thickBot="1" x14ac:dyDescent="0.3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</row>
    <row r="623" spans="1:12" ht="15.75" customHeight="1" thickBot="1" x14ac:dyDescent="0.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</row>
    <row r="624" spans="1:12" ht="15.75" customHeight="1" thickBot="1" x14ac:dyDescent="0.3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</row>
    <row r="625" spans="1:12" ht="15.75" customHeight="1" thickBot="1" x14ac:dyDescent="0.3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</row>
    <row r="626" spans="1:12" ht="15.75" customHeight="1" thickBot="1" x14ac:dyDescent="0.3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</row>
    <row r="627" spans="1:12" ht="15.75" customHeight="1" thickBot="1" x14ac:dyDescent="0.3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</row>
    <row r="628" spans="1:12" ht="15.75" customHeight="1" thickBot="1" x14ac:dyDescent="0.3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</row>
    <row r="629" spans="1:12" ht="15.75" customHeight="1" thickBot="1" x14ac:dyDescent="0.3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</row>
    <row r="630" spans="1:12" ht="15.75" customHeight="1" thickBot="1" x14ac:dyDescent="0.3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</row>
    <row r="631" spans="1:12" ht="15.75" customHeight="1" thickBot="1" x14ac:dyDescent="0.3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</row>
    <row r="632" spans="1:12" ht="15.75" customHeight="1" thickBot="1" x14ac:dyDescent="0.3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</row>
    <row r="633" spans="1:12" ht="15.75" customHeight="1" thickBot="1" x14ac:dyDescent="0.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</row>
    <row r="634" spans="1:12" ht="15.75" customHeight="1" thickBot="1" x14ac:dyDescent="0.3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</row>
    <row r="635" spans="1:12" ht="15.75" customHeight="1" thickBot="1" x14ac:dyDescent="0.3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</row>
    <row r="636" spans="1:12" ht="15.75" customHeight="1" thickBot="1" x14ac:dyDescent="0.3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</row>
    <row r="637" spans="1:12" ht="15.75" customHeight="1" thickBot="1" x14ac:dyDescent="0.3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</row>
    <row r="638" spans="1:12" ht="15.75" customHeight="1" thickBot="1" x14ac:dyDescent="0.3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</row>
    <row r="639" spans="1:12" ht="15.75" customHeight="1" thickBot="1" x14ac:dyDescent="0.3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</row>
  </sheetData>
  <autoFilter ref="A1:AB52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39"/>
  <sheetViews>
    <sheetView topLeftCell="A450" zoomScale="59" workbookViewId="0">
      <pane xSplit="1" topLeftCell="B1" activePane="topRight" state="frozen"/>
      <selection pane="topRight" activeCell="O465" sqref="O465"/>
    </sheetView>
  </sheetViews>
  <sheetFormatPr defaultColWidth="14.453125" defaultRowHeight="12.5" x14ac:dyDescent="0.25"/>
  <cols>
    <col min="2" max="2" width="21.08984375" style="56" customWidth="1"/>
    <col min="5" max="5" width="15.26953125" customWidth="1"/>
    <col min="6" max="6" width="17.26953125" customWidth="1"/>
    <col min="8" max="8" width="23.54296875" customWidth="1"/>
    <col min="9" max="9" width="21.26953125" customWidth="1"/>
    <col min="11" max="11" width="17" customWidth="1"/>
    <col min="12" max="12" width="19.26953125" customWidth="1"/>
    <col min="14" max="14" width="23.08984375" customWidth="1"/>
  </cols>
  <sheetData>
    <row r="1" spans="1:15" ht="13.5" x14ac:dyDescent="0.3">
      <c r="A1" s="24" t="s">
        <v>0</v>
      </c>
      <c r="B1" s="57"/>
      <c r="C1" s="24" t="s">
        <v>522</v>
      </c>
      <c r="D1" s="25" t="s">
        <v>1</v>
      </c>
      <c r="E1" s="25" t="s">
        <v>2</v>
      </c>
      <c r="F1" s="25" t="s">
        <v>523</v>
      </c>
      <c r="G1" s="26" t="s">
        <v>3</v>
      </c>
      <c r="H1" s="26" t="s">
        <v>524</v>
      </c>
      <c r="I1" s="26" t="s">
        <v>525</v>
      </c>
      <c r="J1" s="27" t="s">
        <v>4</v>
      </c>
      <c r="K1" s="27" t="s">
        <v>526</v>
      </c>
      <c r="L1" s="27" t="s">
        <v>527</v>
      </c>
      <c r="N1" s="28" t="s">
        <v>528</v>
      </c>
      <c r="O1" s="27" t="s">
        <v>620</v>
      </c>
    </row>
    <row r="2" spans="1:15" ht="15.75" customHeight="1" x14ac:dyDescent="0.55000000000000004">
      <c r="A2" s="50" t="s">
        <v>9</v>
      </c>
      <c r="B2" s="55" t="s">
        <v>5</v>
      </c>
      <c r="C2" s="2">
        <v>44218</v>
      </c>
      <c r="D2" s="50">
        <v>28.5</v>
      </c>
      <c r="F2" s="22">
        <v>6520000</v>
      </c>
      <c r="G2" s="50">
        <v>22</v>
      </c>
      <c r="H2" s="19">
        <v>844000</v>
      </c>
      <c r="I2" s="29">
        <v>1688000000</v>
      </c>
      <c r="J2" s="50">
        <v>27.5</v>
      </c>
      <c r="K2" s="19">
        <v>3450</v>
      </c>
      <c r="L2" s="29">
        <v>6900000</v>
      </c>
      <c r="O2">
        <f>_xlfn.IFNA(VLOOKUP(TRIM(B2),'Autosampler info'!$B$1:$E$61,4,0),"")</f>
        <v>44</v>
      </c>
    </row>
    <row r="3" spans="1:15" ht="16.5" x14ac:dyDescent="0.55000000000000004">
      <c r="A3" s="50" t="s">
        <v>10</v>
      </c>
      <c r="B3" s="55" t="s">
        <v>11</v>
      </c>
      <c r="C3" s="2">
        <v>44218</v>
      </c>
      <c r="D3" s="50">
        <v>24.3</v>
      </c>
      <c r="G3" s="50">
        <v>24.7</v>
      </c>
      <c r="H3" s="19">
        <v>152000</v>
      </c>
      <c r="I3" s="29">
        <v>304000000</v>
      </c>
      <c r="J3" s="50">
        <v>25.8</v>
      </c>
      <c r="K3" s="19">
        <v>10300</v>
      </c>
      <c r="L3" s="29">
        <v>20600000</v>
      </c>
      <c r="O3">
        <f>_xlfn.IFNA(VLOOKUP(TRIM(B3),'Autosampler info'!$B$1:$E$61,4,0),"")</f>
        <v>19</v>
      </c>
    </row>
    <row r="4" spans="1:15" ht="16.5" x14ac:dyDescent="0.55000000000000004">
      <c r="A4" s="50" t="s">
        <v>12</v>
      </c>
      <c r="B4" s="55" t="s">
        <v>11</v>
      </c>
      <c r="C4" s="2">
        <v>44223</v>
      </c>
      <c r="D4" s="50">
        <v>26.4</v>
      </c>
      <c r="G4" s="50">
        <v>24.7</v>
      </c>
      <c r="H4" s="19">
        <v>151000</v>
      </c>
      <c r="I4" s="29">
        <v>302000000</v>
      </c>
      <c r="J4" s="50">
        <v>25.7</v>
      </c>
      <c r="K4" s="19">
        <v>11200</v>
      </c>
      <c r="L4" s="29">
        <v>22400000</v>
      </c>
      <c r="O4">
        <f>_xlfn.IFNA(VLOOKUP(TRIM(B4),'Autosampler info'!$B$1:$E$61,4,0),"")</f>
        <v>19</v>
      </c>
    </row>
    <row r="5" spans="1:15" ht="16.5" x14ac:dyDescent="0.55000000000000004">
      <c r="A5" s="50" t="s">
        <v>13</v>
      </c>
      <c r="B5" s="55" t="s">
        <v>14</v>
      </c>
      <c r="C5" s="2">
        <v>44223</v>
      </c>
      <c r="D5" s="4" t="s">
        <v>15</v>
      </c>
      <c r="G5" s="50">
        <v>27.5</v>
      </c>
      <c r="H5" s="19">
        <v>23500</v>
      </c>
      <c r="I5" s="29">
        <v>47000000</v>
      </c>
      <c r="J5" s="50">
        <v>26.7</v>
      </c>
      <c r="K5" s="19">
        <v>6110</v>
      </c>
      <c r="L5" s="29">
        <v>12220000</v>
      </c>
      <c r="O5">
        <f>_xlfn.IFNA(VLOOKUP(TRIM(B5),'Autosampler info'!$B$1:$E$61,4,0),"")</f>
        <v>1</v>
      </c>
    </row>
    <row r="6" spans="1:15" ht="16.5" x14ac:dyDescent="0.55000000000000004">
      <c r="A6" s="50" t="s">
        <v>16</v>
      </c>
      <c r="B6" s="55" t="s">
        <v>11</v>
      </c>
      <c r="C6" s="2">
        <v>44225</v>
      </c>
      <c r="D6" s="50">
        <v>25.4</v>
      </c>
      <c r="G6" s="50">
        <v>25.6</v>
      </c>
      <c r="H6" s="19">
        <v>81800</v>
      </c>
      <c r="I6" s="29">
        <v>163600000</v>
      </c>
      <c r="J6" s="50">
        <v>26.3</v>
      </c>
      <c r="K6" s="19">
        <v>7810</v>
      </c>
      <c r="L6" s="29">
        <v>15620000</v>
      </c>
      <c r="O6">
        <f>_xlfn.IFNA(VLOOKUP(TRIM(B6),'Autosampler info'!$B$1:$E$61,4,0),"")</f>
        <v>19</v>
      </c>
    </row>
    <row r="7" spans="1:15" ht="16.5" x14ac:dyDescent="0.55000000000000004">
      <c r="A7" s="50" t="s">
        <v>17</v>
      </c>
      <c r="B7" s="55" t="s">
        <v>11</v>
      </c>
      <c r="C7" s="2">
        <v>44225</v>
      </c>
      <c r="D7" s="50">
        <v>26.5</v>
      </c>
      <c r="G7" s="50">
        <v>27.4</v>
      </c>
      <c r="H7" s="19"/>
      <c r="I7" s="30"/>
      <c r="J7" s="50">
        <v>28.4</v>
      </c>
      <c r="L7" s="30">
        <v>0</v>
      </c>
      <c r="O7">
        <f>_xlfn.IFNA(VLOOKUP(TRIM(B7),'Autosampler info'!$B$1:$E$61,4,0),"")</f>
        <v>19</v>
      </c>
    </row>
    <row r="8" spans="1:15" ht="15.75" customHeight="1" x14ac:dyDescent="0.55000000000000004">
      <c r="A8" s="50" t="s">
        <v>18</v>
      </c>
      <c r="B8" s="55" t="s">
        <v>5</v>
      </c>
      <c r="C8" s="2">
        <v>44225</v>
      </c>
      <c r="D8" s="50">
        <v>29.1</v>
      </c>
      <c r="F8" s="22">
        <v>4180000</v>
      </c>
      <c r="G8" s="50">
        <v>25.4</v>
      </c>
      <c r="H8" s="19">
        <v>94300</v>
      </c>
      <c r="I8" s="29">
        <v>188600000</v>
      </c>
      <c r="J8" s="50">
        <v>27.5</v>
      </c>
      <c r="K8" s="19">
        <v>3450</v>
      </c>
      <c r="L8" s="29">
        <v>6900000</v>
      </c>
      <c r="O8">
        <f>_xlfn.IFNA(VLOOKUP(TRIM(B8),'Autosampler info'!$B$1:$E$61,4,0),"")</f>
        <v>44</v>
      </c>
    </row>
    <row r="9" spans="1:15" ht="53" x14ac:dyDescent="0.55000000000000004">
      <c r="A9" s="50" t="s">
        <v>19</v>
      </c>
      <c r="B9" s="55"/>
      <c r="C9" s="2"/>
      <c r="D9" s="50" t="s">
        <v>20</v>
      </c>
      <c r="G9" s="50" t="s">
        <v>20</v>
      </c>
      <c r="I9" s="31"/>
      <c r="J9" s="50" t="s">
        <v>21</v>
      </c>
      <c r="L9" s="30">
        <v>0</v>
      </c>
      <c r="O9" t="str">
        <f>_xlfn.IFNA(VLOOKUP(TRIM(B9),'Autosampler info'!$B$1:$E$61,4,0),"")</f>
        <v/>
      </c>
    </row>
    <row r="10" spans="1:15" ht="15.75" customHeight="1" x14ac:dyDescent="0.55000000000000004">
      <c r="A10" s="50" t="s">
        <v>22</v>
      </c>
      <c r="B10" s="55" t="s">
        <v>5</v>
      </c>
      <c r="C10" s="2">
        <v>44230</v>
      </c>
      <c r="D10" s="50">
        <v>32.5</v>
      </c>
      <c r="F10" s="22">
        <v>340000</v>
      </c>
      <c r="G10" s="50">
        <v>23.8</v>
      </c>
      <c r="H10" s="19">
        <v>273000</v>
      </c>
      <c r="I10" s="29">
        <v>546000000</v>
      </c>
      <c r="J10" s="50">
        <v>28.5</v>
      </c>
      <c r="K10" s="19">
        <v>1980</v>
      </c>
      <c r="L10" s="29">
        <v>3960000</v>
      </c>
      <c r="O10">
        <f>_xlfn.IFNA(VLOOKUP(TRIM(B10),'Autosampler info'!$B$1:$E$61,4,0),"")</f>
        <v>44</v>
      </c>
    </row>
    <row r="11" spans="1:15" ht="16.5" x14ac:dyDescent="0.55000000000000004">
      <c r="A11" s="50" t="s">
        <v>23</v>
      </c>
      <c r="B11" s="55" t="s">
        <v>11</v>
      </c>
      <c r="C11" s="2">
        <v>44230</v>
      </c>
      <c r="D11" s="50">
        <v>26.7</v>
      </c>
      <c r="G11" s="50">
        <v>25.3</v>
      </c>
      <c r="H11" s="19">
        <v>101000</v>
      </c>
      <c r="I11" s="29">
        <v>202000000</v>
      </c>
      <c r="J11" s="50">
        <v>29.3</v>
      </c>
      <c r="K11" s="19">
        <v>1080</v>
      </c>
      <c r="L11" s="29">
        <v>2160000</v>
      </c>
      <c r="O11">
        <f>_xlfn.IFNA(VLOOKUP(TRIM(B11),'Autosampler info'!$B$1:$E$61,4,0),"")</f>
        <v>19</v>
      </c>
    </row>
    <row r="12" spans="1:15" ht="15.75" customHeight="1" x14ac:dyDescent="0.55000000000000004">
      <c r="A12" s="50" t="s">
        <v>24</v>
      </c>
      <c r="B12" s="55" t="s">
        <v>5</v>
      </c>
      <c r="C12" s="2">
        <v>44232</v>
      </c>
      <c r="D12" s="50">
        <v>33.1</v>
      </c>
      <c r="F12" s="22">
        <v>217000</v>
      </c>
      <c r="G12" s="50">
        <v>24.1</v>
      </c>
      <c r="H12" s="19">
        <v>219000</v>
      </c>
      <c r="I12" s="29">
        <v>438000000</v>
      </c>
      <c r="J12" s="50">
        <v>28</v>
      </c>
      <c r="K12" s="19">
        <v>2630</v>
      </c>
      <c r="L12" s="29">
        <v>5260000</v>
      </c>
      <c r="O12">
        <f>_xlfn.IFNA(VLOOKUP(TRIM(B12),'Autosampler info'!$B$1:$E$61,4,0),"")</f>
        <v>44</v>
      </c>
    </row>
    <row r="13" spans="1:15" ht="16.5" x14ac:dyDescent="0.55000000000000004">
      <c r="A13" s="50" t="s">
        <v>25</v>
      </c>
      <c r="B13" s="55" t="s">
        <v>11</v>
      </c>
      <c r="C13" s="2">
        <v>44232</v>
      </c>
      <c r="D13" s="50">
        <v>28.4</v>
      </c>
      <c r="G13" s="50">
        <v>25.8</v>
      </c>
      <c r="H13" s="19">
        <v>75700</v>
      </c>
      <c r="I13" s="29">
        <v>151400000</v>
      </c>
      <c r="J13" s="50">
        <v>30</v>
      </c>
      <c r="K13" s="19">
        <v>881</v>
      </c>
      <c r="L13" s="29">
        <v>1762000</v>
      </c>
      <c r="O13">
        <f>_xlfn.IFNA(VLOOKUP(TRIM(B13),'Autosampler info'!$B$1:$E$61,4,0),"")</f>
        <v>19</v>
      </c>
    </row>
    <row r="14" spans="1:15" ht="16.5" x14ac:dyDescent="0.55000000000000004">
      <c r="A14" s="50" t="s">
        <v>26</v>
      </c>
      <c r="B14" s="55" t="s">
        <v>14</v>
      </c>
      <c r="C14" s="2">
        <v>44237</v>
      </c>
      <c r="D14" s="50" t="s">
        <v>20</v>
      </c>
      <c r="G14" s="50">
        <v>23.3</v>
      </c>
      <c r="H14" s="19">
        <v>383000</v>
      </c>
      <c r="I14" s="29">
        <v>766000000</v>
      </c>
      <c r="J14" s="50">
        <v>28.7</v>
      </c>
      <c r="K14" s="19">
        <v>1640</v>
      </c>
      <c r="L14" s="29">
        <v>3280000</v>
      </c>
      <c r="O14">
        <f>_xlfn.IFNA(VLOOKUP(TRIM(B14),'Autosampler info'!$B$1:$E$61,4,0),"")</f>
        <v>1</v>
      </c>
    </row>
    <row r="15" spans="1:15" ht="15.75" customHeight="1" x14ac:dyDescent="0.55000000000000004">
      <c r="A15" s="50" t="s">
        <v>27</v>
      </c>
      <c r="B15" s="55" t="s">
        <v>5</v>
      </c>
      <c r="C15" s="2">
        <v>44237</v>
      </c>
      <c r="D15" s="50">
        <v>35.5</v>
      </c>
      <c r="F15" s="22">
        <v>40600</v>
      </c>
      <c r="G15" s="50">
        <v>26</v>
      </c>
      <c r="H15" s="19">
        <v>64200</v>
      </c>
      <c r="I15" s="29">
        <v>128400000</v>
      </c>
      <c r="J15" s="50">
        <v>29.7</v>
      </c>
      <c r="K15" s="19">
        <v>848</v>
      </c>
      <c r="L15" s="29">
        <v>1696000</v>
      </c>
      <c r="O15">
        <f>_xlfn.IFNA(VLOOKUP(TRIM(B15),'Autosampler info'!$B$1:$E$61,4,0),"")</f>
        <v>44</v>
      </c>
    </row>
    <row r="16" spans="1:15" ht="16.5" x14ac:dyDescent="0.55000000000000004">
      <c r="A16" s="50" t="s">
        <v>28</v>
      </c>
      <c r="B16" s="55" t="s">
        <v>11</v>
      </c>
      <c r="C16" s="2">
        <v>44237</v>
      </c>
      <c r="D16" s="50">
        <v>28.5</v>
      </c>
      <c r="G16" s="50">
        <v>24.8</v>
      </c>
      <c r="H16" s="19">
        <v>137000</v>
      </c>
      <c r="I16" s="29">
        <v>274000000</v>
      </c>
      <c r="J16" s="50">
        <v>29.4</v>
      </c>
      <c r="K16" s="19">
        <v>1050</v>
      </c>
      <c r="L16" s="29">
        <v>2100000</v>
      </c>
      <c r="O16">
        <f>_xlfn.IFNA(VLOOKUP(TRIM(B16),'Autosampler info'!$B$1:$E$61,4,0),"")</f>
        <v>19</v>
      </c>
    </row>
    <row r="17" spans="1:15" ht="16.5" x14ac:dyDescent="0.55000000000000004">
      <c r="A17" s="50" t="s">
        <v>29</v>
      </c>
      <c r="B17" s="55" t="s">
        <v>14</v>
      </c>
      <c r="C17" s="2">
        <v>44239</v>
      </c>
      <c r="D17" s="50" t="s">
        <v>20</v>
      </c>
      <c r="G17" s="50">
        <v>25.2</v>
      </c>
      <c r="H17" s="19">
        <v>110000</v>
      </c>
      <c r="I17" s="29">
        <v>220000000</v>
      </c>
      <c r="J17" s="50">
        <v>27.4</v>
      </c>
      <c r="K17" s="19">
        <v>3840</v>
      </c>
      <c r="L17" s="29">
        <v>7680000</v>
      </c>
      <c r="O17">
        <f>_xlfn.IFNA(VLOOKUP(TRIM(B17),'Autosampler info'!$B$1:$E$61,4,0),"")</f>
        <v>1</v>
      </c>
    </row>
    <row r="18" spans="1:15" ht="15.75" customHeight="1" x14ac:dyDescent="0.55000000000000004">
      <c r="A18" s="50" t="s">
        <v>30</v>
      </c>
      <c r="B18" s="55" t="s">
        <v>5</v>
      </c>
      <c r="C18" s="2">
        <v>44239</v>
      </c>
      <c r="D18" s="50">
        <v>36.1</v>
      </c>
      <c r="F18" s="22">
        <v>27400</v>
      </c>
      <c r="G18" s="50">
        <v>26.5</v>
      </c>
      <c r="H18" s="19">
        <v>48000</v>
      </c>
      <c r="I18" s="29">
        <v>96000000</v>
      </c>
      <c r="J18" s="50">
        <v>29.4</v>
      </c>
      <c r="K18" s="19">
        <v>1040</v>
      </c>
      <c r="L18" s="29">
        <v>2080000</v>
      </c>
      <c r="O18">
        <f>_xlfn.IFNA(VLOOKUP(TRIM(B18),'Autosampler info'!$B$1:$E$61,4,0),"")</f>
        <v>44</v>
      </c>
    </row>
    <row r="19" spans="1:15" ht="16.5" x14ac:dyDescent="0.55000000000000004">
      <c r="A19" s="50" t="s">
        <v>31</v>
      </c>
      <c r="B19" s="55" t="s">
        <v>11</v>
      </c>
      <c r="C19" s="2">
        <v>44239</v>
      </c>
      <c r="D19" s="50">
        <v>28.5</v>
      </c>
      <c r="G19" s="50">
        <v>25.1</v>
      </c>
      <c r="H19" s="19">
        <v>115000</v>
      </c>
      <c r="I19" s="29">
        <v>230000000</v>
      </c>
      <c r="J19" s="50">
        <v>29.5</v>
      </c>
      <c r="K19" s="19">
        <v>1020</v>
      </c>
      <c r="L19" s="29">
        <v>2040000</v>
      </c>
      <c r="O19">
        <f>_xlfn.IFNA(VLOOKUP(TRIM(B19),'Autosampler info'!$B$1:$E$61,4,0),"")</f>
        <v>19</v>
      </c>
    </row>
    <row r="20" spans="1:15" ht="53" x14ac:dyDescent="0.55000000000000004">
      <c r="A20" s="50" t="s">
        <v>32</v>
      </c>
      <c r="B20" s="55"/>
      <c r="C20" s="50"/>
      <c r="D20" s="50" t="s">
        <v>20</v>
      </c>
      <c r="G20" s="50" t="s">
        <v>20</v>
      </c>
      <c r="I20" s="31"/>
      <c r="J20" s="50" t="s">
        <v>20</v>
      </c>
      <c r="L20" s="30">
        <v>0</v>
      </c>
      <c r="O20" t="str">
        <f>_xlfn.IFNA(VLOOKUP(TRIM(B20),'Autosampler info'!$B$1:$E$61,4,0),"")</f>
        <v/>
      </c>
    </row>
    <row r="21" spans="1:15" ht="16.5" x14ac:dyDescent="0.55000000000000004">
      <c r="A21" s="50" t="s">
        <v>33</v>
      </c>
      <c r="B21" s="55" t="s">
        <v>14</v>
      </c>
      <c r="C21" s="2">
        <v>44244</v>
      </c>
      <c r="D21" s="50" t="s">
        <v>20</v>
      </c>
      <c r="G21" s="50">
        <v>24.5</v>
      </c>
      <c r="H21" s="19">
        <v>164000</v>
      </c>
      <c r="I21" s="29">
        <v>328000000</v>
      </c>
      <c r="J21" s="50">
        <v>27.9</v>
      </c>
      <c r="K21" s="19">
        <v>2700</v>
      </c>
      <c r="L21" s="29">
        <v>5400000</v>
      </c>
      <c r="O21">
        <f>_xlfn.IFNA(VLOOKUP(TRIM(B21),'Autosampler info'!$B$1:$E$61,4,0),"")</f>
        <v>1</v>
      </c>
    </row>
    <row r="22" spans="1:15" ht="16.5" x14ac:dyDescent="0.55000000000000004">
      <c r="A22" s="50" t="s">
        <v>34</v>
      </c>
      <c r="B22" s="55" t="s">
        <v>499</v>
      </c>
      <c r="C22" s="2">
        <v>44244</v>
      </c>
      <c r="D22" s="50">
        <v>34</v>
      </c>
      <c r="F22" s="22">
        <v>116000</v>
      </c>
      <c r="G22" s="50">
        <v>25.1</v>
      </c>
      <c r="H22" s="19">
        <v>113000</v>
      </c>
      <c r="I22" s="29">
        <v>226000000</v>
      </c>
      <c r="J22" s="50">
        <v>30</v>
      </c>
      <c r="K22" s="19">
        <v>708</v>
      </c>
      <c r="L22" s="29">
        <v>1416000</v>
      </c>
      <c r="O22">
        <f>_xlfn.IFNA(VLOOKUP(TRIM(B22),'Autosampler info'!$B$1:$E$61,4,0),"")</f>
        <v>15</v>
      </c>
    </row>
    <row r="23" spans="1:15" ht="16.5" x14ac:dyDescent="0.55000000000000004">
      <c r="A23" s="50" t="s">
        <v>35</v>
      </c>
      <c r="B23" s="55" t="s">
        <v>11</v>
      </c>
      <c r="C23" s="2">
        <v>44244</v>
      </c>
      <c r="D23" s="50">
        <v>29.1</v>
      </c>
      <c r="G23" s="50">
        <v>23.1</v>
      </c>
      <c r="H23" s="19">
        <v>434000</v>
      </c>
      <c r="I23" s="29">
        <v>868000000</v>
      </c>
      <c r="J23" s="50">
        <v>29.5</v>
      </c>
      <c r="K23" s="19">
        <v>992</v>
      </c>
      <c r="L23" s="29">
        <v>1984000</v>
      </c>
      <c r="O23">
        <f>_xlfn.IFNA(VLOOKUP(TRIM(B23),'Autosampler info'!$B$1:$E$61,4,0),"")</f>
        <v>19</v>
      </c>
    </row>
    <row r="24" spans="1:15" ht="16.5" x14ac:dyDescent="0.55000000000000004">
      <c r="A24" s="50" t="s">
        <v>36</v>
      </c>
      <c r="B24" s="55" t="s">
        <v>11</v>
      </c>
      <c r="C24" s="2">
        <v>44244</v>
      </c>
      <c r="D24" s="50">
        <v>28</v>
      </c>
      <c r="G24" s="50">
        <v>23</v>
      </c>
      <c r="I24" s="30">
        <v>0</v>
      </c>
      <c r="J24" s="50">
        <v>30</v>
      </c>
      <c r="L24" s="30">
        <v>0</v>
      </c>
      <c r="O24">
        <f>_xlfn.IFNA(VLOOKUP(TRIM(B24),'Autosampler info'!$B$1:$E$61,4,0),"")</f>
        <v>19</v>
      </c>
    </row>
    <row r="25" spans="1:15" ht="16.5" x14ac:dyDescent="0.55000000000000004">
      <c r="A25" s="50" t="s">
        <v>37</v>
      </c>
      <c r="B25" s="55" t="s">
        <v>11</v>
      </c>
      <c r="C25" s="2">
        <v>44244</v>
      </c>
      <c r="D25" s="50">
        <v>30</v>
      </c>
      <c r="G25" s="50">
        <v>23.3</v>
      </c>
      <c r="I25" s="30">
        <v>0</v>
      </c>
      <c r="J25" s="50">
        <v>31.6</v>
      </c>
      <c r="L25" s="30">
        <v>0</v>
      </c>
      <c r="O25">
        <f>_xlfn.IFNA(VLOOKUP(TRIM(B25),'Autosampler info'!$B$1:$E$61,4,0),"")</f>
        <v>19</v>
      </c>
    </row>
    <row r="26" spans="1:15" ht="16.5" x14ac:dyDescent="0.55000000000000004">
      <c r="A26" s="50" t="s">
        <v>38</v>
      </c>
      <c r="B26" s="55" t="s">
        <v>14</v>
      </c>
      <c r="C26" s="2">
        <v>44246</v>
      </c>
      <c r="D26" s="50" t="s">
        <v>20</v>
      </c>
      <c r="G26" s="50">
        <v>25</v>
      </c>
      <c r="H26" s="19">
        <v>127000</v>
      </c>
      <c r="I26" s="29">
        <v>254000000</v>
      </c>
      <c r="J26" s="50">
        <v>29.5</v>
      </c>
      <c r="K26" s="19">
        <v>970</v>
      </c>
      <c r="L26" s="29">
        <v>1940000</v>
      </c>
      <c r="O26">
        <f>_xlfn.IFNA(VLOOKUP(TRIM(B26),'Autosampler info'!$B$1:$E$61,4,0),"")</f>
        <v>1</v>
      </c>
    </row>
    <row r="27" spans="1:15" ht="16.5" x14ac:dyDescent="0.55000000000000004">
      <c r="A27" s="50" t="s">
        <v>39</v>
      </c>
      <c r="B27" s="55" t="s">
        <v>5</v>
      </c>
      <c r="C27" s="2">
        <v>44246</v>
      </c>
      <c r="D27" s="50">
        <v>35.5</v>
      </c>
      <c r="F27" s="22">
        <v>37400</v>
      </c>
      <c r="G27" s="50">
        <v>23.7</v>
      </c>
      <c r="H27" s="19">
        <v>284000</v>
      </c>
      <c r="I27" s="29">
        <v>568000000</v>
      </c>
      <c r="J27" s="50">
        <v>29.5</v>
      </c>
      <c r="K27" s="19">
        <v>1030</v>
      </c>
      <c r="L27" s="29">
        <v>2060000</v>
      </c>
      <c r="O27">
        <f>_xlfn.IFNA(VLOOKUP(TRIM(B27),'Autosampler info'!$B$1:$E$61,4,0),"")</f>
        <v>44</v>
      </c>
    </row>
    <row r="28" spans="1:15" ht="16.5" x14ac:dyDescent="0.55000000000000004">
      <c r="A28" s="50" t="s">
        <v>40</v>
      </c>
      <c r="B28" s="55" t="s">
        <v>11</v>
      </c>
      <c r="C28" s="2">
        <v>44246</v>
      </c>
      <c r="D28" s="50">
        <v>30.7</v>
      </c>
      <c r="G28" s="50">
        <v>22.7</v>
      </c>
      <c r="H28" s="19">
        <v>555000</v>
      </c>
      <c r="I28" s="29">
        <v>1110000000</v>
      </c>
      <c r="J28" s="50">
        <v>29.5</v>
      </c>
      <c r="K28" s="19">
        <v>974</v>
      </c>
      <c r="L28" s="29">
        <v>1948000</v>
      </c>
      <c r="O28">
        <f>_xlfn.IFNA(VLOOKUP(TRIM(B28),'Autosampler info'!$B$1:$E$61,4,0),"")</f>
        <v>19</v>
      </c>
    </row>
    <row r="29" spans="1:15" ht="16.5" x14ac:dyDescent="0.55000000000000004">
      <c r="A29" s="50" t="s">
        <v>41</v>
      </c>
      <c r="B29" s="55" t="s">
        <v>11</v>
      </c>
      <c r="C29" s="2">
        <v>44246</v>
      </c>
      <c r="D29" s="50">
        <v>29.5</v>
      </c>
      <c r="G29" s="50">
        <v>22.2</v>
      </c>
      <c r="J29" s="50">
        <v>30.4</v>
      </c>
      <c r="L29" s="30">
        <v>0</v>
      </c>
      <c r="O29">
        <f>_xlfn.IFNA(VLOOKUP(TRIM(B29),'Autosampler info'!$B$1:$E$61,4,0),"")</f>
        <v>19</v>
      </c>
    </row>
    <row r="30" spans="1:15" ht="50" x14ac:dyDescent="0.25">
      <c r="A30" s="50" t="s">
        <v>42</v>
      </c>
      <c r="B30" s="55"/>
      <c r="C30" s="2">
        <v>44246</v>
      </c>
      <c r="D30" s="50" t="s">
        <v>20</v>
      </c>
      <c r="G30" s="4">
        <v>40</v>
      </c>
      <c r="J30" s="4" t="s">
        <v>43</v>
      </c>
      <c r="O30" t="str">
        <f>_xlfn.IFNA(VLOOKUP(TRIM(B30),'Autosampler info'!$B$1:$E$61,4,0),"")</f>
        <v/>
      </c>
    </row>
    <row r="31" spans="1:15" ht="16.5" x14ac:dyDescent="0.55000000000000004">
      <c r="A31" s="50" t="s">
        <v>44</v>
      </c>
      <c r="B31" s="55" t="s">
        <v>5</v>
      </c>
      <c r="C31" s="2">
        <v>44251</v>
      </c>
      <c r="D31" s="4" t="s">
        <v>45</v>
      </c>
      <c r="F31" s="22">
        <v>19500</v>
      </c>
      <c r="G31" s="50">
        <v>23.7</v>
      </c>
      <c r="I31" s="32" t="s">
        <v>529</v>
      </c>
      <c r="J31" s="50">
        <v>30.3</v>
      </c>
      <c r="O31">
        <f>_xlfn.IFNA(VLOOKUP(TRIM(B31),'Autosampler info'!$B$1:$E$61,4,0),"")</f>
        <v>44</v>
      </c>
    </row>
    <row r="32" spans="1:15" x14ac:dyDescent="0.25">
      <c r="A32" s="50" t="s">
        <v>46</v>
      </c>
      <c r="B32" s="55" t="s">
        <v>11</v>
      </c>
      <c r="C32" s="2">
        <v>44251</v>
      </c>
      <c r="D32" s="50">
        <v>30.5</v>
      </c>
      <c r="G32" s="50">
        <v>23.3</v>
      </c>
      <c r="J32" s="50">
        <v>30.2</v>
      </c>
      <c r="O32">
        <f>_xlfn.IFNA(VLOOKUP(TRIM(B32),'Autosampler info'!$B$1:$E$61,4,0),"")</f>
        <v>19</v>
      </c>
    </row>
    <row r="33" spans="1:15" x14ac:dyDescent="0.25">
      <c r="A33" s="50" t="s">
        <v>47</v>
      </c>
      <c r="B33" s="55" t="s">
        <v>48</v>
      </c>
      <c r="C33" s="2">
        <v>44253</v>
      </c>
      <c r="D33" s="50" t="s">
        <v>20</v>
      </c>
      <c r="G33" s="50">
        <v>27.7</v>
      </c>
      <c r="J33" s="50">
        <v>32</v>
      </c>
      <c r="O33">
        <f>_xlfn.IFNA(VLOOKUP(TRIM(B33),'Autosampler info'!$B$1:$E$61,4,0),"")</f>
        <v>1</v>
      </c>
    </row>
    <row r="34" spans="1:15" ht="14.5" x14ac:dyDescent="0.35">
      <c r="A34" s="50" t="s">
        <v>49</v>
      </c>
      <c r="B34" s="55" t="s">
        <v>5</v>
      </c>
      <c r="C34" s="2">
        <v>44253</v>
      </c>
      <c r="D34" s="50">
        <v>35.6</v>
      </c>
      <c r="F34" s="22">
        <v>22400</v>
      </c>
      <c r="G34" s="50">
        <v>23.7</v>
      </c>
      <c r="J34" s="50">
        <v>31.7</v>
      </c>
      <c r="O34">
        <f>_xlfn.IFNA(VLOOKUP(TRIM(B34),'Autosampler info'!$B$1:$E$61,4,0),"")</f>
        <v>44</v>
      </c>
    </row>
    <row r="35" spans="1:15" x14ac:dyDescent="0.25">
      <c r="A35" s="50" t="s">
        <v>50</v>
      </c>
      <c r="B35" s="55" t="s">
        <v>51</v>
      </c>
      <c r="C35" s="2">
        <v>44253</v>
      </c>
      <c r="D35" s="50">
        <v>34</v>
      </c>
      <c r="G35" s="50">
        <v>23.7</v>
      </c>
      <c r="J35" s="50">
        <v>31.3</v>
      </c>
      <c r="O35">
        <f>_xlfn.IFNA(VLOOKUP(TRIM(B35),'Autosampler info'!$B$1:$E$61,4,0),"")</f>
        <v>45</v>
      </c>
    </row>
    <row r="36" spans="1:15" ht="50" x14ac:dyDescent="0.25">
      <c r="A36" s="50" t="s">
        <v>52</v>
      </c>
      <c r="C36" s="2">
        <v>44253</v>
      </c>
      <c r="D36" s="50" t="s">
        <v>20</v>
      </c>
      <c r="G36" s="4" t="s">
        <v>53</v>
      </c>
      <c r="J36" s="50" t="s">
        <v>20</v>
      </c>
      <c r="O36" t="str">
        <f>_xlfn.IFNA(VLOOKUP(TRIM(B36),'Autosampler info'!$B$1:$E$61,4,0),"")</f>
        <v/>
      </c>
    </row>
    <row r="37" spans="1:15" x14ac:dyDescent="0.25">
      <c r="A37" s="50" t="s">
        <v>54</v>
      </c>
      <c r="B37" s="55" t="s">
        <v>48</v>
      </c>
      <c r="C37" s="2">
        <v>44258</v>
      </c>
      <c r="D37" s="50" t="s">
        <v>20</v>
      </c>
      <c r="G37" s="50">
        <v>23.6</v>
      </c>
      <c r="H37" s="19">
        <v>371000</v>
      </c>
      <c r="I37" s="21">
        <v>742000000</v>
      </c>
      <c r="J37" s="50">
        <v>31</v>
      </c>
      <c r="K37" s="19">
        <v>1000</v>
      </c>
      <c r="L37" s="21">
        <v>2000000</v>
      </c>
      <c r="O37">
        <f>_xlfn.IFNA(VLOOKUP(TRIM(B37),'Autosampler info'!$B$1:$E$61,4,0),"")</f>
        <v>1</v>
      </c>
    </row>
    <row r="38" spans="1:15" x14ac:dyDescent="0.25">
      <c r="A38" s="50" t="s">
        <v>55</v>
      </c>
      <c r="B38" s="55" t="s">
        <v>5</v>
      </c>
      <c r="C38" s="2">
        <v>44258</v>
      </c>
      <c r="D38" s="50">
        <v>33.200000000000003</v>
      </c>
      <c r="G38" s="50">
        <v>25.9</v>
      </c>
      <c r="H38" s="19">
        <v>71900</v>
      </c>
      <c r="I38" s="21">
        <v>143800000</v>
      </c>
      <c r="J38" s="50">
        <v>29.8</v>
      </c>
      <c r="K38" s="19">
        <v>2280</v>
      </c>
      <c r="L38" s="21">
        <v>4560000</v>
      </c>
      <c r="O38">
        <f>_xlfn.IFNA(VLOOKUP(TRIM(B38),'Autosampler info'!$B$1:$E$61,4,0),"")</f>
        <v>44</v>
      </c>
    </row>
    <row r="39" spans="1:15" x14ac:dyDescent="0.25">
      <c r="A39" s="50" t="s">
        <v>56</v>
      </c>
      <c r="B39" s="55" t="s">
        <v>51</v>
      </c>
      <c r="C39" s="2">
        <v>44258</v>
      </c>
      <c r="D39" s="50" t="s">
        <v>20</v>
      </c>
      <c r="G39" s="50">
        <v>28.8</v>
      </c>
      <c r="H39" s="19">
        <v>9640</v>
      </c>
      <c r="I39" s="21">
        <v>19280000</v>
      </c>
      <c r="J39" s="50">
        <v>31.2</v>
      </c>
      <c r="K39" s="19">
        <v>885</v>
      </c>
      <c r="L39" s="21">
        <v>1770000</v>
      </c>
      <c r="O39">
        <f>_xlfn.IFNA(VLOOKUP(TRIM(B39),'Autosampler info'!$B$1:$E$61,4,0),"")</f>
        <v>45</v>
      </c>
    </row>
    <row r="40" spans="1:15" x14ac:dyDescent="0.25">
      <c r="A40" s="50" t="s">
        <v>57</v>
      </c>
      <c r="B40" s="55" t="s">
        <v>58</v>
      </c>
      <c r="C40" s="2">
        <v>44258</v>
      </c>
      <c r="D40" s="50">
        <v>32</v>
      </c>
      <c r="G40" s="50">
        <v>26.6</v>
      </c>
      <c r="H40" s="19">
        <v>43500</v>
      </c>
      <c r="I40" s="21">
        <v>87000000</v>
      </c>
      <c r="J40" s="50">
        <v>30.5</v>
      </c>
      <c r="K40" s="19">
        <v>1480</v>
      </c>
      <c r="L40" s="21">
        <v>2960000</v>
      </c>
      <c r="O40">
        <f>_xlfn.IFNA(VLOOKUP(TRIM(B40),'Autosampler info'!$B$1:$E$61,4,0),"")</f>
        <v>8</v>
      </c>
    </row>
    <row r="41" spans="1:15" x14ac:dyDescent="0.25">
      <c r="A41" s="50" t="s">
        <v>59</v>
      </c>
      <c r="B41" s="55" t="s">
        <v>48</v>
      </c>
      <c r="C41" s="2">
        <v>44260</v>
      </c>
      <c r="D41" s="50" t="s">
        <v>20</v>
      </c>
      <c r="G41" s="50">
        <v>23.5</v>
      </c>
      <c r="H41" s="19">
        <v>377000</v>
      </c>
      <c r="I41" s="21">
        <v>754000000</v>
      </c>
      <c r="J41" s="50">
        <v>30.5</v>
      </c>
      <c r="K41" s="19">
        <v>1440</v>
      </c>
      <c r="L41" s="21">
        <v>2880000</v>
      </c>
      <c r="O41">
        <f>_xlfn.IFNA(VLOOKUP(TRIM(B41),'Autosampler info'!$B$1:$E$61,4,0),"")</f>
        <v>1</v>
      </c>
    </row>
    <row r="42" spans="1:15" x14ac:dyDescent="0.25">
      <c r="A42" s="50" t="s">
        <v>60</v>
      </c>
      <c r="B42" s="55" t="s">
        <v>5</v>
      </c>
      <c r="C42" s="2">
        <v>44260</v>
      </c>
      <c r="D42" s="50" t="s">
        <v>61</v>
      </c>
      <c r="G42" s="50">
        <v>24.6</v>
      </c>
      <c r="H42" s="19">
        <v>179000</v>
      </c>
      <c r="I42" s="21">
        <v>358000000</v>
      </c>
      <c r="J42" s="50">
        <v>29.9</v>
      </c>
      <c r="K42" s="19">
        <v>2140</v>
      </c>
      <c r="L42" s="21">
        <v>4280000</v>
      </c>
      <c r="O42">
        <f>_xlfn.IFNA(VLOOKUP(TRIM(B42),'Autosampler info'!$B$1:$E$61,4,0),"")</f>
        <v>44</v>
      </c>
    </row>
    <row r="43" spans="1:15" x14ac:dyDescent="0.25">
      <c r="A43" s="50" t="s">
        <v>62</v>
      </c>
      <c r="B43" s="55" t="s">
        <v>51</v>
      </c>
      <c r="C43" s="2">
        <v>44260</v>
      </c>
      <c r="D43" s="50" t="s">
        <v>20</v>
      </c>
      <c r="G43" s="50">
        <v>26.9</v>
      </c>
      <c r="H43" s="19">
        <v>36200</v>
      </c>
      <c r="I43" s="21">
        <v>72400000</v>
      </c>
      <c r="J43" s="50">
        <v>31.3</v>
      </c>
      <c r="K43" s="19">
        <v>865</v>
      </c>
      <c r="L43" s="21">
        <v>1730000</v>
      </c>
      <c r="O43">
        <f>_xlfn.IFNA(VLOOKUP(TRIM(B43),'Autosampler info'!$B$1:$E$61,4,0),"")</f>
        <v>45</v>
      </c>
    </row>
    <row r="44" spans="1:15" x14ac:dyDescent="0.25">
      <c r="A44" s="50" t="s">
        <v>63</v>
      </c>
      <c r="B44" s="55" t="s">
        <v>51</v>
      </c>
      <c r="C44" s="2">
        <v>44260</v>
      </c>
      <c r="D44" s="50" t="s">
        <v>20</v>
      </c>
      <c r="G44" s="50">
        <v>24.5</v>
      </c>
      <c r="H44" s="19">
        <v>180000</v>
      </c>
      <c r="I44" s="21">
        <v>360000000</v>
      </c>
      <c r="J44" s="50">
        <v>29.9</v>
      </c>
      <c r="K44" s="19">
        <v>2140</v>
      </c>
      <c r="L44" s="21">
        <v>4280000</v>
      </c>
      <c r="O44">
        <f>_xlfn.IFNA(VLOOKUP(TRIM(B44),'Autosampler info'!$B$1:$E$61,4,0),"")</f>
        <v>45</v>
      </c>
    </row>
    <row r="45" spans="1:15" x14ac:dyDescent="0.25">
      <c r="A45" s="50" t="s">
        <v>64</v>
      </c>
      <c r="B45" s="55" t="s">
        <v>58</v>
      </c>
      <c r="C45" s="2">
        <v>44260</v>
      </c>
      <c r="D45" s="50">
        <v>32.5</v>
      </c>
      <c r="G45" s="50">
        <v>24.3</v>
      </c>
      <c r="H45" s="19">
        <v>225000</v>
      </c>
      <c r="I45" s="21">
        <v>450000000</v>
      </c>
      <c r="J45" s="50">
        <v>30.1</v>
      </c>
      <c r="K45" s="19">
        <v>1890</v>
      </c>
      <c r="L45" s="21">
        <v>3780000</v>
      </c>
      <c r="O45">
        <f>_xlfn.IFNA(VLOOKUP(TRIM(B45),'Autosampler info'!$B$1:$E$61,4,0),"")</f>
        <v>8</v>
      </c>
    </row>
    <row r="46" spans="1:15" ht="37.5" x14ac:dyDescent="0.25">
      <c r="A46" s="50" t="s">
        <v>65</v>
      </c>
      <c r="B46" s="55"/>
      <c r="C46" s="2">
        <v>44260</v>
      </c>
      <c r="D46" s="50" t="s">
        <v>20</v>
      </c>
      <c r="G46" s="50" t="s">
        <v>20</v>
      </c>
      <c r="J46" s="50" t="s">
        <v>20</v>
      </c>
      <c r="O46" t="str">
        <f>_xlfn.IFNA(VLOOKUP(TRIM(B46),'Autosampler info'!$B$1:$E$61,4,0),"")</f>
        <v/>
      </c>
    </row>
    <row r="47" spans="1:15" x14ac:dyDescent="0.25">
      <c r="A47" s="50" t="s">
        <v>66</v>
      </c>
      <c r="B47" s="55" t="s">
        <v>48</v>
      </c>
      <c r="C47" s="2">
        <v>44265</v>
      </c>
      <c r="D47" s="50" t="s">
        <v>20</v>
      </c>
      <c r="G47" s="50">
        <v>24.5</v>
      </c>
      <c r="H47" s="19">
        <v>151000</v>
      </c>
      <c r="I47" s="21">
        <v>302000000</v>
      </c>
      <c r="J47" s="50">
        <v>31.5</v>
      </c>
      <c r="K47" s="19">
        <v>502</v>
      </c>
      <c r="L47" s="21">
        <v>1004000</v>
      </c>
      <c r="O47">
        <f>_xlfn.IFNA(VLOOKUP(TRIM(B47),'Autosampler info'!$B$1:$E$61,4,0),"")</f>
        <v>1</v>
      </c>
    </row>
    <row r="48" spans="1:15" x14ac:dyDescent="0.25">
      <c r="A48" s="50" t="s">
        <v>67</v>
      </c>
      <c r="B48" s="55" t="s">
        <v>5</v>
      </c>
      <c r="C48" s="2">
        <v>44265</v>
      </c>
      <c r="D48" s="50" t="s">
        <v>68</v>
      </c>
      <c r="G48" s="50">
        <v>25.2</v>
      </c>
      <c r="H48" s="19">
        <v>104000</v>
      </c>
      <c r="I48" s="21">
        <v>208000000</v>
      </c>
      <c r="J48" s="50">
        <v>31.6</v>
      </c>
      <c r="K48" s="19">
        <v>460</v>
      </c>
      <c r="L48" s="21">
        <v>920000</v>
      </c>
      <c r="O48">
        <f>_xlfn.IFNA(VLOOKUP(TRIM(B48),'Autosampler info'!$B$1:$E$61,4,0),"")</f>
        <v>44</v>
      </c>
    </row>
    <row r="49" spans="1:15" x14ac:dyDescent="0.25">
      <c r="A49" s="50" t="s">
        <v>69</v>
      </c>
      <c r="B49" s="55" t="s">
        <v>51</v>
      </c>
      <c r="C49" s="2">
        <v>44265</v>
      </c>
      <c r="D49" s="50" t="s">
        <v>70</v>
      </c>
      <c r="G49" s="50">
        <v>27.2</v>
      </c>
      <c r="H49" s="19">
        <v>24800</v>
      </c>
      <c r="I49" s="21">
        <v>49600000</v>
      </c>
      <c r="J49" s="50">
        <v>31.8</v>
      </c>
      <c r="K49" s="19">
        <v>404</v>
      </c>
      <c r="L49" s="21">
        <v>808000</v>
      </c>
      <c r="O49">
        <f>_xlfn.IFNA(VLOOKUP(TRIM(B49),'Autosampler info'!$B$1:$E$61,4,0),"")</f>
        <v>45</v>
      </c>
    </row>
    <row r="50" spans="1:15" x14ac:dyDescent="0.25">
      <c r="A50" s="50" t="s">
        <v>71</v>
      </c>
      <c r="B50" s="55" t="s">
        <v>58</v>
      </c>
      <c r="C50" s="2">
        <v>44265</v>
      </c>
      <c r="D50" s="50">
        <v>33</v>
      </c>
      <c r="G50" s="50">
        <v>26.8</v>
      </c>
      <c r="H50" s="19">
        <v>33100</v>
      </c>
      <c r="I50" s="21">
        <v>66200000</v>
      </c>
      <c r="J50" s="50">
        <v>30.4</v>
      </c>
      <c r="K50" s="19">
        <v>985</v>
      </c>
      <c r="L50" s="21">
        <v>1970000</v>
      </c>
      <c r="O50">
        <f>_xlfn.IFNA(VLOOKUP(TRIM(B50),'Autosampler info'!$B$1:$E$61,4,0),"")</f>
        <v>8</v>
      </c>
    </row>
    <row r="51" spans="1:15" x14ac:dyDescent="0.25">
      <c r="A51" s="50" t="s">
        <v>72</v>
      </c>
      <c r="B51" s="55" t="s">
        <v>48</v>
      </c>
      <c r="C51" s="2">
        <v>44267</v>
      </c>
      <c r="D51" s="50" t="s">
        <v>20</v>
      </c>
      <c r="G51" s="50">
        <v>28</v>
      </c>
      <c r="H51" s="19">
        <v>15200</v>
      </c>
      <c r="I51" s="21">
        <v>30400000</v>
      </c>
      <c r="J51" s="50">
        <v>30.3</v>
      </c>
      <c r="K51" s="19">
        <v>1030</v>
      </c>
      <c r="L51" s="21">
        <v>2060000</v>
      </c>
      <c r="O51">
        <f>_xlfn.IFNA(VLOOKUP(TRIM(B51),'Autosampler info'!$B$1:$E$61,4,0),"")</f>
        <v>1</v>
      </c>
    </row>
    <row r="52" spans="1:15" x14ac:dyDescent="0.25">
      <c r="A52" s="50" t="s">
        <v>73</v>
      </c>
      <c r="B52" s="55" t="s">
        <v>5</v>
      </c>
      <c r="C52" s="2">
        <v>44267</v>
      </c>
      <c r="D52" s="50">
        <v>31.8</v>
      </c>
      <c r="G52" s="50">
        <v>25</v>
      </c>
      <c r="H52" s="19">
        <v>113000</v>
      </c>
      <c r="I52" s="21">
        <v>226000000</v>
      </c>
      <c r="J52" s="50">
        <v>31.2</v>
      </c>
      <c r="K52" s="19">
        <v>602</v>
      </c>
      <c r="L52" s="21">
        <v>1204000</v>
      </c>
      <c r="O52">
        <f>_xlfn.IFNA(VLOOKUP(TRIM(B52),'Autosampler info'!$B$1:$E$61,4,0),"")</f>
        <v>44</v>
      </c>
    </row>
    <row r="53" spans="1:15" x14ac:dyDescent="0.25">
      <c r="A53" s="50" t="s">
        <v>74</v>
      </c>
      <c r="B53" s="55" t="s">
        <v>51</v>
      </c>
      <c r="C53" s="2">
        <v>44267</v>
      </c>
      <c r="D53" s="50" t="s">
        <v>20</v>
      </c>
      <c r="G53" s="50">
        <v>25.8</v>
      </c>
      <c r="H53" s="19">
        <v>68400</v>
      </c>
      <c r="I53" s="21">
        <v>136800000</v>
      </c>
      <c r="J53" s="50">
        <v>31.6</v>
      </c>
      <c r="K53" s="19">
        <v>462</v>
      </c>
      <c r="L53" s="21">
        <v>924000</v>
      </c>
      <c r="O53">
        <f>_xlfn.IFNA(VLOOKUP(TRIM(B53),'Autosampler info'!$B$1:$E$61,4,0),"")</f>
        <v>45</v>
      </c>
    </row>
    <row r="54" spans="1:15" x14ac:dyDescent="0.25">
      <c r="A54" s="50" t="s">
        <v>75</v>
      </c>
      <c r="B54" s="55" t="s">
        <v>58</v>
      </c>
      <c r="C54" s="2">
        <v>44267</v>
      </c>
      <c r="D54" s="50" t="s">
        <v>76</v>
      </c>
      <c r="G54" s="50">
        <v>29.5</v>
      </c>
      <c r="H54" s="19">
        <v>5440</v>
      </c>
      <c r="I54" s="21">
        <v>10880000</v>
      </c>
      <c r="J54" s="50">
        <v>31.6</v>
      </c>
      <c r="K54" s="19">
        <v>457</v>
      </c>
      <c r="L54" s="21">
        <v>914000</v>
      </c>
      <c r="O54">
        <f>_xlfn.IFNA(VLOOKUP(TRIM(B54),'Autosampler info'!$B$1:$E$61,4,0),"")</f>
        <v>8</v>
      </c>
    </row>
    <row r="55" spans="1:15" ht="25" x14ac:dyDescent="0.25">
      <c r="A55" s="50" t="s">
        <v>77</v>
      </c>
      <c r="B55" s="55"/>
      <c r="C55" s="2">
        <v>44267</v>
      </c>
      <c r="D55" s="50" t="s">
        <v>20</v>
      </c>
      <c r="G55" s="50" t="s">
        <v>20</v>
      </c>
      <c r="J55" s="50">
        <v>37</v>
      </c>
      <c r="O55" t="str">
        <f>_xlfn.IFNA(VLOOKUP(TRIM(B55),'Autosampler info'!$B$1:$E$61,4,0),"")</f>
        <v/>
      </c>
    </row>
    <row r="56" spans="1:15" x14ac:dyDescent="0.25">
      <c r="A56" s="23" t="s">
        <v>78</v>
      </c>
      <c r="B56" s="55"/>
      <c r="C56" s="2">
        <v>44267</v>
      </c>
      <c r="D56" s="50" t="s">
        <v>20</v>
      </c>
      <c r="G56" s="4" t="s">
        <v>79</v>
      </c>
      <c r="J56" s="50" t="s">
        <v>20</v>
      </c>
      <c r="O56" t="str">
        <f>_xlfn.IFNA(VLOOKUP(TRIM(B56),'Autosampler info'!$B$1:$E$61,4,0),"")</f>
        <v/>
      </c>
    </row>
    <row r="57" spans="1:15" x14ac:dyDescent="0.25">
      <c r="A57" s="50" t="s">
        <v>80</v>
      </c>
      <c r="B57" s="55" t="s">
        <v>48</v>
      </c>
      <c r="C57" s="2">
        <v>44272</v>
      </c>
      <c r="D57" s="50" t="s">
        <v>20</v>
      </c>
      <c r="G57" s="50">
        <v>27.2</v>
      </c>
      <c r="H57" s="19">
        <v>33200</v>
      </c>
      <c r="I57" s="21">
        <v>66400000</v>
      </c>
      <c r="J57" s="50">
        <v>27.4</v>
      </c>
      <c r="K57" s="19">
        <v>5110</v>
      </c>
      <c r="L57" s="21">
        <v>10220000</v>
      </c>
      <c r="O57">
        <f>_xlfn.IFNA(VLOOKUP(TRIM(B57),'Autosampler info'!$B$1:$E$61,4,0),"")</f>
        <v>1</v>
      </c>
    </row>
    <row r="58" spans="1:15" x14ac:dyDescent="0.25">
      <c r="A58" s="50" t="s">
        <v>81</v>
      </c>
      <c r="B58" s="55" t="s">
        <v>5</v>
      </c>
      <c r="C58" s="2">
        <v>44272</v>
      </c>
      <c r="D58" s="4" t="s">
        <v>82</v>
      </c>
      <c r="G58" s="50">
        <v>22.8</v>
      </c>
      <c r="H58" s="19">
        <v>610000</v>
      </c>
      <c r="I58" s="21">
        <v>1220000000</v>
      </c>
      <c r="J58" s="50">
        <v>28.8</v>
      </c>
      <c r="K58" s="19">
        <v>2240</v>
      </c>
      <c r="L58" s="21">
        <v>4480000</v>
      </c>
      <c r="O58">
        <f>_xlfn.IFNA(VLOOKUP(TRIM(B58),'Autosampler info'!$B$1:$E$61,4,0),"")</f>
        <v>44</v>
      </c>
    </row>
    <row r="59" spans="1:15" x14ac:dyDescent="0.25">
      <c r="A59" s="50" t="s">
        <v>83</v>
      </c>
      <c r="B59" s="55" t="s">
        <v>51</v>
      </c>
      <c r="C59" s="2">
        <v>44272</v>
      </c>
      <c r="D59" s="50" t="s">
        <v>20</v>
      </c>
      <c r="G59" s="50">
        <v>22.1</v>
      </c>
      <c r="H59" s="19">
        <v>1010000</v>
      </c>
      <c r="I59" s="21">
        <v>2020000000</v>
      </c>
      <c r="J59" s="50">
        <v>28.6</v>
      </c>
      <c r="K59" s="19">
        <v>2430</v>
      </c>
      <c r="L59" s="21">
        <v>4860000</v>
      </c>
      <c r="O59">
        <f>_xlfn.IFNA(VLOOKUP(TRIM(B59),'Autosampler info'!$B$1:$E$61,4,0),"")</f>
        <v>45</v>
      </c>
    </row>
    <row r="60" spans="1:15" x14ac:dyDescent="0.25">
      <c r="A60" s="50" t="s">
        <v>84</v>
      </c>
      <c r="B60" s="55" t="s">
        <v>58</v>
      </c>
      <c r="C60" s="2">
        <v>44272</v>
      </c>
      <c r="D60" s="50">
        <v>31.7</v>
      </c>
      <c r="G60" s="50">
        <v>24.8</v>
      </c>
      <c r="H60" s="19">
        <v>160000</v>
      </c>
      <c r="I60" s="21">
        <v>320000000</v>
      </c>
      <c r="J60" s="50">
        <v>27.5</v>
      </c>
      <c r="K60" s="19">
        <v>4930</v>
      </c>
      <c r="L60" s="21">
        <v>9860000</v>
      </c>
      <c r="O60">
        <f>_xlfn.IFNA(VLOOKUP(TRIM(B60),'Autosampler info'!$B$1:$E$61,4,0),"")</f>
        <v>8</v>
      </c>
    </row>
    <row r="61" spans="1:15" x14ac:dyDescent="0.25">
      <c r="A61" s="50" t="s">
        <v>85</v>
      </c>
      <c r="B61" s="55" t="s">
        <v>48</v>
      </c>
      <c r="C61" s="2">
        <v>44274</v>
      </c>
      <c r="D61" s="50" t="s">
        <v>20</v>
      </c>
      <c r="G61" s="50">
        <v>22.3</v>
      </c>
      <c r="H61" s="19">
        <v>866000</v>
      </c>
      <c r="I61" s="21">
        <v>1732000000</v>
      </c>
      <c r="J61" s="50">
        <v>28.7</v>
      </c>
      <c r="K61" s="19">
        <v>2320</v>
      </c>
      <c r="L61" s="21">
        <v>4640000</v>
      </c>
      <c r="O61">
        <f>_xlfn.IFNA(VLOOKUP(TRIM(B61),'Autosampler info'!$B$1:$E$61,4,0),"")</f>
        <v>1</v>
      </c>
    </row>
    <row r="62" spans="1:15" x14ac:dyDescent="0.25">
      <c r="A62" s="50" t="s">
        <v>86</v>
      </c>
      <c r="B62" s="55" t="s">
        <v>48</v>
      </c>
      <c r="C62" s="2">
        <v>44274</v>
      </c>
      <c r="D62" s="50" t="s">
        <v>20</v>
      </c>
      <c r="G62" s="50">
        <v>24</v>
      </c>
      <c r="H62" s="19">
        <v>288000</v>
      </c>
      <c r="I62" s="21">
        <v>576000000</v>
      </c>
      <c r="J62" s="50">
        <v>29.9</v>
      </c>
      <c r="K62" s="19">
        <v>1070</v>
      </c>
      <c r="L62" s="21">
        <v>2140000</v>
      </c>
      <c r="O62">
        <f>_xlfn.IFNA(VLOOKUP(TRIM(B62),'Autosampler info'!$B$1:$E$61,4,0),"")</f>
        <v>1</v>
      </c>
    </row>
    <row r="63" spans="1:15" x14ac:dyDescent="0.25">
      <c r="A63" s="50" t="s">
        <v>87</v>
      </c>
      <c r="B63" s="55" t="s">
        <v>88</v>
      </c>
      <c r="C63" s="2">
        <v>44274</v>
      </c>
      <c r="D63" s="50" t="s">
        <v>20</v>
      </c>
      <c r="G63" s="50">
        <v>26.3</v>
      </c>
      <c r="H63" s="19">
        <v>62500</v>
      </c>
      <c r="I63" s="21">
        <v>125000000</v>
      </c>
      <c r="J63" s="50">
        <v>29.3</v>
      </c>
      <c r="K63" s="19">
        <v>1570</v>
      </c>
      <c r="L63" s="21">
        <v>3140000</v>
      </c>
      <c r="O63">
        <f>_xlfn.IFNA(VLOOKUP(TRIM(B63),'Autosampler info'!$B$1:$E$61,4,0),"")</f>
        <v>2</v>
      </c>
    </row>
    <row r="64" spans="1:15" x14ac:dyDescent="0.25">
      <c r="A64" s="50" t="s">
        <v>89</v>
      </c>
      <c r="B64" s="55" t="s">
        <v>90</v>
      </c>
      <c r="C64" s="2">
        <v>44274</v>
      </c>
      <c r="D64" s="50" t="s">
        <v>20</v>
      </c>
      <c r="G64" s="50">
        <v>24</v>
      </c>
      <c r="H64" s="19">
        <v>289000</v>
      </c>
      <c r="I64" s="21">
        <v>578000000</v>
      </c>
      <c r="J64" s="50">
        <v>28.9</v>
      </c>
      <c r="K64" s="19">
        <v>2000</v>
      </c>
      <c r="L64" s="21">
        <v>4000000</v>
      </c>
      <c r="O64">
        <f>_xlfn.IFNA(VLOOKUP(TRIM(B64),'Autosampler info'!$B$1:$E$61,4,0),"")</f>
        <v>3</v>
      </c>
    </row>
    <row r="65" spans="1:15" x14ac:dyDescent="0.25">
      <c r="A65" s="50" t="s">
        <v>91</v>
      </c>
      <c r="B65" s="55" t="s">
        <v>5</v>
      </c>
      <c r="C65" s="2">
        <v>44274</v>
      </c>
      <c r="D65" s="50" t="s">
        <v>20</v>
      </c>
      <c r="G65" s="50">
        <v>24</v>
      </c>
      <c r="H65" s="19">
        <v>276000</v>
      </c>
      <c r="I65" s="21">
        <v>552000000</v>
      </c>
      <c r="J65" s="50">
        <v>28.6</v>
      </c>
      <c r="K65" s="19">
        <v>2340</v>
      </c>
      <c r="L65" s="21">
        <v>4680000</v>
      </c>
      <c r="O65">
        <f>_xlfn.IFNA(VLOOKUP(TRIM(B65),'Autosampler info'!$B$1:$E$61,4,0),"")</f>
        <v>44</v>
      </c>
    </row>
    <row r="66" spans="1:15" x14ac:dyDescent="0.25">
      <c r="A66" s="50" t="s">
        <v>92</v>
      </c>
      <c r="B66" s="55" t="s">
        <v>93</v>
      </c>
      <c r="C66" s="2">
        <v>44274</v>
      </c>
      <c r="D66" s="50" t="s">
        <v>20</v>
      </c>
      <c r="G66" s="50">
        <v>25.6</v>
      </c>
      <c r="H66" s="19">
        <v>93900</v>
      </c>
      <c r="I66" s="21">
        <v>187800000</v>
      </c>
      <c r="J66" s="50">
        <v>28</v>
      </c>
      <c r="K66" s="19">
        <v>3390</v>
      </c>
      <c r="L66" s="21">
        <v>6780000</v>
      </c>
      <c r="O66">
        <f>_xlfn.IFNA(VLOOKUP(TRIM(B66),'Autosampler info'!$B$1:$E$61,4,0),"")</f>
        <v>5</v>
      </c>
    </row>
    <row r="67" spans="1:15" x14ac:dyDescent="0.25">
      <c r="A67" s="50" t="s">
        <v>94</v>
      </c>
      <c r="B67" s="55" t="s">
        <v>51</v>
      </c>
      <c r="C67" s="2">
        <v>44274</v>
      </c>
      <c r="D67" s="50" t="s">
        <v>20</v>
      </c>
      <c r="G67" s="50">
        <v>25.5</v>
      </c>
      <c r="H67" s="19">
        <v>103000</v>
      </c>
      <c r="I67" s="21">
        <v>206000000</v>
      </c>
      <c r="J67" s="50">
        <v>29.6</v>
      </c>
      <c r="K67" s="19">
        <v>1280</v>
      </c>
      <c r="L67" s="21">
        <v>2560000</v>
      </c>
      <c r="O67">
        <f>_xlfn.IFNA(VLOOKUP(TRIM(B67),'Autosampler info'!$B$1:$E$61,4,0),"")</f>
        <v>45</v>
      </c>
    </row>
    <row r="68" spans="1:15" x14ac:dyDescent="0.25">
      <c r="A68" s="50" t="s">
        <v>95</v>
      </c>
      <c r="B68" s="55" t="s">
        <v>58</v>
      </c>
      <c r="C68" s="2">
        <v>44274</v>
      </c>
      <c r="D68" s="50">
        <v>28.5</v>
      </c>
      <c r="G68" s="50">
        <v>24</v>
      </c>
      <c r="H68" s="19">
        <v>272000</v>
      </c>
      <c r="I68" s="21">
        <v>544000000</v>
      </c>
      <c r="J68" s="50">
        <v>29.9</v>
      </c>
      <c r="K68" s="19">
        <v>1010</v>
      </c>
      <c r="L68" s="21">
        <v>2020000</v>
      </c>
      <c r="O68">
        <f>_xlfn.IFNA(VLOOKUP(TRIM(B68),'Autosampler info'!$B$1:$E$61,4,0),"")</f>
        <v>8</v>
      </c>
    </row>
    <row r="69" spans="1:15" ht="25" x14ac:dyDescent="0.25">
      <c r="A69" s="50" t="s">
        <v>96</v>
      </c>
      <c r="B69" s="55"/>
      <c r="C69" s="50"/>
      <c r="D69" s="50" t="s">
        <v>20</v>
      </c>
      <c r="G69" s="4" t="s">
        <v>53</v>
      </c>
      <c r="J69" s="50">
        <v>32.799999999999997</v>
      </c>
      <c r="O69" t="str">
        <f>_xlfn.IFNA(VLOOKUP(TRIM(B69),'Autosampler info'!$B$1:$E$61,4,0),"")</f>
        <v/>
      </c>
    </row>
    <row r="70" spans="1:15" x14ac:dyDescent="0.25">
      <c r="A70" s="23" t="s">
        <v>97</v>
      </c>
      <c r="B70" s="55"/>
      <c r="C70" s="50"/>
      <c r="D70" s="50" t="s">
        <v>20</v>
      </c>
      <c r="G70" s="50" t="s">
        <v>20</v>
      </c>
      <c r="J70" s="50" t="s">
        <v>20</v>
      </c>
      <c r="O70" t="str">
        <f>_xlfn.IFNA(VLOOKUP(TRIM(B70),'Autosampler info'!$B$1:$E$61,4,0),"")</f>
        <v/>
      </c>
    </row>
    <row r="71" spans="1:15" x14ac:dyDescent="0.25">
      <c r="A71" s="50" t="s">
        <v>98</v>
      </c>
      <c r="B71" s="55" t="s">
        <v>48</v>
      </c>
      <c r="C71" s="2">
        <v>44279</v>
      </c>
      <c r="D71" s="50" t="s">
        <v>20</v>
      </c>
      <c r="G71" s="50">
        <v>23.5</v>
      </c>
      <c r="H71" s="19">
        <v>261000</v>
      </c>
      <c r="I71" s="21">
        <v>522000000</v>
      </c>
      <c r="J71" s="50">
        <v>28.8</v>
      </c>
      <c r="K71" s="19">
        <v>746</v>
      </c>
      <c r="L71" s="21">
        <v>1492000</v>
      </c>
      <c r="O71">
        <f>_xlfn.IFNA(VLOOKUP(TRIM(B71),'Autosampler info'!$B$1:$E$61,4,0),"")</f>
        <v>1</v>
      </c>
    </row>
    <row r="72" spans="1:15" ht="15.5" x14ac:dyDescent="0.35">
      <c r="A72" s="50" t="s">
        <v>99</v>
      </c>
      <c r="B72" s="55" t="s">
        <v>88</v>
      </c>
      <c r="C72" s="2">
        <v>44279</v>
      </c>
      <c r="D72" s="50" t="s">
        <v>20</v>
      </c>
      <c r="G72" s="50">
        <v>26.3</v>
      </c>
      <c r="H72" s="19">
        <v>38000</v>
      </c>
      <c r="I72" s="21">
        <v>76000000</v>
      </c>
      <c r="J72" s="50">
        <v>29.5</v>
      </c>
      <c r="K72" s="19">
        <v>476</v>
      </c>
      <c r="L72" s="21">
        <v>952000</v>
      </c>
      <c r="N72" s="33"/>
      <c r="O72">
        <f>_xlfn.IFNA(VLOOKUP(TRIM(B72),'Autosampler info'!$B$1:$E$61,4,0),"")</f>
        <v>2</v>
      </c>
    </row>
    <row r="73" spans="1:15" ht="15.5" x14ac:dyDescent="0.35">
      <c r="A73" s="50" t="s">
        <v>100</v>
      </c>
      <c r="B73" s="55" t="s">
        <v>90</v>
      </c>
      <c r="C73" s="2">
        <v>44279</v>
      </c>
      <c r="D73" s="50" t="s">
        <v>20</v>
      </c>
      <c r="G73" s="50">
        <v>22</v>
      </c>
      <c r="H73" s="19">
        <v>620000</v>
      </c>
      <c r="I73" s="21">
        <v>1240000000</v>
      </c>
      <c r="J73" s="6">
        <v>36</v>
      </c>
      <c r="K73" s="19">
        <v>7.09</v>
      </c>
      <c r="L73" s="21">
        <v>14180</v>
      </c>
      <c r="N73" s="33"/>
      <c r="O73">
        <f>_xlfn.IFNA(VLOOKUP(TRIM(B73),'Autosampler info'!$B$1:$E$61,4,0),"")</f>
        <v>3</v>
      </c>
    </row>
    <row r="74" spans="1:15" ht="17.5" x14ac:dyDescent="0.55000000000000004">
      <c r="A74" s="50" t="s">
        <v>101</v>
      </c>
      <c r="B74" s="55" t="s">
        <v>5</v>
      </c>
      <c r="C74" s="2">
        <v>44279</v>
      </c>
      <c r="D74" s="4" t="s">
        <v>102</v>
      </c>
      <c r="E74" s="22">
        <v>7.65</v>
      </c>
      <c r="F74" s="34">
        <v>15300</v>
      </c>
      <c r="G74" s="23">
        <v>24.3</v>
      </c>
      <c r="H74" s="19">
        <v>146000</v>
      </c>
      <c r="I74" s="21">
        <v>292000000</v>
      </c>
      <c r="J74" s="50">
        <v>28.4</v>
      </c>
      <c r="K74" s="19">
        <v>927</v>
      </c>
      <c r="L74" s="21">
        <v>1854000</v>
      </c>
      <c r="N74" s="33">
        <v>5829</v>
      </c>
      <c r="O74">
        <f>_xlfn.IFNA(VLOOKUP(TRIM(B74),'Autosampler info'!$B$1:$E$61,4,0),"")</f>
        <v>44</v>
      </c>
    </row>
    <row r="75" spans="1:15" ht="17.5" x14ac:dyDescent="0.55000000000000004">
      <c r="A75" s="50" t="s">
        <v>103</v>
      </c>
      <c r="B75" s="55" t="s">
        <v>51</v>
      </c>
      <c r="C75" s="2">
        <v>44279</v>
      </c>
      <c r="D75" s="50" t="s">
        <v>20</v>
      </c>
      <c r="F75" s="35"/>
      <c r="G75" s="50">
        <v>23.3</v>
      </c>
      <c r="H75" s="19">
        <v>298000</v>
      </c>
      <c r="I75" s="21">
        <v>596000000</v>
      </c>
      <c r="J75" s="50">
        <v>28.4</v>
      </c>
      <c r="K75" s="19">
        <v>921</v>
      </c>
      <c r="L75" s="21">
        <v>1842000</v>
      </c>
      <c r="N75" s="33"/>
      <c r="O75">
        <f>_xlfn.IFNA(VLOOKUP(TRIM(B75),'Autosampler info'!$B$1:$E$61,4,0),"")</f>
        <v>45</v>
      </c>
    </row>
    <row r="76" spans="1:15" ht="17.5" x14ac:dyDescent="0.55000000000000004">
      <c r="A76" s="50" t="s">
        <v>104</v>
      </c>
      <c r="B76" s="55" t="s">
        <v>58</v>
      </c>
      <c r="C76" s="2">
        <v>44279</v>
      </c>
      <c r="D76" s="50" t="s">
        <v>105</v>
      </c>
      <c r="E76" s="22">
        <v>21.6</v>
      </c>
      <c r="F76" s="34">
        <v>43200</v>
      </c>
      <c r="G76" s="50">
        <v>24.2</v>
      </c>
      <c r="H76" s="19">
        <v>162000</v>
      </c>
      <c r="I76" s="21">
        <v>324000000</v>
      </c>
      <c r="J76" s="50">
        <v>29.9</v>
      </c>
      <c r="K76" s="19">
        <v>349</v>
      </c>
      <c r="L76" s="21">
        <v>698000</v>
      </c>
      <c r="N76" s="33">
        <v>22308</v>
      </c>
      <c r="O76">
        <f>_xlfn.IFNA(VLOOKUP(TRIM(B76),'Autosampler info'!$B$1:$E$61,4,0),"")</f>
        <v>8</v>
      </c>
    </row>
    <row r="77" spans="1:15" ht="25" x14ac:dyDescent="0.25">
      <c r="A77" s="50" t="s">
        <v>106</v>
      </c>
      <c r="B77" s="55"/>
      <c r="C77" s="50"/>
      <c r="D77" s="50" t="s">
        <v>20</v>
      </c>
      <c r="G77" s="4">
        <v>39.700000000000003</v>
      </c>
      <c r="J77" s="50">
        <v>34</v>
      </c>
      <c r="O77" t="str">
        <f>_xlfn.IFNA(VLOOKUP(TRIM(B77),'Autosampler info'!$B$1:$E$61,4,0),"")</f>
        <v/>
      </c>
    </row>
    <row r="78" spans="1:15" x14ac:dyDescent="0.25">
      <c r="A78" s="23" t="s">
        <v>107</v>
      </c>
      <c r="B78" s="55"/>
      <c r="C78" s="50"/>
      <c r="D78" s="50" t="s">
        <v>20</v>
      </c>
      <c r="G78" s="4" t="s">
        <v>108</v>
      </c>
      <c r="J78" s="50" t="s">
        <v>20</v>
      </c>
      <c r="O78" t="str">
        <f>_xlfn.IFNA(VLOOKUP(TRIM(B78),'Autosampler info'!$B$1:$E$61,4,0),"")</f>
        <v/>
      </c>
    </row>
    <row r="79" spans="1:15" x14ac:dyDescent="0.25">
      <c r="A79" s="50" t="s">
        <v>109</v>
      </c>
      <c r="B79" s="55" t="s">
        <v>48</v>
      </c>
      <c r="C79" s="7">
        <v>44286</v>
      </c>
      <c r="D79" s="50" t="s">
        <v>20</v>
      </c>
      <c r="G79" s="50">
        <v>21.5</v>
      </c>
      <c r="H79" s="19">
        <v>1250000</v>
      </c>
      <c r="I79" s="21">
        <v>2500000000</v>
      </c>
      <c r="J79" s="50">
        <v>28.8</v>
      </c>
      <c r="K79" s="19">
        <v>2260</v>
      </c>
      <c r="L79" s="21">
        <v>4520000</v>
      </c>
      <c r="O79">
        <f>_xlfn.IFNA(VLOOKUP(TRIM(B79),'Autosampler info'!$B$1:$E$61,4,0),"")</f>
        <v>1</v>
      </c>
    </row>
    <row r="80" spans="1:15" x14ac:dyDescent="0.25">
      <c r="A80" s="50" t="s">
        <v>110</v>
      </c>
      <c r="B80" s="55" t="s">
        <v>88</v>
      </c>
      <c r="C80" s="7">
        <v>44286</v>
      </c>
      <c r="D80" s="50" t="s">
        <v>20</v>
      </c>
      <c r="G80" s="50">
        <v>26.3</v>
      </c>
      <c r="H80" s="19">
        <v>48300</v>
      </c>
      <c r="I80" s="21">
        <v>96600000</v>
      </c>
      <c r="J80" s="50">
        <v>29.5</v>
      </c>
      <c r="K80" s="19">
        <v>1470</v>
      </c>
      <c r="L80" s="21">
        <v>2940000</v>
      </c>
      <c r="O80">
        <f>_xlfn.IFNA(VLOOKUP(TRIM(B80),'Autosampler info'!$B$1:$E$61,4,0),"")</f>
        <v>2</v>
      </c>
    </row>
    <row r="81" spans="1:15" x14ac:dyDescent="0.25">
      <c r="A81" s="50" t="s">
        <v>111</v>
      </c>
      <c r="B81" s="55" t="s">
        <v>90</v>
      </c>
      <c r="C81" s="7">
        <v>44286</v>
      </c>
      <c r="D81" s="50" t="s">
        <v>20</v>
      </c>
      <c r="G81" s="50">
        <v>27.7</v>
      </c>
      <c r="H81" s="19">
        <v>18500</v>
      </c>
      <c r="I81" s="21">
        <v>37000000</v>
      </c>
      <c r="J81" s="50">
        <v>28.9</v>
      </c>
      <c r="K81" s="19">
        <v>2190</v>
      </c>
      <c r="L81" s="21">
        <v>4380000</v>
      </c>
      <c r="O81">
        <f>_xlfn.IFNA(VLOOKUP(TRIM(B81),'Autosampler info'!$B$1:$E$61,4,0),"")</f>
        <v>3</v>
      </c>
    </row>
    <row r="82" spans="1:15" x14ac:dyDescent="0.25">
      <c r="A82" s="50" t="s">
        <v>112</v>
      </c>
      <c r="B82" s="55" t="s">
        <v>5</v>
      </c>
      <c r="C82" s="7">
        <v>44286</v>
      </c>
      <c r="D82" s="4" t="s">
        <v>113</v>
      </c>
      <c r="G82" s="23">
        <v>19.3</v>
      </c>
      <c r="H82" s="19">
        <v>5880000</v>
      </c>
      <c r="I82" s="21">
        <v>11760000000</v>
      </c>
      <c r="J82" s="23">
        <v>28.8</v>
      </c>
      <c r="K82" s="19">
        <v>2430</v>
      </c>
      <c r="L82" s="21">
        <v>4860000</v>
      </c>
      <c r="O82">
        <f>_xlfn.IFNA(VLOOKUP(TRIM(B82),'Autosampler info'!$B$1:$E$61,4,0),"")</f>
        <v>44</v>
      </c>
    </row>
    <row r="83" spans="1:15" x14ac:dyDescent="0.25">
      <c r="A83" s="50" t="s">
        <v>114</v>
      </c>
      <c r="B83" s="55" t="s">
        <v>93</v>
      </c>
      <c r="C83" s="7">
        <v>44286</v>
      </c>
      <c r="D83" s="50" t="s">
        <v>20</v>
      </c>
      <c r="G83" s="50">
        <v>25.2</v>
      </c>
      <c r="H83" s="52">
        <v>108000</v>
      </c>
      <c r="I83" s="21">
        <v>216000000</v>
      </c>
      <c r="J83" s="50">
        <v>28.6</v>
      </c>
      <c r="K83" s="19">
        <v>2690</v>
      </c>
      <c r="L83" s="21">
        <v>5380000</v>
      </c>
      <c r="O83">
        <f>_xlfn.IFNA(VLOOKUP(TRIM(B83),'Autosampler info'!$B$1:$E$61,4,0),"")</f>
        <v>5</v>
      </c>
    </row>
    <row r="84" spans="1:15" x14ac:dyDescent="0.25">
      <c r="A84" s="50" t="s">
        <v>115</v>
      </c>
      <c r="B84" s="55" t="s">
        <v>51</v>
      </c>
      <c r="C84" s="7">
        <v>44286</v>
      </c>
      <c r="D84" s="50" t="s">
        <v>20</v>
      </c>
      <c r="G84" s="50">
        <v>25.6</v>
      </c>
      <c r="H84" s="19">
        <v>83500</v>
      </c>
      <c r="I84" s="21">
        <v>167000000</v>
      </c>
      <c r="J84" s="50">
        <v>29</v>
      </c>
      <c r="K84" s="19">
        <v>2030</v>
      </c>
      <c r="L84" s="21">
        <v>4060000</v>
      </c>
      <c r="O84">
        <f>_xlfn.IFNA(VLOOKUP(TRIM(B84),'Autosampler info'!$B$1:$E$61,4,0),"")</f>
        <v>45</v>
      </c>
    </row>
    <row r="85" spans="1:15" x14ac:dyDescent="0.25">
      <c r="A85" s="50" t="s">
        <v>116</v>
      </c>
      <c r="B85" s="55" t="s">
        <v>58</v>
      </c>
      <c r="C85" s="7">
        <v>44286</v>
      </c>
      <c r="D85" s="50">
        <v>27.8</v>
      </c>
      <c r="G85" s="50">
        <v>25.9</v>
      </c>
      <c r="H85" s="19">
        <v>66100</v>
      </c>
      <c r="I85" s="21">
        <v>132200000</v>
      </c>
      <c r="J85" s="50">
        <v>30.3</v>
      </c>
      <c r="K85" s="19">
        <v>939</v>
      </c>
      <c r="L85" s="21">
        <v>1878000</v>
      </c>
      <c r="O85">
        <f>_xlfn.IFNA(VLOOKUP(TRIM(B85),'Autosampler info'!$B$1:$E$61,4,0),"")</f>
        <v>8</v>
      </c>
    </row>
    <row r="86" spans="1:15" x14ac:dyDescent="0.25">
      <c r="A86" s="50" t="s">
        <v>117</v>
      </c>
      <c r="B86" s="55" t="s">
        <v>118</v>
      </c>
      <c r="C86" s="7">
        <v>44286</v>
      </c>
      <c r="D86" s="50">
        <v>27.7</v>
      </c>
      <c r="G86" s="50">
        <v>22.6</v>
      </c>
      <c r="H86" s="19">
        <v>645000</v>
      </c>
      <c r="I86" s="21">
        <v>1290000000</v>
      </c>
      <c r="J86" s="50">
        <v>29.3</v>
      </c>
      <c r="K86" s="19">
        <v>1720</v>
      </c>
      <c r="L86" s="21">
        <v>3440000</v>
      </c>
      <c r="O86">
        <f>_xlfn.IFNA(VLOOKUP(TRIM(B86),'Autosampler info'!$B$1:$E$61,4,0),"")</f>
        <v>9</v>
      </c>
    </row>
    <row r="87" spans="1:15" ht="25" x14ac:dyDescent="0.25">
      <c r="A87" s="50" t="s">
        <v>119</v>
      </c>
      <c r="B87" s="55"/>
      <c r="C87" s="50"/>
      <c r="D87" s="50" t="s">
        <v>20</v>
      </c>
      <c r="G87" s="4" t="s">
        <v>120</v>
      </c>
      <c r="J87" s="50">
        <v>34.799999999999997</v>
      </c>
      <c r="O87" t="str">
        <f>_xlfn.IFNA(VLOOKUP(TRIM(B87),'Autosampler info'!$B$1:$E$61,4,0),"")</f>
        <v/>
      </c>
    </row>
    <row r="88" spans="1:15" x14ac:dyDescent="0.25">
      <c r="A88" s="23" t="s">
        <v>121</v>
      </c>
      <c r="B88" s="55"/>
      <c r="C88" s="50"/>
      <c r="D88" s="50" t="s">
        <v>20</v>
      </c>
      <c r="G88" s="4" t="s">
        <v>122</v>
      </c>
      <c r="J88" s="50" t="s">
        <v>20</v>
      </c>
      <c r="O88" t="str">
        <f>_xlfn.IFNA(VLOOKUP(TRIM(B88),'Autosampler info'!$B$1:$E$61,4,0),"")</f>
        <v/>
      </c>
    </row>
    <row r="89" spans="1:15" ht="16.5" x14ac:dyDescent="0.55000000000000004">
      <c r="A89" s="50" t="s">
        <v>123</v>
      </c>
      <c r="B89" s="55" t="s">
        <v>48</v>
      </c>
      <c r="C89" s="7">
        <v>44293</v>
      </c>
      <c r="D89" s="50" t="s">
        <v>20</v>
      </c>
      <c r="G89" s="50">
        <v>24.2</v>
      </c>
      <c r="H89" s="37">
        <v>208000</v>
      </c>
      <c r="I89" s="21">
        <v>416000000</v>
      </c>
      <c r="J89" s="50">
        <v>28.3</v>
      </c>
      <c r="K89" s="19">
        <v>4290</v>
      </c>
      <c r="L89" s="38">
        <v>8580000</v>
      </c>
      <c r="O89">
        <f>_xlfn.IFNA(VLOOKUP(TRIM(B89),'Autosampler info'!$B$1:$E$61,4,0),"")</f>
        <v>1</v>
      </c>
    </row>
    <row r="90" spans="1:15" ht="17.5" x14ac:dyDescent="0.55000000000000004">
      <c r="A90" s="50" t="s">
        <v>124</v>
      </c>
      <c r="B90" s="55" t="s">
        <v>88</v>
      </c>
      <c r="C90" s="7">
        <v>44293</v>
      </c>
      <c r="D90" s="50" t="s">
        <v>20</v>
      </c>
      <c r="G90" s="50">
        <v>25</v>
      </c>
      <c r="H90" s="37">
        <v>123000</v>
      </c>
      <c r="I90" s="21">
        <v>246000000</v>
      </c>
      <c r="J90" s="50">
        <v>30.7</v>
      </c>
      <c r="K90" s="19">
        <v>941</v>
      </c>
      <c r="L90" s="38">
        <v>1882000</v>
      </c>
      <c r="N90" s="33">
        <v>258195</v>
      </c>
      <c r="O90">
        <f>_xlfn.IFNA(VLOOKUP(TRIM(B90),'Autosampler info'!$B$1:$E$61,4,0),"")</f>
        <v>2</v>
      </c>
    </row>
    <row r="91" spans="1:15" ht="17.5" x14ac:dyDescent="0.55000000000000004">
      <c r="A91" s="50" t="s">
        <v>125</v>
      </c>
      <c r="B91" s="55" t="s">
        <v>90</v>
      </c>
      <c r="C91" s="7">
        <v>44293</v>
      </c>
      <c r="D91" s="50" t="s">
        <v>20</v>
      </c>
      <c r="G91" s="50">
        <v>28.7</v>
      </c>
      <c r="H91" s="19">
        <v>10300</v>
      </c>
      <c r="I91" s="38">
        <v>20600000</v>
      </c>
      <c r="J91" s="50">
        <v>30.6</v>
      </c>
      <c r="K91" s="19">
        <v>977</v>
      </c>
      <c r="L91" s="38">
        <v>1954000</v>
      </c>
      <c r="N91" s="33"/>
      <c r="O91">
        <f>_xlfn.IFNA(VLOOKUP(TRIM(B91),'Autosampler info'!$B$1:$E$61,4,0),"")</f>
        <v>3</v>
      </c>
    </row>
    <row r="92" spans="1:15" ht="15.5" x14ac:dyDescent="0.35">
      <c r="A92" s="50" t="s">
        <v>126</v>
      </c>
      <c r="B92" s="55" t="s">
        <v>5</v>
      </c>
      <c r="C92" s="7">
        <v>44293</v>
      </c>
      <c r="D92" s="4" t="s">
        <v>127</v>
      </c>
      <c r="E92" s="33">
        <v>31.9</v>
      </c>
      <c r="F92" s="21">
        <v>63800</v>
      </c>
      <c r="G92" s="50">
        <v>25.8</v>
      </c>
      <c r="H92" s="33">
        <v>72900</v>
      </c>
      <c r="I92" s="21">
        <v>145800000</v>
      </c>
      <c r="J92" s="50">
        <v>28.9</v>
      </c>
      <c r="K92" s="33">
        <v>2840</v>
      </c>
      <c r="L92" s="39">
        <v>5680000</v>
      </c>
      <c r="N92" s="33">
        <v>59806</v>
      </c>
      <c r="O92">
        <f>_xlfn.IFNA(VLOOKUP(TRIM(B92),'Autosampler info'!$B$1:$E$61,4,0),"")</f>
        <v>44</v>
      </c>
    </row>
    <row r="93" spans="1:15" ht="17.5" x14ac:dyDescent="0.55000000000000004">
      <c r="A93" s="50" t="s">
        <v>128</v>
      </c>
      <c r="B93" s="55" t="s">
        <v>93</v>
      </c>
      <c r="C93" s="7">
        <v>44293</v>
      </c>
      <c r="D93" s="50" t="s">
        <v>20</v>
      </c>
      <c r="G93" s="50">
        <v>27.5</v>
      </c>
      <c r="H93" s="19">
        <v>24200</v>
      </c>
      <c r="I93" s="38">
        <v>48400000</v>
      </c>
      <c r="J93" s="50">
        <v>32.9</v>
      </c>
      <c r="K93" s="19">
        <v>233</v>
      </c>
      <c r="L93" s="38">
        <v>466000</v>
      </c>
      <c r="N93" s="33"/>
      <c r="O93">
        <f>_xlfn.IFNA(VLOOKUP(TRIM(B93),'Autosampler info'!$B$1:$E$61,4,0),"")</f>
        <v>5</v>
      </c>
    </row>
    <row r="94" spans="1:15" ht="17.5" x14ac:dyDescent="0.55000000000000004">
      <c r="A94" s="50" t="s">
        <v>129</v>
      </c>
      <c r="B94" s="55" t="s">
        <v>51</v>
      </c>
      <c r="C94" s="7">
        <v>44293</v>
      </c>
      <c r="D94" s="4" t="s">
        <v>130</v>
      </c>
      <c r="G94" s="50">
        <v>28.7</v>
      </c>
      <c r="H94" s="19">
        <v>10500</v>
      </c>
      <c r="I94" s="38">
        <v>21000000</v>
      </c>
      <c r="J94" s="50">
        <v>30.4</v>
      </c>
      <c r="K94" s="19">
        <v>1090</v>
      </c>
      <c r="L94" s="38">
        <v>2180000</v>
      </c>
      <c r="N94" s="33"/>
      <c r="O94">
        <f>_xlfn.IFNA(VLOOKUP(TRIM(B94),'Autosampler info'!$B$1:$E$61,4,0),"")</f>
        <v>45</v>
      </c>
    </row>
    <row r="95" spans="1:15" ht="15.5" x14ac:dyDescent="0.35">
      <c r="A95" s="50" t="s">
        <v>131</v>
      </c>
      <c r="B95" s="55" t="s">
        <v>58</v>
      </c>
      <c r="C95" s="7">
        <v>44293</v>
      </c>
      <c r="D95" s="50">
        <v>28.3</v>
      </c>
      <c r="E95" s="33">
        <v>3470</v>
      </c>
      <c r="F95" s="21">
        <v>6940000</v>
      </c>
      <c r="G95" s="50">
        <v>24.4</v>
      </c>
      <c r="H95" s="33">
        <v>185000</v>
      </c>
      <c r="I95" s="21">
        <v>370000000</v>
      </c>
      <c r="J95" s="50">
        <v>29.5</v>
      </c>
      <c r="K95" s="33">
        <v>1980</v>
      </c>
      <c r="L95" s="39">
        <v>3960000</v>
      </c>
      <c r="N95" s="33">
        <v>37360704</v>
      </c>
      <c r="O95">
        <f>_xlfn.IFNA(VLOOKUP(TRIM(B95),'Autosampler info'!$B$1:$E$61,4,0),"")</f>
        <v>8</v>
      </c>
    </row>
    <row r="96" spans="1:15" ht="15.5" x14ac:dyDescent="0.35">
      <c r="A96" s="50" t="s">
        <v>132</v>
      </c>
      <c r="B96" s="55" t="s">
        <v>118</v>
      </c>
      <c r="C96" s="7">
        <v>44293</v>
      </c>
      <c r="D96" s="50">
        <v>27.7</v>
      </c>
      <c r="E96" s="33">
        <v>5040</v>
      </c>
      <c r="F96" s="21">
        <v>10080000</v>
      </c>
      <c r="G96" s="50">
        <v>24.6</v>
      </c>
      <c r="H96" s="33">
        <v>165000</v>
      </c>
      <c r="I96" s="21">
        <v>330000000</v>
      </c>
      <c r="J96" s="50">
        <v>30.2</v>
      </c>
      <c r="K96" s="33">
        <v>1270</v>
      </c>
      <c r="L96" s="39">
        <v>2540000</v>
      </c>
      <c r="N96" s="33">
        <v>43280439</v>
      </c>
      <c r="O96">
        <f>_xlfn.IFNA(VLOOKUP(TRIM(B96),'Autosampler info'!$B$1:$E$61,4,0),"")</f>
        <v>9</v>
      </c>
    </row>
    <row r="97" spans="1:15" ht="25" x14ac:dyDescent="0.25">
      <c r="A97" s="50" t="s">
        <v>133</v>
      </c>
      <c r="B97" s="55"/>
      <c r="C97" s="50"/>
      <c r="D97" s="50" t="s">
        <v>20</v>
      </c>
      <c r="G97" s="50" t="s">
        <v>20</v>
      </c>
      <c r="J97" s="50" t="s">
        <v>134</v>
      </c>
      <c r="L97" s="40"/>
      <c r="O97" t="str">
        <f>_xlfn.IFNA(VLOOKUP(TRIM(B97),'Autosampler info'!$B$1:$E$61,4,0),"")</f>
        <v/>
      </c>
    </row>
    <row r="98" spans="1:15" x14ac:dyDescent="0.25">
      <c r="A98" s="23" t="s">
        <v>135</v>
      </c>
      <c r="B98" s="55"/>
      <c r="C98" s="50"/>
      <c r="D98" s="50" t="s">
        <v>20</v>
      </c>
      <c r="G98" s="4" t="s">
        <v>136</v>
      </c>
      <c r="J98" s="50" t="s">
        <v>20</v>
      </c>
      <c r="L98" s="40"/>
      <c r="O98" t="str">
        <f>_xlfn.IFNA(VLOOKUP(TRIM(B98),'Autosampler info'!$B$1:$E$61,4,0),"")</f>
        <v/>
      </c>
    </row>
    <row r="99" spans="1:15" ht="16.5" x14ac:dyDescent="0.55000000000000004">
      <c r="A99" s="50" t="s">
        <v>137</v>
      </c>
      <c r="B99" s="55" t="s">
        <v>88</v>
      </c>
      <c r="C99" s="7">
        <v>44295</v>
      </c>
      <c r="D99" s="50" t="s">
        <v>20</v>
      </c>
      <c r="G99" s="50">
        <v>24</v>
      </c>
      <c r="H99" s="37">
        <v>254000</v>
      </c>
      <c r="I99" s="38">
        <v>508000000</v>
      </c>
      <c r="J99" s="50">
        <v>28.5</v>
      </c>
      <c r="K99" s="19">
        <v>3820</v>
      </c>
      <c r="L99" s="38">
        <v>7640000</v>
      </c>
      <c r="O99">
        <f>_xlfn.IFNA(VLOOKUP(TRIM(B99),'Autosampler info'!$B$1:$E$61,4,0),"")</f>
        <v>2</v>
      </c>
    </row>
    <row r="100" spans="1:15" ht="17.5" x14ac:dyDescent="0.55000000000000004">
      <c r="A100" s="50" t="s">
        <v>138</v>
      </c>
      <c r="B100" s="55" t="s">
        <v>90</v>
      </c>
      <c r="C100" s="7">
        <v>44295</v>
      </c>
      <c r="D100" s="50" t="s">
        <v>20</v>
      </c>
      <c r="G100" s="50">
        <v>26</v>
      </c>
      <c r="H100" s="19">
        <v>66000</v>
      </c>
      <c r="I100" s="38">
        <v>132000000</v>
      </c>
      <c r="J100" s="50">
        <v>28.7</v>
      </c>
      <c r="K100" s="19">
        <v>3350</v>
      </c>
      <c r="L100" s="38">
        <v>6700000</v>
      </c>
      <c r="N100" s="33">
        <v>9480</v>
      </c>
      <c r="O100">
        <f>_xlfn.IFNA(VLOOKUP(TRIM(B100),'Autosampler info'!$B$1:$E$61,4,0),"")</f>
        <v>3</v>
      </c>
    </row>
    <row r="101" spans="1:15" ht="15.5" x14ac:dyDescent="0.35">
      <c r="A101" s="50" t="s">
        <v>139</v>
      </c>
      <c r="B101" s="55" t="s">
        <v>5</v>
      </c>
      <c r="C101" s="7">
        <v>44295</v>
      </c>
      <c r="D101" s="50">
        <v>32.4</v>
      </c>
      <c r="E101" s="33">
        <v>151</v>
      </c>
      <c r="F101" s="21">
        <v>302000</v>
      </c>
      <c r="G101" s="50">
        <v>23.9</v>
      </c>
      <c r="H101" s="33">
        <v>258000</v>
      </c>
      <c r="I101" s="39">
        <v>516000000</v>
      </c>
      <c r="J101" s="50">
        <v>28.8</v>
      </c>
      <c r="K101" s="33">
        <v>3250</v>
      </c>
      <c r="L101" s="39">
        <v>6500000</v>
      </c>
      <c r="N101" s="33">
        <v>1137268</v>
      </c>
      <c r="O101">
        <f>_xlfn.IFNA(VLOOKUP(TRIM(B101),'Autosampler info'!$B$1:$E$61,4,0),"")</f>
        <v>44</v>
      </c>
    </row>
    <row r="102" spans="1:15" ht="17.5" x14ac:dyDescent="0.55000000000000004">
      <c r="A102" s="50" t="s">
        <v>140</v>
      </c>
      <c r="B102" s="55" t="s">
        <v>93</v>
      </c>
      <c r="C102" s="7">
        <v>44295</v>
      </c>
      <c r="D102" s="50" t="s">
        <v>20</v>
      </c>
      <c r="G102" s="50">
        <v>25</v>
      </c>
      <c r="H102" s="19">
        <v>121000</v>
      </c>
      <c r="I102" s="38">
        <v>242000000</v>
      </c>
      <c r="J102" s="50">
        <v>29.5</v>
      </c>
      <c r="K102" s="19">
        <v>1940</v>
      </c>
      <c r="L102" s="38">
        <v>3880000</v>
      </c>
      <c r="N102" s="33">
        <v>14488</v>
      </c>
      <c r="O102">
        <f>_xlfn.IFNA(VLOOKUP(TRIM(B102),'Autosampler info'!$B$1:$E$61,4,0),"")</f>
        <v>5</v>
      </c>
    </row>
    <row r="103" spans="1:15" ht="16.5" x14ac:dyDescent="0.55000000000000004">
      <c r="A103" s="50" t="s">
        <v>141</v>
      </c>
      <c r="B103" s="55" t="s">
        <v>51</v>
      </c>
      <c r="C103" s="7">
        <v>44295</v>
      </c>
      <c r="D103" s="50" t="s">
        <v>20</v>
      </c>
      <c r="G103" s="50">
        <v>26.6</v>
      </c>
      <c r="H103" s="19">
        <v>43500</v>
      </c>
      <c r="I103" s="38">
        <v>87000000</v>
      </c>
      <c r="J103" s="50">
        <v>28</v>
      </c>
      <c r="K103" s="19">
        <v>4960</v>
      </c>
      <c r="L103" s="38">
        <v>9920000</v>
      </c>
      <c r="O103">
        <f>_xlfn.IFNA(VLOOKUP(TRIM(B103),'Autosampler info'!$B$1:$E$61,4,0),"")</f>
        <v>45</v>
      </c>
    </row>
    <row r="104" spans="1:15" ht="15.5" x14ac:dyDescent="0.35">
      <c r="A104" s="50" t="s">
        <v>142</v>
      </c>
      <c r="B104" s="55" t="s">
        <v>58</v>
      </c>
      <c r="C104" s="7">
        <v>44295</v>
      </c>
      <c r="D104" s="50">
        <v>27.1</v>
      </c>
      <c r="E104" s="33">
        <v>7990</v>
      </c>
      <c r="F104" s="21">
        <v>15980000</v>
      </c>
      <c r="G104" s="50">
        <v>25.1</v>
      </c>
      <c r="H104" s="33">
        <v>112000</v>
      </c>
      <c r="I104" s="21">
        <v>224000000</v>
      </c>
      <c r="J104" s="50">
        <v>29.2</v>
      </c>
      <c r="K104" s="33">
        <v>2350</v>
      </c>
      <c r="L104" s="21">
        <v>4700000</v>
      </c>
      <c r="N104" s="33">
        <v>12833652</v>
      </c>
      <c r="O104">
        <f>_xlfn.IFNA(VLOOKUP(TRIM(B104),'Autosampler info'!$B$1:$E$61,4,0),"")</f>
        <v>8</v>
      </c>
    </row>
    <row r="105" spans="1:15" ht="15.5" x14ac:dyDescent="0.35">
      <c r="A105" s="50" t="s">
        <v>143</v>
      </c>
      <c r="B105" s="55" t="s">
        <v>58</v>
      </c>
      <c r="C105" s="7">
        <v>44295</v>
      </c>
      <c r="D105" s="50">
        <v>26.4</v>
      </c>
      <c r="E105" s="33">
        <v>13500</v>
      </c>
      <c r="F105" s="21">
        <v>27000000</v>
      </c>
      <c r="G105" s="50">
        <v>23.9</v>
      </c>
      <c r="H105" s="33">
        <v>267000</v>
      </c>
      <c r="I105" s="21">
        <v>534000000</v>
      </c>
      <c r="J105" s="50">
        <v>28.9</v>
      </c>
      <c r="K105" s="33">
        <v>2920</v>
      </c>
      <c r="L105" s="21">
        <v>5840000</v>
      </c>
      <c r="O105">
        <f>_xlfn.IFNA(VLOOKUP(TRIM(B105),'Autosampler info'!$B$1:$E$61,4,0),"")</f>
        <v>8</v>
      </c>
    </row>
    <row r="106" spans="1:15" ht="15.5" x14ac:dyDescent="0.35">
      <c r="A106" s="50" t="s">
        <v>144</v>
      </c>
      <c r="B106" s="55" t="s">
        <v>118</v>
      </c>
      <c r="C106" s="7">
        <v>44295</v>
      </c>
      <c r="D106" s="50">
        <v>24.7</v>
      </c>
      <c r="E106" s="33">
        <v>5040</v>
      </c>
      <c r="F106" s="21">
        <v>10080000</v>
      </c>
      <c r="G106" s="50">
        <v>25.3</v>
      </c>
      <c r="H106" s="33">
        <v>165000</v>
      </c>
      <c r="I106" s="21">
        <v>330000000</v>
      </c>
      <c r="J106" s="50">
        <v>29.4</v>
      </c>
      <c r="K106" s="33">
        <v>1270</v>
      </c>
      <c r="L106" s="21">
        <v>2540000</v>
      </c>
      <c r="N106" s="33">
        <v>84775097</v>
      </c>
      <c r="O106">
        <f>_xlfn.IFNA(VLOOKUP(TRIM(B106),'Autosampler info'!$B$1:$E$61,4,0),"")</f>
        <v>9</v>
      </c>
    </row>
    <row r="107" spans="1:15" ht="25" x14ac:dyDescent="0.25">
      <c r="A107" s="50" t="s">
        <v>145</v>
      </c>
      <c r="B107" s="55"/>
      <c r="C107" s="50"/>
      <c r="D107" s="50" t="s">
        <v>20</v>
      </c>
      <c r="G107" s="50" t="s">
        <v>20</v>
      </c>
      <c r="J107" s="50">
        <v>32.200000000000003</v>
      </c>
      <c r="O107" t="str">
        <f>_xlfn.IFNA(VLOOKUP(TRIM(B107),'Autosampler info'!$B$1:$E$61,4,0),"")</f>
        <v/>
      </c>
    </row>
    <row r="108" spans="1:15" x14ac:dyDescent="0.25">
      <c r="A108" s="23" t="s">
        <v>146</v>
      </c>
      <c r="B108" s="55"/>
      <c r="C108" s="50"/>
      <c r="D108" s="50" t="s">
        <v>20</v>
      </c>
      <c r="G108" s="50" t="s">
        <v>20</v>
      </c>
      <c r="O108" t="str">
        <f>_xlfn.IFNA(VLOOKUP(TRIM(B108),'Autosampler info'!$B$1:$E$61,4,0),"")</f>
        <v/>
      </c>
    </row>
    <row r="109" spans="1:15" x14ac:dyDescent="0.25">
      <c r="A109" s="8" t="s">
        <v>147</v>
      </c>
      <c r="B109" s="55" t="s">
        <v>48</v>
      </c>
      <c r="C109" s="2">
        <v>44300</v>
      </c>
      <c r="H109" s="19">
        <v>15.6</v>
      </c>
      <c r="O109">
        <f>_xlfn.IFNA(VLOOKUP(TRIM(B109),'Autosampler info'!$B$1:$E$61,4,0),"")</f>
        <v>1</v>
      </c>
    </row>
    <row r="110" spans="1:15" x14ac:dyDescent="0.25">
      <c r="A110" s="8" t="s">
        <v>148</v>
      </c>
      <c r="B110" s="55" t="s">
        <v>88</v>
      </c>
      <c r="C110" s="2">
        <v>44300</v>
      </c>
      <c r="H110" s="19">
        <v>20800</v>
      </c>
      <c r="O110">
        <f>_xlfn.IFNA(VLOOKUP(TRIM(B110),'Autosampler info'!$B$1:$E$61,4,0),"")</f>
        <v>2</v>
      </c>
    </row>
    <row r="111" spans="1:15" x14ac:dyDescent="0.25">
      <c r="A111" s="8" t="s">
        <v>149</v>
      </c>
      <c r="B111" s="55" t="s">
        <v>90</v>
      </c>
      <c r="C111" s="2">
        <v>44300</v>
      </c>
      <c r="O111">
        <f>_xlfn.IFNA(VLOOKUP(TRIM(B111),'Autosampler info'!$B$1:$E$61,4,0),"")</f>
        <v>3</v>
      </c>
    </row>
    <row r="112" spans="1:15" ht="15.5" x14ac:dyDescent="0.35">
      <c r="A112" s="8" t="s">
        <v>150</v>
      </c>
      <c r="B112" s="55" t="s">
        <v>5</v>
      </c>
      <c r="C112" s="2">
        <v>44300</v>
      </c>
      <c r="N112" s="33">
        <v>246238</v>
      </c>
      <c r="O112">
        <f>_xlfn.IFNA(VLOOKUP(TRIM(B112),'Autosampler info'!$B$1:$E$61,4,0),"")</f>
        <v>44</v>
      </c>
    </row>
    <row r="113" spans="1:15" ht="15.5" x14ac:dyDescent="0.35">
      <c r="A113" s="8" t="s">
        <v>151</v>
      </c>
      <c r="B113" s="55" t="s">
        <v>93</v>
      </c>
      <c r="C113" s="2">
        <v>44300</v>
      </c>
      <c r="N113" s="33">
        <v>2152</v>
      </c>
      <c r="O113">
        <f>_xlfn.IFNA(VLOOKUP(TRIM(B113),'Autosampler info'!$B$1:$E$61,4,0),"")</f>
        <v>5</v>
      </c>
    </row>
    <row r="114" spans="1:15" ht="15.5" x14ac:dyDescent="0.35">
      <c r="A114" s="8" t="s">
        <v>152</v>
      </c>
      <c r="B114" s="55" t="s">
        <v>51</v>
      </c>
      <c r="C114" s="2">
        <v>44300</v>
      </c>
      <c r="N114" s="33"/>
      <c r="O114">
        <f>_xlfn.IFNA(VLOOKUP(TRIM(B114),'Autosampler info'!$B$1:$E$61,4,0),"")</f>
        <v>45</v>
      </c>
    </row>
    <row r="115" spans="1:15" ht="15.5" x14ac:dyDescent="0.35">
      <c r="A115" s="8" t="s">
        <v>530</v>
      </c>
      <c r="B115" s="55" t="s">
        <v>58</v>
      </c>
      <c r="C115" s="2">
        <v>44300</v>
      </c>
      <c r="N115" s="33">
        <v>3157831</v>
      </c>
      <c r="O115">
        <f>_xlfn.IFNA(VLOOKUP(TRIM(B115),'Autosampler info'!$B$1:$E$61,4,0),"")</f>
        <v>8</v>
      </c>
    </row>
    <row r="116" spans="1:15" ht="15.5" x14ac:dyDescent="0.35">
      <c r="A116" s="8" t="s">
        <v>153</v>
      </c>
      <c r="B116" s="55" t="s">
        <v>118</v>
      </c>
      <c r="C116" s="2">
        <v>44300</v>
      </c>
      <c r="N116" s="33">
        <v>26976396</v>
      </c>
      <c r="O116">
        <f>_xlfn.IFNA(VLOOKUP(TRIM(B116),'Autosampler info'!$B$1:$E$61,4,0),"")</f>
        <v>9</v>
      </c>
    </row>
    <row r="117" spans="1:15" ht="25" x14ac:dyDescent="0.25">
      <c r="A117" s="8" t="s">
        <v>154</v>
      </c>
      <c r="B117" s="55"/>
      <c r="C117" s="50"/>
      <c r="O117" t="str">
        <f>_xlfn.IFNA(VLOOKUP(TRIM(B117),'Autosampler info'!$B$1:$E$61,4,0),"")</f>
        <v/>
      </c>
    </row>
    <row r="118" spans="1:15" x14ac:dyDescent="0.25">
      <c r="A118" s="8" t="s">
        <v>155</v>
      </c>
      <c r="B118" s="55"/>
      <c r="C118" s="50"/>
      <c r="O118" t="str">
        <f>_xlfn.IFNA(VLOOKUP(TRIM(B118),'Autosampler info'!$B$1:$E$61,4,0),"")</f>
        <v/>
      </c>
    </row>
    <row r="119" spans="1:15" x14ac:dyDescent="0.25">
      <c r="A119" s="14" t="s">
        <v>156</v>
      </c>
      <c r="B119" s="55" t="s">
        <v>48</v>
      </c>
      <c r="C119" s="2">
        <v>44302</v>
      </c>
      <c r="D119" s="50" t="s">
        <v>20</v>
      </c>
      <c r="G119" s="50">
        <v>25.8</v>
      </c>
      <c r="H119" s="19">
        <v>21200</v>
      </c>
      <c r="I119" s="21">
        <v>42400000</v>
      </c>
      <c r="J119" s="50">
        <v>29.4</v>
      </c>
      <c r="K119" s="19">
        <v>1070</v>
      </c>
      <c r="L119" s="21">
        <v>2140000</v>
      </c>
      <c r="O119">
        <f>_xlfn.IFNA(VLOOKUP(TRIM(B119),'Autosampler info'!$B$1:$E$61,4,0),"")</f>
        <v>1</v>
      </c>
    </row>
    <row r="120" spans="1:15" x14ac:dyDescent="0.25">
      <c r="A120" s="14" t="s">
        <v>157</v>
      </c>
      <c r="B120" s="55" t="s">
        <v>88</v>
      </c>
      <c r="C120" s="2">
        <v>44302</v>
      </c>
      <c r="D120" s="50" t="s">
        <v>20</v>
      </c>
      <c r="G120" s="50">
        <v>26</v>
      </c>
      <c r="H120" s="19">
        <v>18400</v>
      </c>
      <c r="I120" s="21">
        <v>36800000</v>
      </c>
      <c r="J120" s="50">
        <v>30.1</v>
      </c>
      <c r="K120" s="19">
        <v>640</v>
      </c>
      <c r="L120" s="21">
        <v>1280000</v>
      </c>
      <c r="O120">
        <f>_xlfn.IFNA(VLOOKUP(TRIM(B120),'Autosampler info'!$B$1:$E$61,4,0),"")</f>
        <v>2</v>
      </c>
    </row>
    <row r="121" spans="1:15" x14ac:dyDescent="0.25">
      <c r="A121" s="14" t="s">
        <v>158</v>
      </c>
      <c r="B121" s="55" t="s">
        <v>90</v>
      </c>
      <c r="C121" s="2">
        <v>44302</v>
      </c>
      <c r="D121" s="50" t="s">
        <v>20</v>
      </c>
      <c r="G121" s="50">
        <v>29.5</v>
      </c>
      <c r="H121" s="19">
        <v>1930</v>
      </c>
      <c r="I121" s="21">
        <v>3860000</v>
      </c>
      <c r="J121" s="50">
        <v>30</v>
      </c>
      <c r="K121" s="19">
        <v>722</v>
      </c>
      <c r="L121" s="21">
        <v>1444000</v>
      </c>
      <c r="O121">
        <f>_xlfn.IFNA(VLOOKUP(TRIM(B121),'Autosampler info'!$B$1:$E$61,4,0),"")</f>
        <v>3</v>
      </c>
    </row>
    <row r="122" spans="1:15" ht="15.5" x14ac:dyDescent="0.35">
      <c r="A122" s="14" t="s">
        <v>159</v>
      </c>
      <c r="B122" s="55" t="s">
        <v>5</v>
      </c>
      <c r="C122" s="2">
        <v>44302</v>
      </c>
      <c r="D122" s="50">
        <v>34.200000000000003</v>
      </c>
      <c r="E122" s="33">
        <v>32.816679999999998</v>
      </c>
      <c r="F122" s="21">
        <v>65633.36</v>
      </c>
      <c r="G122" s="50">
        <v>24</v>
      </c>
      <c r="H122" s="33">
        <v>74154.490000000005</v>
      </c>
      <c r="I122" s="21">
        <v>148308980</v>
      </c>
      <c r="J122" s="50">
        <v>29.7</v>
      </c>
      <c r="K122" s="33">
        <v>865.60979999999995</v>
      </c>
      <c r="L122" s="21">
        <v>1731219.5999999999</v>
      </c>
      <c r="N122" s="19">
        <v>462741</v>
      </c>
      <c r="O122">
        <f>_xlfn.IFNA(VLOOKUP(TRIM(B122),'Autosampler info'!$B$1:$E$61,4,0),"")</f>
        <v>44</v>
      </c>
    </row>
    <row r="123" spans="1:15" ht="15.5" x14ac:dyDescent="0.35">
      <c r="A123" s="14" t="s">
        <v>160</v>
      </c>
      <c r="B123" s="55" t="s">
        <v>93</v>
      </c>
      <c r="C123" s="2">
        <v>44302</v>
      </c>
      <c r="D123" s="50" t="s">
        <v>20</v>
      </c>
      <c r="E123" s="33"/>
      <c r="G123" s="50">
        <v>28.7</v>
      </c>
      <c r="H123" s="33">
        <v>3080</v>
      </c>
      <c r="I123" s="21">
        <v>6160000</v>
      </c>
      <c r="J123" s="50">
        <v>28.4</v>
      </c>
      <c r="K123" s="33">
        <v>1990</v>
      </c>
      <c r="L123" s="21">
        <v>3980000</v>
      </c>
      <c r="N123" s="19">
        <v>10523</v>
      </c>
      <c r="O123">
        <f>_xlfn.IFNA(VLOOKUP(TRIM(B123),'Autosampler info'!$B$1:$E$61,4,0),"")</f>
        <v>5</v>
      </c>
    </row>
    <row r="124" spans="1:15" ht="15.5" x14ac:dyDescent="0.35">
      <c r="A124" s="14" t="s">
        <v>161</v>
      </c>
      <c r="B124" s="55" t="s">
        <v>51</v>
      </c>
      <c r="C124" s="2">
        <v>44302</v>
      </c>
      <c r="D124" s="50" t="s">
        <v>20</v>
      </c>
      <c r="E124" s="33"/>
      <c r="G124" s="50">
        <v>23.8</v>
      </c>
      <c r="H124" s="33">
        <v>84700</v>
      </c>
      <c r="I124" s="21">
        <v>169400000</v>
      </c>
      <c r="J124" s="50">
        <v>28.7</v>
      </c>
      <c r="K124" s="33">
        <v>1650</v>
      </c>
      <c r="L124" s="21">
        <v>3300000</v>
      </c>
      <c r="O124">
        <f>_xlfn.IFNA(VLOOKUP(TRIM(B124),'Autosampler info'!$B$1:$E$61,4,0),"")</f>
        <v>45</v>
      </c>
    </row>
    <row r="125" spans="1:15" ht="15.5" x14ac:dyDescent="0.35">
      <c r="A125" s="14" t="s">
        <v>531</v>
      </c>
      <c r="B125" s="55" t="s">
        <v>58</v>
      </c>
      <c r="C125" s="2">
        <v>44302</v>
      </c>
      <c r="D125" s="50">
        <v>28.8</v>
      </c>
      <c r="E125" s="33">
        <v>1955.731</v>
      </c>
      <c r="F125" s="21">
        <v>3911462.0000000005</v>
      </c>
      <c r="G125" s="50">
        <v>24.3</v>
      </c>
      <c r="H125" s="33">
        <v>61466</v>
      </c>
      <c r="I125" s="21">
        <v>122932000</v>
      </c>
      <c r="J125" s="50">
        <v>28.6</v>
      </c>
      <c r="K125" s="33">
        <v>1701.6130000000001</v>
      </c>
      <c r="L125" s="21">
        <v>3403226</v>
      </c>
      <c r="N125" s="19">
        <v>3262658</v>
      </c>
      <c r="O125">
        <f>_xlfn.IFNA(VLOOKUP(TRIM(B125),'Autosampler info'!$B$1:$E$61,4,0),"")</f>
        <v>8</v>
      </c>
    </row>
    <row r="126" spans="1:15" ht="14.5" x14ac:dyDescent="0.35">
      <c r="A126" s="14" t="s">
        <v>162</v>
      </c>
      <c r="B126" s="55" t="s">
        <v>118</v>
      </c>
      <c r="C126" s="2">
        <v>44302</v>
      </c>
      <c r="D126" s="50">
        <v>25.9</v>
      </c>
      <c r="E126" s="22">
        <v>19707.61</v>
      </c>
      <c r="F126" s="21">
        <v>39415220</v>
      </c>
      <c r="G126" s="50">
        <v>22.6</v>
      </c>
      <c r="H126" s="22">
        <v>196148</v>
      </c>
      <c r="I126" s="21">
        <v>392296000</v>
      </c>
      <c r="J126" s="50">
        <v>29</v>
      </c>
      <c r="K126" s="22">
        <v>1278.9639999999999</v>
      </c>
      <c r="L126" s="21">
        <v>2557928</v>
      </c>
      <c r="N126" s="19">
        <v>31912169</v>
      </c>
      <c r="O126">
        <f>_xlfn.IFNA(VLOOKUP(TRIM(B126),'Autosampler info'!$B$1:$E$61,4,0),"")</f>
        <v>9</v>
      </c>
    </row>
    <row r="127" spans="1:15" ht="25" x14ac:dyDescent="0.25">
      <c r="A127" s="14" t="s">
        <v>163</v>
      </c>
      <c r="B127" s="55"/>
      <c r="C127" s="50"/>
      <c r="O127" t="str">
        <f>_xlfn.IFNA(VLOOKUP(TRIM(B127),'Autosampler info'!$B$1:$E$61,4,0),"")</f>
        <v/>
      </c>
    </row>
    <row r="128" spans="1:15" x14ac:dyDescent="0.25">
      <c r="A128" s="14" t="s">
        <v>164</v>
      </c>
      <c r="B128" s="55"/>
      <c r="C128" s="50"/>
      <c r="O128" t="str">
        <f>_xlfn.IFNA(VLOOKUP(TRIM(B128),'Autosampler info'!$B$1:$E$61,4,0),"")</f>
        <v/>
      </c>
    </row>
    <row r="129" spans="1:15" x14ac:dyDescent="0.25">
      <c r="A129" s="14" t="s">
        <v>165</v>
      </c>
      <c r="B129" s="55" t="s">
        <v>48</v>
      </c>
      <c r="C129" s="2">
        <v>44307</v>
      </c>
      <c r="D129" s="50" t="s">
        <v>20</v>
      </c>
      <c r="G129" s="50">
        <v>25</v>
      </c>
      <c r="H129" s="19">
        <v>24300</v>
      </c>
      <c r="I129" s="21">
        <v>48600000</v>
      </c>
      <c r="J129" s="50">
        <v>28.6</v>
      </c>
      <c r="K129" s="19">
        <v>1770</v>
      </c>
      <c r="L129" s="21">
        <v>3540000</v>
      </c>
      <c r="O129">
        <f>_xlfn.IFNA(VLOOKUP(TRIM(B129),'Autosampler info'!$B$1:$E$61,4,0),"")</f>
        <v>1</v>
      </c>
    </row>
    <row r="130" spans="1:15" x14ac:dyDescent="0.25">
      <c r="A130" s="14" t="s">
        <v>166</v>
      </c>
      <c r="B130" s="55" t="s">
        <v>88</v>
      </c>
      <c r="C130" s="2">
        <v>44307</v>
      </c>
      <c r="D130" s="50" t="s">
        <v>20</v>
      </c>
      <c r="G130" s="50">
        <v>23.7</v>
      </c>
      <c r="H130" s="19">
        <v>96100</v>
      </c>
      <c r="I130" s="21">
        <v>192200000</v>
      </c>
      <c r="J130" s="50">
        <v>30.3</v>
      </c>
      <c r="K130" s="19">
        <v>591</v>
      </c>
      <c r="L130" s="21">
        <v>1182000</v>
      </c>
      <c r="O130">
        <f>_xlfn.IFNA(VLOOKUP(TRIM(B130),'Autosampler info'!$B$1:$E$61,4,0),"")</f>
        <v>2</v>
      </c>
    </row>
    <row r="131" spans="1:15" x14ac:dyDescent="0.25">
      <c r="A131" s="14" t="s">
        <v>167</v>
      </c>
      <c r="B131" s="55" t="s">
        <v>90</v>
      </c>
      <c r="C131" s="2">
        <v>44307</v>
      </c>
      <c r="D131" s="50" t="s">
        <v>20</v>
      </c>
      <c r="G131" s="50">
        <v>22</v>
      </c>
      <c r="H131" s="19">
        <v>189000</v>
      </c>
      <c r="I131" s="21">
        <v>378000000</v>
      </c>
      <c r="J131" s="50">
        <v>30.2</v>
      </c>
      <c r="K131" s="19">
        <v>558</v>
      </c>
      <c r="L131" s="21">
        <v>1116000</v>
      </c>
      <c r="N131" s="19">
        <v>6019</v>
      </c>
      <c r="O131">
        <f>_xlfn.IFNA(VLOOKUP(TRIM(B131),'Autosampler info'!$B$1:$E$61,4,0),"")</f>
        <v>3</v>
      </c>
    </row>
    <row r="132" spans="1:15" ht="15.5" x14ac:dyDescent="0.35">
      <c r="A132" s="14" t="s">
        <v>168</v>
      </c>
      <c r="B132" s="55" t="s">
        <v>5</v>
      </c>
      <c r="C132" s="2">
        <v>44307</v>
      </c>
      <c r="D132" s="50">
        <v>33</v>
      </c>
      <c r="E132" s="33">
        <v>80.67</v>
      </c>
      <c r="F132" s="21">
        <v>161340</v>
      </c>
      <c r="G132" s="50">
        <v>24.1</v>
      </c>
      <c r="H132" s="33">
        <v>72537.88</v>
      </c>
      <c r="I132" s="21">
        <v>145075760</v>
      </c>
      <c r="J132" s="50">
        <v>30.4</v>
      </c>
      <c r="K132" s="33">
        <v>543.03070000000002</v>
      </c>
      <c r="L132" s="21">
        <v>1086061.4000000001</v>
      </c>
      <c r="N132" s="19">
        <v>597166</v>
      </c>
      <c r="O132">
        <f>_xlfn.IFNA(VLOOKUP(TRIM(B132),'Autosampler info'!$B$1:$E$61,4,0),"")</f>
        <v>44</v>
      </c>
    </row>
    <row r="133" spans="1:15" x14ac:dyDescent="0.25">
      <c r="A133" s="14" t="s">
        <v>169</v>
      </c>
      <c r="B133" s="55" t="s">
        <v>93</v>
      </c>
      <c r="C133" s="2">
        <v>44307</v>
      </c>
      <c r="D133" s="50" t="s">
        <v>20</v>
      </c>
      <c r="G133" s="50">
        <v>26</v>
      </c>
      <c r="H133" s="19">
        <v>16000</v>
      </c>
      <c r="I133" s="21">
        <v>32000000</v>
      </c>
      <c r="J133" s="50">
        <v>30.3</v>
      </c>
      <c r="K133" s="19">
        <v>558</v>
      </c>
      <c r="L133" s="21">
        <v>1116000</v>
      </c>
      <c r="O133">
        <f>_xlfn.IFNA(VLOOKUP(TRIM(B133),'Autosampler info'!$B$1:$E$61,4,0),"")</f>
        <v>5</v>
      </c>
    </row>
    <row r="134" spans="1:15" x14ac:dyDescent="0.25">
      <c r="A134" s="14" t="s">
        <v>170</v>
      </c>
      <c r="B134" s="55" t="s">
        <v>51</v>
      </c>
      <c r="C134" s="2">
        <v>44307</v>
      </c>
      <c r="D134" s="50" t="s">
        <v>20</v>
      </c>
      <c r="G134" s="50">
        <v>23</v>
      </c>
      <c r="H134" s="19">
        <v>96000</v>
      </c>
      <c r="I134" s="21">
        <v>192000000</v>
      </c>
      <c r="J134" s="50">
        <v>29.2</v>
      </c>
      <c r="K134" s="19">
        <v>1150</v>
      </c>
      <c r="L134" s="21">
        <v>2300000</v>
      </c>
      <c r="O134">
        <f>_xlfn.IFNA(VLOOKUP(TRIM(B134),'Autosampler info'!$B$1:$E$61,4,0),"")</f>
        <v>45</v>
      </c>
    </row>
    <row r="135" spans="1:15" ht="15.5" x14ac:dyDescent="0.35">
      <c r="A135" s="14" t="s">
        <v>532</v>
      </c>
      <c r="B135" s="55" t="s">
        <v>58</v>
      </c>
      <c r="C135" s="2">
        <v>44307</v>
      </c>
      <c r="D135" s="50">
        <v>27.8</v>
      </c>
      <c r="E135" s="22">
        <v>4471.2190000000001</v>
      </c>
      <c r="F135" s="21">
        <v>8942438</v>
      </c>
      <c r="G135" s="50">
        <v>22.5</v>
      </c>
      <c r="H135" s="33">
        <v>214123.9</v>
      </c>
      <c r="I135" s="21">
        <v>428247800</v>
      </c>
      <c r="J135" s="50">
        <v>30.3</v>
      </c>
      <c r="K135" s="33">
        <v>580.29319999999996</v>
      </c>
      <c r="L135" s="21">
        <v>1160586.3999999999</v>
      </c>
      <c r="N135" s="19">
        <v>2928368</v>
      </c>
      <c r="O135">
        <f>_xlfn.IFNA(VLOOKUP(TRIM(B135),'Autosampler info'!$B$1:$E$61,4,0),"")</f>
        <v>8</v>
      </c>
    </row>
    <row r="136" spans="1:15" ht="15.5" x14ac:dyDescent="0.35">
      <c r="A136" s="14" t="s">
        <v>171</v>
      </c>
      <c r="B136" s="55" t="s">
        <v>118</v>
      </c>
      <c r="C136" s="2">
        <v>44307</v>
      </c>
      <c r="D136" s="50">
        <v>25.3</v>
      </c>
      <c r="E136" s="33">
        <v>28903.4</v>
      </c>
      <c r="F136" s="21">
        <v>57806800</v>
      </c>
      <c r="G136" s="50">
        <v>23.7</v>
      </c>
      <c r="H136" s="33">
        <v>88312.03</v>
      </c>
      <c r="I136" s="21">
        <v>176624060</v>
      </c>
      <c r="J136" s="50">
        <v>30.8</v>
      </c>
      <c r="K136" s="33">
        <v>424.53359999999998</v>
      </c>
      <c r="L136" s="21">
        <v>849067.2</v>
      </c>
      <c r="N136" s="19">
        <v>38760844</v>
      </c>
      <c r="O136">
        <f>_xlfn.IFNA(VLOOKUP(TRIM(B136),'Autosampler info'!$B$1:$E$61,4,0),"")</f>
        <v>9</v>
      </c>
    </row>
    <row r="137" spans="1:15" ht="25" x14ac:dyDescent="0.25">
      <c r="A137" s="14" t="s">
        <v>172</v>
      </c>
      <c r="B137" s="55"/>
      <c r="C137" s="2"/>
      <c r="L137" s="41">
        <v>0</v>
      </c>
      <c r="O137" t="str">
        <f>_xlfn.IFNA(VLOOKUP(TRIM(B137),'Autosampler info'!$B$1:$E$61,4,0),"")</f>
        <v/>
      </c>
    </row>
    <row r="138" spans="1:15" x14ac:dyDescent="0.25">
      <c r="A138" s="14" t="s">
        <v>173</v>
      </c>
      <c r="B138" s="55"/>
      <c r="C138" s="2"/>
      <c r="L138" s="41">
        <v>0</v>
      </c>
      <c r="O138" t="str">
        <f>_xlfn.IFNA(VLOOKUP(TRIM(B138),'Autosampler info'!$B$1:$E$61,4,0),"")</f>
        <v/>
      </c>
    </row>
    <row r="139" spans="1:15" x14ac:dyDescent="0.25">
      <c r="A139" s="14" t="s">
        <v>174</v>
      </c>
      <c r="B139" s="55" t="s">
        <v>48</v>
      </c>
      <c r="C139" s="11">
        <v>44309</v>
      </c>
      <c r="D139" s="50" t="e">
        <v>#REF!</v>
      </c>
      <c r="G139" s="41" t="e">
        <v>#REF!</v>
      </c>
      <c r="H139" s="19">
        <v>94200</v>
      </c>
      <c r="I139" s="21">
        <v>188400000</v>
      </c>
      <c r="J139" s="50" t="e">
        <v>#REF!</v>
      </c>
      <c r="K139" s="19">
        <v>2690</v>
      </c>
      <c r="L139" s="21">
        <v>5380000</v>
      </c>
      <c r="O139">
        <f>_xlfn.IFNA(VLOOKUP(TRIM(B139),'Autosampler info'!$B$1:$E$61,4,0),"")</f>
        <v>1</v>
      </c>
    </row>
    <row r="140" spans="1:15" x14ac:dyDescent="0.25">
      <c r="A140" s="14" t="s">
        <v>175</v>
      </c>
      <c r="B140" s="55" t="s">
        <v>88</v>
      </c>
      <c r="C140" s="11">
        <v>44309</v>
      </c>
      <c r="D140" s="50" t="e">
        <v>#REF!</v>
      </c>
      <c r="G140" s="41" t="e">
        <v>#REF!</v>
      </c>
      <c r="H140" s="19">
        <v>71700</v>
      </c>
      <c r="I140" s="21">
        <v>143400000</v>
      </c>
      <c r="J140" s="50" t="e">
        <v>#REF!</v>
      </c>
      <c r="K140" s="19">
        <v>1940</v>
      </c>
      <c r="L140" s="21">
        <v>3880000</v>
      </c>
      <c r="N140" s="19">
        <v>31999</v>
      </c>
      <c r="O140">
        <f>_xlfn.IFNA(VLOOKUP(TRIM(B140),'Autosampler info'!$B$1:$E$61,4,0),"")</f>
        <v>2</v>
      </c>
    </row>
    <row r="141" spans="1:15" x14ac:dyDescent="0.25">
      <c r="A141" s="14" t="s">
        <v>176</v>
      </c>
      <c r="B141" s="55" t="s">
        <v>90</v>
      </c>
      <c r="C141" s="11">
        <v>44309</v>
      </c>
      <c r="D141" s="50" t="e">
        <v>#REF!</v>
      </c>
      <c r="G141" s="41" t="e">
        <v>#REF!</v>
      </c>
      <c r="H141" s="19">
        <v>191000</v>
      </c>
      <c r="I141" s="21">
        <v>382000000</v>
      </c>
      <c r="J141" s="50" t="e">
        <v>#REF!</v>
      </c>
      <c r="K141" s="19">
        <v>514</v>
      </c>
      <c r="L141" s="21">
        <v>1028000</v>
      </c>
      <c r="N141" s="19"/>
      <c r="O141">
        <f>_xlfn.IFNA(VLOOKUP(TRIM(B141),'Autosampler info'!$B$1:$E$61,4,0),"")</f>
        <v>3</v>
      </c>
    </row>
    <row r="142" spans="1:15" ht="15.5" x14ac:dyDescent="0.35">
      <c r="A142" s="14" t="s">
        <v>177</v>
      </c>
      <c r="B142" s="55" t="s">
        <v>5</v>
      </c>
      <c r="C142" s="11">
        <v>44309</v>
      </c>
      <c r="D142" s="50" t="e">
        <v>#REF!</v>
      </c>
      <c r="E142" s="33">
        <v>263.39999999999998</v>
      </c>
      <c r="F142" s="21">
        <v>526800</v>
      </c>
      <c r="G142" s="41" t="e">
        <v>#REF!</v>
      </c>
      <c r="H142" s="19">
        <v>236658.8</v>
      </c>
      <c r="I142" s="21">
        <v>473317600</v>
      </c>
      <c r="J142" s="50" t="e">
        <v>#REF!</v>
      </c>
      <c r="K142" s="33">
        <v>1908.6</v>
      </c>
      <c r="L142" s="21">
        <v>3817200</v>
      </c>
      <c r="N142" s="19">
        <v>34489</v>
      </c>
      <c r="O142">
        <f>_xlfn.IFNA(VLOOKUP(TRIM(B142),'Autosampler info'!$B$1:$E$61,4,0),"")</f>
        <v>44</v>
      </c>
    </row>
    <row r="143" spans="1:15" x14ac:dyDescent="0.25">
      <c r="A143" s="14" t="s">
        <v>178</v>
      </c>
      <c r="B143" s="55" t="s">
        <v>93</v>
      </c>
      <c r="C143" s="11">
        <v>44309</v>
      </c>
      <c r="D143" s="50" t="e">
        <v>#REF!</v>
      </c>
      <c r="E143" s="21"/>
      <c r="G143" s="41" t="e">
        <v>#REF!</v>
      </c>
      <c r="H143" s="19">
        <v>201000</v>
      </c>
      <c r="I143" s="21">
        <v>402000000</v>
      </c>
      <c r="J143" s="50" t="e">
        <v>#REF!</v>
      </c>
      <c r="K143" s="19">
        <v>1080</v>
      </c>
      <c r="L143" s="21">
        <v>2160000</v>
      </c>
      <c r="N143" s="19"/>
      <c r="O143">
        <f>_xlfn.IFNA(VLOOKUP(TRIM(B143),'Autosampler info'!$B$1:$E$61,4,0),"")</f>
        <v>5</v>
      </c>
    </row>
    <row r="144" spans="1:15" x14ac:dyDescent="0.25">
      <c r="A144" s="14" t="s">
        <v>179</v>
      </c>
      <c r="B144" s="55" t="s">
        <v>51</v>
      </c>
      <c r="C144" s="11">
        <v>44309</v>
      </c>
      <c r="D144" s="50" t="e">
        <v>#REF!</v>
      </c>
      <c r="E144" s="21"/>
      <c r="G144" s="41" t="e">
        <v>#REF!</v>
      </c>
      <c r="H144" s="19">
        <v>403000</v>
      </c>
      <c r="I144" s="21">
        <v>806000000</v>
      </c>
      <c r="J144" s="50" t="e">
        <v>#REF!</v>
      </c>
      <c r="K144" s="19">
        <v>952</v>
      </c>
      <c r="L144" s="21">
        <v>1904000</v>
      </c>
      <c r="N144" s="19">
        <v>3392</v>
      </c>
      <c r="O144">
        <f>_xlfn.IFNA(VLOOKUP(TRIM(B144),'Autosampler info'!$B$1:$E$61,4,0),"")</f>
        <v>45</v>
      </c>
    </row>
    <row r="145" spans="1:15" ht="15.5" x14ac:dyDescent="0.35">
      <c r="A145" s="14" t="s">
        <v>180</v>
      </c>
      <c r="B145" s="55" t="s">
        <v>58</v>
      </c>
      <c r="C145" s="11">
        <v>44309</v>
      </c>
      <c r="D145" s="50" t="e">
        <v>#REF!</v>
      </c>
      <c r="E145" s="33">
        <v>969.8</v>
      </c>
      <c r="F145" s="21">
        <v>1939600</v>
      </c>
      <c r="G145" s="41" t="e">
        <v>#REF!</v>
      </c>
      <c r="H145" s="33">
        <v>244922.4</v>
      </c>
      <c r="I145" s="21">
        <v>489844799.99999994</v>
      </c>
      <c r="J145" s="50" t="e">
        <v>#REF!</v>
      </c>
      <c r="K145" s="33">
        <v>1853.3</v>
      </c>
      <c r="L145" s="21">
        <v>3706599.9999999995</v>
      </c>
      <c r="N145" s="19">
        <v>699850</v>
      </c>
      <c r="O145">
        <f>_xlfn.IFNA(VLOOKUP(TRIM(B145),'Autosampler info'!$B$1:$E$61,4,0),"")</f>
        <v>8</v>
      </c>
    </row>
    <row r="146" spans="1:15" ht="15.5" x14ac:dyDescent="0.35">
      <c r="A146" s="14" t="s">
        <v>181</v>
      </c>
      <c r="B146" s="55" t="s">
        <v>118</v>
      </c>
      <c r="C146" s="11">
        <v>44309</v>
      </c>
      <c r="D146" s="50" t="e">
        <v>#REF!</v>
      </c>
      <c r="E146" s="19">
        <v>21948.9</v>
      </c>
      <c r="F146" s="21">
        <v>43897800</v>
      </c>
      <c r="G146" s="41" t="e">
        <v>#REF!</v>
      </c>
      <c r="H146" s="33">
        <v>84507.9</v>
      </c>
      <c r="I146" s="21">
        <v>169015800</v>
      </c>
      <c r="J146" s="50" t="e">
        <v>#REF!</v>
      </c>
      <c r="K146" s="33">
        <v>701.7</v>
      </c>
      <c r="L146" s="21">
        <v>1403400</v>
      </c>
      <c r="N146" s="19">
        <v>200000000</v>
      </c>
      <c r="O146">
        <f>_xlfn.IFNA(VLOOKUP(TRIM(B146),'Autosampler info'!$B$1:$E$61,4,0),"")</f>
        <v>9</v>
      </c>
    </row>
    <row r="147" spans="1:15" ht="25" x14ac:dyDescent="0.25">
      <c r="A147" s="14" t="s">
        <v>182</v>
      </c>
      <c r="C147" s="50"/>
      <c r="D147" s="50" t="e">
        <v>#REF!</v>
      </c>
      <c r="E147" s="21"/>
      <c r="G147" s="41" t="e">
        <v>#REF!</v>
      </c>
      <c r="H147" s="21"/>
      <c r="J147" s="50" t="e">
        <v>#REF!</v>
      </c>
      <c r="K147" s="21"/>
      <c r="O147" t="str">
        <f>_xlfn.IFNA(VLOOKUP(TRIM(B147),'Autosampler info'!$B$1:$E$61,4,0),"")</f>
        <v/>
      </c>
    </row>
    <row r="148" spans="1:15" x14ac:dyDescent="0.25">
      <c r="A148" s="14" t="s">
        <v>183</v>
      </c>
      <c r="C148" s="50"/>
      <c r="D148" s="50" t="e">
        <v>#REF!</v>
      </c>
      <c r="E148" s="21"/>
      <c r="G148" s="41" t="e">
        <v>#REF!</v>
      </c>
      <c r="H148" s="21"/>
      <c r="J148" s="50" t="e">
        <v>#REF!</v>
      </c>
      <c r="K148" s="21"/>
      <c r="O148" t="str">
        <f>_xlfn.IFNA(VLOOKUP(TRIM(B148),'Autosampler info'!$B$1:$E$61,4,0),"")</f>
        <v/>
      </c>
    </row>
    <row r="149" spans="1:15" ht="15.5" x14ac:dyDescent="0.35">
      <c r="A149" s="14" t="s">
        <v>184</v>
      </c>
      <c r="B149" s="55" t="s">
        <v>48</v>
      </c>
      <c r="C149" s="2">
        <v>44314</v>
      </c>
      <c r="D149" s="50" t="e">
        <v>#REF!</v>
      </c>
      <c r="E149" s="33">
        <v>78.900000000000006</v>
      </c>
      <c r="F149" s="21">
        <v>157800</v>
      </c>
      <c r="G149" s="41" t="e">
        <v>#REF!</v>
      </c>
      <c r="H149" s="33">
        <v>2120753.7999999998</v>
      </c>
      <c r="I149" s="21">
        <v>4241507599.9999995</v>
      </c>
      <c r="J149" s="50" t="e">
        <v>#REF!</v>
      </c>
      <c r="K149" s="19">
        <v>4150.3999999999996</v>
      </c>
      <c r="L149" s="21">
        <v>8300799.9999999991</v>
      </c>
      <c r="N149" s="19">
        <v>24354</v>
      </c>
      <c r="O149">
        <f>_xlfn.IFNA(VLOOKUP(TRIM(B149),'Autosampler info'!$B$1:$E$61,4,0),"")</f>
        <v>1</v>
      </c>
    </row>
    <row r="150" spans="1:15" x14ac:dyDescent="0.25">
      <c r="A150" s="14" t="s">
        <v>185</v>
      </c>
      <c r="B150" s="55" t="s">
        <v>88</v>
      </c>
      <c r="C150" s="2">
        <v>44314</v>
      </c>
      <c r="D150" s="50" t="e">
        <v>#REF!</v>
      </c>
      <c r="E150" s="21"/>
      <c r="G150" s="41" t="e">
        <v>#REF!</v>
      </c>
      <c r="H150" s="19">
        <v>153000</v>
      </c>
      <c r="I150" s="21">
        <v>306000000</v>
      </c>
      <c r="J150" s="50" t="e">
        <v>#REF!</v>
      </c>
      <c r="K150" s="19">
        <v>727</v>
      </c>
      <c r="L150" s="21">
        <v>1454000</v>
      </c>
      <c r="O150">
        <f>_xlfn.IFNA(VLOOKUP(TRIM(B150),'Autosampler info'!$B$1:$E$61,4,0),"")</f>
        <v>2</v>
      </c>
    </row>
    <row r="151" spans="1:15" x14ac:dyDescent="0.25">
      <c r="A151" s="14" t="s">
        <v>186</v>
      </c>
      <c r="B151" s="55" t="s">
        <v>90</v>
      </c>
      <c r="C151" s="2">
        <v>44314</v>
      </c>
      <c r="D151" s="50" t="e">
        <v>#REF!</v>
      </c>
      <c r="E151" s="21"/>
      <c r="G151" s="41" t="e">
        <v>#REF!</v>
      </c>
      <c r="H151" s="19">
        <v>32900</v>
      </c>
      <c r="I151" s="21">
        <v>65800000</v>
      </c>
      <c r="J151" s="50" t="e">
        <v>#REF!</v>
      </c>
      <c r="K151" s="19">
        <v>1870</v>
      </c>
      <c r="L151" s="21">
        <v>3740000</v>
      </c>
      <c r="N151" s="19">
        <v>8712</v>
      </c>
      <c r="O151">
        <f>_xlfn.IFNA(VLOOKUP(TRIM(B151),'Autosampler info'!$B$1:$E$61,4,0),"")</f>
        <v>3</v>
      </c>
    </row>
    <row r="152" spans="1:15" x14ac:dyDescent="0.25">
      <c r="A152" s="14" t="s">
        <v>187</v>
      </c>
      <c r="B152" s="55" t="s">
        <v>5</v>
      </c>
      <c r="C152" s="2">
        <v>44314</v>
      </c>
      <c r="D152" s="50" t="e">
        <v>#REF!</v>
      </c>
      <c r="E152" s="19">
        <v>15.5</v>
      </c>
      <c r="F152" s="21">
        <v>31000</v>
      </c>
      <c r="G152" s="41" t="e">
        <v>#REF!</v>
      </c>
      <c r="H152" s="19">
        <v>198861.7</v>
      </c>
      <c r="I152" s="21">
        <v>397723400</v>
      </c>
      <c r="J152" s="50" t="e">
        <v>#REF!</v>
      </c>
      <c r="K152" s="19">
        <v>1300</v>
      </c>
      <c r="L152" s="21">
        <v>2600000</v>
      </c>
      <c r="N152" s="19">
        <v>7115</v>
      </c>
      <c r="O152">
        <f>_xlfn.IFNA(VLOOKUP(TRIM(B152),'Autosampler info'!$B$1:$E$61,4,0),"")</f>
        <v>44</v>
      </c>
    </row>
    <row r="153" spans="1:15" x14ac:dyDescent="0.25">
      <c r="A153" s="14" t="s">
        <v>188</v>
      </c>
      <c r="B153" s="55" t="s">
        <v>93</v>
      </c>
      <c r="C153" s="2">
        <v>44314</v>
      </c>
      <c r="D153" s="50" t="e">
        <v>#REF!</v>
      </c>
      <c r="E153" s="21"/>
      <c r="G153" s="41" t="e">
        <v>#REF!</v>
      </c>
      <c r="H153" s="19">
        <v>406000</v>
      </c>
      <c r="I153" s="21">
        <v>812000000</v>
      </c>
      <c r="J153" s="50" t="e">
        <v>#REF!</v>
      </c>
      <c r="K153" s="19">
        <v>923</v>
      </c>
      <c r="L153" s="21">
        <v>1846000</v>
      </c>
      <c r="O153">
        <f>_xlfn.IFNA(VLOOKUP(TRIM(B153),'Autosampler info'!$B$1:$E$61,4,0),"")</f>
        <v>5</v>
      </c>
    </row>
    <row r="154" spans="1:15" x14ac:dyDescent="0.25">
      <c r="A154" s="14" t="s">
        <v>189</v>
      </c>
      <c r="B154" s="55" t="s">
        <v>51</v>
      </c>
      <c r="C154" s="2">
        <v>44314</v>
      </c>
      <c r="D154" s="50" t="e">
        <v>#REF!</v>
      </c>
      <c r="E154" s="21"/>
      <c r="G154" s="41" t="e">
        <v>#REF!</v>
      </c>
      <c r="H154" s="19">
        <v>98200</v>
      </c>
      <c r="I154" s="21">
        <v>196400000</v>
      </c>
      <c r="J154" s="50" t="e">
        <v>#REF!</v>
      </c>
      <c r="K154" s="19">
        <v>1520</v>
      </c>
      <c r="L154" s="21">
        <v>3040000</v>
      </c>
      <c r="O154">
        <f>_xlfn.IFNA(VLOOKUP(TRIM(B154),'Autosampler info'!$B$1:$E$61,4,0),"")</f>
        <v>45</v>
      </c>
    </row>
    <row r="155" spans="1:15" ht="15.5" x14ac:dyDescent="0.35">
      <c r="A155" s="14" t="s">
        <v>190</v>
      </c>
      <c r="B155" s="55" t="s">
        <v>58</v>
      </c>
      <c r="C155" s="2">
        <v>44314</v>
      </c>
      <c r="D155" s="50" t="e">
        <v>#REF!</v>
      </c>
      <c r="E155" s="19">
        <v>37.799999999999997</v>
      </c>
      <c r="F155" s="21">
        <v>75600</v>
      </c>
      <c r="G155" s="41" t="e">
        <v>#REF!</v>
      </c>
      <c r="H155" s="19">
        <v>29265.5</v>
      </c>
      <c r="I155" s="21">
        <v>58531000</v>
      </c>
      <c r="J155" s="50" t="e">
        <v>#REF!</v>
      </c>
      <c r="K155" s="33">
        <v>1450.9</v>
      </c>
      <c r="L155" s="21">
        <v>2901800</v>
      </c>
      <c r="N155" s="19">
        <v>4083</v>
      </c>
      <c r="O155">
        <f>_xlfn.IFNA(VLOOKUP(TRIM(B155),'Autosampler info'!$B$1:$E$61,4,0),"")</f>
        <v>8</v>
      </c>
    </row>
    <row r="156" spans="1:15" ht="15.5" x14ac:dyDescent="0.35">
      <c r="A156" s="14" t="s">
        <v>191</v>
      </c>
      <c r="B156" s="55" t="s">
        <v>118</v>
      </c>
      <c r="C156" s="2">
        <v>44314</v>
      </c>
      <c r="D156" s="50" t="e">
        <v>#REF!</v>
      </c>
      <c r="E156" s="33">
        <v>35689.199999999997</v>
      </c>
      <c r="F156" s="21">
        <v>71378400</v>
      </c>
      <c r="G156" s="41" t="e">
        <v>#REF!</v>
      </c>
      <c r="H156" s="19">
        <v>680373.4</v>
      </c>
      <c r="I156" s="21">
        <v>1360746799.9999998</v>
      </c>
      <c r="J156" s="50" t="e">
        <v>#REF!</v>
      </c>
      <c r="K156" s="19">
        <v>1252.2</v>
      </c>
      <c r="L156" s="21">
        <v>2504400</v>
      </c>
      <c r="N156" s="19">
        <v>144254623</v>
      </c>
      <c r="O156">
        <f>_xlfn.IFNA(VLOOKUP(TRIM(B156),'Autosampler info'!$B$1:$E$61,4,0),"")</f>
        <v>9</v>
      </c>
    </row>
    <row r="157" spans="1:15" ht="25" x14ac:dyDescent="0.25">
      <c r="A157" s="14" t="s">
        <v>192</v>
      </c>
      <c r="D157" s="50" t="e">
        <v>#REF!</v>
      </c>
      <c r="E157" s="21"/>
      <c r="G157" s="41" t="e">
        <v>#REF!</v>
      </c>
      <c r="H157" s="21"/>
      <c r="J157" s="50" t="e">
        <v>#REF!</v>
      </c>
      <c r="K157" s="21"/>
      <c r="O157" t="str">
        <f>_xlfn.IFNA(VLOOKUP(TRIM(B157),'Autosampler info'!$B$1:$E$61,4,0),"")</f>
        <v/>
      </c>
    </row>
    <row r="158" spans="1:15" x14ac:dyDescent="0.25">
      <c r="A158" s="14" t="s">
        <v>193</v>
      </c>
      <c r="D158" s="50" t="e">
        <v>#REF!</v>
      </c>
      <c r="E158" s="21"/>
      <c r="G158" s="41" t="e">
        <v>#REF!</v>
      </c>
      <c r="H158" s="21"/>
      <c r="J158" s="50" t="e">
        <v>#REF!</v>
      </c>
      <c r="K158" s="21"/>
      <c r="O158" t="str">
        <f>_xlfn.IFNA(VLOOKUP(TRIM(B158),'Autosampler info'!$B$1:$E$61,4,0),"")</f>
        <v/>
      </c>
    </row>
    <row r="159" spans="1:15" ht="15.5" x14ac:dyDescent="0.35">
      <c r="A159" s="14" t="s">
        <v>194</v>
      </c>
      <c r="B159" s="55" t="s">
        <v>48</v>
      </c>
      <c r="C159" s="11">
        <v>44316</v>
      </c>
      <c r="D159" s="50" t="e">
        <v>#REF!</v>
      </c>
      <c r="E159" s="19">
        <v>38</v>
      </c>
      <c r="F159" s="21">
        <v>76000</v>
      </c>
      <c r="G159" s="41" t="e">
        <v>#REF!</v>
      </c>
      <c r="H159" s="19">
        <v>243872.5</v>
      </c>
      <c r="I159" s="21">
        <v>487745000</v>
      </c>
      <c r="J159" s="50" t="e">
        <v>#REF!</v>
      </c>
      <c r="K159" s="33">
        <v>1534.1</v>
      </c>
      <c r="L159" s="21">
        <v>3068200</v>
      </c>
      <c r="N159" s="19">
        <v>3261</v>
      </c>
      <c r="O159">
        <f>_xlfn.IFNA(VLOOKUP(TRIM(B159),'Autosampler info'!$B$1:$E$61,4,0),"")</f>
        <v>1</v>
      </c>
    </row>
    <row r="160" spans="1:15" x14ac:dyDescent="0.25">
      <c r="A160" s="14" t="s">
        <v>195</v>
      </c>
      <c r="B160" s="55" t="s">
        <v>88</v>
      </c>
      <c r="C160" s="11">
        <v>44316</v>
      </c>
      <c r="D160" s="50" t="e">
        <v>#REF!</v>
      </c>
      <c r="E160" s="21"/>
      <c r="G160" s="41" t="e">
        <v>#REF!</v>
      </c>
      <c r="H160" s="19">
        <v>369000</v>
      </c>
      <c r="I160" s="21">
        <v>738000000</v>
      </c>
      <c r="J160" s="50" t="e">
        <v>#REF!</v>
      </c>
      <c r="K160" s="19">
        <v>1290</v>
      </c>
      <c r="L160" s="21">
        <v>2580000</v>
      </c>
      <c r="N160" s="19"/>
      <c r="O160">
        <f>_xlfn.IFNA(VLOOKUP(TRIM(B160),'Autosampler info'!$B$1:$E$61,4,0),"")</f>
        <v>2</v>
      </c>
    </row>
    <row r="161" spans="1:15" x14ac:dyDescent="0.25">
      <c r="A161" s="14" t="s">
        <v>196</v>
      </c>
      <c r="B161" s="55" t="s">
        <v>90</v>
      </c>
      <c r="C161" s="11">
        <v>44316</v>
      </c>
      <c r="D161" s="50" t="e">
        <v>#REF!</v>
      </c>
      <c r="E161" s="21"/>
      <c r="G161" s="41" t="e">
        <v>#REF!</v>
      </c>
      <c r="H161" s="19">
        <v>156000</v>
      </c>
      <c r="I161" s="21">
        <v>312000000</v>
      </c>
      <c r="J161" s="50" t="e">
        <v>#REF!</v>
      </c>
      <c r="K161" s="19">
        <v>2520</v>
      </c>
      <c r="L161" s="21">
        <v>5040000</v>
      </c>
      <c r="N161" s="19"/>
      <c r="O161">
        <f>_xlfn.IFNA(VLOOKUP(TRIM(B161),'Autosampler info'!$B$1:$E$61,4,0),"")</f>
        <v>3</v>
      </c>
    </row>
    <row r="162" spans="1:15" ht="15.5" x14ac:dyDescent="0.35">
      <c r="A162" s="14" t="s">
        <v>197</v>
      </c>
      <c r="B162" s="55" t="s">
        <v>5</v>
      </c>
      <c r="C162" s="11">
        <v>44316</v>
      </c>
      <c r="D162" s="50" t="e">
        <v>#REF!</v>
      </c>
      <c r="E162" s="19">
        <v>18</v>
      </c>
      <c r="F162" s="21">
        <v>36000</v>
      </c>
      <c r="G162" s="41" t="e">
        <v>#REF!</v>
      </c>
      <c r="H162" s="33">
        <v>112839.7</v>
      </c>
      <c r="I162" s="21">
        <v>225679400</v>
      </c>
      <c r="J162" s="50" t="e">
        <v>#REF!</v>
      </c>
      <c r="K162" s="33">
        <v>751</v>
      </c>
      <c r="L162" s="21">
        <v>1502000</v>
      </c>
      <c r="N162" s="19">
        <v>19884</v>
      </c>
      <c r="O162">
        <f>_xlfn.IFNA(VLOOKUP(TRIM(B162),'Autosampler info'!$B$1:$E$61,4,0),"")</f>
        <v>44</v>
      </c>
    </row>
    <row r="163" spans="1:15" x14ac:dyDescent="0.25">
      <c r="A163" s="14" t="s">
        <v>198</v>
      </c>
      <c r="B163" s="55" t="s">
        <v>93</v>
      </c>
      <c r="C163" s="11">
        <v>44316</v>
      </c>
      <c r="D163" s="50" t="e">
        <v>#REF!</v>
      </c>
      <c r="E163" s="21"/>
      <c r="G163" s="41" t="e">
        <v>#REF!</v>
      </c>
      <c r="H163" s="19">
        <v>177000</v>
      </c>
      <c r="I163" s="21">
        <v>354000000</v>
      </c>
      <c r="J163" s="50" t="e">
        <v>#REF!</v>
      </c>
      <c r="K163" s="19">
        <v>1880</v>
      </c>
      <c r="L163" s="21">
        <v>3760000</v>
      </c>
      <c r="N163" s="19"/>
      <c r="O163">
        <f>_xlfn.IFNA(VLOOKUP(TRIM(B163),'Autosampler info'!$B$1:$E$61,4,0),"")</f>
        <v>5</v>
      </c>
    </row>
    <row r="164" spans="1:15" x14ac:dyDescent="0.25">
      <c r="A164" s="14" t="s">
        <v>199</v>
      </c>
      <c r="B164" s="55" t="s">
        <v>51</v>
      </c>
      <c r="C164" s="11">
        <v>44316</v>
      </c>
      <c r="D164" s="50" t="e">
        <v>#REF!</v>
      </c>
      <c r="E164" s="21"/>
      <c r="G164" s="41" t="e">
        <v>#REF!</v>
      </c>
      <c r="H164" s="19">
        <v>112000</v>
      </c>
      <c r="I164" s="21">
        <v>224000000</v>
      </c>
      <c r="J164" s="50" t="e">
        <v>#REF!</v>
      </c>
      <c r="K164" s="19">
        <v>1870</v>
      </c>
      <c r="L164" s="21">
        <v>3740000</v>
      </c>
      <c r="N164" s="19">
        <v>1979</v>
      </c>
      <c r="O164">
        <f>_xlfn.IFNA(VLOOKUP(TRIM(B164),'Autosampler info'!$B$1:$E$61,4,0),"")</f>
        <v>45</v>
      </c>
    </row>
    <row r="165" spans="1:15" x14ac:dyDescent="0.25">
      <c r="A165" s="14" t="s">
        <v>200</v>
      </c>
      <c r="B165" s="55" t="s">
        <v>58</v>
      </c>
      <c r="C165" s="11">
        <v>44316</v>
      </c>
      <c r="D165" s="50" t="e">
        <v>#REF!</v>
      </c>
      <c r="E165" s="19">
        <v>55</v>
      </c>
      <c r="F165" s="21">
        <v>110000</v>
      </c>
      <c r="G165" s="41" t="e">
        <v>#REF!</v>
      </c>
      <c r="H165" s="19">
        <v>25136.7</v>
      </c>
      <c r="I165" s="21">
        <v>50273400</v>
      </c>
      <c r="J165" s="50" t="e">
        <v>#REF!</v>
      </c>
      <c r="K165" s="19">
        <v>607.20000000000005</v>
      </c>
      <c r="L165" s="21">
        <v>1214400</v>
      </c>
      <c r="N165" s="19">
        <v>12450</v>
      </c>
      <c r="O165">
        <f>_xlfn.IFNA(VLOOKUP(TRIM(B165),'Autosampler info'!$B$1:$E$61,4,0),"")</f>
        <v>8</v>
      </c>
    </row>
    <row r="166" spans="1:15" x14ac:dyDescent="0.25">
      <c r="A166" s="14" t="s">
        <v>201</v>
      </c>
      <c r="B166" s="55" t="s">
        <v>118</v>
      </c>
      <c r="C166" s="11">
        <v>44316</v>
      </c>
      <c r="D166" s="50" t="e">
        <v>#REF!</v>
      </c>
      <c r="E166" s="19">
        <v>2298.1999999999998</v>
      </c>
      <c r="F166" s="21">
        <v>4596400</v>
      </c>
      <c r="G166" s="41" t="e">
        <v>#REF!</v>
      </c>
      <c r="H166" s="19">
        <v>598849.5</v>
      </c>
      <c r="I166" s="21">
        <v>1197699000</v>
      </c>
      <c r="J166" s="50" t="e">
        <v>#REF!</v>
      </c>
      <c r="K166" s="19">
        <v>884.4</v>
      </c>
      <c r="L166" s="21">
        <v>1768800</v>
      </c>
      <c r="N166" s="19">
        <v>1580150</v>
      </c>
      <c r="O166">
        <f>_xlfn.IFNA(VLOOKUP(TRIM(B166),'Autosampler info'!$B$1:$E$61,4,0),"")</f>
        <v>9</v>
      </c>
    </row>
    <row r="167" spans="1:15" ht="25" x14ac:dyDescent="0.25">
      <c r="A167" s="14" t="s">
        <v>202</v>
      </c>
      <c r="B167" s="55"/>
      <c r="C167" s="50"/>
      <c r="D167" s="50" t="e">
        <v>#REF!</v>
      </c>
      <c r="E167" s="21"/>
      <c r="G167" s="41" t="e">
        <v>#REF!</v>
      </c>
      <c r="J167" s="50" t="e">
        <v>#REF!</v>
      </c>
      <c r="O167" t="str">
        <f>_xlfn.IFNA(VLOOKUP(TRIM(B167),'Autosampler info'!$B$1:$E$61,4,0),"")</f>
        <v/>
      </c>
    </row>
    <row r="168" spans="1:15" x14ac:dyDescent="0.25">
      <c r="A168" s="14" t="s">
        <v>203</v>
      </c>
      <c r="D168" s="50" t="e">
        <v>#REF!</v>
      </c>
      <c r="E168" s="21"/>
      <c r="G168" s="41" t="e">
        <v>#REF!</v>
      </c>
      <c r="J168" s="50" t="e">
        <v>#REF!</v>
      </c>
      <c r="O168" t="str">
        <f>_xlfn.IFNA(VLOOKUP(TRIM(B168),'Autosampler info'!$B$1:$E$61,4,0),"")</f>
        <v/>
      </c>
    </row>
    <row r="169" spans="1:15" x14ac:dyDescent="0.25">
      <c r="A169" s="14" t="s">
        <v>204</v>
      </c>
      <c r="B169" s="55" t="s">
        <v>48</v>
      </c>
      <c r="C169" s="12">
        <v>44321</v>
      </c>
      <c r="D169" s="23" t="s">
        <v>205</v>
      </c>
      <c r="E169" s="19">
        <v>1.939713247</v>
      </c>
      <c r="F169" s="21">
        <v>3879.4264940000003</v>
      </c>
      <c r="G169" s="23">
        <v>27.5</v>
      </c>
      <c r="H169" s="19">
        <v>21900</v>
      </c>
      <c r="I169" s="21">
        <v>43800000</v>
      </c>
      <c r="J169" s="23">
        <v>29.6</v>
      </c>
      <c r="K169" s="19">
        <v>1700</v>
      </c>
      <c r="L169" s="21">
        <v>3400000</v>
      </c>
      <c r="N169" s="19">
        <v>2825</v>
      </c>
      <c r="O169">
        <f>_xlfn.IFNA(VLOOKUP(TRIM(B169),'Autosampler info'!$B$1:$E$61,4,0),"")</f>
        <v>1</v>
      </c>
    </row>
    <row r="170" spans="1:15" x14ac:dyDescent="0.25">
      <c r="A170" s="14" t="s">
        <v>206</v>
      </c>
      <c r="B170" s="55" t="s">
        <v>88</v>
      </c>
      <c r="C170" s="12">
        <v>44321</v>
      </c>
      <c r="G170" s="23">
        <v>24.5</v>
      </c>
      <c r="H170" s="19">
        <v>162000</v>
      </c>
      <c r="I170" s="21">
        <v>324000000</v>
      </c>
      <c r="J170" s="23">
        <v>29.2</v>
      </c>
      <c r="K170" s="19">
        <v>2160</v>
      </c>
      <c r="L170" s="21">
        <v>4320000</v>
      </c>
      <c r="N170" s="19"/>
      <c r="O170">
        <f>_xlfn.IFNA(VLOOKUP(TRIM(B170),'Autosampler info'!$B$1:$E$61,4,0),"")</f>
        <v>2</v>
      </c>
    </row>
    <row r="171" spans="1:15" x14ac:dyDescent="0.25">
      <c r="A171" s="14" t="s">
        <v>207</v>
      </c>
      <c r="B171" s="55" t="s">
        <v>90</v>
      </c>
      <c r="C171" s="12">
        <v>44321</v>
      </c>
      <c r="G171" s="23">
        <v>24.5</v>
      </c>
      <c r="H171" s="19">
        <v>161000</v>
      </c>
      <c r="I171" s="21">
        <v>322000000</v>
      </c>
      <c r="J171" s="23">
        <v>29.2</v>
      </c>
      <c r="K171" s="19">
        <v>2170</v>
      </c>
      <c r="L171" s="21">
        <v>4340000</v>
      </c>
      <c r="N171" s="19">
        <v>5908</v>
      </c>
      <c r="O171">
        <f>_xlfn.IFNA(VLOOKUP(TRIM(B171),'Autosampler info'!$B$1:$E$61,4,0),"")</f>
        <v>3</v>
      </c>
    </row>
    <row r="172" spans="1:15" x14ac:dyDescent="0.25">
      <c r="A172" s="14" t="s">
        <v>208</v>
      </c>
      <c r="B172" s="55" t="s">
        <v>5</v>
      </c>
      <c r="C172" s="12">
        <v>44321</v>
      </c>
      <c r="D172" s="23">
        <v>34.799999999999997</v>
      </c>
      <c r="E172" s="19">
        <v>14.1</v>
      </c>
      <c r="F172" s="21">
        <v>28200</v>
      </c>
      <c r="G172" s="23">
        <v>25.3</v>
      </c>
      <c r="H172" s="19">
        <v>92700</v>
      </c>
      <c r="I172" s="21">
        <v>185400000</v>
      </c>
      <c r="J172" s="23">
        <v>29.7</v>
      </c>
      <c r="K172" s="19">
        <v>1630</v>
      </c>
      <c r="L172" s="21">
        <v>3260000</v>
      </c>
      <c r="N172" s="19">
        <v>6367</v>
      </c>
      <c r="O172">
        <f>_xlfn.IFNA(VLOOKUP(TRIM(B172),'Autosampler info'!$B$1:$E$61,4,0),"")</f>
        <v>44</v>
      </c>
    </row>
    <row r="173" spans="1:15" x14ac:dyDescent="0.25">
      <c r="A173" s="14" t="s">
        <v>210</v>
      </c>
      <c r="B173" s="55" t="s">
        <v>93</v>
      </c>
      <c r="C173" s="12">
        <v>44321</v>
      </c>
      <c r="E173" s="19"/>
      <c r="G173" s="23">
        <v>25.3</v>
      </c>
      <c r="H173" s="19">
        <v>98700</v>
      </c>
      <c r="I173" s="21">
        <v>197400000</v>
      </c>
      <c r="J173" s="23">
        <v>30.3</v>
      </c>
      <c r="K173" s="19">
        <v>1050</v>
      </c>
      <c r="L173" s="21">
        <v>2100000</v>
      </c>
      <c r="N173" s="19">
        <v>3039</v>
      </c>
      <c r="O173">
        <f>_xlfn.IFNA(VLOOKUP(TRIM(B173),'Autosampler info'!$B$1:$E$61,4,0),"")</f>
        <v>5</v>
      </c>
    </row>
    <row r="174" spans="1:15" x14ac:dyDescent="0.25">
      <c r="A174" s="14" t="s">
        <v>211</v>
      </c>
      <c r="B174" s="55" t="s">
        <v>51</v>
      </c>
      <c r="C174" s="12">
        <v>44321</v>
      </c>
      <c r="E174" s="19"/>
      <c r="G174" s="23">
        <v>24.1</v>
      </c>
      <c r="H174" s="19">
        <v>219000</v>
      </c>
      <c r="I174" s="21">
        <v>438000000</v>
      </c>
      <c r="J174" s="23">
        <v>28.9</v>
      </c>
      <c r="K174" s="19">
        <v>2630</v>
      </c>
      <c r="L174" s="21">
        <v>5260000</v>
      </c>
      <c r="N174" s="19">
        <v>3492</v>
      </c>
      <c r="O174">
        <f>_xlfn.IFNA(VLOOKUP(TRIM(B174),'Autosampler info'!$B$1:$E$61,4,0),"")</f>
        <v>45</v>
      </c>
    </row>
    <row r="175" spans="1:15" x14ac:dyDescent="0.25">
      <c r="A175" s="14" t="s">
        <v>212</v>
      </c>
      <c r="B175" s="55" t="s">
        <v>58</v>
      </c>
      <c r="C175" s="12">
        <v>44321</v>
      </c>
      <c r="D175" s="23">
        <v>34</v>
      </c>
      <c r="E175" s="19">
        <v>25.9</v>
      </c>
      <c r="F175" s="21">
        <v>51800</v>
      </c>
      <c r="G175" s="23">
        <v>26</v>
      </c>
      <c r="H175" s="19">
        <v>57800</v>
      </c>
      <c r="I175" s="21">
        <v>115600000</v>
      </c>
      <c r="J175" s="23">
        <v>29.7</v>
      </c>
      <c r="K175" s="19">
        <v>1640</v>
      </c>
      <c r="L175" s="21">
        <v>3280000</v>
      </c>
      <c r="N175" s="19">
        <v>20570</v>
      </c>
      <c r="O175">
        <f>_xlfn.IFNA(VLOOKUP(TRIM(B175),'Autosampler info'!$B$1:$E$61,4,0),"")</f>
        <v>8</v>
      </c>
    </row>
    <row r="176" spans="1:15" x14ac:dyDescent="0.25">
      <c r="A176" s="14" t="s">
        <v>213</v>
      </c>
      <c r="B176" s="55" t="s">
        <v>118</v>
      </c>
      <c r="C176" s="12">
        <v>44321</v>
      </c>
      <c r="D176" s="23">
        <v>30.1</v>
      </c>
      <c r="E176" s="19">
        <v>459.1</v>
      </c>
      <c r="F176" s="21">
        <v>918200</v>
      </c>
      <c r="G176" s="23">
        <v>26.5</v>
      </c>
      <c r="H176" s="19">
        <v>41300</v>
      </c>
      <c r="I176" s="21">
        <v>82600000</v>
      </c>
      <c r="J176" s="23">
        <v>30.6</v>
      </c>
      <c r="K176" s="19">
        <v>857</v>
      </c>
      <c r="L176" s="21">
        <v>1714000</v>
      </c>
      <c r="N176" s="19">
        <v>382014</v>
      </c>
      <c r="O176">
        <f>_xlfn.IFNA(VLOOKUP(TRIM(B176),'Autosampler info'!$B$1:$E$61,4,0),"")</f>
        <v>9</v>
      </c>
    </row>
    <row r="177" spans="1:15" ht="25" x14ac:dyDescent="0.25">
      <c r="A177" s="14" t="s">
        <v>214</v>
      </c>
      <c r="G177" s="4">
        <v>37.1</v>
      </c>
      <c r="J177" s="23">
        <v>33.200000000000003</v>
      </c>
      <c r="O177" t="str">
        <f>_xlfn.IFNA(VLOOKUP(TRIM(B177),'Autosampler info'!$B$1:$E$61,4,0),"")</f>
        <v/>
      </c>
    </row>
    <row r="178" spans="1:15" x14ac:dyDescent="0.25">
      <c r="A178" s="14" t="s">
        <v>215</v>
      </c>
      <c r="G178" s="23" t="s">
        <v>20</v>
      </c>
      <c r="J178" s="23" t="s">
        <v>20</v>
      </c>
      <c r="O178" t="str">
        <f>_xlfn.IFNA(VLOOKUP(TRIM(B178),'Autosampler info'!$B$1:$E$61,4,0),"")</f>
        <v/>
      </c>
    </row>
    <row r="179" spans="1:15" x14ac:dyDescent="0.25">
      <c r="A179" s="14" t="s">
        <v>216</v>
      </c>
      <c r="B179" s="55" t="s">
        <v>48</v>
      </c>
      <c r="C179" s="12">
        <v>44323</v>
      </c>
      <c r="D179" s="23" t="s">
        <v>20</v>
      </c>
      <c r="G179" s="23">
        <v>29</v>
      </c>
      <c r="H179" s="19">
        <v>11300</v>
      </c>
      <c r="I179" s="21">
        <v>22600000</v>
      </c>
      <c r="J179" s="23">
        <v>29.4</v>
      </c>
      <c r="K179" s="19">
        <v>1590</v>
      </c>
      <c r="L179" s="21">
        <v>3180000</v>
      </c>
      <c r="O179">
        <f>_xlfn.IFNA(VLOOKUP(TRIM(B179),'Autosampler info'!$B$1:$E$61,4,0),"")</f>
        <v>1</v>
      </c>
    </row>
    <row r="180" spans="1:15" x14ac:dyDescent="0.25">
      <c r="A180" s="14" t="s">
        <v>217</v>
      </c>
      <c r="B180" s="55" t="s">
        <v>88</v>
      </c>
      <c r="C180" s="12">
        <v>44323</v>
      </c>
      <c r="D180" s="23" t="s">
        <v>20</v>
      </c>
      <c r="G180" s="23">
        <v>24.7</v>
      </c>
      <c r="H180" s="19">
        <v>194000</v>
      </c>
      <c r="I180" s="21">
        <v>388000000</v>
      </c>
      <c r="J180" s="23">
        <v>30.1</v>
      </c>
      <c r="K180" s="19">
        <v>1020</v>
      </c>
      <c r="L180" s="21">
        <v>2040000</v>
      </c>
      <c r="O180">
        <f>_xlfn.IFNA(VLOOKUP(TRIM(B180),'Autosampler info'!$B$1:$E$61,4,0),"")</f>
        <v>2</v>
      </c>
    </row>
    <row r="181" spans="1:15" x14ac:dyDescent="0.25">
      <c r="A181" s="14" t="s">
        <v>218</v>
      </c>
      <c r="B181" s="55" t="s">
        <v>90</v>
      </c>
      <c r="C181" s="12">
        <v>44323</v>
      </c>
      <c r="D181" s="23" t="s">
        <v>20</v>
      </c>
      <c r="G181" s="23">
        <v>21.8</v>
      </c>
      <c r="H181" s="19">
        <v>1330000</v>
      </c>
      <c r="I181" s="21">
        <v>2660000000</v>
      </c>
      <c r="J181" s="23">
        <v>29.5</v>
      </c>
      <c r="K181" s="19">
        <v>1490</v>
      </c>
      <c r="L181" s="21">
        <v>2980000</v>
      </c>
      <c r="O181">
        <f>_xlfn.IFNA(VLOOKUP(TRIM(B181),'Autosampler info'!$B$1:$E$61,4,0),"")</f>
        <v>3</v>
      </c>
    </row>
    <row r="182" spans="1:15" x14ac:dyDescent="0.25">
      <c r="A182" s="14" t="s">
        <v>219</v>
      </c>
      <c r="B182" s="55" t="s">
        <v>5</v>
      </c>
      <c r="C182" s="12">
        <v>44323</v>
      </c>
      <c r="D182" s="23" t="s">
        <v>220</v>
      </c>
      <c r="E182" s="19">
        <v>11.6</v>
      </c>
      <c r="F182" s="21">
        <v>23200</v>
      </c>
      <c r="G182" s="23">
        <v>23.2</v>
      </c>
      <c r="H182" s="19">
        <v>550000</v>
      </c>
      <c r="I182" s="21">
        <v>1100000000</v>
      </c>
      <c r="J182" s="23">
        <v>30.2</v>
      </c>
      <c r="K182" s="19">
        <v>966</v>
      </c>
      <c r="L182" s="21">
        <v>1932000</v>
      </c>
      <c r="O182">
        <f>_xlfn.IFNA(VLOOKUP(TRIM(B182),'Autosampler info'!$B$1:$E$61,4,0),"")</f>
        <v>44</v>
      </c>
    </row>
    <row r="183" spans="1:15" x14ac:dyDescent="0.25">
      <c r="A183" s="14" t="s">
        <v>221</v>
      </c>
      <c r="B183" s="55" t="s">
        <v>93</v>
      </c>
      <c r="C183" s="12">
        <v>44323</v>
      </c>
      <c r="D183" s="23" t="s">
        <v>20</v>
      </c>
      <c r="E183" s="19"/>
      <c r="G183" s="23">
        <v>23.5</v>
      </c>
      <c r="H183" s="19">
        <v>427000</v>
      </c>
      <c r="I183" s="21">
        <v>854000000</v>
      </c>
      <c r="J183" s="23">
        <v>29</v>
      </c>
      <c r="K183" s="19">
        <v>2020</v>
      </c>
      <c r="L183" s="21">
        <v>4040000</v>
      </c>
      <c r="O183">
        <f>_xlfn.IFNA(VLOOKUP(TRIM(B183),'Autosampler info'!$B$1:$E$61,4,0),"")</f>
        <v>5</v>
      </c>
    </row>
    <row r="184" spans="1:15" x14ac:dyDescent="0.25">
      <c r="A184" s="14" t="s">
        <v>222</v>
      </c>
      <c r="B184" s="55" t="s">
        <v>223</v>
      </c>
      <c r="C184" s="12">
        <v>44323</v>
      </c>
      <c r="D184" s="23" t="s">
        <v>20</v>
      </c>
      <c r="E184" s="19"/>
      <c r="G184" s="23">
        <v>24.5</v>
      </c>
      <c r="H184" s="19">
        <v>227000</v>
      </c>
      <c r="I184" s="21">
        <v>454000000</v>
      </c>
      <c r="J184" s="23">
        <v>29.1</v>
      </c>
      <c r="K184" s="19">
        <v>1960</v>
      </c>
      <c r="L184" s="21">
        <v>3920000</v>
      </c>
      <c r="O184">
        <f>_xlfn.IFNA(VLOOKUP(TRIM(B184),'Autosampler info'!$B$1:$E$61,4,0),"")</f>
        <v>6</v>
      </c>
    </row>
    <row r="185" spans="1:15" x14ac:dyDescent="0.25">
      <c r="A185" s="14" t="s">
        <v>224</v>
      </c>
      <c r="B185" s="55" t="s">
        <v>51</v>
      </c>
      <c r="C185" s="12">
        <v>44323</v>
      </c>
      <c r="D185" s="23" t="s">
        <v>20</v>
      </c>
      <c r="E185" s="19"/>
      <c r="G185" s="23">
        <v>25.4</v>
      </c>
      <c r="H185" s="19">
        <v>121000</v>
      </c>
      <c r="I185" s="21">
        <v>242000000</v>
      </c>
      <c r="J185" s="23">
        <v>29.3</v>
      </c>
      <c r="K185" s="19">
        <v>1740</v>
      </c>
      <c r="L185" s="21">
        <v>3480000</v>
      </c>
      <c r="O185">
        <f>_xlfn.IFNA(VLOOKUP(TRIM(B185),'Autosampler info'!$B$1:$E$61,4,0),"")</f>
        <v>45</v>
      </c>
    </row>
    <row r="186" spans="1:15" x14ac:dyDescent="0.25">
      <c r="A186" s="14" t="s">
        <v>225</v>
      </c>
      <c r="B186" s="55" t="s">
        <v>58</v>
      </c>
      <c r="C186" s="12">
        <v>44323</v>
      </c>
      <c r="D186" s="23">
        <v>35.200000000000003</v>
      </c>
      <c r="E186" s="19">
        <v>6.8</v>
      </c>
      <c r="F186" s="21">
        <v>13599.999999999998</v>
      </c>
      <c r="H186" s="19">
        <v>104000</v>
      </c>
      <c r="I186" s="21">
        <v>208000000</v>
      </c>
      <c r="J186" s="23">
        <v>29.1</v>
      </c>
      <c r="K186" s="19">
        <v>1950</v>
      </c>
      <c r="L186" s="21">
        <v>3900000</v>
      </c>
      <c r="N186" s="19">
        <v>44318</v>
      </c>
      <c r="O186">
        <f>_xlfn.IFNA(VLOOKUP(TRIM(B186),'Autosampler info'!$B$1:$E$61,4,0),"")</f>
        <v>8</v>
      </c>
    </row>
    <row r="187" spans="1:15" x14ac:dyDescent="0.25">
      <c r="A187" s="14" t="s">
        <v>226</v>
      </c>
      <c r="B187" s="55" t="s">
        <v>118</v>
      </c>
      <c r="C187" s="12">
        <v>44323</v>
      </c>
      <c r="D187" s="23">
        <v>30.6</v>
      </c>
      <c r="E187" s="19">
        <v>246.6</v>
      </c>
      <c r="F187" s="21">
        <v>493200</v>
      </c>
      <c r="G187" s="23">
        <v>27</v>
      </c>
      <c r="H187" s="19">
        <v>43800</v>
      </c>
      <c r="I187" s="21">
        <v>87600000</v>
      </c>
      <c r="J187" s="23">
        <v>31</v>
      </c>
      <c r="K187" s="19">
        <v>599</v>
      </c>
      <c r="L187" s="21">
        <v>1198000</v>
      </c>
      <c r="N187" s="19">
        <v>295550</v>
      </c>
      <c r="O187">
        <f>_xlfn.IFNA(VLOOKUP(TRIM(B187),'Autosampler info'!$B$1:$E$61,4,0),"")</f>
        <v>9</v>
      </c>
    </row>
    <row r="188" spans="1:15" x14ac:dyDescent="0.25">
      <c r="A188" s="14" t="s">
        <v>227</v>
      </c>
      <c r="B188" s="55" t="s">
        <v>118</v>
      </c>
      <c r="C188" s="12">
        <v>44323</v>
      </c>
      <c r="D188" s="23">
        <v>29.5</v>
      </c>
      <c r="E188" s="19">
        <v>562.70000000000005</v>
      </c>
      <c r="F188" s="21">
        <v>1125400</v>
      </c>
      <c r="G188" s="23">
        <v>25.5</v>
      </c>
      <c r="H188" s="19">
        <v>63700</v>
      </c>
      <c r="I188" s="21">
        <v>127400000</v>
      </c>
      <c r="J188" s="23">
        <v>30.3</v>
      </c>
      <c r="K188" s="19">
        <v>928</v>
      </c>
      <c r="L188" s="21">
        <v>1856000</v>
      </c>
      <c r="N188" s="19"/>
      <c r="O188">
        <f>_xlfn.IFNA(VLOOKUP(TRIM(B188),'Autosampler info'!$B$1:$E$61,4,0),"")</f>
        <v>9</v>
      </c>
    </row>
    <row r="189" spans="1:15" x14ac:dyDescent="0.25">
      <c r="A189" s="14" t="s">
        <v>228</v>
      </c>
      <c r="B189" s="55" t="s">
        <v>48</v>
      </c>
      <c r="C189" s="12">
        <v>44328</v>
      </c>
      <c r="G189" s="23">
        <v>26.3</v>
      </c>
      <c r="H189" s="19">
        <v>68800</v>
      </c>
      <c r="I189" s="21">
        <v>137600000</v>
      </c>
      <c r="J189" s="23">
        <v>29.8</v>
      </c>
      <c r="K189" s="19">
        <v>2030</v>
      </c>
      <c r="L189" s="21">
        <v>4060000</v>
      </c>
      <c r="N189" s="19"/>
      <c r="O189">
        <f>_xlfn.IFNA(VLOOKUP(TRIM(B189),'Autosampler info'!$B$1:$E$61,4,0),"")</f>
        <v>1</v>
      </c>
    </row>
    <row r="190" spans="1:15" x14ac:dyDescent="0.25">
      <c r="A190" s="14" t="s">
        <v>229</v>
      </c>
      <c r="B190" s="55" t="s">
        <v>88</v>
      </c>
      <c r="C190" s="12">
        <v>44328</v>
      </c>
      <c r="D190" s="23" t="s">
        <v>20</v>
      </c>
      <c r="G190" s="23">
        <v>26.5</v>
      </c>
      <c r="H190" s="19">
        <v>58700</v>
      </c>
      <c r="I190" s="21">
        <v>117400000</v>
      </c>
      <c r="J190" s="23">
        <v>29.6</v>
      </c>
      <c r="K190" s="19">
        <v>2110</v>
      </c>
      <c r="L190" s="21">
        <v>4220000</v>
      </c>
      <c r="N190" s="19"/>
      <c r="O190">
        <f>_xlfn.IFNA(VLOOKUP(TRIM(B190),'Autosampler info'!$B$1:$E$61,4,0),"")</f>
        <v>2</v>
      </c>
    </row>
    <row r="191" spans="1:15" x14ac:dyDescent="0.25">
      <c r="A191" s="14" t="s">
        <v>230</v>
      </c>
      <c r="B191" s="55" t="s">
        <v>90</v>
      </c>
      <c r="C191" s="12">
        <v>44328</v>
      </c>
      <c r="D191" s="23" t="s">
        <v>20</v>
      </c>
      <c r="G191" s="23">
        <v>24.7</v>
      </c>
      <c r="H191" s="19">
        <v>206000</v>
      </c>
      <c r="I191" s="21">
        <v>412000000</v>
      </c>
      <c r="J191" s="23">
        <v>29.1</v>
      </c>
      <c r="K191" s="19">
        <v>2910</v>
      </c>
      <c r="L191" s="21">
        <v>5820000</v>
      </c>
      <c r="N191" s="19">
        <v>2089</v>
      </c>
      <c r="O191">
        <f>_xlfn.IFNA(VLOOKUP(TRIM(B191),'Autosampler info'!$B$1:$E$61,4,0),"")</f>
        <v>3</v>
      </c>
    </row>
    <row r="192" spans="1:15" x14ac:dyDescent="0.25">
      <c r="A192" s="14" t="s">
        <v>231</v>
      </c>
      <c r="B192" s="55" t="s">
        <v>5</v>
      </c>
      <c r="C192" s="12">
        <v>44328</v>
      </c>
      <c r="D192" s="23">
        <v>32.5</v>
      </c>
      <c r="E192" s="19">
        <v>237</v>
      </c>
      <c r="F192" s="21">
        <v>474000</v>
      </c>
      <c r="G192" s="23">
        <v>24.3</v>
      </c>
      <c r="H192" s="19">
        <v>265000</v>
      </c>
      <c r="I192" s="21">
        <v>530000000</v>
      </c>
      <c r="J192" s="23">
        <v>29.9</v>
      </c>
      <c r="K192" s="19">
        <v>1740</v>
      </c>
      <c r="L192" s="21">
        <v>3480000</v>
      </c>
      <c r="N192" s="19">
        <v>35364</v>
      </c>
      <c r="O192">
        <f>_xlfn.IFNA(VLOOKUP(TRIM(B192),'Autosampler info'!$B$1:$E$61,4,0),"")</f>
        <v>44</v>
      </c>
    </row>
    <row r="193" spans="1:15" x14ac:dyDescent="0.25">
      <c r="A193" s="14" t="s">
        <v>232</v>
      </c>
      <c r="B193" s="55" t="s">
        <v>93</v>
      </c>
      <c r="C193" s="12">
        <v>44328</v>
      </c>
      <c r="E193" s="19"/>
      <c r="G193" s="23">
        <v>25.3</v>
      </c>
      <c r="H193" s="19">
        <v>132000</v>
      </c>
      <c r="I193" s="21">
        <v>264000000</v>
      </c>
      <c r="J193" s="23">
        <v>29.5</v>
      </c>
      <c r="K193" s="19">
        <v>2290</v>
      </c>
      <c r="L193" s="21">
        <v>4580000</v>
      </c>
      <c r="N193" s="19"/>
      <c r="O193">
        <f>_xlfn.IFNA(VLOOKUP(TRIM(B193),'Autosampler info'!$B$1:$E$61,4,0),"")</f>
        <v>5</v>
      </c>
    </row>
    <row r="194" spans="1:15" x14ac:dyDescent="0.25">
      <c r="A194" s="14" t="s">
        <v>233</v>
      </c>
      <c r="B194" s="55" t="s">
        <v>223</v>
      </c>
      <c r="C194" s="12">
        <v>44328</v>
      </c>
      <c r="E194" s="19"/>
      <c r="G194" s="23">
        <v>26.6</v>
      </c>
      <c r="H194" s="19">
        <v>54400</v>
      </c>
      <c r="I194" s="21">
        <v>108800000</v>
      </c>
      <c r="J194" s="23">
        <v>29</v>
      </c>
      <c r="K194" s="19">
        <v>2930</v>
      </c>
      <c r="L194" s="21">
        <v>5860000</v>
      </c>
      <c r="N194" s="19"/>
      <c r="O194">
        <f>_xlfn.IFNA(VLOOKUP(TRIM(B194),'Autosampler info'!$B$1:$E$61,4,0),"")</f>
        <v>6</v>
      </c>
    </row>
    <row r="195" spans="1:15" x14ac:dyDescent="0.25">
      <c r="A195" s="14" t="s">
        <v>234</v>
      </c>
      <c r="B195" s="55" t="s">
        <v>51</v>
      </c>
      <c r="C195" s="12">
        <v>44328</v>
      </c>
      <c r="E195" s="19"/>
      <c r="G195" s="23">
        <v>27.9</v>
      </c>
      <c r="H195" s="19">
        <v>23400</v>
      </c>
      <c r="I195" s="21">
        <v>46800000</v>
      </c>
      <c r="J195" s="23">
        <v>29.7</v>
      </c>
      <c r="K195" s="19">
        <v>2030</v>
      </c>
      <c r="L195" s="21">
        <v>4060000</v>
      </c>
      <c r="N195" s="19"/>
      <c r="O195">
        <f>_xlfn.IFNA(VLOOKUP(TRIM(B195),'Autosampler info'!$B$1:$E$61,4,0),"")</f>
        <v>45</v>
      </c>
    </row>
    <row r="196" spans="1:15" x14ac:dyDescent="0.25">
      <c r="A196" s="14" t="s">
        <v>235</v>
      </c>
      <c r="B196" s="55" t="s">
        <v>58</v>
      </c>
      <c r="C196" s="12">
        <v>44328</v>
      </c>
      <c r="D196" s="23">
        <v>32.5</v>
      </c>
      <c r="E196" s="19">
        <v>233.5</v>
      </c>
      <c r="F196" s="21">
        <v>467000</v>
      </c>
      <c r="G196" s="23">
        <v>25</v>
      </c>
      <c r="H196" s="19">
        <v>173000</v>
      </c>
      <c r="I196" s="21">
        <v>346000000</v>
      </c>
      <c r="J196" s="23">
        <v>29.1</v>
      </c>
      <c r="K196" s="19">
        <v>2830</v>
      </c>
      <c r="L196" s="21">
        <v>5660000</v>
      </c>
      <c r="N196" s="19">
        <v>81257</v>
      </c>
      <c r="O196">
        <f>_xlfn.IFNA(VLOOKUP(TRIM(B196),'Autosampler info'!$B$1:$E$61,4,0),"")</f>
        <v>8</v>
      </c>
    </row>
    <row r="197" spans="1:15" x14ac:dyDescent="0.25">
      <c r="A197" s="14" t="s">
        <v>236</v>
      </c>
      <c r="B197" s="55" t="s">
        <v>118</v>
      </c>
      <c r="C197" s="12">
        <v>44328</v>
      </c>
      <c r="D197" s="23">
        <v>32.9</v>
      </c>
      <c r="E197" s="19">
        <v>181.5</v>
      </c>
      <c r="F197" s="21">
        <v>363000</v>
      </c>
      <c r="G197" s="23">
        <v>29</v>
      </c>
      <c r="H197" s="19">
        <v>10400</v>
      </c>
      <c r="I197" s="21">
        <v>20800000</v>
      </c>
      <c r="J197" s="23">
        <v>30.8</v>
      </c>
      <c r="K197" s="19">
        <v>1010</v>
      </c>
      <c r="L197" s="21">
        <v>2020000</v>
      </c>
      <c r="N197" s="19">
        <v>298870</v>
      </c>
      <c r="O197">
        <f>_xlfn.IFNA(VLOOKUP(TRIM(B197),'Autosampler info'!$B$1:$E$61,4,0),"")</f>
        <v>9</v>
      </c>
    </row>
    <row r="198" spans="1:15" x14ac:dyDescent="0.25">
      <c r="A198" s="14" t="s">
        <v>237</v>
      </c>
      <c r="B198" s="55" t="s">
        <v>118</v>
      </c>
      <c r="C198" s="12">
        <v>44328</v>
      </c>
      <c r="D198" s="23">
        <v>33.4</v>
      </c>
      <c r="E198" s="19">
        <v>122.6</v>
      </c>
      <c r="F198" s="21">
        <v>245200</v>
      </c>
      <c r="G198" s="23">
        <v>28.7</v>
      </c>
      <c r="H198" s="19">
        <v>13300</v>
      </c>
      <c r="I198" s="21">
        <v>26600000</v>
      </c>
      <c r="J198" s="23">
        <v>31</v>
      </c>
      <c r="K198" s="19">
        <v>869</v>
      </c>
      <c r="L198" s="21">
        <v>1738000</v>
      </c>
      <c r="N198" s="19"/>
      <c r="O198">
        <f>_xlfn.IFNA(VLOOKUP(TRIM(B198),'Autosampler info'!$B$1:$E$61,4,0),"")</f>
        <v>9</v>
      </c>
    </row>
    <row r="199" spans="1:15" x14ac:dyDescent="0.25">
      <c r="A199" s="14" t="s">
        <v>238</v>
      </c>
      <c r="B199" s="55" t="s">
        <v>48</v>
      </c>
      <c r="C199" s="12">
        <v>44330</v>
      </c>
      <c r="D199" s="23">
        <v>34.200000000000003</v>
      </c>
      <c r="E199" s="19">
        <v>50.4</v>
      </c>
      <c r="F199" s="21">
        <v>100800</v>
      </c>
      <c r="G199" s="23">
        <v>27.1</v>
      </c>
      <c r="H199" s="19">
        <v>35900</v>
      </c>
      <c r="I199" s="21">
        <v>71800000</v>
      </c>
      <c r="J199" s="23">
        <v>30.6</v>
      </c>
      <c r="K199" s="19">
        <v>887</v>
      </c>
      <c r="L199" s="21">
        <v>1774000</v>
      </c>
      <c r="N199" s="19">
        <v>7998</v>
      </c>
      <c r="O199">
        <f>_xlfn.IFNA(VLOOKUP(TRIM(B199),'Autosampler info'!$B$1:$E$61,4,0),"")</f>
        <v>1</v>
      </c>
    </row>
    <row r="200" spans="1:15" ht="14.5" x14ac:dyDescent="0.35">
      <c r="A200" s="14" t="s">
        <v>239</v>
      </c>
      <c r="B200" s="55" t="s">
        <v>88</v>
      </c>
      <c r="C200" s="12">
        <v>44330</v>
      </c>
      <c r="D200" s="19" t="s">
        <v>20</v>
      </c>
      <c r="E200" s="22"/>
      <c r="G200" s="23">
        <v>27</v>
      </c>
      <c r="H200" s="19">
        <v>39900</v>
      </c>
      <c r="I200" s="21">
        <v>79800000</v>
      </c>
      <c r="J200" s="23">
        <v>30.7</v>
      </c>
      <c r="K200" s="19">
        <v>829</v>
      </c>
      <c r="L200" s="21">
        <v>1658000</v>
      </c>
      <c r="O200">
        <f>_xlfn.IFNA(VLOOKUP(TRIM(B200),'Autosampler info'!$B$1:$E$61,4,0),"")</f>
        <v>2</v>
      </c>
    </row>
    <row r="201" spans="1:15" x14ac:dyDescent="0.25">
      <c r="A201" s="14" t="s">
        <v>240</v>
      </c>
      <c r="B201" s="55" t="s">
        <v>90</v>
      </c>
      <c r="C201" s="12">
        <v>44330</v>
      </c>
      <c r="D201" s="19" t="s">
        <v>20</v>
      </c>
      <c r="E201" s="19"/>
      <c r="G201" s="23">
        <v>27.2</v>
      </c>
      <c r="H201" s="19">
        <v>32900</v>
      </c>
      <c r="I201" s="21">
        <v>65800000</v>
      </c>
      <c r="J201" s="23">
        <v>28.8</v>
      </c>
      <c r="K201" s="19">
        <v>2760</v>
      </c>
      <c r="L201" s="21">
        <v>5520000</v>
      </c>
      <c r="O201">
        <f>_xlfn.IFNA(VLOOKUP(TRIM(B201),'Autosampler info'!$B$1:$E$61,4,0),"")</f>
        <v>3</v>
      </c>
    </row>
    <row r="202" spans="1:15" x14ac:dyDescent="0.25">
      <c r="A202" s="42" t="s">
        <v>241</v>
      </c>
      <c r="B202" s="58" t="s">
        <v>5</v>
      </c>
      <c r="C202" s="43">
        <v>44330</v>
      </c>
      <c r="D202" s="44"/>
      <c r="E202" s="44"/>
      <c r="F202" s="45"/>
      <c r="G202" s="46">
        <v>24.3</v>
      </c>
      <c r="H202" s="44">
        <v>229000</v>
      </c>
      <c r="I202" s="47">
        <v>458000000</v>
      </c>
      <c r="J202" s="48">
        <v>28.9</v>
      </c>
      <c r="K202" s="44">
        <v>2610</v>
      </c>
      <c r="L202" s="47">
        <v>5220000</v>
      </c>
      <c r="N202" s="19">
        <v>17413</v>
      </c>
      <c r="O202">
        <f>_xlfn.IFNA(VLOOKUP(TRIM(B202),'Autosampler info'!$B$1:$E$61,4,0),"")</f>
        <v>44</v>
      </c>
    </row>
    <row r="203" spans="1:15" x14ac:dyDescent="0.25">
      <c r="A203" s="14" t="s">
        <v>242</v>
      </c>
      <c r="B203" s="55" t="s">
        <v>93</v>
      </c>
      <c r="C203" s="12">
        <v>44330</v>
      </c>
      <c r="D203" s="19"/>
      <c r="E203" s="19"/>
      <c r="G203" s="23">
        <v>24.9</v>
      </c>
      <c r="H203" s="19">
        <v>155000</v>
      </c>
      <c r="I203" s="21">
        <v>310000000</v>
      </c>
      <c r="J203" s="23">
        <v>29.5</v>
      </c>
      <c r="K203" s="19">
        <v>1800</v>
      </c>
      <c r="L203" s="21">
        <v>3600000</v>
      </c>
      <c r="O203">
        <f>_xlfn.IFNA(VLOOKUP(TRIM(B203),'Autosampler info'!$B$1:$E$61,4,0),"")</f>
        <v>5</v>
      </c>
    </row>
    <row r="204" spans="1:15" x14ac:dyDescent="0.25">
      <c r="A204" s="42" t="s">
        <v>243</v>
      </c>
      <c r="B204" s="58" t="s">
        <v>223</v>
      </c>
      <c r="C204" s="43">
        <v>44330</v>
      </c>
      <c r="D204" s="23">
        <v>37.200000000000003</v>
      </c>
      <c r="E204" s="44">
        <v>5.6</v>
      </c>
      <c r="F204" s="47">
        <v>11200</v>
      </c>
      <c r="G204" s="46">
        <v>25.7</v>
      </c>
      <c r="H204" s="44">
        <v>87400</v>
      </c>
      <c r="I204" s="47">
        <v>174800000</v>
      </c>
      <c r="J204" s="48">
        <v>29.7</v>
      </c>
      <c r="K204" s="44">
        <v>1480</v>
      </c>
      <c r="L204" s="47">
        <v>2960000</v>
      </c>
      <c r="O204">
        <f>_xlfn.IFNA(VLOOKUP(TRIM(B204),'Autosampler info'!$B$1:$E$61,4,0),"")</f>
        <v>6</v>
      </c>
    </row>
    <row r="205" spans="1:15" x14ac:dyDescent="0.25">
      <c r="A205" s="14" t="s">
        <v>244</v>
      </c>
      <c r="B205" s="55" t="s">
        <v>51</v>
      </c>
      <c r="C205" s="12">
        <v>44330</v>
      </c>
      <c r="D205" s="23" t="s">
        <v>20</v>
      </c>
      <c r="E205" s="19"/>
      <c r="G205" s="23">
        <v>28</v>
      </c>
      <c r="H205" s="19">
        <v>20100</v>
      </c>
      <c r="I205" s="21">
        <v>40200000</v>
      </c>
      <c r="J205" s="23">
        <v>29.8</v>
      </c>
      <c r="K205" s="19">
        <v>1530</v>
      </c>
      <c r="L205" s="21">
        <v>3060000</v>
      </c>
      <c r="O205">
        <f>_xlfn.IFNA(VLOOKUP(TRIM(B205),'Autosampler info'!$B$1:$E$61,4,0),"")</f>
        <v>45</v>
      </c>
    </row>
    <row r="206" spans="1:15" x14ac:dyDescent="0.25">
      <c r="A206" s="14" t="s">
        <v>245</v>
      </c>
      <c r="B206" s="55" t="s">
        <v>58</v>
      </c>
      <c r="C206" s="12">
        <v>44330</v>
      </c>
      <c r="D206" s="23">
        <v>36.799999999999997</v>
      </c>
      <c r="E206" s="19">
        <v>7.3</v>
      </c>
      <c r="F206" s="21">
        <v>14600</v>
      </c>
      <c r="G206" s="23">
        <v>24.9</v>
      </c>
      <c r="H206" s="19">
        <v>151000</v>
      </c>
      <c r="I206" s="21">
        <v>302000000</v>
      </c>
      <c r="J206" s="23">
        <v>29.5</v>
      </c>
      <c r="K206" s="19">
        <v>1740</v>
      </c>
      <c r="L206" s="21">
        <v>3480000</v>
      </c>
      <c r="N206" s="19">
        <v>3949</v>
      </c>
      <c r="O206">
        <f>_xlfn.IFNA(VLOOKUP(TRIM(B206),'Autosampler info'!$B$1:$E$61,4,0),"")</f>
        <v>8</v>
      </c>
    </row>
    <row r="207" spans="1:15" x14ac:dyDescent="0.25">
      <c r="A207" s="14" t="s">
        <v>246</v>
      </c>
      <c r="B207" s="55" t="s">
        <v>118</v>
      </c>
      <c r="C207" s="12">
        <v>44330</v>
      </c>
      <c r="D207" s="23">
        <v>33.6</v>
      </c>
      <c r="E207" s="19">
        <v>82.6</v>
      </c>
      <c r="F207" s="21">
        <v>165200</v>
      </c>
      <c r="G207" s="23">
        <v>27.2</v>
      </c>
      <c r="H207" s="19">
        <v>34200</v>
      </c>
      <c r="I207" s="21">
        <v>68400000</v>
      </c>
      <c r="J207" s="23">
        <v>31.6</v>
      </c>
      <c r="K207" s="19">
        <v>457</v>
      </c>
      <c r="L207" s="21">
        <v>914000</v>
      </c>
      <c r="N207" s="23" t="s">
        <v>533</v>
      </c>
      <c r="O207">
        <f>_xlfn.IFNA(VLOOKUP(TRIM(B207),'Autosampler info'!$B$1:$E$61,4,0),"")</f>
        <v>9</v>
      </c>
    </row>
    <row r="208" spans="1:15" x14ac:dyDescent="0.25">
      <c r="A208" s="14" t="s">
        <v>247</v>
      </c>
      <c r="B208" s="55" t="s">
        <v>118</v>
      </c>
      <c r="C208" s="12">
        <v>44330</v>
      </c>
      <c r="D208" s="23">
        <v>33.200000000000003</v>
      </c>
      <c r="E208" s="19">
        <v>96</v>
      </c>
      <c r="F208" s="21">
        <v>192000</v>
      </c>
      <c r="G208" s="23">
        <v>25.5</v>
      </c>
      <c r="H208" s="19">
        <v>99100</v>
      </c>
      <c r="I208" s="21">
        <v>198200000</v>
      </c>
      <c r="J208" s="23">
        <v>30.2</v>
      </c>
      <c r="K208" s="19">
        <v>1140</v>
      </c>
      <c r="L208" s="21">
        <v>2280000</v>
      </c>
      <c r="O208">
        <f>_xlfn.IFNA(VLOOKUP(TRIM(B208),'Autosampler info'!$B$1:$E$61,4,0),"")</f>
        <v>9</v>
      </c>
    </row>
    <row r="209" spans="1:15" x14ac:dyDescent="0.25">
      <c r="A209" s="14" t="s">
        <v>250</v>
      </c>
      <c r="B209" s="55" t="s">
        <v>48</v>
      </c>
      <c r="C209" s="12">
        <v>44335</v>
      </c>
      <c r="D209" s="23" t="s">
        <v>20</v>
      </c>
      <c r="G209" s="23">
        <v>28</v>
      </c>
      <c r="H209" s="19">
        <v>22700</v>
      </c>
      <c r="I209" s="21">
        <v>45400000</v>
      </c>
      <c r="J209" s="23">
        <v>28.5</v>
      </c>
      <c r="K209" s="19">
        <v>4400</v>
      </c>
      <c r="L209" s="21">
        <v>8800000</v>
      </c>
      <c r="O209">
        <f>_xlfn.IFNA(VLOOKUP(TRIM(B209),'Autosampler info'!$B$1:$E$61,4,0),"")</f>
        <v>1</v>
      </c>
    </row>
    <row r="210" spans="1:15" x14ac:dyDescent="0.25">
      <c r="A210" s="14" t="s">
        <v>251</v>
      </c>
      <c r="B210" s="55" t="s">
        <v>88</v>
      </c>
      <c r="C210" s="12">
        <v>44335</v>
      </c>
      <c r="D210" s="23" t="s">
        <v>20</v>
      </c>
      <c r="G210" s="23">
        <v>26.8</v>
      </c>
      <c r="H210" s="19">
        <v>48400</v>
      </c>
      <c r="I210" s="21">
        <v>96800000</v>
      </c>
      <c r="J210" s="23">
        <v>29.6</v>
      </c>
      <c r="K210" s="19">
        <v>2150</v>
      </c>
      <c r="L210" s="21">
        <v>4300000</v>
      </c>
      <c r="O210">
        <f>_xlfn.IFNA(VLOOKUP(TRIM(B210),'Autosampler info'!$B$1:$E$61,4,0),"")</f>
        <v>2</v>
      </c>
    </row>
    <row r="211" spans="1:15" x14ac:dyDescent="0.25">
      <c r="A211" s="14" t="s">
        <v>252</v>
      </c>
      <c r="B211" s="55" t="s">
        <v>90</v>
      </c>
      <c r="C211" s="12">
        <v>44335</v>
      </c>
      <c r="D211" s="23" t="s">
        <v>20</v>
      </c>
      <c r="G211" s="23">
        <v>29.4</v>
      </c>
      <c r="H211" s="19">
        <v>8960</v>
      </c>
      <c r="I211" s="21">
        <v>17920000</v>
      </c>
      <c r="J211" s="23">
        <v>28.9</v>
      </c>
      <c r="K211" s="19">
        <v>3500</v>
      </c>
      <c r="L211" s="21">
        <v>7000000</v>
      </c>
      <c r="O211">
        <f>_xlfn.IFNA(VLOOKUP(TRIM(B211),'Autosampler info'!$B$1:$E$61,4,0),"")</f>
        <v>3</v>
      </c>
    </row>
    <row r="212" spans="1:15" x14ac:dyDescent="0.25">
      <c r="A212" s="14" t="s">
        <v>253</v>
      </c>
      <c r="B212" s="55" t="s">
        <v>5</v>
      </c>
      <c r="C212" s="12">
        <v>44335</v>
      </c>
      <c r="D212" s="4" t="s">
        <v>254</v>
      </c>
      <c r="E212" s="19">
        <v>4.4000000000000004</v>
      </c>
      <c r="F212" s="19">
        <v>8800</v>
      </c>
      <c r="G212" s="23">
        <v>25.1</v>
      </c>
      <c r="H212" s="19">
        <v>155000</v>
      </c>
      <c r="I212" s="21">
        <v>310000000</v>
      </c>
      <c r="J212" s="23">
        <v>28.9</v>
      </c>
      <c r="K212" s="19">
        <v>3430</v>
      </c>
      <c r="L212" s="21">
        <v>6860000</v>
      </c>
      <c r="N212" s="19">
        <v>17348</v>
      </c>
      <c r="O212">
        <f>_xlfn.IFNA(VLOOKUP(TRIM(B212),'Autosampler info'!$B$1:$E$61,4,0),"")</f>
        <v>44</v>
      </c>
    </row>
    <row r="213" spans="1:15" x14ac:dyDescent="0.25">
      <c r="A213" s="14" t="s">
        <v>255</v>
      </c>
      <c r="B213" s="55" t="s">
        <v>5</v>
      </c>
      <c r="C213" s="23" t="s">
        <v>256</v>
      </c>
      <c r="D213" s="4" t="s">
        <v>257</v>
      </c>
      <c r="E213" s="19">
        <v>1.5</v>
      </c>
      <c r="F213" s="19">
        <v>3000</v>
      </c>
      <c r="G213" s="23">
        <v>23.9</v>
      </c>
      <c r="H213" s="19">
        <v>336000</v>
      </c>
      <c r="I213" s="21">
        <v>672000000</v>
      </c>
      <c r="J213" s="23">
        <v>29.1</v>
      </c>
      <c r="K213" s="19">
        <v>3010</v>
      </c>
      <c r="L213" s="21">
        <v>6020000</v>
      </c>
      <c r="O213">
        <f>_xlfn.IFNA(VLOOKUP(TRIM(B213),'Autosampler info'!$B$1:$E$61,4,0),"")</f>
        <v>44</v>
      </c>
    </row>
    <row r="214" spans="1:15" x14ac:dyDescent="0.25">
      <c r="A214" s="14" t="s">
        <v>258</v>
      </c>
      <c r="B214" s="55" t="s">
        <v>93</v>
      </c>
      <c r="C214" s="12">
        <v>44335</v>
      </c>
      <c r="D214" s="23" t="s">
        <v>20</v>
      </c>
      <c r="E214" s="19"/>
      <c r="F214" s="19"/>
      <c r="G214" s="23">
        <v>23.9</v>
      </c>
      <c r="H214" s="19">
        <v>342000</v>
      </c>
      <c r="I214" s="21">
        <v>684000000</v>
      </c>
      <c r="J214" s="23">
        <v>29.4</v>
      </c>
      <c r="K214" s="19">
        <v>2460</v>
      </c>
      <c r="L214" s="21">
        <v>4920000</v>
      </c>
      <c r="O214">
        <f>_xlfn.IFNA(VLOOKUP(TRIM(B214),'Autosampler info'!$B$1:$E$61,4,0),"")</f>
        <v>5</v>
      </c>
    </row>
    <row r="215" spans="1:15" x14ac:dyDescent="0.25">
      <c r="A215" s="14" t="s">
        <v>259</v>
      </c>
      <c r="B215" s="55" t="s">
        <v>223</v>
      </c>
      <c r="C215" s="12">
        <v>44335</v>
      </c>
      <c r="D215" s="23" t="s">
        <v>20</v>
      </c>
      <c r="E215" s="19"/>
      <c r="F215" s="19"/>
      <c r="G215" s="23">
        <v>26.2</v>
      </c>
      <c r="H215" s="19">
        <v>72400</v>
      </c>
      <c r="I215" s="21">
        <v>144800000</v>
      </c>
      <c r="J215" s="23">
        <v>28.4</v>
      </c>
      <c r="K215" s="19">
        <v>4630</v>
      </c>
      <c r="L215" s="21">
        <v>9260000</v>
      </c>
      <c r="O215">
        <f>_xlfn.IFNA(VLOOKUP(TRIM(B215),'Autosampler info'!$B$1:$E$61,4,0),"")</f>
        <v>6</v>
      </c>
    </row>
    <row r="216" spans="1:15" x14ac:dyDescent="0.25">
      <c r="A216" s="14" t="s">
        <v>260</v>
      </c>
      <c r="B216" s="55" t="s">
        <v>223</v>
      </c>
      <c r="C216" s="23" t="s">
        <v>256</v>
      </c>
      <c r="D216" s="23" t="s">
        <v>20</v>
      </c>
      <c r="E216" s="19"/>
      <c r="F216" s="19"/>
      <c r="G216" s="23">
        <v>25.8</v>
      </c>
      <c r="H216" s="19">
        <v>95500</v>
      </c>
      <c r="I216" s="21">
        <v>191000000</v>
      </c>
      <c r="J216" s="23">
        <v>28.9</v>
      </c>
      <c r="K216" s="19">
        <v>3460</v>
      </c>
      <c r="L216" s="21">
        <v>6920000</v>
      </c>
      <c r="O216">
        <f>_xlfn.IFNA(VLOOKUP(TRIM(B216),'Autosampler info'!$B$1:$E$61,4,0),"")</f>
        <v>6</v>
      </c>
    </row>
    <row r="217" spans="1:15" x14ac:dyDescent="0.25">
      <c r="A217" s="14" t="s">
        <v>261</v>
      </c>
      <c r="B217" s="55" t="s">
        <v>51</v>
      </c>
      <c r="C217" s="12">
        <v>44335</v>
      </c>
      <c r="D217" s="23" t="s">
        <v>20</v>
      </c>
      <c r="E217" s="19"/>
      <c r="F217" s="19"/>
      <c r="G217" s="23">
        <v>24.9</v>
      </c>
      <c r="H217" s="19">
        <v>170000</v>
      </c>
      <c r="I217" s="21">
        <v>340000000</v>
      </c>
      <c r="J217" s="23">
        <v>29.6</v>
      </c>
      <c r="K217" s="19">
        <v>2220</v>
      </c>
      <c r="L217" s="21">
        <v>4440000</v>
      </c>
      <c r="O217">
        <f>_xlfn.IFNA(VLOOKUP(TRIM(B217),'Autosampler info'!$B$1:$E$61,4,0),"")</f>
        <v>45</v>
      </c>
    </row>
    <row r="218" spans="1:15" x14ac:dyDescent="0.25">
      <c r="A218" s="14" t="s">
        <v>262</v>
      </c>
      <c r="B218" s="55" t="s">
        <v>58</v>
      </c>
      <c r="C218" s="12">
        <v>44335</v>
      </c>
      <c r="D218" s="4" t="s">
        <v>205</v>
      </c>
      <c r="E218" s="19">
        <v>4.9000000000000004</v>
      </c>
      <c r="F218" s="19">
        <v>9800</v>
      </c>
      <c r="G218" s="23">
        <v>27.9</v>
      </c>
      <c r="H218" s="19">
        <v>23200</v>
      </c>
      <c r="I218" s="21">
        <v>46400000</v>
      </c>
      <c r="J218" s="23">
        <v>29.2</v>
      </c>
      <c r="K218" s="19">
        <v>2870</v>
      </c>
      <c r="L218" s="21">
        <v>5740000</v>
      </c>
      <c r="O218">
        <f>_xlfn.IFNA(VLOOKUP(TRIM(B218),'Autosampler info'!$B$1:$E$61,4,0),"")</f>
        <v>8</v>
      </c>
    </row>
    <row r="219" spans="1:15" x14ac:dyDescent="0.25">
      <c r="A219" s="14" t="s">
        <v>263</v>
      </c>
      <c r="B219" s="55" t="s">
        <v>48</v>
      </c>
      <c r="C219" s="12">
        <v>44337</v>
      </c>
      <c r="F219" s="19"/>
      <c r="G219" s="23">
        <v>28.2</v>
      </c>
      <c r="H219" s="19">
        <v>3600</v>
      </c>
      <c r="I219" s="21">
        <v>7200000</v>
      </c>
      <c r="J219" s="23">
        <v>30</v>
      </c>
      <c r="K219" s="19">
        <v>1160</v>
      </c>
      <c r="L219" s="21">
        <v>2320000</v>
      </c>
      <c r="N219" s="19">
        <v>3287</v>
      </c>
      <c r="O219">
        <f>_xlfn.IFNA(VLOOKUP(TRIM(B219),'Autosampler info'!$B$1:$E$61,4,0),"")</f>
        <v>1</v>
      </c>
    </row>
    <row r="220" spans="1:15" x14ac:dyDescent="0.25">
      <c r="A220" s="14" t="s">
        <v>264</v>
      </c>
      <c r="B220" s="55" t="s">
        <v>88</v>
      </c>
      <c r="C220" s="12">
        <v>44337</v>
      </c>
      <c r="D220" s="23" t="s">
        <v>20</v>
      </c>
      <c r="F220" s="19"/>
      <c r="G220" s="23">
        <v>25.8</v>
      </c>
      <c r="H220" s="19">
        <v>21700</v>
      </c>
      <c r="I220" s="21">
        <v>43400000</v>
      </c>
      <c r="J220" s="23">
        <v>29.3</v>
      </c>
      <c r="K220" s="19">
        <v>1840</v>
      </c>
      <c r="L220" s="21">
        <v>3680000</v>
      </c>
      <c r="N220" s="19">
        <v>1733</v>
      </c>
      <c r="O220">
        <f>_xlfn.IFNA(VLOOKUP(TRIM(B220),'Autosampler info'!$B$1:$E$61,4,0),"")</f>
        <v>2</v>
      </c>
    </row>
    <row r="221" spans="1:15" x14ac:dyDescent="0.25">
      <c r="A221" s="14" t="s">
        <v>265</v>
      </c>
      <c r="B221" s="55" t="s">
        <v>90</v>
      </c>
      <c r="C221" s="12">
        <v>44337</v>
      </c>
      <c r="D221" s="23" t="s">
        <v>20</v>
      </c>
      <c r="F221" s="19"/>
      <c r="G221" s="23">
        <v>28.3</v>
      </c>
      <c r="H221" s="19">
        <v>3280</v>
      </c>
      <c r="I221" s="21">
        <v>6560000</v>
      </c>
      <c r="J221" s="23">
        <v>29.6</v>
      </c>
      <c r="K221" s="19">
        <v>1430</v>
      </c>
      <c r="L221" s="21">
        <v>2860000</v>
      </c>
      <c r="N221" s="19"/>
      <c r="O221">
        <f>_xlfn.IFNA(VLOOKUP(TRIM(B221),'Autosampler info'!$B$1:$E$61,4,0),"")</f>
        <v>3</v>
      </c>
    </row>
    <row r="222" spans="1:15" x14ac:dyDescent="0.25">
      <c r="A222" s="14" t="s">
        <v>266</v>
      </c>
      <c r="B222" s="55" t="s">
        <v>5</v>
      </c>
      <c r="C222" s="12">
        <v>44337</v>
      </c>
      <c r="F222" s="19"/>
      <c r="G222" s="23">
        <v>25.6</v>
      </c>
      <c r="H222" s="19">
        <v>22900</v>
      </c>
      <c r="I222" s="21">
        <v>45800000</v>
      </c>
      <c r="J222" s="23">
        <v>30.2</v>
      </c>
      <c r="K222" s="19">
        <v>1010</v>
      </c>
      <c r="L222" s="21">
        <v>2020000</v>
      </c>
      <c r="N222" s="19">
        <v>2280</v>
      </c>
      <c r="O222">
        <f>_xlfn.IFNA(VLOOKUP(TRIM(B222),'Autosampler info'!$B$1:$E$61,4,0),"")</f>
        <v>44</v>
      </c>
    </row>
    <row r="223" spans="1:15" x14ac:dyDescent="0.25">
      <c r="A223" s="14" t="s">
        <v>267</v>
      </c>
      <c r="B223" s="55" t="s">
        <v>93</v>
      </c>
      <c r="C223" s="12">
        <v>44337</v>
      </c>
      <c r="F223" s="19"/>
      <c r="G223" s="23">
        <v>24.5</v>
      </c>
      <c r="H223" s="19">
        <v>54300</v>
      </c>
      <c r="I223" s="21">
        <v>108600000</v>
      </c>
      <c r="J223" s="23">
        <v>30.1</v>
      </c>
      <c r="K223" s="19">
        <v>1070</v>
      </c>
      <c r="L223" s="21">
        <v>2140000</v>
      </c>
      <c r="N223" s="19"/>
      <c r="O223">
        <f>_xlfn.IFNA(VLOOKUP(TRIM(B223),'Autosampler info'!$B$1:$E$61,4,0),"")</f>
        <v>5</v>
      </c>
    </row>
    <row r="224" spans="1:15" x14ac:dyDescent="0.25">
      <c r="A224" s="14" t="s">
        <v>268</v>
      </c>
      <c r="B224" s="55" t="s">
        <v>223</v>
      </c>
      <c r="C224" s="12">
        <v>44337</v>
      </c>
      <c r="F224" s="19"/>
      <c r="G224" s="23">
        <v>26.8</v>
      </c>
      <c r="H224" s="19">
        <v>10600</v>
      </c>
      <c r="I224" s="21">
        <v>21200000</v>
      </c>
      <c r="J224" s="23">
        <v>30</v>
      </c>
      <c r="K224" s="19">
        <v>1160</v>
      </c>
      <c r="L224" s="21">
        <v>2320000</v>
      </c>
      <c r="N224" s="19"/>
      <c r="O224">
        <f>_xlfn.IFNA(VLOOKUP(TRIM(B224),'Autosampler info'!$B$1:$E$61,4,0),"")</f>
        <v>6</v>
      </c>
    </row>
    <row r="225" spans="1:15" x14ac:dyDescent="0.25">
      <c r="A225" s="14" t="s">
        <v>269</v>
      </c>
      <c r="B225" s="55" t="s">
        <v>51</v>
      </c>
      <c r="C225" s="12">
        <v>44337</v>
      </c>
      <c r="F225" s="19"/>
      <c r="G225" s="23">
        <v>21.8</v>
      </c>
      <c r="H225" s="19">
        <v>408000</v>
      </c>
      <c r="I225" s="21">
        <v>816000000</v>
      </c>
      <c r="J225" s="23">
        <v>29.9</v>
      </c>
      <c r="K225" s="19">
        <v>1230</v>
      </c>
      <c r="L225" s="21">
        <v>2460000</v>
      </c>
      <c r="N225" s="19"/>
      <c r="O225">
        <f>_xlfn.IFNA(VLOOKUP(TRIM(B225),'Autosampler info'!$B$1:$E$61,4,0),"")</f>
        <v>45</v>
      </c>
    </row>
    <row r="226" spans="1:15" x14ac:dyDescent="0.25">
      <c r="A226" s="14" t="s">
        <v>270</v>
      </c>
      <c r="B226" s="55" t="s">
        <v>58</v>
      </c>
      <c r="C226" s="12">
        <v>44337</v>
      </c>
      <c r="F226" s="19"/>
      <c r="G226" s="23">
        <v>24.5</v>
      </c>
      <c r="H226" s="19">
        <v>51700</v>
      </c>
      <c r="I226" s="21">
        <v>103400000</v>
      </c>
      <c r="J226" s="23">
        <v>31</v>
      </c>
      <c r="K226" s="19">
        <v>633</v>
      </c>
      <c r="L226" s="21">
        <v>1266000</v>
      </c>
      <c r="N226" s="19">
        <v>13952</v>
      </c>
      <c r="O226">
        <f>_xlfn.IFNA(VLOOKUP(TRIM(B226),'Autosampler info'!$B$1:$E$61,4,0),"")</f>
        <v>8</v>
      </c>
    </row>
    <row r="227" spans="1:15" x14ac:dyDescent="0.25">
      <c r="A227" s="14" t="s">
        <v>271</v>
      </c>
      <c r="B227" s="55" t="s">
        <v>48</v>
      </c>
      <c r="C227" s="12">
        <v>44342</v>
      </c>
      <c r="D227" s="23" t="s">
        <v>209</v>
      </c>
      <c r="E227" s="19">
        <v>14.2</v>
      </c>
      <c r="F227" s="19">
        <v>28400</v>
      </c>
      <c r="G227" s="23">
        <v>27.1</v>
      </c>
      <c r="H227" s="19">
        <v>25300</v>
      </c>
      <c r="I227" s="21">
        <v>50600000</v>
      </c>
      <c r="J227" s="23">
        <v>26.1</v>
      </c>
      <c r="K227" s="19">
        <v>6140</v>
      </c>
      <c r="L227" s="21">
        <v>12280000</v>
      </c>
      <c r="O227">
        <f>_xlfn.IFNA(VLOOKUP(TRIM(B227),'Autosampler info'!$B$1:$E$61,4,0),"")</f>
        <v>1</v>
      </c>
    </row>
    <row r="228" spans="1:15" x14ac:dyDescent="0.25">
      <c r="A228" s="14" t="s">
        <v>272</v>
      </c>
      <c r="B228" s="55" t="s">
        <v>88</v>
      </c>
      <c r="C228" s="12">
        <v>44342</v>
      </c>
      <c r="D228" s="23" t="s">
        <v>20</v>
      </c>
      <c r="E228" s="19"/>
      <c r="F228" s="19"/>
      <c r="G228" s="23">
        <v>27</v>
      </c>
      <c r="H228" s="19">
        <v>28300</v>
      </c>
      <c r="I228" s="21">
        <v>56600000</v>
      </c>
      <c r="J228" s="23">
        <v>27.6</v>
      </c>
      <c r="K228" s="19">
        <v>2420</v>
      </c>
      <c r="L228" s="21">
        <v>4840000</v>
      </c>
      <c r="O228">
        <f>_xlfn.IFNA(VLOOKUP(TRIM(B228),'Autosampler info'!$B$1:$E$61,4,0),"")</f>
        <v>2</v>
      </c>
    </row>
    <row r="229" spans="1:15" x14ac:dyDescent="0.25">
      <c r="A229" s="14" t="s">
        <v>273</v>
      </c>
      <c r="B229" s="55" t="s">
        <v>90</v>
      </c>
      <c r="C229" s="12">
        <v>44342</v>
      </c>
      <c r="D229" s="23" t="s">
        <v>20</v>
      </c>
      <c r="E229" s="19"/>
      <c r="F229" s="19"/>
      <c r="G229" s="23">
        <v>26.4</v>
      </c>
      <c r="H229" s="19">
        <v>39300</v>
      </c>
      <c r="I229" s="21">
        <v>78600000</v>
      </c>
      <c r="J229" s="23">
        <v>29.1</v>
      </c>
      <c r="K229" s="19">
        <v>877</v>
      </c>
      <c r="L229" s="21">
        <v>1754000</v>
      </c>
      <c r="O229">
        <f>_xlfn.IFNA(VLOOKUP(TRIM(B229),'Autosampler info'!$B$1:$E$61,4,0),"")</f>
        <v>3</v>
      </c>
    </row>
    <row r="230" spans="1:15" x14ac:dyDescent="0.25">
      <c r="A230" s="14" t="s">
        <v>274</v>
      </c>
      <c r="B230" s="55" t="s">
        <v>5</v>
      </c>
      <c r="C230" s="12">
        <v>44342</v>
      </c>
      <c r="D230" s="23" t="s">
        <v>20</v>
      </c>
      <c r="E230" s="19"/>
      <c r="F230" s="19"/>
      <c r="G230" s="23">
        <v>24.3</v>
      </c>
      <c r="H230" s="19">
        <v>162000</v>
      </c>
      <c r="I230" s="21">
        <v>324000000</v>
      </c>
      <c r="J230" s="23">
        <v>28</v>
      </c>
      <c r="K230" s="19">
        <v>1950</v>
      </c>
      <c r="L230" s="21">
        <v>3900000</v>
      </c>
      <c r="N230" s="19">
        <v>2536</v>
      </c>
      <c r="O230">
        <f>_xlfn.IFNA(VLOOKUP(TRIM(B230),'Autosampler info'!$B$1:$E$61,4,0),"")</f>
        <v>44</v>
      </c>
    </row>
    <row r="231" spans="1:15" x14ac:dyDescent="0.25">
      <c r="A231" s="14" t="s">
        <v>275</v>
      </c>
      <c r="B231" s="55" t="s">
        <v>93</v>
      </c>
      <c r="C231" s="12">
        <v>44342</v>
      </c>
      <c r="D231" s="23" t="s">
        <v>20</v>
      </c>
      <c r="E231" s="19"/>
      <c r="F231" s="19"/>
      <c r="G231" s="23">
        <v>25.5</v>
      </c>
      <c r="H231" s="19">
        <v>72900</v>
      </c>
      <c r="I231" s="21">
        <v>145800000</v>
      </c>
      <c r="J231" s="23">
        <v>28.8</v>
      </c>
      <c r="K231" s="19">
        <v>1140</v>
      </c>
      <c r="L231" s="21">
        <v>2280000</v>
      </c>
      <c r="N231" s="19"/>
      <c r="O231">
        <f>_xlfn.IFNA(VLOOKUP(TRIM(B231),'Autosampler info'!$B$1:$E$61,4,0),"")</f>
        <v>5</v>
      </c>
    </row>
    <row r="232" spans="1:15" x14ac:dyDescent="0.25">
      <c r="A232" s="14" t="s">
        <v>276</v>
      </c>
      <c r="B232" s="55" t="s">
        <v>51</v>
      </c>
      <c r="C232" s="12">
        <v>44342</v>
      </c>
      <c r="D232" s="23" t="s">
        <v>20</v>
      </c>
      <c r="E232" s="19"/>
      <c r="F232" s="19"/>
      <c r="G232" s="23">
        <v>26.7</v>
      </c>
      <c r="H232" s="19">
        <v>32900</v>
      </c>
      <c r="I232" s="21">
        <v>65800000</v>
      </c>
      <c r="J232" s="23">
        <v>27.3</v>
      </c>
      <c r="K232" s="19">
        <v>2880</v>
      </c>
      <c r="L232" s="21">
        <v>5760000</v>
      </c>
      <c r="N232" s="19"/>
      <c r="O232">
        <f>_xlfn.IFNA(VLOOKUP(TRIM(B232),'Autosampler info'!$B$1:$E$61,4,0),"")</f>
        <v>45</v>
      </c>
    </row>
    <row r="233" spans="1:15" x14ac:dyDescent="0.25">
      <c r="A233" s="14" t="s">
        <v>277</v>
      </c>
      <c r="B233" s="55" t="s">
        <v>58</v>
      </c>
      <c r="C233" s="12">
        <v>44342</v>
      </c>
      <c r="D233" s="23" t="s">
        <v>278</v>
      </c>
      <c r="E233" s="19">
        <v>12</v>
      </c>
      <c r="F233" s="19">
        <v>24000</v>
      </c>
      <c r="G233" s="23">
        <v>23.7</v>
      </c>
      <c r="H233" s="19">
        <v>246000</v>
      </c>
      <c r="I233" s="21">
        <v>492000000</v>
      </c>
      <c r="J233" s="23">
        <v>27.7</v>
      </c>
      <c r="K233" s="19">
        <v>2260</v>
      </c>
      <c r="L233" s="21">
        <v>4520000</v>
      </c>
      <c r="N233" s="19">
        <v>7236</v>
      </c>
      <c r="O233">
        <f>_xlfn.IFNA(VLOOKUP(TRIM(B233),'Autosampler info'!$B$1:$E$61,4,0),"")</f>
        <v>8</v>
      </c>
    </row>
    <row r="234" spans="1:15" x14ac:dyDescent="0.25">
      <c r="A234" s="14" t="s">
        <v>279</v>
      </c>
      <c r="B234" s="55" t="s">
        <v>58</v>
      </c>
      <c r="C234" s="12">
        <v>44342</v>
      </c>
      <c r="D234" s="23">
        <v>36.4</v>
      </c>
      <c r="E234" s="19">
        <v>4</v>
      </c>
      <c r="F234" s="19">
        <v>8000</v>
      </c>
      <c r="G234" s="23">
        <v>24.5</v>
      </c>
      <c r="H234" s="19">
        <v>137000</v>
      </c>
      <c r="I234" s="21">
        <v>274000000</v>
      </c>
      <c r="J234" s="23">
        <v>27.7</v>
      </c>
      <c r="K234" s="19">
        <v>2500</v>
      </c>
      <c r="L234" s="21">
        <v>5000000</v>
      </c>
      <c r="O234">
        <f>_xlfn.IFNA(VLOOKUP(TRIM(B234),'Autosampler info'!$B$1:$E$61,4,0),"")</f>
        <v>8</v>
      </c>
    </row>
    <row r="235" spans="1:15" x14ac:dyDescent="0.25">
      <c r="A235" s="14" t="s">
        <v>280</v>
      </c>
      <c r="B235" s="55" t="s">
        <v>48</v>
      </c>
      <c r="C235" s="12">
        <v>44344</v>
      </c>
      <c r="D235" s="23" t="s">
        <v>20</v>
      </c>
      <c r="E235" s="19"/>
      <c r="F235" s="19"/>
      <c r="G235" s="23">
        <v>24.9</v>
      </c>
      <c r="H235" s="19">
        <v>111000</v>
      </c>
      <c r="I235" s="21">
        <v>222000000</v>
      </c>
      <c r="J235" s="23">
        <v>29.5</v>
      </c>
      <c r="K235" s="19">
        <v>725</v>
      </c>
      <c r="L235" s="21">
        <v>1450000</v>
      </c>
      <c r="O235">
        <f>_xlfn.IFNA(VLOOKUP(TRIM(B235),'Autosampler info'!$B$1:$E$61,4,0),"")</f>
        <v>1</v>
      </c>
    </row>
    <row r="236" spans="1:15" x14ac:dyDescent="0.25">
      <c r="A236" s="14" t="s">
        <v>281</v>
      </c>
      <c r="B236" s="55" t="s">
        <v>48</v>
      </c>
      <c r="C236" s="12">
        <v>44344</v>
      </c>
      <c r="D236" s="23" t="s">
        <v>282</v>
      </c>
      <c r="E236" s="19">
        <v>6</v>
      </c>
      <c r="F236" s="19">
        <v>12000</v>
      </c>
      <c r="G236" s="23">
        <v>25.1</v>
      </c>
      <c r="H236" s="19">
        <v>91900</v>
      </c>
      <c r="I236" s="21">
        <v>183800000</v>
      </c>
      <c r="J236" s="23">
        <v>30.1</v>
      </c>
      <c r="K236" s="19">
        <v>467</v>
      </c>
      <c r="L236" s="21">
        <v>934000</v>
      </c>
      <c r="N236" s="19">
        <v>3623</v>
      </c>
      <c r="O236">
        <f>_xlfn.IFNA(VLOOKUP(TRIM(B236),'Autosampler info'!$B$1:$E$61,4,0),"")</f>
        <v>1</v>
      </c>
    </row>
    <row r="237" spans="1:15" x14ac:dyDescent="0.25">
      <c r="A237" s="14" t="s">
        <v>283</v>
      </c>
      <c r="B237" s="55" t="s">
        <v>88</v>
      </c>
      <c r="C237" s="12">
        <v>44344</v>
      </c>
      <c r="D237" s="23" t="s">
        <v>20</v>
      </c>
      <c r="E237" s="19"/>
      <c r="G237" s="23">
        <v>26.4</v>
      </c>
      <c r="H237" s="19">
        <v>41300</v>
      </c>
      <c r="I237" s="21">
        <v>82600000</v>
      </c>
      <c r="J237" s="23">
        <v>29.9</v>
      </c>
      <c r="K237" s="19">
        <v>550</v>
      </c>
      <c r="L237" s="21">
        <v>1100000</v>
      </c>
      <c r="N237" s="19"/>
      <c r="O237">
        <f>_xlfn.IFNA(VLOOKUP(TRIM(B237),'Autosampler info'!$B$1:$E$61,4,0),"")</f>
        <v>2</v>
      </c>
    </row>
    <row r="238" spans="1:15" x14ac:dyDescent="0.25">
      <c r="A238" s="14" t="s">
        <v>284</v>
      </c>
      <c r="B238" s="55" t="s">
        <v>90</v>
      </c>
      <c r="C238" s="12">
        <v>44344</v>
      </c>
      <c r="D238" s="23" t="s">
        <v>20</v>
      </c>
      <c r="E238" s="19"/>
      <c r="G238" s="23">
        <v>24.4</v>
      </c>
      <c r="H238" s="19">
        <v>149000</v>
      </c>
      <c r="I238" s="21">
        <v>298000000</v>
      </c>
      <c r="J238" s="23">
        <v>30.2</v>
      </c>
      <c r="K238" s="19">
        <v>447</v>
      </c>
      <c r="L238" s="21">
        <v>894000</v>
      </c>
      <c r="N238" s="19"/>
      <c r="O238">
        <f>_xlfn.IFNA(VLOOKUP(TRIM(B238),'Autosampler info'!$B$1:$E$61,4,0),"")</f>
        <v>3</v>
      </c>
    </row>
    <row r="239" spans="1:15" x14ac:dyDescent="0.25">
      <c r="A239" s="14" t="s">
        <v>285</v>
      </c>
      <c r="B239" s="55" t="s">
        <v>5</v>
      </c>
      <c r="C239" s="12">
        <v>44344</v>
      </c>
      <c r="D239" s="23" t="s">
        <v>20</v>
      </c>
      <c r="E239" s="19"/>
      <c r="G239" s="23">
        <v>25</v>
      </c>
      <c r="H239" s="19">
        <v>103000</v>
      </c>
      <c r="I239" s="21">
        <v>206000000</v>
      </c>
      <c r="J239" s="23">
        <v>29.4</v>
      </c>
      <c r="K239" s="19">
        <v>756</v>
      </c>
      <c r="L239" s="21">
        <v>1512000</v>
      </c>
      <c r="N239" s="19"/>
      <c r="O239">
        <f>_xlfn.IFNA(VLOOKUP(TRIM(B239),'Autosampler info'!$B$1:$E$61,4,0),"")</f>
        <v>44</v>
      </c>
    </row>
    <row r="240" spans="1:15" x14ac:dyDescent="0.25">
      <c r="A240" s="14" t="s">
        <v>286</v>
      </c>
      <c r="B240" s="55" t="s">
        <v>93</v>
      </c>
      <c r="C240" s="12">
        <v>44344</v>
      </c>
      <c r="D240" s="23" t="s">
        <v>20</v>
      </c>
      <c r="E240" s="19"/>
      <c r="G240" s="23">
        <v>25.6</v>
      </c>
      <c r="H240" s="19">
        <v>66500</v>
      </c>
      <c r="I240" s="21">
        <v>133000000</v>
      </c>
      <c r="J240" s="23">
        <v>29.2</v>
      </c>
      <c r="K240" s="19">
        <v>833</v>
      </c>
      <c r="L240" s="21">
        <v>1666000</v>
      </c>
      <c r="N240" s="19">
        <v>9513</v>
      </c>
      <c r="O240">
        <f>_xlfn.IFNA(VLOOKUP(TRIM(B240),'Autosampler info'!$B$1:$E$61,4,0),"")</f>
        <v>5</v>
      </c>
    </row>
    <row r="241" spans="1:15" x14ac:dyDescent="0.25">
      <c r="A241" s="14" t="s">
        <v>287</v>
      </c>
      <c r="B241" s="55" t="s">
        <v>51</v>
      </c>
      <c r="C241" s="12">
        <v>44344</v>
      </c>
      <c r="D241" s="23" t="s">
        <v>20</v>
      </c>
      <c r="E241" s="19"/>
      <c r="G241" s="23">
        <v>27</v>
      </c>
      <c r="H241" s="19">
        <v>27700</v>
      </c>
      <c r="I241" s="21">
        <v>55400000</v>
      </c>
      <c r="J241" s="23">
        <v>29.5</v>
      </c>
      <c r="K241" s="19">
        <v>715</v>
      </c>
      <c r="L241" s="21">
        <v>1430000</v>
      </c>
      <c r="O241">
        <f>_xlfn.IFNA(VLOOKUP(TRIM(B241),'Autosampler info'!$B$1:$E$61,4,0),"")</f>
        <v>45</v>
      </c>
    </row>
    <row r="242" spans="1:15" x14ac:dyDescent="0.25">
      <c r="A242" s="14" t="s">
        <v>288</v>
      </c>
      <c r="B242" s="55" t="s">
        <v>58</v>
      </c>
      <c r="C242" s="12">
        <v>44344</v>
      </c>
      <c r="D242" s="23" t="s">
        <v>20</v>
      </c>
      <c r="E242" s="19"/>
      <c r="G242" s="23">
        <v>26.4</v>
      </c>
      <c r="H242" s="19">
        <v>41000</v>
      </c>
      <c r="I242" s="21">
        <v>82000000</v>
      </c>
      <c r="J242" s="23">
        <v>30.2</v>
      </c>
      <c r="K242" s="19">
        <v>454</v>
      </c>
      <c r="L242" s="21">
        <v>908000</v>
      </c>
      <c r="O242">
        <f>_xlfn.IFNA(VLOOKUP(TRIM(B242),'Autosampler info'!$B$1:$E$61,4,0),"")</f>
        <v>8</v>
      </c>
    </row>
    <row r="243" spans="1:15" x14ac:dyDescent="0.25">
      <c r="A243" s="14" t="s">
        <v>289</v>
      </c>
      <c r="B243" s="55" t="s">
        <v>48</v>
      </c>
      <c r="C243" s="12">
        <v>44349</v>
      </c>
      <c r="D243" s="23" t="s">
        <v>20</v>
      </c>
      <c r="E243" s="19"/>
      <c r="G243" s="23">
        <v>22.9</v>
      </c>
      <c r="H243" s="19">
        <v>442000</v>
      </c>
      <c r="I243" s="21">
        <v>884000000</v>
      </c>
      <c r="J243" s="23">
        <v>27.9</v>
      </c>
      <c r="K243" s="19">
        <v>5110</v>
      </c>
      <c r="L243" s="21">
        <v>10220000</v>
      </c>
      <c r="O243">
        <f>_xlfn.IFNA(VLOOKUP(TRIM(B243),'Autosampler info'!$B$1:$E$61,4,0),"")</f>
        <v>1</v>
      </c>
    </row>
    <row r="244" spans="1:15" x14ac:dyDescent="0.25">
      <c r="A244" s="14" t="s">
        <v>290</v>
      </c>
      <c r="B244" s="55" t="s">
        <v>88</v>
      </c>
      <c r="C244" s="12">
        <v>44349</v>
      </c>
      <c r="D244" s="23" t="s">
        <v>20</v>
      </c>
      <c r="G244" s="23">
        <v>24.4</v>
      </c>
      <c r="H244" s="19">
        <v>154000</v>
      </c>
      <c r="I244" s="21">
        <v>308000000</v>
      </c>
      <c r="J244" s="23">
        <v>29.1</v>
      </c>
      <c r="K244" s="19">
        <v>2380</v>
      </c>
      <c r="L244" s="21">
        <v>4760000</v>
      </c>
      <c r="O244">
        <f>_xlfn.IFNA(VLOOKUP(TRIM(B244),'Autosampler info'!$B$1:$E$61,4,0),"")</f>
        <v>2</v>
      </c>
    </row>
    <row r="245" spans="1:15" x14ac:dyDescent="0.25">
      <c r="A245" s="14" t="s">
        <v>291</v>
      </c>
      <c r="B245" s="55" t="s">
        <v>90</v>
      </c>
      <c r="C245" s="12">
        <v>44349</v>
      </c>
      <c r="D245" s="23" t="s">
        <v>20</v>
      </c>
      <c r="G245" s="23">
        <v>21.4</v>
      </c>
      <c r="H245" s="19">
        <v>1180000</v>
      </c>
      <c r="I245" s="21">
        <v>2360000000</v>
      </c>
      <c r="J245" s="23">
        <v>30</v>
      </c>
      <c r="K245" s="19">
        <v>1310</v>
      </c>
      <c r="L245" s="21">
        <v>2620000</v>
      </c>
      <c r="O245">
        <f>_xlfn.IFNA(VLOOKUP(TRIM(B245),'Autosampler info'!$B$1:$E$61,4,0),"")</f>
        <v>3</v>
      </c>
    </row>
    <row r="246" spans="1:15" x14ac:dyDescent="0.25">
      <c r="A246" s="14" t="s">
        <v>292</v>
      </c>
      <c r="B246" s="55" t="s">
        <v>5</v>
      </c>
      <c r="C246" s="12">
        <v>44349</v>
      </c>
      <c r="D246" s="23" t="s">
        <v>20</v>
      </c>
      <c r="G246" s="23">
        <v>25</v>
      </c>
      <c r="H246" s="19">
        <v>97700</v>
      </c>
      <c r="I246" s="21">
        <v>195400000</v>
      </c>
      <c r="J246" s="23">
        <v>29.9</v>
      </c>
      <c r="K246" s="19">
        <v>2720</v>
      </c>
      <c r="L246" s="21">
        <v>5440000</v>
      </c>
      <c r="O246">
        <f>_xlfn.IFNA(VLOOKUP(TRIM(B246),'Autosampler info'!$B$1:$E$61,4,0),"")</f>
        <v>44</v>
      </c>
    </row>
    <row r="247" spans="1:15" x14ac:dyDescent="0.25">
      <c r="A247" s="14" t="s">
        <v>293</v>
      </c>
      <c r="B247" s="55" t="s">
        <v>93</v>
      </c>
      <c r="C247" s="12">
        <v>44349</v>
      </c>
      <c r="D247" s="23" t="s">
        <v>20</v>
      </c>
      <c r="G247" s="23">
        <v>23.6</v>
      </c>
      <c r="H247" s="19">
        <v>253000</v>
      </c>
      <c r="I247" s="21">
        <v>506000000</v>
      </c>
      <c r="J247" s="23">
        <v>29.1</v>
      </c>
      <c r="K247" s="19">
        <v>2410</v>
      </c>
      <c r="L247" s="21">
        <v>4820000</v>
      </c>
      <c r="O247">
        <f>_xlfn.IFNA(VLOOKUP(TRIM(B247),'Autosampler info'!$B$1:$E$61,4,0),"")</f>
        <v>5</v>
      </c>
    </row>
    <row r="248" spans="1:15" x14ac:dyDescent="0.25">
      <c r="A248" s="14" t="s">
        <v>294</v>
      </c>
      <c r="B248" s="55" t="s">
        <v>223</v>
      </c>
      <c r="C248" s="12">
        <v>44349</v>
      </c>
      <c r="D248" s="23" t="s">
        <v>20</v>
      </c>
      <c r="G248" s="23">
        <v>25.9</v>
      </c>
      <c r="H248" s="19">
        <v>56800</v>
      </c>
      <c r="I248" s="21">
        <v>113600000</v>
      </c>
      <c r="J248" s="23">
        <v>27.5</v>
      </c>
      <c r="K248" s="19">
        <v>6630</v>
      </c>
      <c r="L248" s="21">
        <v>13260000</v>
      </c>
      <c r="O248">
        <f>_xlfn.IFNA(VLOOKUP(TRIM(B248),'Autosampler info'!$B$1:$E$61,4,0),"")</f>
        <v>6</v>
      </c>
    </row>
    <row r="249" spans="1:15" x14ac:dyDescent="0.25">
      <c r="A249" s="14" t="s">
        <v>295</v>
      </c>
      <c r="B249" s="55" t="s">
        <v>51</v>
      </c>
      <c r="C249" s="12">
        <v>44349</v>
      </c>
      <c r="D249" s="23" t="s">
        <v>20</v>
      </c>
      <c r="G249" s="23">
        <v>27.2</v>
      </c>
      <c r="H249" s="19">
        <v>23000</v>
      </c>
      <c r="I249" s="21">
        <v>46000000</v>
      </c>
      <c r="J249" s="23">
        <v>29</v>
      </c>
      <c r="K249" s="19">
        <v>2520</v>
      </c>
      <c r="L249" s="21">
        <v>5040000</v>
      </c>
      <c r="O249">
        <f>_xlfn.IFNA(VLOOKUP(TRIM(B249),'Autosampler info'!$B$1:$E$61,4,0),"")</f>
        <v>45</v>
      </c>
    </row>
    <row r="250" spans="1:15" x14ac:dyDescent="0.25">
      <c r="A250" s="14" t="s">
        <v>296</v>
      </c>
      <c r="B250" s="55" t="s">
        <v>58</v>
      </c>
      <c r="C250" s="12">
        <v>44349</v>
      </c>
      <c r="D250" s="23" t="s">
        <v>20</v>
      </c>
      <c r="G250" s="23">
        <v>23.7</v>
      </c>
      <c r="H250" s="19">
        <v>257000</v>
      </c>
      <c r="I250" s="21">
        <v>514000000</v>
      </c>
      <c r="J250" s="23">
        <v>29.4</v>
      </c>
      <c r="K250" s="19">
        <v>1980</v>
      </c>
      <c r="L250" s="21">
        <v>3960000</v>
      </c>
      <c r="O250">
        <f>_xlfn.IFNA(VLOOKUP(TRIM(B250),'Autosampler info'!$B$1:$E$61,4,0),"")</f>
        <v>8</v>
      </c>
    </row>
    <row r="251" spans="1:15" x14ac:dyDescent="0.25">
      <c r="A251" s="14" t="s">
        <v>297</v>
      </c>
      <c r="B251" s="55" t="s">
        <v>48</v>
      </c>
      <c r="C251" s="12">
        <v>44351</v>
      </c>
      <c r="D251" s="23" t="s">
        <v>20</v>
      </c>
      <c r="G251" s="23">
        <v>26.7</v>
      </c>
      <c r="H251" s="19">
        <v>31600</v>
      </c>
      <c r="I251" s="21">
        <v>63200000</v>
      </c>
      <c r="J251" s="23">
        <v>30.4</v>
      </c>
      <c r="K251" s="19">
        <v>1040</v>
      </c>
      <c r="L251" s="21">
        <v>2080000</v>
      </c>
      <c r="O251">
        <f>_xlfn.IFNA(VLOOKUP(TRIM(B251),'Autosampler info'!$B$1:$E$61,4,0),"")</f>
        <v>1</v>
      </c>
    </row>
    <row r="252" spans="1:15" x14ac:dyDescent="0.25">
      <c r="A252" s="14" t="s">
        <v>298</v>
      </c>
      <c r="B252" s="55" t="s">
        <v>48</v>
      </c>
      <c r="C252" s="12">
        <v>44351</v>
      </c>
      <c r="D252" s="23" t="s">
        <v>20</v>
      </c>
      <c r="G252" s="23">
        <v>26.3</v>
      </c>
      <c r="H252" s="19">
        <v>42200</v>
      </c>
      <c r="I252" s="21">
        <v>84400000</v>
      </c>
      <c r="J252" s="23">
        <v>29.3</v>
      </c>
      <c r="K252" s="19">
        <v>2080</v>
      </c>
      <c r="L252" s="21">
        <v>4160000</v>
      </c>
      <c r="O252">
        <f>_xlfn.IFNA(VLOOKUP(TRIM(B252),'Autosampler info'!$B$1:$E$61,4,0),"")</f>
        <v>1</v>
      </c>
    </row>
    <row r="253" spans="1:15" x14ac:dyDescent="0.25">
      <c r="A253" s="14" t="s">
        <v>299</v>
      </c>
      <c r="B253" s="55" t="s">
        <v>88</v>
      </c>
      <c r="C253" s="12">
        <v>44351</v>
      </c>
      <c r="D253" s="23" t="s">
        <v>20</v>
      </c>
      <c r="G253" s="23">
        <v>26.4</v>
      </c>
      <c r="H253" s="19">
        <v>41000</v>
      </c>
      <c r="I253" s="21">
        <v>82000000</v>
      </c>
      <c r="J253" s="23">
        <v>30.4</v>
      </c>
      <c r="K253" s="19">
        <v>1050</v>
      </c>
      <c r="L253" s="21">
        <v>2100000</v>
      </c>
      <c r="O253">
        <f>_xlfn.IFNA(VLOOKUP(TRIM(B253),'Autosampler info'!$B$1:$E$61,4,0),"")</f>
        <v>2</v>
      </c>
    </row>
    <row r="254" spans="1:15" x14ac:dyDescent="0.25">
      <c r="A254" s="14" t="s">
        <v>300</v>
      </c>
      <c r="B254" s="55" t="s">
        <v>90</v>
      </c>
      <c r="C254" s="12">
        <v>44351</v>
      </c>
      <c r="D254" s="23" t="s">
        <v>20</v>
      </c>
      <c r="G254" s="23">
        <v>24.4</v>
      </c>
      <c r="H254" s="19">
        <v>153000</v>
      </c>
      <c r="I254" s="21">
        <v>306000000</v>
      </c>
      <c r="J254" s="23">
        <v>29.4</v>
      </c>
      <c r="K254" s="19">
        <v>1920</v>
      </c>
      <c r="L254" s="21">
        <v>3840000</v>
      </c>
      <c r="O254">
        <f>_xlfn.IFNA(VLOOKUP(TRIM(B254),'Autosampler info'!$B$1:$E$61,4,0),"")</f>
        <v>3</v>
      </c>
    </row>
    <row r="255" spans="1:15" x14ac:dyDescent="0.25">
      <c r="A255" s="14" t="s">
        <v>301</v>
      </c>
      <c r="B255" s="55" t="s">
        <v>5</v>
      </c>
      <c r="C255" s="12">
        <v>44351</v>
      </c>
      <c r="D255" s="23" t="s">
        <v>20</v>
      </c>
      <c r="G255" s="23">
        <v>25</v>
      </c>
      <c r="H255" s="19">
        <v>100000</v>
      </c>
      <c r="I255" s="21">
        <v>200000000</v>
      </c>
      <c r="J255" s="23">
        <v>29.5</v>
      </c>
      <c r="K255" s="19">
        <v>1790</v>
      </c>
      <c r="L255" s="21">
        <v>3580000</v>
      </c>
      <c r="O255">
        <f>_xlfn.IFNA(VLOOKUP(TRIM(B255),'Autosampler info'!$B$1:$E$61,4,0),"")</f>
        <v>44</v>
      </c>
    </row>
    <row r="256" spans="1:15" x14ac:dyDescent="0.25">
      <c r="A256" s="14" t="s">
        <v>302</v>
      </c>
      <c r="B256" s="55" t="s">
        <v>93</v>
      </c>
      <c r="C256" s="12">
        <v>44351</v>
      </c>
      <c r="D256" s="23" t="s">
        <v>20</v>
      </c>
      <c r="G256" s="23">
        <v>29.7</v>
      </c>
      <c r="H256" s="19">
        <v>4210</v>
      </c>
      <c r="I256" s="21">
        <v>8420000</v>
      </c>
      <c r="J256" s="23">
        <v>31.7</v>
      </c>
      <c r="K256" s="19">
        <v>438</v>
      </c>
      <c r="L256" s="21">
        <v>876000</v>
      </c>
      <c r="O256">
        <f>_xlfn.IFNA(VLOOKUP(TRIM(B256),'Autosampler info'!$B$1:$E$61,4,0),"")</f>
        <v>5</v>
      </c>
    </row>
    <row r="257" spans="1:15" x14ac:dyDescent="0.25">
      <c r="A257" s="14" t="s">
        <v>303</v>
      </c>
      <c r="B257" s="55" t="s">
        <v>51</v>
      </c>
      <c r="C257" s="12">
        <v>44351</v>
      </c>
      <c r="D257" s="23" t="s">
        <v>20</v>
      </c>
      <c r="G257" s="23">
        <v>27.1</v>
      </c>
      <c r="H257" s="19">
        <v>24000</v>
      </c>
      <c r="I257" s="21">
        <v>48000000</v>
      </c>
      <c r="J257" s="23">
        <v>29.3</v>
      </c>
      <c r="K257" s="19">
        <v>2040</v>
      </c>
      <c r="L257" s="21">
        <v>4080000</v>
      </c>
      <c r="O257">
        <f>_xlfn.IFNA(VLOOKUP(TRIM(B257),'Autosampler info'!$B$1:$E$61,4,0),"")</f>
        <v>45</v>
      </c>
    </row>
    <row r="258" spans="1:15" x14ac:dyDescent="0.25">
      <c r="A258" s="14" t="s">
        <v>304</v>
      </c>
      <c r="B258" s="55" t="s">
        <v>58</v>
      </c>
      <c r="C258" s="12">
        <v>44351</v>
      </c>
      <c r="D258" s="23" t="s">
        <v>20</v>
      </c>
      <c r="G258" s="23">
        <v>25.1</v>
      </c>
      <c r="H258" s="19">
        <v>95200</v>
      </c>
      <c r="I258" s="21">
        <v>190400000</v>
      </c>
      <c r="J258" s="23">
        <v>28.8</v>
      </c>
      <c r="K258" s="19">
        <v>2960</v>
      </c>
      <c r="L258" s="21">
        <v>5920000</v>
      </c>
      <c r="O258">
        <f>_xlfn.IFNA(VLOOKUP(TRIM(B258),'Autosampler info'!$B$1:$E$61,4,0),"")</f>
        <v>8</v>
      </c>
    </row>
    <row r="259" spans="1:15" x14ac:dyDescent="0.25">
      <c r="A259" s="14" t="s">
        <v>305</v>
      </c>
      <c r="B259" s="55" t="s">
        <v>48</v>
      </c>
      <c r="C259" s="12">
        <v>44356</v>
      </c>
      <c r="D259" s="23" t="s">
        <v>20</v>
      </c>
      <c r="G259" s="23">
        <v>29.8</v>
      </c>
      <c r="H259" s="19">
        <v>4390</v>
      </c>
      <c r="I259" s="21">
        <v>8780000</v>
      </c>
      <c r="J259" s="23">
        <v>30</v>
      </c>
      <c r="K259" s="19">
        <v>1740</v>
      </c>
      <c r="L259" s="21">
        <v>3480000</v>
      </c>
      <c r="O259">
        <f>_xlfn.IFNA(VLOOKUP(TRIM(B259),'Autosampler info'!$B$1:$E$61,4,0),"")</f>
        <v>1</v>
      </c>
    </row>
    <row r="260" spans="1:15" x14ac:dyDescent="0.25">
      <c r="A260" s="14" t="s">
        <v>306</v>
      </c>
      <c r="B260" s="55" t="s">
        <v>88</v>
      </c>
      <c r="C260" s="12">
        <v>44356</v>
      </c>
      <c r="D260" s="23" t="s">
        <v>20</v>
      </c>
      <c r="G260" s="23">
        <v>24.6</v>
      </c>
      <c r="H260" s="19">
        <v>149000</v>
      </c>
      <c r="I260" s="21">
        <v>298000000</v>
      </c>
      <c r="J260" s="23">
        <v>30.1</v>
      </c>
      <c r="K260" s="19">
        <v>1610</v>
      </c>
      <c r="L260" s="21">
        <v>3220000</v>
      </c>
      <c r="O260">
        <f>_xlfn.IFNA(VLOOKUP(TRIM(B260),'Autosampler info'!$B$1:$E$61,4,0),"")</f>
        <v>2</v>
      </c>
    </row>
    <row r="261" spans="1:15" x14ac:dyDescent="0.25">
      <c r="A261" s="14" t="s">
        <v>307</v>
      </c>
      <c r="B261" s="55" t="s">
        <v>90</v>
      </c>
      <c r="C261" s="12">
        <v>44356</v>
      </c>
      <c r="D261" s="23" t="s">
        <v>20</v>
      </c>
      <c r="G261" s="23">
        <v>27.1</v>
      </c>
      <c r="H261" s="19">
        <v>26000</v>
      </c>
      <c r="I261" s="21">
        <v>52000000</v>
      </c>
      <c r="J261" s="23">
        <v>29.1</v>
      </c>
      <c r="K261" s="19">
        <v>3080</v>
      </c>
      <c r="L261" s="21">
        <v>6160000</v>
      </c>
      <c r="O261">
        <f>_xlfn.IFNA(VLOOKUP(TRIM(B261),'Autosampler info'!$B$1:$E$61,4,0),"")</f>
        <v>3</v>
      </c>
    </row>
    <row r="262" spans="1:15" x14ac:dyDescent="0.25">
      <c r="A262" s="14" t="s">
        <v>308</v>
      </c>
      <c r="B262" s="55" t="s">
        <v>5</v>
      </c>
      <c r="C262" s="12">
        <v>44356</v>
      </c>
      <c r="D262" s="23" t="s">
        <v>20</v>
      </c>
      <c r="G262" s="23">
        <v>26.9</v>
      </c>
      <c r="H262" s="19">
        <v>30900</v>
      </c>
      <c r="I262" s="21">
        <v>61800000</v>
      </c>
      <c r="J262" s="23">
        <v>29.7</v>
      </c>
      <c r="K262" s="19">
        <v>2060</v>
      </c>
      <c r="L262" s="21">
        <v>4120000</v>
      </c>
      <c r="O262">
        <f>_xlfn.IFNA(VLOOKUP(TRIM(B262),'Autosampler info'!$B$1:$E$61,4,0),"")</f>
        <v>44</v>
      </c>
    </row>
    <row r="263" spans="1:15" x14ac:dyDescent="0.25">
      <c r="A263" s="14" t="s">
        <v>309</v>
      </c>
      <c r="B263" s="55" t="s">
        <v>93</v>
      </c>
      <c r="C263" s="12">
        <v>44356</v>
      </c>
      <c r="D263" s="23" t="s">
        <v>20</v>
      </c>
      <c r="G263" s="23">
        <v>28.1</v>
      </c>
      <c r="H263" s="19">
        <v>13300</v>
      </c>
      <c r="I263" s="21">
        <v>26600000</v>
      </c>
      <c r="J263" s="23">
        <v>29.1</v>
      </c>
      <c r="K263" s="19">
        <v>2980</v>
      </c>
      <c r="L263" s="21">
        <v>5960000</v>
      </c>
      <c r="O263">
        <f>_xlfn.IFNA(VLOOKUP(TRIM(B263),'Autosampler info'!$B$1:$E$61,4,0),"")</f>
        <v>5</v>
      </c>
    </row>
    <row r="264" spans="1:15" x14ac:dyDescent="0.25">
      <c r="A264" s="14" t="s">
        <v>310</v>
      </c>
      <c r="B264" s="55" t="s">
        <v>51</v>
      </c>
      <c r="C264" s="12">
        <v>44356</v>
      </c>
      <c r="D264" s="23" t="s">
        <v>20</v>
      </c>
      <c r="G264" s="23">
        <v>31.1</v>
      </c>
      <c r="H264" s="19">
        <v>1800</v>
      </c>
      <c r="I264" s="21">
        <v>3600000</v>
      </c>
      <c r="J264" s="23">
        <v>29.1</v>
      </c>
      <c r="K264" s="19">
        <v>3090</v>
      </c>
      <c r="L264" s="21">
        <v>6180000</v>
      </c>
      <c r="O264">
        <f>_xlfn.IFNA(VLOOKUP(TRIM(B264),'Autosampler info'!$B$1:$E$61,4,0),"")</f>
        <v>45</v>
      </c>
    </row>
    <row r="265" spans="1:15" x14ac:dyDescent="0.25">
      <c r="A265" s="14" t="s">
        <v>311</v>
      </c>
      <c r="B265" s="55" t="s">
        <v>58</v>
      </c>
      <c r="C265" s="12">
        <v>44356</v>
      </c>
      <c r="D265" s="23" t="s">
        <v>20</v>
      </c>
      <c r="G265" s="23">
        <v>25.9</v>
      </c>
      <c r="H265" s="19">
        <v>60200</v>
      </c>
      <c r="I265" s="21">
        <v>120400000</v>
      </c>
      <c r="J265" s="23">
        <v>29.5</v>
      </c>
      <c r="K265" s="19">
        <v>2400</v>
      </c>
      <c r="L265" s="21">
        <v>4800000</v>
      </c>
      <c r="O265">
        <f>_xlfn.IFNA(VLOOKUP(TRIM(B265),'Autosampler info'!$B$1:$E$61,4,0),"")</f>
        <v>8</v>
      </c>
    </row>
    <row r="266" spans="1:15" x14ac:dyDescent="0.25">
      <c r="A266" s="14" t="s">
        <v>312</v>
      </c>
      <c r="B266" s="55" t="s">
        <v>58</v>
      </c>
      <c r="C266" s="12">
        <v>44356</v>
      </c>
      <c r="D266" s="23" t="s">
        <v>20</v>
      </c>
      <c r="G266" s="23">
        <v>25.2</v>
      </c>
      <c r="H266" s="19">
        <v>100000</v>
      </c>
      <c r="I266" s="21">
        <v>200000000</v>
      </c>
      <c r="J266" s="23">
        <v>29</v>
      </c>
      <c r="K266" s="19">
        <v>3160</v>
      </c>
      <c r="L266" s="21">
        <v>6320000</v>
      </c>
      <c r="O266">
        <f>_xlfn.IFNA(VLOOKUP(TRIM(B266),'Autosampler info'!$B$1:$E$61,4,0),"")</f>
        <v>8</v>
      </c>
    </row>
    <row r="267" spans="1:15" x14ac:dyDescent="0.25">
      <c r="A267" s="14" t="s">
        <v>313</v>
      </c>
      <c r="B267" s="55" t="s">
        <v>48</v>
      </c>
      <c r="C267" s="12">
        <v>44358</v>
      </c>
      <c r="D267" s="23" t="s">
        <v>20</v>
      </c>
      <c r="G267" s="23">
        <v>28</v>
      </c>
      <c r="H267" s="19">
        <v>8180</v>
      </c>
      <c r="I267" s="21">
        <v>16360000</v>
      </c>
      <c r="J267" s="23">
        <v>29.3</v>
      </c>
      <c r="K267" s="19">
        <v>2160</v>
      </c>
      <c r="L267" s="21">
        <v>4320000</v>
      </c>
      <c r="O267">
        <f>_xlfn.IFNA(VLOOKUP(TRIM(B267),'Autosampler info'!$B$1:$E$61,4,0),"")</f>
        <v>1</v>
      </c>
    </row>
    <row r="268" spans="1:15" x14ac:dyDescent="0.25">
      <c r="A268" s="14" t="s">
        <v>314</v>
      </c>
      <c r="B268" s="55" t="s">
        <v>88</v>
      </c>
      <c r="C268" s="12">
        <v>44358</v>
      </c>
      <c r="D268" s="23" t="s">
        <v>20</v>
      </c>
      <c r="G268" s="23">
        <v>22</v>
      </c>
      <c r="H268" s="19">
        <v>475000</v>
      </c>
      <c r="I268" s="21">
        <v>950000000</v>
      </c>
      <c r="J268" s="23">
        <v>29.2</v>
      </c>
      <c r="K268" s="19">
        <v>2320</v>
      </c>
      <c r="L268" s="21">
        <v>4640000</v>
      </c>
      <c r="O268">
        <f>_xlfn.IFNA(VLOOKUP(TRIM(B268),'Autosampler info'!$B$1:$E$61,4,0),"")</f>
        <v>2</v>
      </c>
    </row>
    <row r="269" spans="1:15" x14ac:dyDescent="0.25">
      <c r="A269" s="14" t="s">
        <v>315</v>
      </c>
      <c r="B269" s="55" t="s">
        <v>90</v>
      </c>
      <c r="C269" s="12">
        <v>44358</v>
      </c>
      <c r="D269" s="23" t="s">
        <v>20</v>
      </c>
      <c r="G269" s="23">
        <v>29.4</v>
      </c>
      <c r="H269" s="19">
        <v>3200</v>
      </c>
      <c r="I269" s="21">
        <v>6400000</v>
      </c>
      <c r="J269" s="23">
        <v>30.5</v>
      </c>
      <c r="K269" s="19">
        <v>993</v>
      </c>
      <c r="L269" s="21">
        <v>1986000</v>
      </c>
      <c r="O269">
        <f>_xlfn.IFNA(VLOOKUP(TRIM(B269),'Autosampler info'!$B$1:$E$61,4,0),"")</f>
        <v>3</v>
      </c>
    </row>
    <row r="270" spans="1:15" x14ac:dyDescent="0.25">
      <c r="A270" s="14" t="s">
        <v>316</v>
      </c>
      <c r="B270" s="55" t="s">
        <v>5</v>
      </c>
      <c r="C270" s="12">
        <v>44358</v>
      </c>
      <c r="D270" s="23" t="s">
        <v>20</v>
      </c>
      <c r="G270" s="23">
        <v>25.6</v>
      </c>
      <c r="H270" s="19">
        <v>41700</v>
      </c>
      <c r="I270" s="21">
        <v>83400000</v>
      </c>
      <c r="J270" s="23">
        <v>29.9</v>
      </c>
      <c r="K270" s="19">
        <v>1430</v>
      </c>
      <c r="L270" s="21">
        <v>2860000</v>
      </c>
      <c r="O270">
        <f>_xlfn.IFNA(VLOOKUP(TRIM(B270),'Autosampler info'!$B$1:$E$61,4,0),"")</f>
        <v>44</v>
      </c>
    </row>
    <row r="271" spans="1:15" x14ac:dyDescent="0.25">
      <c r="A271" s="14" t="s">
        <v>317</v>
      </c>
      <c r="B271" s="55" t="s">
        <v>93</v>
      </c>
      <c r="C271" s="12">
        <v>44358</v>
      </c>
      <c r="D271" s="23" t="s">
        <v>20</v>
      </c>
      <c r="G271" s="23">
        <v>26.8</v>
      </c>
      <c r="H271" s="19">
        <v>17900</v>
      </c>
      <c r="I271" s="21">
        <v>35800000</v>
      </c>
      <c r="J271" s="23">
        <v>29.3</v>
      </c>
      <c r="K271" s="19">
        <v>2100</v>
      </c>
      <c r="L271" s="21">
        <v>4200000</v>
      </c>
      <c r="O271">
        <f>_xlfn.IFNA(VLOOKUP(TRIM(B271),'Autosampler info'!$B$1:$E$61,4,0),"")</f>
        <v>5</v>
      </c>
    </row>
    <row r="272" spans="1:15" x14ac:dyDescent="0.25">
      <c r="A272" s="14" t="s">
        <v>318</v>
      </c>
      <c r="B272" s="55" t="s">
        <v>319</v>
      </c>
      <c r="C272" s="12">
        <v>44358</v>
      </c>
      <c r="D272" s="23" t="s">
        <v>20</v>
      </c>
      <c r="G272" s="23">
        <v>30</v>
      </c>
      <c r="H272" s="19">
        <v>2090</v>
      </c>
      <c r="I272" s="21">
        <v>4180000</v>
      </c>
      <c r="J272" s="23">
        <v>29.3</v>
      </c>
      <c r="K272" s="19">
        <v>2150</v>
      </c>
      <c r="L272" s="21">
        <v>4300000</v>
      </c>
      <c r="O272">
        <f>_xlfn.IFNA(VLOOKUP(TRIM(B272),'Autosampler info'!$B$1:$E$61,4,0),"")</f>
        <v>45</v>
      </c>
    </row>
    <row r="273" spans="1:15" x14ac:dyDescent="0.25">
      <c r="A273" s="14" t="s">
        <v>320</v>
      </c>
      <c r="B273" s="55" t="s">
        <v>58</v>
      </c>
      <c r="C273" s="12">
        <v>44358</v>
      </c>
      <c r="D273" s="23" t="s">
        <v>70</v>
      </c>
      <c r="G273" s="23">
        <v>28</v>
      </c>
      <c r="H273" s="19">
        <v>8120</v>
      </c>
      <c r="I273" s="21">
        <v>16240000</v>
      </c>
      <c r="J273" s="23">
        <v>31.3</v>
      </c>
      <c r="K273" s="19">
        <v>598</v>
      </c>
      <c r="L273" s="21">
        <v>1196000</v>
      </c>
      <c r="O273">
        <f>_xlfn.IFNA(VLOOKUP(TRIM(B273),'Autosampler info'!$B$1:$E$61,4,0),"")</f>
        <v>8</v>
      </c>
    </row>
    <row r="274" spans="1:15" x14ac:dyDescent="0.25">
      <c r="A274" s="14" t="s">
        <v>321</v>
      </c>
      <c r="B274" s="55" t="s">
        <v>58</v>
      </c>
      <c r="C274" s="12">
        <v>44358</v>
      </c>
      <c r="D274" s="23" t="s">
        <v>20</v>
      </c>
      <c r="G274" s="23">
        <v>26.6</v>
      </c>
      <c r="H274" s="19">
        <v>20800</v>
      </c>
      <c r="I274" s="21">
        <v>41600000</v>
      </c>
      <c r="J274" s="23">
        <v>29.5</v>
      </c>
      <c r="K274" s="19">
        <v>1860</v>
      </c>
      <c r="L274" s="21">
        <v>3720000</v>
      </c>
      <c r="O274">
        <f>_xlfn.IFNA(VLOOKUP(TRIM(B274),'Autosampler info'!$B$1:$E$61,4,0),"")</f>
        <v>8</v>
      </c>
    </row>
    <row r="275" spans="1:15" x14ac:dyDescent="0.25">
      <c r="A275" s="14" t="s">
        <v>322</v>
      </c>
      <c r="B275" s="55" t="s">
        <v>88</v>
      </c>
      <c r="C275" s="12">
        <v>44363</v>
      </c>
      <c r="D275" s="23" t="s">
        <v>20</v>
      </c>
      <c r="G275" s="23">
        <v>26.1</v>
      </c>
      <c r="H275" s="19">
        <v>16000</v>
      </c>
      <c r="I275" s="21">
        <v>32000000</v>
      </c>
      <c r="J275" s="23">
        <v>29.4</v>
      </c>
      <c r="K275" s="19">
        <v>1310</v>
      </c>
      <c r="L275" s="21">
        <v>2620000</v>
      </c>
      <c r="O275">
        <f>_xlfn.IFNA(VLOOKUP(TRIM(B275),'Autosampler info'!$B$1:$E$61,4,0),"")</f>
        <v>2</v>
      </c>
    </row>
    <row r="276" spans="1:15" x14ac:dyDescent="0.25">
      <c r="A276" s="14" t="s">
        <v>323</v>
      </c>
      <c r="B276" s="55" t="s">
        <v>90</v>
      </c>
      <c r="C276" s="12">
        <v>44363</v>
      </c>
      <c r="D276" s="23" t="s">
        <v>15</v>
      </c>
      <c r="E276" s="19">
        <v>9.6999999999999993</v>
      </c>
      <c r="F276" s="19">
        <v>19400</v>
      </c>
      <c r="G276" s="23">
        <v>26.2</v>
      </c>
      <c r="H276" s="19">
        <v>14800</v>
      </c>
      <c r="I276" s="21">
        <v>29600000</v>
      </c>
      <c r="J276" s="23">
        <v>28.5</v>
      </c>
      <c r="K276" s="19">
        <v>2330</v>
      </c>
      <c r="L276" s="21">
        <v>4660000</v>
      </c>
      <c r="O276">
        <f>_xlfn.IFNA(VLOOKUP(TRIM(B276),'Autosampler info'!$B$1:$E$61,4,0),"")</f>
        <v>3</v>
      </c>
    </row>
    <row r="277" spans="1:15" x14ac:dyDescent="0.25">
      <c r="A277" s="14" t="s">
        <v>324</v>
      </c>
      <c r="B277" s="55" t="s">
        <v>5</v>
      </c>
      <c r="C277" s="12">
        <v>44363</v>
      </c>
      <c r="F277" s="19"/>
      <c r="G277" s="23">
        <v>25.6</v>
      </c>
      <c r="H277" s="19">
        <v>22500</v>
      </c>
      <c r="I277" s="21">
        <v>45000000</v>
      </c>
      <c r="J277" s="23">
        <v>28.9</v>
      </c>
      <c r="K277" s="19">
        <v>1760</v>
      </c>
      <c r="L277" s="21">
        <v>3520000</v>
      </c>
      <c r="O277">
        <f>_xlfn.IFNA(VLOOKUP(TRIM(B277),'Autosampler info'!$B$1:$E$61,4,0),"")</f>
        <v>44</v>
      </c>
    </row>
    <row r="278" spans="1:15" x14ac:dyDescent="0.25">
      <c r="A278" s="14" t="s">
        <v>325</v>
      </c>
      <c r="B278" s="55" t="s">
        <v>93</v>
      </c>
      <c r="C278" s="12">
        <v>44363</v>
      </c>
      <c r="F278" s="19"/>
      <c r="G278" s="23">
        <v>29.1</v>
      </c>
      <c r="H278" s="19">
        <v>2140</v>
      </c>
      <c r="I278" s="21">
        <v>4280000</v>
      </c>
      <c r="J278" s="23">
        <v>29.4</v>
      </c>
      <c r="K278" s="19">
        <v>1250</v>
      </c>
      <c r="L278" s="21">
        <v>2500000</v>
      </c>
      <c r="O278">
        <f>_xlfn.IFNA(VLOOKUP(TRIM(B278),'Autosampler info'!$B$1:$E$61,4,0),"")</f>
        <v>5</v>
      </c>
    </row>
    <row r="279" spans="1:15" x14ac:dyDescent="0.25">
      <c r="A279" s="14" t="s">
        <v>326</v>
      </c>
      <c r="B279" s="55" t="s">
        <v>319</v>
      </c>
      <c r="C279" s="12">
        <v>44363</v>
      </c>
      <c r="F279" s="19"/>
      <c r="G279" s="23">
        <v>29.9</v>
      </c>
      <c r="H279" s="19">
        <v>1190</v>
      </c>
      <c r="I279" s="21">
        <v>2380000</v>
      </c>
      <c r="J279" s="23">
        <v>28.2</v>
      </c>
      <c r="K279" s="19">
        <v>2780</v>
      </c>
      <c r="L279" s="21">
        <v>5560000</v>
      </c>
      <c r="O279">
        <f>_xlfn.IFNA(VLOOKUP(TRIM(B279),'Autosampler info'!$B$1:$E$61,4,0),"")</f>
        <v>45</v>
      </c>
    </row>
    <row r="280" spans="1:15" x14ac:dyDescent="0.25">
      <c r="A280" s="14" t="s">
        <v>327</v>
      </c>
      <c r="B280" s="55" t="s">
        <v>58</v>
      </c>
      <c r="C280" s="12">
        <v>44363</v>
      </c>
      <c r="D280" s="23" t="s">
        <v>328</v>
      </c>
      <c r="E280" s="19">
        <v>12.704442500000001</v>
      </c>
      <c r="F280" s="19">
        <v>25408.885000000006</v>
      </c>
      <c r="G280" s="23">
        <v>24</v>
      </c>
      <c r="H280" s="19">
        <v>7000</v>
      </c>
      <c r="I280" s="21">
        <v>14000000</v>
      </c>
      <c r="J280" s="23">
        <v>28.6</v>
      </c>
      <c r="K280" s="19">
        <v>2170</v>
      </c>
      <c r="L280" s="21">
        <v>4340000</v>
      </c>
      <c r="O280">
        <f>_xlfn.IFNA(VLOOKUP(TRIM(B280),'Autosampler info'!$B$1:$E$61,4,0),"")</f>
        <v>8</v>
      </c>
    </row>
    <row r="281" spans="1:15" x14ac:dyDescent="0.25">
      <c r="A281" s="14" t="s">
        <v>329</v>
      </c>
      <c r="B281" s="55" t="s">
        <v>88</v>
      </c>
      <c r="C281" s="12">
        <v>44365</v>
      </c>
      <c r="F281" s="19"/>
      <c r="G281" s="23">
        <v>23.2</v>
      </c>
      <c r="H281" s="19">
        <v>196000</v>
      </c>
      <c r="I281" s="21">
        <v>392000000</v>
      </c>
      <c r="J281" s="23">
        <v>29.4</v>
      </c>
      <c r="K281" s="19">
        <v>852</v>
      </c>
      <c r="L281" s="21">
        <v>1704000</v>
      </c>
      <c r="O281">
        <f>_xlfn.IFNA(VLOOKUP(TRIM(B281),'Autosampler info'!$B$1:$E$61,4,0),"")</f>
        <v>2</v>
      </c>
    </row>
    <row r="282" spans="1:15" x14ac:dyDescent="0.25">
      <c r="A282" s="14" t="s">
        <v>330</v>
      </c>
      <c r="B282" s="55" t="s">
        <v>90</v>
      </c>
      <c r="C282" s="12">
        <v>44365</v>
      </c>
      <c r="F282" s="19"/>
      <c r="G282" s="23">
        <v>25.8</v>
      </c>
      <c r="H282" s="19">
        <v>33300</v>
      </c>
      <c r="I282" s="21">
        <v>66600000</v>
      </c>
      <c r="J282" s="23">
        <v>29.7</v>
      </c>
      <c r="K282" s="19">
        <v>724</v>
      </c>
      <c r="L282" s="21">
        <v>1448000</v>
      </c>
      <c r="O282">
        <f>_xlfn.IFNA(VLOOKUP(TRIM(B282),'Autosampler info'!$B$1:$E$61,4,0),"")</f>
        <v>3</v>
      </c>
    </row>
    <row r="283" spans="1:15" x14ac:dyDescent="0.25">
      <c r="A283" s="14" t="s">
        <v>331</v>
      </c>
      <c r="B283" s="55" t="s">
        <v>90</v>
      </c>
      <c r="C283" s="12">
        <v>44365</v>
      </c>
      <c r="F283" s="19"/>
      <c r="G283" s="23">
        <v>27.6</v>
      </c>
      <c r="H283" s="19">
        <v>9640</v>
      </c>
      <c r="I283" s="21">
        <v>19280000</v>
      </c>
      <c r="J283" s="23">
        <v>28.8</v>
      </c>
      <c r="K283" s="19">
        <v>1250</v>
      </c>
      <c r="L283" s="21">
        <v>2500000</v>
      </c>
      <c r="O283">
        <f>_xlfn.IFNA(VLOOKUP(TRIM(B283),'Autosampler info'!$B$1:$E$61,4,0),"")</f>
        <v>3</v>
      </c>
    </row>
    <row r="284" spans="1:15" x14ac:dyDescent="0.25">
      <c r="A284" s="14" t="s">
        <v>332</v>
      </c>
      <c r="B284" s="55" t="s">
        <v>5</v>
      </c>
      <c r="C284" s="12">
        <v>44365</v>
      </c>
      <c r="F284" s="19"/>
      <c r="G284" s="23">
        <v>27.4</v>
      </c>
      <c r="H284" s="19">
        <v>11000</v>
      </c>
      <c r="I284" s="21">
        <v>22000000</v>
      </c>
      <c r="J284" s="23">
        <v>30</v>
      </c>
      <c r="K284" s="19">
        <v>598</v>
      </c>
      <c r="L284" s="21">
        <v>1196000</v>
      </c>
      <c r="O284">
        <f>_xlfn.IFNA(VLOOKUP(TRIM(B284),'Autosampler info'!$B$1:$E$61,4,0),"")</f>
        <v>44</v>
      </c>
    </row>
    <row r="285" spans="1:15" x14ac:dyDescent="0.25">
      <c r="A285" s="14" t="s">
        <v>333</v>
      </c>
      <c r="B285" s="55" t="s">
        <v>319</v>
      </c>
      <c r="C285" s="12">
        <v>44365</v>
      </c>
      <c r="F285" s="19"/>
      <c r="G285" s="23">
        <v>32.4</v>
      </c>
      <c r="H285" s="19">
        <v>357</v>
      </c>
      <c r="I285" s="21">
        <v>714000</v>
      </c>
      <c r="J285" s="23">
        <v>31.5</v>
      </c>
      <c r="K285" s="19">
        <v>216</v>
      </c>
      <c r="L285" s="21">
        <v>432000</v>
      </c>
      <c r="O285">
        <f>_xlfn.IFNA(VLOOKUP(TRIM(B285),'Autosampler info'!$B$1:$E$61,4,0),"")</f>
        <v>45</v>
      </c>
    </row>
    <row r="286" spans="1:15" x14ac:dyDescent="0.25">
      <c r="A286" s="14" t="s">
        <v>334</v>
      </c>
      <c r="B286" s="55" t="s">
        <v>58</v>
      </c>
      <c r="C286" s="12">
        <v>44365</v>
      </c>
      <c r="F286" s="19"/>
      <c r="G286" s="23">
        <v>26.1</v>
      </c>
      <c r="H286" s="19">
        <v>27000</v>
      </c>
      <c r="I286" s="21">
        <v>54000000</v>
      </c>
      <c r="J286" s="23">
        <v>29.7</v>
      </c>
      <c r="K286" s="19">
        <v>696</v>
      </c>
      <c r="L286" s="21">
        <v>1392000</v>
      </c>
      <c r="O286">
        <f>_xlfn.IFNA(VLOOKUP(TRIM(B286),'Autosampler info'!$B$1:$E$61,4,0),"")</f>
        <v>8</v>
      </c>
    </row>
    <row r="287" spans="1:15" ht="13" x14ac:dyDescent="0.3">
      <c r="A287" s="14" t="s">
        <v>335</v>
      </c>
      <c r="B287" s="55" t="s">
        <v>336</v>
      </c>
      <c r="C287" s="12">
        <v>44371</v>
      </c>
      <c r="F287" s="19"/>
      <c r="G287" s="15">
        <v>21.2</v>
      </c>
      <c r="H287" s="19">
        <v>1370000</v>
      </c>
      <c r="I287" s="21">
        <v>2740000000</v>
      </c>
      <c r="J287" s="23">
        <v>30.1</v>
      </c>
      <c r="K287" s="19">
        <v>1450</v>
      </c>
      <c r="L287" s="21">
        <v>2900000</v>
      </c>
      <c r="O287">
        <f>_xlfn.IFNA(VLOOKUP(TRIM(B287),'Autosampler info'!$B$1:$E$61,4,0),"")</f>
        <v>10</v>
      </c>
    </row>
    <row r="288" spans="1:15" x14ac:dyDescent="0.25">
      <c r="A288" s="14" t="s">
        <v>337</v>
      </c>
      <c r="B288" s="55" t="s">
        <v>338</v>
      </c>
      <c r="C288" s="12">
        <v>44371</v>
      </c>
      <c r="F288" s="19"/>
      <c r="G288" s="23">
        <v>26.6</v>
      </c>
      <c r="H288" s="19">
        <v>33800</v>
      </c>
      <c r="I288" s="21">
        <v>67600000</v>
      </c>
      <c r="J288" s="23">
        <v>29.3</v>
      </c>
      <c r="K288" s="19">
        <v>2460</v>
      </c>
      <c r="L288" s="21">
        <v>4920000</v>
      </c>
      <c r="O288">
        <f>_xlfn.IFNA(VLOOKUP(TRIM(B288),'Autosampler info'!$B$1:$E$61,4,0),"")</f>
        <v>11</v>
      </c>
    </row>
    <row r="289" spans="1:15" x14ac:dyDescent="0.25">
      <c r="A289" s="16" t="s">
        <v>339</v>
      </c>
      <c r="B289" s="59" t="s">
        <v>340</v>
      </c>
      <c r="C289" s="12">
        <v>44371</v>
      </c>
      <c r="F289" s="19"/>
      <c r="G289" s="23">
        <v>23.7</v>
      </c>
      <c r="H289" s="19">
        <v>242000</v>
      </c>
      <c r="I289" s="21">
        <v>484000000</v>
      </c>
      <c r="J289" s="23">
        <v>28.6</v>
      </c>
      <c r="K289" s="19">
        <v>3780</v>
      </c>
      <c r="L289" s="21">
        <v>7560000</v>
      </c>
      <c r="O289">
        <f>_xlfn.IFNA(VLOOKUP(TRIM(B289),'Autosampler info'!$B$1:$E$61,4,0),"")</f>
        <v>12</v>
      </c>
    </row>
    <row r="290" spans="1:15" x14ac:dyDescent="0.25">
      <c r="A290" s="16" t="s">
        <v>341</v>
      </c>
      <c r="B290" s="59" t="s">
        <v>340</v>
      </c>
      <c r="C290" s="12">
        <v>44371</v>
      </c>
      <c r="F290" s="19"/>
      <c r="G290" s="23">
        <v>24.3</v>
      </c>
      <c r="H290" s="19">
        <v>157000</v>
      </c>
      <c r="I290" s="21">
        <v>314000000</v>
      </c>
      <c r="J290" s="23">
        <v>28.4</v>
      </c>
      <c r="K290" s="19">
        <v>4230</v>
      </c>
      <c r="L290" s="21">
        <v>8460000</v>
      </c>
      <c r="O290">
        <f>_xlfn.IFNA(VLOOKUP(TRIM(B290),'Autosampler info'!$B$1:$E$61,4,0),"")</f>
        <v>12</v>
      </c>
    </row>
    <row r="291" spans="1:15" x14ac:dyDescent="0.25">
      <c r="A291" s="17" t="s">
        <v>342</v>
      </c>
      <c r="B291" s="59" t="s">
        <v>336</v>
      </c>
      <c r="C291" s="12">
        <v>44377</v>
      </c>
      <c r="F291" s="19"/>
      <c r="G291" s="49">
        <v>21.8</v>
      </c>
      <c r="H291" s="19">
        <v>1080000</v>
      </c>
      <c r="I291" s="21">
        <v>2160000000</v>
      </c>
      <c r="J291" s="23">
        <v>29.8</v>
      </c>
      <c r="K291" s="19">
        <v>973</v>
      </c>
      <c r="L291" s="21">
        <v>1946000</v>
      </c>
      <c r="O291">
        <f>_xlfn.IFNA(VLOOKUP(TRIM(B291),'Autosampler info'!$B$1:$E$61,4,0),"")</f>
        <v>10</v>
      </c>
    </row>
    <row r="292" spans="1:15" x14ac:dyDescent="0.25">
      <c r="A292" s="17" t="s">
        <v>343</v>
      </c>
      <c r="B292" s="59" t="s">
        <v>336</v>
      </c>
      <c r="C292" s="12">
        <v>44377</v>
      </c>
      <c r="F292" s="19"/>
      <c r="G292" s="49">
        <v>24.6</v>
      </c>
      <c r="H292" s="19">
        <v>157000</v>
      </c>
      <c r="I292" s="21">
        <v>314000000</v>
      </c>
      <c r="J292" s="23">
        <v>28.8</v>
      </c>
      <c r="K292" s="19">
        <v>1970</v>
      </c>
      <c r="L292" s="21">
        <v>3940000</v>
      </c>
      <c r="O292">
        <f>_xlfn.IFNA(VLOOKUP(TRIM(B292),'Autosampler info'!$B$1:$E$61,4,0),"")</f>
        <v>10</v>
      </c>
    </row>
    <row r="293" spans="1:15" x14ac:dyDescent="0.25">
      <c r="A293" s="17" t="s">
        <v>344</v>
      </c>
      <c r="B293" s="59" t="s">
        <v>338</v>
      </c>
      <c r="C293" s="12">
        <v>44377</v>
      </c>
      <c r="D293" s="23">
        <v>27.3</v>
      </c>
      <c r="E293" s="19">
        <v>3828.4580000000001</v>
      </c>
      <c r="F293" s="19">
        <v>7656916</v>
      </c>
      <c r="G293" s="49">
        <v>22.5</v>
      </c>
      <c r="H293" s="19">
        <v>649000</v>
      </c>
      <c r="I293" s="21">
        <v>1298000000</v>
      </c>
      <c r="J293" s="23">
        <v>29</v>
      </c>
      <c r="K293" s="19">
        <v>1710</v>
      </c>
      <c r="L293" s="21">
        <v>3420000</v>
      </c>
      <c r="O293">
        <f>_xlfn.IFNA(VLOOKUP(TRIM(B293),'Autosampler info'!$B$1:$E$61,4,0),"")</f>
        <v>11</v>
      </c>
    </row>
    <row r="294" spans="1:15" x14ac:dyDescent="0.25">
      <c r="A294" s="16" t="s">
        <v>345</v>
      </c>
      <c r="B294" s="59" t="s">
        <v>340</v>
      </c>
      <c r="C294" s="12">
        <v>44377</v>
      </c>
      <c r="D294" s="23" t="s">
        <v>82</v>
      </c>
      <c r="E294" s="19">
        <v>8.9397769999999994</v>
      </c>
      <c r="F294" s="19">
        <v>17879.554</v>
      </c>
      <c r="G294" s="49">
        <v>25.3</v>
      </c>
      <c r="H294" s="19">
        <v>93000</v>
      </c>
      <c r="I294" s="21">
        <v>186000000</v>
      </c>
      <c r="J294" s="23">
        <v>28.5</v>
      </c>
      <c r="K294" s="19">
        <v>2290</v>
      </c>
      <c r="L294" s="21">
        <v>4580000</v>
      </c>
      <c r="O294">
        <f>_xlfn.IFNA(VLOOKUP(TRIM(B294),'Autosampler info'!$B$1:$E$61,4,0),"")</f>
        <v>12</v>
      </c>
    </row>
    <row r="295" spans="1:15" x14ac:dyDescent="0.25">
      <c r="A295" s="17" t="s">
        <v>346</v>
      </c>
      <c r="B295" s="59" t="s">
        <v>338</v>
      </c>
      <c r="C295" s="12">
        <v>44377</v>
      </c>
      <c r="D295" s="23">
        <v>29.8</v>
      </c>
      <c r="E295" s="19">
        <v>627.56209999999999</v>
      </c>
      <c r="F295" s="19">
        <v>1255124.2</v>
      </c>
      <c r="G295" s="23">
        <v>25.2</v>
      </c>
      <c r="H295" s="19">
        <v>119000</v>
      </c>
      <c r="I295" s="21">
        <v>238000000</v>
      </c>
      <c r="J295" s="23">
        <v>30.5</v>
      </c>
      <c r="K295" s="19">
        <v>1000</v>
      </c>
      <c r="L295" s="21">
        <v>2000000</v>
      </c>
      <c r="O295">
        <f>_xlfn.IFNA(VLOOKUP(TRIM(B295),'Autosampler info'!$B$1:$E$61,4,0),"")</f>
        <v>11</v>
      </c>
    </row>
    <row r="296" spans="1:15" x14ac:dyDescent="0.25">
      <c r="A296" s="16" t="s">
        <v>347</v>
      </c>
      <c r="B296" s="59" t="s">
        <v>340</v>
      </c>
      <c r="C296" s="12">
        <v>44377</v>
      </c>
      <c r="D296" s="23">
        <v>36.1</v>
      </c>
      <c r="E296" s="19">
        <v>5.4084580000000004</v>
      </c>
      <c r="F296" s="19">
        <v>10816.916000000001</v>
      </c>
      <c r="G296" s="23">
        <v>25.9</v>
      </c>
      <c r="H296" s="19">
        <v>74200</v>
      </c>
      <c r="I296" s="21">
        <v>148400000</v>
      </c>
      <c r="J296" s="23">
        <v>28.2</v>
      </c>
      <c r="K296" s="19">
        <v>4360</v>
      </c>
      <c r="L296" s="21">
        <v>8720000</v>
      </c>
      <c r="O296">
        <f>_xlfn.IFNA(VLOOKUP(TRIM(B296),'Autosampler info'!$B$1:$E$61,4,0),"")</f>
        <v>12</v>
      </c>
    </row>
    <row r="297" spans="1:15" x14ac:dyDescent="0.25">
      <c r="A297" s="17" t="s">
        <v>348</v>
      </c>
      <c r="B297" s="59" t="s">
        <v>338</v>
      </c>
      <c r="C297" s="12">
        <v>44379</v>
      </c>
      <c r="D297" s="23">
        <v>31.9</v>
      </c>
      <c r="E297" s="19">
        <v>130.5711</v>
      </c>
      <c r="F297" s="19">
        <v>261142.2</v>
      </c>
      <c r="G297" s="23">
        <v>24.5</v>
      </c>
      <c r="H297" s="19">
        <v>191000</v>
      </c>
      <c r="I297" s="21">
        <v>382000000</v>
      </c>
      <c r="J297" s="23">
        <v>29.8</v>
      </c>
      <c r="K297" s="19">
        <v>1520</v>
      </c>
      <c r="L297" s="21">
        <v>3040000</v>
      </c>
      <c r="O297">
        <f>_xlfn.IFNA(VLOOKUP(TRIM(B297),'Autosampler info'!$B$1:$E$61,4,0),"")</f>
        <v>11</v>
      </c>
    </row>
    <row r="298" spans="1:15" x14ac:dyDescent="0.25">
      <c r="A298" s="17" t="s">
        <v>349</v>
      </c>
      <c r="B298" s="59" t="s">
        <v>336</v>
      </c>
      <c r="C298" s="12">
        <v>44384</v>
      </c>
      <c r="D298" s="23" t="s">
        <v>350</v>
      </c>
      <c r="E298" s="19">
        <v>8.6</v>
      </c>
      <c r="F298" s="19"/>
      <c r="G298" s="23">
        <v>26.2</v>
      </c>
      <c r="H298" s="19">
        <v>59400</v>
      </c>
      <c r="I298" s="21">
        <v>118800000</v>
      </c>
      <c r="J298" s="23">
        <v>29.9</v>
      </c>
      <c r="K298" s="19">
        <v>1450</v>
      </c>
      <c r="L298" s="21">
        <v>2900000</v>
      </c>
      <c r="O298">
        <f>_xlfn.IFNA(VLOOKUP(TRIM(B298),'Autosampler info'!$B$1:$E$61,4,0),"")</f>
        <v>10</v>
      </c>
    </row>
    <row r="299" spans="1:15" x14ac:dyDescent="0.25">
      <c r="A299" s="17" t="s">
        <v>351</v>
      </c>
      <c r="B299" s="59" t="s">
        <v>338</v>
      </c>
      <c r="C299" s="12">
        <v>44384</v>
      </c>
      <c r="D299" s="4" t="s">
        <v>352</v>
      </c>
      <c r="E299" s="19">
        <v>38</v>
      </c>
      <c r="F299" s="19">
        <v>76000</v>
      </c>
      <c r="G299" s="23">
        <v>25.1</v>
      </c>
      <c r="H299" s="19">
        <v>128000</v>
      </c>
      <c r="I299" s="21">
        <v>256000000</v>
      </c>
      <c r="J299" s="23">
        <v>28.7</v>
      </c>
      <c r="K299" s="19">
        <v>3140</v>
      </c>
      <c r="L299" s="21">
        <v>6280000</v>
      </c>
      <c r="O299">
        <f>_xlfn.IFNA(VLOOKUP(TRIM(B299),'Autosampler info'!$B$1:$E$61,4,0),"")</f>
        <v>11</v>
      </c>
    </row>
    <row r="300" spans="1:15" x14ac:dyDescent="0.25">
      <c r="A300" s="16" t="s">
        <v>353</v>
      </c>
      <c r="B300" s="59" t="s">
        <v>340</v>
      </c>
      <c r="C300" s="12">
        <v>44384</v>
      </c>
      <c r="F300" s="19"/>
      <c r="G300" s="23">
        <v>26.7</v>
      </c>
      <c r="H300" s="19">
        <v>44400</v>
      </c>
      <c r="I300" s="21">
        <v>88800000</v>
      </c>
      <c r="J300" s="23">
        <v>28.8</v>
      </c>
      <c r="K300" s="19">
        <v>3060</v>
      </c>
      <c r="L300" s="21">
        <v>6120000</v>
      </c>
      <c r="O300">
        <f>_xlfn.IFNA(VLOOKUP(TRIM(B300),'Autosampler info'!$B$1:$E$61,4,0),"")</f>
        <v>12</v>
      </c>
    </row>
    <row r="301" spans="1:15" x14ac:dyDescent="0.25">
      <c r="A301" s="17" t="s">
        <v>354</v>
      </c>
      <c r="B301" s="59" t="s">
        <v>336</v>
      </c>
      <c r="C301" s="12">
        <v>44386</v>
      </c>
      <c r="D301" s="23">
        <v>31.5</v>
      </c>
      <c r="E301" s="19">
        <v>316</v>
      </c>
      <c r="F301" s="19">
        <v>632000</v>
      </c>
      <c r="G301" s="23">
        <v>23.9</v>
      </c>
      <c r="H301" s="19">
        <v>189000</v>
      </c>
      <c r="I301" s="21">
        <v>378000000</v>
      </c>
      <c r="J301" s="23">
        <v>29.8</v>
      </c>
      <c r="K301" s="19">
        <v>2260</v>
      </c>
      <c r="L301" s="21">
        <v>4520000</v>
      </c>
      <c r="O301">
        <f>_xlfn.IFNA(VLOOKUP(TRIM(B301),'Autosampler info'!$B$1:$E$61,4,0),"")</f>
        <v>10</v>
      </c>
    </row>
    <row r="302" spans="1:15" x14ac:dyDescent="0.25">
      <c r="A302" s="17" t="s">
        <v>355</v>
      </c>
      <c r="B302" s="59" t="s">
        <v>336</v>
      </c>
      <c r="C302" s="12">
        <v>44386</v>
      </c>
      <c r="D302" s="23">
        <v>31.5</v>
      </c>
      <c r="E302" s="19"/>
      <c r="F302" s="19"/>
      <c r="G302" s="23">
        <v>23.4</v>
      </c>
      <c r="H302" s="19">
        <v>258000</v>
      </c>
      <c r="I302" s="21">
        <v>516000000</v>
      </c>
      <c r="J302" s="23">
        <v>29.5</v>
      </c>
      <c r="K302" s="19">
        <v>2790</v>
      </c>
      <c r="L302" s="21">
        <v>5580000</v>
      </c>
      <c r="O302">
        <f>_xlfn.IFNA(VLOOKUP(TRIM(B302),'Autosampler info'!$B$1:$E$61,4,0),"")</f>
        <v>10</v>
      </c>
    </row>
    <row r="303" spans="1:15" x14ac:dyDescent="0.25">
      <c r="A303" s="17" t="s">
        <v>356</v>
      </c>
      <c r="B303" s="59" t="s">
        <v>338</v>
      </c>
      <c r="C303" s="12">
        <v>44386</v>
      </c>
      <c r="D303" s="23">
        <v>30.6</v>
      </c>
      <c r="E303" s="19">
        <v>562</v>
      </c>
      <c r="F303" s="19">
        <v>1124000</v>
      </c>
      <c r="G303" s="23">
        <v>22.2</v>
      </c>
      <c r="H303" s="19">
        <v>587000</v>
      </c>
      <c r="I303" s="21">
        <v>1174000000</v>
      </c>
      <c r="J303" s="23">
        <v>29.8</v>
      </c>
      <c r="K303" s="19">
        <v>2290</v>
      </c>
      <c r="L303" s="21">
        <v>4580000</v>
      </c>
      <c r="O303">
        <f>_xlfn.IFNA(VLOOKUP(TRIM(B303),'Autosampler info'!$B$1:$E$61,4,0),"")</f>
        <v>11</v>
      </c>
    </row>
    <row r="304" spans="1:15" ht="14.5" x14ac:dyDescent="0.35">
      <c r="A304" s="16" t="s">
        <v>357</v>
      </c>
      <c r="B304" s="59" t="s">
        <v>340</v>
      </c>
      <c r="C304" s="12">
        <v>44386</v>
      </c>
      <c r="E304" s="22"/>
      <c r="F304" s="19"/>
      <c r="G304" s="23">
        <v>23.7</v>
      </c>
      <c r="H304" s="19">
        <v>213000</v>
      </c>
      <c r="I304" s="21">
        <v>426000000</v>
      </c>
      <c r="J304" s="23">
        <v>29.4</v>
      </c>
      <c r="K304" s="19">
        <v>3080</v>
      </c>
      <c r="L304" s="21">
        <v>6160000</v>
      </c>
      <c r="O304">
        <f>_xlfn.IFNA(VLOOKUP(TRIM(B304),'Autosampler info'!$B$1:$E$61,4,0),"")</f>
        <v>12</v>
      </c>
    </row>
    <row r="305" spans="1:15" ht="25" x14ac:dyDescent="0.25">
      <c r="A305" s="50" t="s">
        <v>534</v>
      </c>
      <c r="D305" s="23" t="s">
        <v>20</v>
      </c>
      <c r="G305" s="23">
        <v>31.8</v>
      </c>
      <c r="H305" s="19">
        <v>778</v>
      </c>
      <c r="J305" s="23" t="s">
        <v>20</v>
      </c>
      <c r="O305" t="str">
        <f>_xlfn.IFNA(VLOOKUP(TRIM(B305),'Autosampler info'!$B$1:$E$61,4,0),"")</f>
        <v/>
      </c>
    </row>
    <row r="306" spans="1:15" x14ac:dyDescent="0.25">
      <c r="A306" s="50" t="s">
        <v>535</v>
      </c>
      <c r="D306" s="23" t="s">
        <v>536</v>
      </c>
      <c r="E306" s="19">
        <v>5</v>
      </c>
      <c r="F306" s="21">
        <v>5000</v>
      </c>
      <c r="G306" s="23">
        <v>25.8</v>
      </c>
      <c r="H306" s="19">
        <v>49800</v>
      </c>
      <c r="J306" s="23" t="s">
        <v>20</v>
      </c>
      <c r="O306" t="str">
        <f>_xlfn.IFNA(VLOOKUP(TRIM(B306),'Autosampler info'!$B$1:$E$61,4,0),"")</f>
        <v/>
      </c>
    </row>
    <row r="307" spans="1:15" x14ac:dyDescent="0.25">
      <c r="A307" s="50" t="s">
        <v>537</v>
      </c>
      <c r="D307" s="23" t="s">
        <v>20</v>
      </c>
      <c r="G307" s="23" t="s">
        <v>20</v>
      </c>
      <c r="J307" s="23" t="s">
        <v>20</v>
      </c>
      <c r="O307" t="str">
        <f>_xlfn.IFNA(VLOOKUP(TRIM(B307),'Autosampler info'!$B$1:$E$61,4,0),"")</f>
        <v/>
      </c>
    </row>
    <row r="308" spans="1:15" x14ac:dyDescent="0.25">
      <c r="A308" s="50" t="s">
        <v>538</v>
      </c>
      <c r="D308" s="23" t="s">
        <v>20</v>
      </c>
      <c r="G308" s="23" t="s">
        <v>20</v>
      </c>
      <c r="J308" s="23" t="s">
        <v>20</v>
      </c>
      <c r="O308" t="str">
        <f>_xlfn.IFNA(VLOOKUP(TRIM(B308),'Autosampler info'!$B$1:$E$61,4,0),"")</f>
        <v/>
      </c>
    </row>
    <row r="309" spans="1:15" x14ac:dyDescent="0.25">
      <c r="A309" s="17" t="s">
        <v>358</v>
      </c>
      <c r="B309" s="59" t="s">
        <v>336</v>
      </c>
      <c r="C309" s="12">
        <v>44391</v>
      </c>
      <c r="D309" s="23">
        <v>31</v>
      </c>
      <c r="E309" s="19">
        <v>653</v>
      </c>
      <c r="F309" s="21">
        <v>1306000</v>
      </c>
      <c r="G309" s="23">
        <v>24</v>
      </c>
      <c r="H309" s="19">
        <v>233000</v>
      </c>
      <c r="I309" s="21">
        <v>466000000</v>
      </c>
      <c r="J309" s="23">
        <v>27.5</v>
      </c>
      <c r="K309" s="19">
        <v>7100</v>
      </c>
      <c r="L309" s="21">
        <v>14200000</v>
      </c>
      <c r="O309">
        <f>_xlfn.IFNA(VLOOKUP(TRIM(B309),'Autosampler info'!$B$1:$E$61,4,0),"")</f>
        <v>10</v>
      </c>
    </row>
    <row r="310" spans="1:15" x14ac:dyDescent="0.25">
      <c r="A310" s="17" t="s">
        <v>359</v>
      </c>
      <c r="B310" s="59" t="s">
        <v>336</v>
      </c>
      <c r="C310" s="12">
        <v>44391</v>
      </c>
      <c r="D310" s="23">
        <v>31.2</v>
      </c>
      <c r="E310" s="19">
        <v>550</v>
      </c>
      <c r="F310" s="21">
        <v>1100000</v>
      </c>
      <c r="G310" s="23">
        <v>23.8</v>
      </c>
      <c r="H310" s="19">
        <v>263000</v>
      </c>
      <c r="I310" s="21">
        <v>526000000</v>
      </c>
      <c r="J310" s="23">
        <v>27.2</v>
      </c>
      <c r="K310" s="19">
        <v>8550</v>
      </c>
      <c r="L310" s="21">
        <v>17100000</v>
      </c>
      <c r="O310">
        <f>_xlfn.IFNA(VLOOKUP(TRIM(B310),'Autosampler info'!$B$1:$E$61,4,0),"")</f>
        <v>10</v>
      </c>
    </row>
    <row r="311" spans="1:15" x14ac:dyDescent="0.25">
      <c r="A311" s="17" t="s">
        <v>360</v>
      </c>
      <c r="B311" s="59" t="s">
        <v>338</v>
      </c>
      <c r="C311" s="12">
        <v>44391</v>
      </c>
      <c r="D311" s="23">
        <v>32.6</v>
      </c>
      <c r="E311" s="19">
        <v>191</v>
      </c>
      <c r="F311" s="21">
        <v>382000</v>
      </c>
      <c r="G311" s="23">
        <v>25.9</v>
      </c>
      <c r="H311" s="19">
        <v>59600</v>
      </c>
      <c r="I311" s="21">
        <v>119200000</v>
      </c>
      <c r="J311" s="23">
        <v>28</v>
      </c>
      <c r="K311" s="19">
        <v>5260</v>
      </c>
      <c r="L311" s="21">
        <v>10520000</v>
      </c>
      <c r="O311">
        <f>_xlfn.IFNA(VLOOKUP(TRIM(B311),'Autosampler info'!$B$1:$E$61,4,0),"")</f>
        <v>11</v>
      </c>
    </row>
    <row r="312" spans="1:15" x14ac:dyDescent="0.25">
      <c r="A312" s="16" t="s">
        <v>361</v>
      </c>
      <c r="B312" s="59" t="s">
        <v>340</v>
      </c>
      <c r="C312" s="12">
        <v>44391</v>
      </c>
      <c r="D312" s="23" t="s">
        <v>248</v>
      </c>
      <c r="G312" s="23">
        <v>24.2</v>
      </c>
      <c r="H312" s="19">
        <v>195000</v>
      </c>
      <c r="I312" s="21">
        <v>390000000</v>
      </c>
      <c r="J312" s="23">
        <v>28.1</v>
      </c>
      <c r="K312" s="19">
        <v>4850</v>
      </c>
      <c r="L312" s="21">
        <v>9700000</v>
      </c>
      <c r="O312">
        <f>_xlfn.IFNA(VLOOKUP(TRIM(B312),'Autosampler info'!$B$1:$E$61,4,0),"")</f>
        <v>12</v>
      </c>
    </row>
    <row r="313" spans="1:15" x14ac:dyDescent="0.25">
      <c r="A313" s="50" t="s">
        <v>539</v>
      </c>
      <c r="D313" s="23" t="s">
        <v>20</v>
      </c>
      <c r="G313" s="23">
        <v>30</v>
      </c>
      <c r="H313" s="19">
        <v>3380</v>
      </c>
      <c r="I313" s="21">
        <v>6760000</v>
      </c>
      <c r="J313" s="23" t="s">
        <v>20</v>
      </c>
      <c r="K313" s="23" t="s">
        <v>20</v>
      </c>
      <c r="O313" t="str">
        <f>_xlfn.IFNA(VLOOKUP(TRIM(B313),'Autosampler info'!$B$1:$E$61,4,0),"")</f>
        <v/>
      </c>
    </row>
    <row r="314" spans="1:15" x14ac:dyDescent="0.25">
      <c r="A314" s="50" t="s">
        <v>540</v>
      </c>
      <c r="D314" s="23">
        <v>37</v>
      </c>
      <c r="G314" s="23">
        <v>25.4</v>
      </c>
      <c r="H314" s="19">
        <v>86500</v>
      </c>
      <c r="I314" s="21">
        <v>173000000</v>
      </c>
      <c r="J314" s="23">
        <v>40.1</v>
      </c>
      <c r="K314" s="19">
        <v>2.06</v>
      </c>
      <c r="L314" s="21">
        <v>4120</v>
      </c>
      <c r="O314" t="str">
        <f>_xlfn.IFNA(VLOOKUP(TRIM(B314),'Autosampler info'!$B$1:$E$61,4,0),"")</f>
        <v/>
      </c>
    </row>
    <row r="315" spans="1:15" x14ac:dyDescent="0.25">
      <c r="A315" s="50" t="s">
        <v>541</v>
      </c>
      <c r="D315" s="23" t="s">
        <v>20</v>
      </c>
      <c r="G315" s="23">
        <v>29.2</v>
      </c>
      <c r="H315" s="19">
        <v>6040</v>
      </c>
      <c r="I315" s="21">
        <v>12080000</v>
      </c>
      <c r="J315" s="23" t="s">
        <v>20</v>
      </c>
      <c r="K315" s="23" t="s">
        <v>20</v>
      </c>
      <c r="L315" s="23" t="s">
        <v>20</v>
      </c>
      <c r="O315" t="str">
        <f>_xlfn.IFNA(VLOOKUP(TRIM(B315),'Autosampler info'!$B$1:$E$61,4,0),"")</f>
        <v/>
      </c>
    </row>
    <row r="316" spans="1:15" ht="25" x14ac:dyDescent="0.25">
      <c r="A316" s="50" t="s">
        <v>542</v>
      </c>
      <c r="G316" s="23" t="s">
        <v>20</v>
      </c>
      <c r="H316" s="23" t="s">
        <v>20</v>
      </c>
      <c r="I316" s="23" t="s">
        <v>20</v>
      </c>
      <c r="J316" s="23">
        <v>44.2</v>
      </c>
      <c r="K316" s="23" t="s">
        <v>20</v>
      </c>
      <c r="L316" s="23" t="s">
        <v>20</v>
      </c>
      <c r="O316" t="str">
        <f>_xlfn.IFNA(VLOOKUP(TRIM(B316),'Autosampler info'!$B$1:$E$61,4,0),"")</f>
        <v/>
      </c>
    </row>
    <row r="317" spans="1:15" ht="14.5" x14ac:dyDescent="0.35">
      <c r="A317" s="17" t="s">
        <v>362</v>
      </c>
      <c r="B317" s="59" t="s">
        <v>336</v>
      </c>
      <c r="C317" s="12">
        <v>44393</v>
      </c>
      <c r="D317" s="23">
        <v>30.4</v>
      </c>
      <c r="E317" s="22">
        <v>1341.74</v>
      </c>
      <c r="F317" s="21">
        <v>2683480</v>
      </c>
      <c r="G317" s="23">
        <v>24.2</v>
      </c>
      <c r="H317" s="19">
        <v>264000</v>
      </c>
      <c r="I317" s="21">
        <v>528000000</v>
      </c>
      <c r="J317" s="23">
        <v>29.7</v>
      </c>
      <c r="K317" s="19">
        <v>3560</v>
      </c>
      <c r="L317" s="21">
        <v>7120000</v>
      </c>
      <c r="O317">
        <f>_xlfn.IFNA(VLOOKUP(TRIM(B317),'Autosampler info'!$B$1:$E$61,4,0),"")</f>
        <v>10</v>
      </c>
    </row>
    <row r="318" spans="1:15" ht="14.5" x14ac:dyDescent="0.35">
      <c r="A318" s="17" t="s">
        <v>363</v>
      </c>
      <c r="B318" s="59" t="s">
        <v>338</v>
      </c>
      <c r="C318" s="12">
        <v>44393</v>
      </c>
      <c r="D318" s="23">
        <v>32</v>
      </c>
      <c r="E318" s="22">
        <v>415.03140000000002</v>
      </c>
      <c r="F318" s="21">
        <v>830062.8</v>
      </c>
      <c r="G318" s="23">
        <v>24.3</v>
      </c>
      <c r="H318" s="19">
        <v>249000</v>
      </c>
      <c r="I318" s="21">
        <v>498000000</v>
      </c>
      <c r="J318" s="23">
        <v>29.3</v>
      </c>
      <c r="K318" s="19">
        <v>4570</v>
      </c>
      <c r="L318" s="21">
        <v>9140000</v>
      </c>
      <c r="O318">
        <f>_xlfn.IFNA(VLOOKUP(TRIM(B318),'Autosampler info'!$B$1:$E$61,4,0),"")</f>
        <v>11</v>
      </c>
    </row>
    <row r="319" spans="1:15" x14ac:dyDescent="0.25">
      <c r="A319" s="16" t="s">
        <v>364</v>
      </c>
      <c r="B319" s="59" t="s">
        <v>340</v>
      </c>
      <c r="C319" s="12">
        <v>44393</v>
      </c>
      <c r="D319" s="23" t="s">
        <v>20</v>
      </c>
      <c r="G319" s="23">
        <v>22.9</v>
      </c>
      <c r="H319" s="19">
        <v>661000</v>
      </c>
      <c r="I319" s="21">
        <v>1322000000</v>
      </c>
      <c r="J319" s="23">
        <v>29.6</v>
      </c>
      <c r="K319" s="19">
        <v>3740</v>
      </c>
      <c r="L319" s="21">
        <v>7480000</v>
      </c>
      <c r="O319">
        <f>_xlfn.IFNA(VLOOKUP(TRIM(B319),'Autosampler info'!$B$1:$E$61,4,0),"")</f>
        <v>12</v>
      </c>
    </row>
    <row r="320" spans="1:15" x14ac:dyDescent="0.25">
      <c r="A320" s="16" t="s">
        <v>365</v>
      </c>
      <c r="B320" s="55" t="s">
        <v>410</v>
      </c>
      <c r="C320" s="12">
        <v>44393</v>
      </c>
      <c r="D320" s="23" t="s">
        <v>20</v>
      </c>
      <c r="G320" s="23">
        <v>25.2</v>
      </c>
      <c r="H320" s="19">
        <v>136000</v>
      </c>
      <c r="I320" s="21">
        <v>272000000</v>
      </c>
      <c r="J320" s="23">
        <v>29.9</v>
      </c>
      <c r="K320" s="19">
        <v>2980</v>
      </c>
      <c r="L320" s="21">
        <v>5960000</v>
      </c>
      <c r="O320">
        <f>_xlfn.IFNA(VLOOKUP(TRIM(B320),'Autosampler info'!$B$1:$E$61,4,0),"")</f>
        <v>13</v>
      </c>
    </row>
    <row r="321" spans="1:15" ht="14.5" x14ac:dyDescent="0.35">
      <c r="A321" s="17" t="s">
        <v>366</v>
      </c>
      <c r="B321" s="59" t="s">
        <v>336</v>
      </c>
      <c r="C321" s="12">
        <v>44398</v>
      </c>
      <c r="D321" s="23">
        <v>30.8</v>
      </c>
      <c r="E321" s="22">
        <v>977.45270000000005</v>
      </c>
      <c r="F321" s="21">
        <v>1954905.4000000001</v>
      </c>
      <c r="G321" s="23">
        <v>24.6</v>
      </c>
      <c r="H321" s="19">
        <v>129000</v>
      </c>
      <c r="I321" s="21">
        <v>258000000</v>
      </c>
      <c r="J321" s="23">
        <v>28.2</v>
      </c>
      <c r="K321" s="19">
        <v>6890</v>
      </c>
      <c r="L321" s="21">
        <v>13780000</v>
      </c>
      <c r="O321">
        <f>_xlfn.IFNA(VLOOKUP(TRIM(B321),'Autosampler info'!$B$1:$E$61,4,0),"")</f>
        <v>10</v>
      </c>
    </row>
    <row r="322" spans="1:15" ht="14.5" x14ac:dyDescent="0.35">
      <c r="A322" s="17" t="s">
        <v>367</v>
      </c>
      <c r="B322" s="59" t="s">
        <v>338</v>
      </c>
      <c r="C322" s="12">
        <v>44398</v>
      </c>
      <c r="D322" s="23">
        <v>32.799999999999997</v>
      </c>
      <c r="E322" s="22">
        <v>233.2953</v>
      </c>
      <c r="F322" s="21">
        <v>466590.6</v>
      </c>
      <c r="G322" s="23">
        <v>25.2</v>
      </c>
      <c r="H322" s="19">
        <v>85400</v>
      </c>
      <c r="I322" s="21">
        <v>170800000</v>
      </c>
      <c r="J322" s="23">
        <v>28.3</v>
      </c>
      <c r="K322" s="19">
        <v>6390</v>
      </c>
      <c r="L322" s="21">
        <v>12780000</v>
      </c>
      <c r="O322">
        <f>_xlfn.IFNA(VLOOKUP(TRIM(B322),'Autosampler info'!$B$1:$E$61,4,0),"")</f>
        <v>11</v>
      </c>
    </row>
    <row r="323" spans="1:15" ht="14.5" x14ac:dyDescent="0.35">
      <c r="A323" s="17" t="s">
        <v>368</v>
      </c>
      <c r="B323" s="59" t="s">
        <v>338</v>
      </c>
      <c r="C323" s="12">
        <v>44398</v>
      </c>
      <c r="D323" s="23">
        <v>32</v>
      </c>
      <c r="E323" s="22">
        <v>376.70800000000003</v>
      </c>
      <c r="F323" s="21">
        <v>753415.99999999988</v>
      </c>
      <c r="G323" s="23">
        <v>24.5</v>
      </c>
      <c r="H323" s="19">
        <v>137000</v>
      </c>
      <c r="I323" s="21">
        <v>274000000</v>
      </c>
      <c r="J323" s="23">
        <v>27.5</v>
      </c>
      <c r="K323" s="19">
        <v>10900</v>
      </c>
      <c r="L323" s="21">
        <v>21800000</v>
      </c>
      <c r="O323">
        <f>_xlfn.IFNA(VLOOKUP(TRIM(B323),'Autosampler info'!$B$1:$E$61,4,0),"")</f>
        <v>11</v>
      </c>
    </row>
    <row r="324" spans="1:15" ht="14.5" x14ac:dyDescent="0.35">
      <c r="A324" s="16" t="s">
        <v>369</v>
      </c>
      <c r="B324" s="59" t="s">
        <v>340</v>
      </c>
      <c r="C324" s="12">
        <v>44398</v>
      </c>
      <c r="D324" s="23">
        <v>27.8</v>
      </c>
      <c r="E324" s="22">
        <v>7744.4179999999997</v>
      </c>
      <c r="F324" s="21">
        <v>15488836</v>
      </c>
      <c r="G324" s="23">
        <v>20.8</v>
      </c>
      <c r="H324" s="19">
        <v>1760000</v>
      </c>
      <c r="I324" s="21">
        <v>3520000000</v>
      </c>
      <c r="J324" s="23">
        <v>29</v>
      </c>
      <c r="K324" s="19">
        <v>3850</v>
      </c>
      <c r="L324" s="21">
        <v>7700000</v>
      </c>
      <c r="O324">
        <f>_xlfn.IFNA(VLOOKUP(TRIM(B324),'Autosampler info'!$B$1:$E$61,4,0),"")</f>
        <v>12</v>
      </c>
    </row>
    <row r="325" spans="1:15" ht="14.5" x14ac:dyDescent="0.35">
      <c r="A325" s="17" t="s">
        <v>370</v>
      </c>
      <c r="B325" s="59" t="s">
        <v>336</v>
      </c>
      <c r="C325" s="12">
        <v>44400</v>
      </c>
      <c r="D325" s="23">
        <v>28.6</v>
      </c>
      <c r="E325" s="22">
        <v>5027.6390000000001</v>
      </c>
      <c r="F325" s="21">
        <v>10055278</v>
      </c>
      <c r="G325" s="23">
        <v>23.7</v>
      </c>
      <c r="H325" s="19">
        <v>303000</v>
      </c>
      <c r="I325" s="21">
        <v>606000000</v>
      </c>
      <c r="J325" s="23">
        <v>30.1</v>
      </c>
      <c r="K325" s="19">
        <v>2340</v>
      </c>
      <c r="L325" s="21">
        <v>4680000</v>
      </c>
      <c r="O325">
        <f>_xlfn.IFNA(VLOOKUP(TRIM(B325),'Autosampler info'!$B$1:$E$61,4,0),"")</f>
        <v>10</v>
      </c>
    </row>
    <row r="326" spans="1:15" ht="14.5" x14ac:dyDescent="0.35">
      <c r="A326" s="17" t="s">
        <v>371</v>
      </c>
      <c r="B326" s="59" t="s">
        <v>338</v>
      </c>
      <c r="C326" s="12">
        <v>44400</v>
      </c>
      <c r="D326" s="23">
        <v>32.9</v>
      </c>
      <c r="E326" s="22">
        <v>227.94749999999999</v>
      </c>
      <c r="F326" s="21">
        <v>455895</v>
      </c>
      <c r="G326" s="23">
        <v>25.6</v>
      </c>
      <c r="H326" s="19">
        <v>86200</v>
      </c>
      <c r="I326" s="21">
        <v>172400000</v>
      </c>
      <c r="J326" s="23">
        <v>29.4</v>
      </c>
      <c r="K326" s="19">
        <v>3550</v>
      </c>
      <c r="L326" s="21">
        <v>7100000</v>
      </c>
      <c r="O326">
        <f>_xlfn.IFNA(VLOOKUP(TRIM(B326),'Autosampler info'!$B$1:$E$61,4,0),"")</f>
        <v>11</v>
      </c>
    </row>
    <row r="327" spans="1:15" ht="14.5" x14ac:dyDescent="0.35">
      <c r="A327" s="16" t="s">
        <v>372</v>
      </c>
      <c r="B327" s="59" t="s">
        <v>340</v>
      </c>
      <c r="C327" s="12">
        <v>44400</v>
      </c>
      <c r="D327" s="23">
        <v>28.7</v>
      </c>
      <c r="E327" s="22">
        <v>4726.4459999999999</v>
      </c>
      <c r="F327" s="21">
        <v>9452892</v>
      </c>
      <c r="G327" s="23">
        <v>22.5</v>
      </c>
      <c r="H327" s="19">
        <v>699000</v>
      </c>
      <c r="I327" s="21">
        <v>1398000000</v>
      </c>
      <c r="J327" s="23">
        <v>30.9</v>
      </c>
      <c r="K327" s="19">
        <v>1370</v>
      </c>
      <c r="L327" s="21">
        <v>2740000</v>
      </c>
      <c r="O327">
        <f>_xlfn.IFNA(VLOOKUP(TRIM(B327),'Autosampler info'!$B$1:$E$61,4,0),"")</f>
        <v>12</v>
      </c>
    </row>
    <row r="328" spans="1:15" x14ac:dyDescent="0.25">
      <c r="A328" s="16" t="s">
        <v>373</v>
      </c>
      <c r="B328" s="55" t="s">
        <v>410</v>
      </c>
      <c r="C328" s="12">
        <v>44400</v>
      </c>
      <c r="D328" s="23" t="s">
        <v>20</v>
      </c>
      <c r="G328" s="23">
        <v>21.7</v>
      </c>
      <c r="H328" s="19">
        <v>1210000</v>
      </c>
      <c r="I328" s="21">
        <v>2420000000</v>
      </c>
      <c r="J328" s="23">
        <v>29.6</v>
      </c>
      <c r="K328" s="19">
        <v>3100</v>
      </c>
      <c r="L328" s="21">
        <v>6200000</v>
      </c>
      <c r="O328">
        <f>_xlfn.IFNA(VLOOKUP(TRIM(B328),'Autosampler info'!$B$1:$E$61,4,0),"")</f>
        <v>13</v>
      </c>
    </row>
    <row r="329" spans="1:15" ht="14.5" x14ac:dyDescent="0.35">
      <c r="A329" s="17" t="s">
        <v>374</v>
      </c>
      <c r="B329" s="59" t="s">
        <v>336</v>
      </c>
      <c r="C329" s="12">
        <v>44405</v>
      </c>
      <c r="D329" s="23">
        <v>30</v>
      </c>
      <c r="E329" s="22">
        <v>436.5727</v>
      </c>
      <c r="F329" s="21">
        <v>873145.39999999991</v>
      </c>
      <c r="G329" s="23">
        <v>25.7</v>
      </c>
      <c r="H329" s="52">
        <v>55100</v>
      </c>
      <c r="I329" s="21">
        <v>110200000</v>
      </c>
      <c r="J329" s="23">
        <v>29.3</v>
      </c>
      <c r="K329" s="52">
        <v>2030</v>
      </c>
      <c r="L329" s="21">
        <v>4060000</v>
      </c>
      <c r="O329">
        <f>_xlfn.IFNA(VLOOKUP(TRIM(B329),'Autosampler info'!$B$1:$E$61,4,0),"")</f>
        <v>10</v>
      </c>
    </row>
    <row r="330" spans="1:15" ht="14.5" x14ac:dyDescent="0.35">
      <c r="A330" s="17" t="s">
        <v>375</v>
      </c>
      <c r="B330" s="59" t="s">
        <v>338</v>
      </c>
      <c r="C330" s="12">
        <v>44405</v>
      </c>
      <c r="D330" s="23">
        <v>36</v>
      </c>
      <c r="E330" s="22">
        <v>12.04846</v>
      </c>
      <c r="F330" s="21">
        <v>24096.920000000002</v>
      </c>
      <c r="G330" s="23">
        <v>24</v>
      </c>
      <c r="H330" s="19">
        <v>176000</v>
      </c>
      <c r="I330" s="21">
        <v>352000000</v>
      </c>
      <c r="J330" s="23">
        <v>29.6</v>
      </c>
      <c r="K330" s="52">
        <v>1650</v>
      </c>
      <c r="L330" s="21">
        <v>3300000</v>
      </c>
      <c r="O330">
        <f>_xlfn.IFNA(VLOOKUP(TRIM(B330),'Autosampler info'!$B$1:$E$61,4,0),"")</f>
        <v>11</v>
      </c>
    </row>
    <row r="331" spans="1:15" ht="14.5" x14ac:dyDescent="0.35">
      <c r="A331" s="16" t="s">
        <v>376</v>
      </c>
      <c r="B331" s="59" t="s">
        <v>340</v>
      </c>
      <c r="C331" s="12">
        <v>44405</v>
      </c>
      <c r="D331" s="23">
        <v>31.6</v>
      </c>
      <c r="E331" s="22">
        <v>286.14960000000002</v>
      </c>
      <c r="F331" s="21">
        <v>572299.20000000007</v>
      </c>
      <c r="G331" s="23">
        <v>24.8</v>
      </c>
      <c r="H331" s="19">
        <v>106000</v>
      </c>
      <c r="I331" s="21">
        <v>212000000</v>
      </c>
      <c r="J331" s="23">
        <v>29.3</v>
      </c>
      <c r="K331" s="52">
        <v>2030</v>
      </c>
      <c r="L331" s="21">
        <v>4060000</v>
      </c>
      <c r="O331">
        <f>_xlfn.IFNA(VLOOKUP(TRIM(B331),'Autosampler info'!$B$1:$E$61,4,0),"")</f>
        <v>12</v>
      </c>
    </row>
    <row r="332" spans="1:15" ht="14.5" x14ac:dyDescent="0.35">
      <c r="A332" s="16" t="s">
        <v>377</v>
      </c>
      <c r="B332" s="59" t="s">
        <v>340</v>
      </c>
      <c r="C332" s="12">
        <v>44405</v>
      </c>
      <c r="D332" s="23">
        <v>31.5</v>
      </c>
      <c r="E332" s="22">
        <v>298.27980000000002</v>
      </c>
      <c r="F332" s="21">
        <v>596559.60000000009</v>
      </c>
      <c r="G332" s="23">
        <v>25.5</v>
      </c>
      <c r="H332" s="19">
        <v>63600</v>
      </c>
      <c r="I332" s="21">
        <v>127200000</v>
      </c>
      <c r="J332" s="23">
        <v>30.3</v>
      </c>
      <c r="K332" s="52">
        <v>1000</v>
      </c>
      <c r="L332" s="21">
        <v>2000000</v>
      </c>
      <c r="O332">
        <f>_xlfn.IFNA(VLOOKUP(TRIM(B332),'Autosampler info'!$B$1:$E$61,4,0),"")</f>
        <v>12</v>
      </c>
    </row>
    <row r="333" spans="1:15" x14ac:dyDescent="0.25">
      <c r="A333" s="17" t="s">
        <v>543</v>
      </c>
      <c r="D333" s="23" t="s">
        <v>20</v>
      </c>
      <c r="G333" s="23" t="s">
        <v>20</v>
      </c>
      <c r="J333" s="23" t="s">
        <v>20</v>
      </c>
      <c r="O333" t="str">
        <f>_xlfn.IFNA(VLOOKUP(TRIM(B333),'Autosampler info'!$B$1:$E$61,4,0),"")</f>
        <v/>
      </c>
    </row>
    <row r="334" spans="1:15" ht="14.5" x14ac:dyDescent="0.35">
      <c r="A334" s="17" t="s">
        <v>544</v>
      </c>
      <c r="D334" s="23" t="s">
        <v>20</v>
      </c>
      <c r="E334" s="53"/>
      <c r="G334" s="23" t="s">
        <v>20</v>
      </c>
      <c r="J334" s="23" t="s">
        <v>20</v>
      </c>
      <c r="O334" t="str">
        <f>_xlfn.IFNA(VLOOKUP(TRIM(B334),'Autosampler info'!$B$1:$E$61,4,0),"")</f>
        <v/>
      </c>
    </row>
    <row r="335" spans="1:15" x14ac:dyDescent="0.25">
      <c r="A335" s="16" t="s">
        <v>545</v>
      </c>
      <c r="D335" s="23" t="s">
        <v>20</v>
      </c>
      <c r="G335" s="23" t="s">
        <v>20</v>
      </c>
      <c r="J335" s="23" t="s">
        <v>20</v>
      </c>
      <c r="O335" t="str">
        <f>_xlfn.IFNA(VLOOKUP(TRIM(B335),'Autosampler info'!$B$1:$E$61,4,0),"")</f>
        <v/>
      </c>
    </row>
    <row r="336" spans="1:15" x14ac:dyDescent="0.25">
      <c r="A336" s="23" t="s">
        <v>546</v>
      </c>
      <c r="D336" s="23" t="s">
        <v>20</v>
      </c>
      <c r="G336" s="23" t="s">
        <v>20</v>
      </c>
      <c r="J336" s="23">
        <v>30.6</v>
      </c>
      <c r="O336" t="str">
        <f>_xlfn.IFNA(VLOOKUP(TRIM(B336),'Autosampler info'!$B$1:$E$61,4,0),"")</f>
        <v/>
      </c>
    </row>
    <row r="337" spans="1:15" ht="14.5" x14ac:dyDescent="0.35">
      <c r="A337" s="17" t="s">
        <v>378</v>
      </c>
      <c r="B337" s="59" t="s">
        <v>336</v>
      </c>
      <c r="C337" s="12">
        <v>44407</v>
      </c>
      <c r="D337" s="23">
        <v>27.3</v>
      </c>
      <c r="E337" s="22">
        <v>5243.5969999999998</v>
      </c>
      <c r="F337" s="21">
        <v>10487194</v>
      </c>
      <c r="G337" s="23">
        <v>23.5</v>
      </c>
      <c r="H337" s="19">
        <v>352000</v>
      </c>
      <c r="I337" s="21">
        <v>704000000</v>
      </c>
      <c r="J337" s="23">
        <v>29.5</v>
      </c>
      <c r="K337" s="19">
        <v>13000</v>
      </c>
      <c r="L337" s="21">
        <v>26000000</v>
      </c>
      <c r="O337">
        <f>_xlfn.IFNA(VLOOKUP(TRIM(B337),'Autosampler info'!$B$1:$E$61,4,0),"")</f>
        <v>10</v>
      </c>
    </row>
    <row r="338" spans="1:15" ht="14.5" x14ac:dyDescent="0.35">
      <c r="A338" s="17" t="s">
        <v>379</v>
      </c>
      <c r="B338" s="59" t="s">
        <v>338</v>
      </c>
      <c r="C338" s="12">
        <v>44407</v>
      </c>
      <c r="D338" s="23">
        <v>31.5</v>
      </c>
      <c r="E338" s="22">
        <v>267.40620000000001</v>
      </c>
      <c r="F338" s="21">
        <v>534812.4</v>
      </c>
      <c r="G338" s="23">
        <v>22.9</v>
      </c>
      <c r="H338" s="19">
        <v>513000</v>
      </c>
      <c r="I338" s="21">
        <v>1026000000</v>
      </c>
      <c r="J338" s="23">
        <v>29.5</v>
      </c>
      <c r="K338" s="19">
        <v>13200</v>
      </c>
      <c r="L338" s="21">
        <v>26400000</v>
      </c>
      <c r="O338">
        <f>_xlfn.IFNA(VLOOKUP(TRIM(B338),'Autosampler info'!$B$1:$E$61,4,0),"")</f>
        <v>11</v>
      </c>
    </row>
    <row r="339" spans="1:15" x14ac:dyDescent="0.25">
      <c r="A339" s="16" t="s">
        <v>380</v>
      </c>
      <c r="B339" s="55" t="s">
        <v>90</v>
      </c>
      <c r="C339" s="12">
        <v>44407</v>
      </c>
      <c r="D339" s="23" t="s">
        <v>385</v>
      </c>
      <c r="F339" s="41">
        <v>0</v>
      </c>
      <c r="G339" s="23">
        <v>30.1</v>
      </c>
      <c r="H339" s="19">
        <v>5610</v>
      </c>
      <c r="I339" s="21">
        <v>11220000</v>
      </c>
      <c r="J339" s="23">
        <v>29.9</v>
      </c>
      <c r="K339" s="19">
        <v>9930</v>
      </c>
      <c r="L339" s="21">
        <v>19860000</v>
      </c>
      <c r="O339">
        <f>_xlfn.IFNA(VLOOKUP(TRIM(B339),'Autosampler info'!$B$1:$E$61,4,0),"")</f>
        <v>3</v>
      </c>
    </row>
    <row r="340" spans="1:15" x14ac:dyDescent="0.25">
      <c r="A340" s="17" t="s">
        <v>381</v>
      </c>
      <c r="B340" s="55" t="s">
        <v>93</v>
      </c>
      <c r="C340" s="12">
        <v>44407</v>
      </c>
      <c r="D340" s="23" t="s">
        <v>20</v>
      </c>
      <c r="F340" s="41">
        <v>0</v>
      </c>
      <c r="G340" s="23">
        <v>29.5</v>
      </c>
      <c r="H340" s="19">
        <v>7880</v>
      </c>
      <c r="I340" s="21">
        <v>15760000</v>
      </c>
      <c r="J340" s="23">
        <v>29.6</v>
      </c>
      <c r="K340" s="19">
        <v>11700</v>
      </c>
      <c r="L340" s="21">
        <v>23400000</v>
      </c>
      <c r="O340">
        <f>_xlfn.IFNA(VLOOKUP(TRIM(B340),'Autosampler info'!$B$1:$E$61,4,0),"")</f>
        <v>5</v>
      </c>
    </row>
    <row r="341" spans="1:15" x14ac:dyDescent="0.25">
      <c r="A341" s="17" t="s">
        <v>382</v>
      </c>
      <c r="B341" s="59" t="s">
        <v>336</v>
      </c>
      <c r="C341" s="12">
        <v>44412</v>
      </c>
      <c r="D341" s="23">
        <v>27.3</v>
      </c>
      <c r="E341" s="19">
        <v>5240</v>
      </c>
      <c r="F341" s="21">
        <v>10480000</v>
      </c>
      <c r="G341" s="23">
        <v>25.3</v>
      </c>
      <c r="H341" s="19">
        <v>180000</v>
      </c>
      <c r="I341" s="21">
        <v>360000000</v>
      </c>
      <c r="J341" s="23">
        <v>30.2</v>
      </c>
      <c r="K341" s="19">
        <v>2860</v>
      </c>
      <c r="L341" s="21">
        <v>5720000</v>
      </c>
      <c r="O341">
        <f>_xlfn.IFNA(VLOOKUP(TRIM(B341),'Autosampler info'!$B$1:$E$61,4,0),"")</f>
        <v>10</v>
      </c>
    </row>
    <row r="342" spans="1:15" x14ac:dyDescent="0.25">
      <c r="A342" s="17" t="s">
        <v>383</v>
      </c>
      <c r="B342" s="59" t="s">
        <v>338</v>
      </c>
      <c r="C342" s="12">
        <v>44412</v>
      </c>
      <c r="D342" s="23">
        <v>31.5</v>
      </c>
      <c r="E342" s="19">
        <v>267</v>
      </c>
      <c r="F342" s="21">
        <v>534000</v>
      </c>
      <c r="G342" s="23">
        <v>23.4</v>
      </c>
      <c r="H342" s="19">
        <v>693000</v>
      </c>
      <c r="I342" s="21">
        <v>1386000000</v>
      </c>
      <c r="J342" s="23">
        <v>30.6</v>
      </c>
      <c r="K342" s="19">
        <v>2140</v>
      </c>
      <c r="L342" s="21">
        <v>4280000</v>
      </c>
      <c r="O342">
        <f>_xlfn.IFNA(VLOOKUP(TRIM(B342),'Autosampler info'!$B$1:$E$61,4,0),"")</f>
        <v>11</v>
      </c>
    </row>
    <row r="343" spans="1:15" x14ac:dyDescent="0.25">
      <c r="A343" s="16" t="s">
        <v>384</v>
      </c>
      <c r="B343" s="59" t="s">
        <v>340</v>
      </c>
      <c r="C343" s="12">
        <v>44412</v>
      </c>
      <c r="D343" s="23" t="s">
        <v>385</v>
      </c>
      <c r="E343" s="19">
        <v>13.4</v>
      </c>
      <c r="F343" s="21">
        <v>26800</v>
      </c>
      <c r="G343" s="23">
        <v>21.8</v>
      </c>
      <c r="H343" s="19">
        <v>2000000</v>
      </c>
      <c r="I343" s="21">
        <v>4000000000</v>
      </c>
      <c r="J343" s="23">
        <v>31.3</v>
      </c>
      <c r="K343" s="19">
        <v>1350</v>
      </c>
      <c r="L343" s="21">
        <v>2700000</v>
      </c>
      <c r="O343">
        <f>_xlfn.IFNA(VLOOKUP(TRIM(B343),'Autosampler info'!$B$1:$E$61,4,0),"")</f>
        <v>12</v>
      </c>
    </row>
    <row r="344" spans="1:15" x14ac:dyDescent="0.25">
      <c r="A344" s="16" t="s">
        <v>386</v>
      </c>
      <c r="B344" s="55" t="s">
        <v>90</v>
      </c>
      <c r="C344" s="12">
        <v>44412</v>
      </c>
      <c r="D344" s="23" t="s">
        <v>20</v>
      </c>
      <c r="E344" s="23"/>
      <c r="F344" s="41">
        <v>0</v>
      </c>
      <c r="G344" s="23">
        <v>33.299999999999997</v>
      </c>
      <c r="H344" s="19">
        <v>785</v>
      </c>
      <c r="I344" s="21">
        <v>1570000</v>
      </c>
      <c r="J344" s="23">
        <v>30.4</v>
      </c>
      <c r="K344" s="19">
        <v>2450</v>
      </c>
      <c r="L344" s="21">
        <v>4900000</v>
      </c>
      <c r="O344">
        <f>_xlfn.IFNA(VLOOKUP(TRIM(B344),'Autosampler info'!$B$1:$E$61,4,0),"")</f>
        <v>3</v>
      </c>
    </row>
    <row r="345" spans="1:15" x14ac:dyDescent="0.25">
      <c r="A345" s="17" t="s">
        <v>387</v>
      </c>
      <c r="B345" s="59" t="s">
        <v>336</v>
      </c>
      <c r="C345" s="12">
        <v>41127</v>
      </c>
      <c r="D345" s="23">
        <v>28.9</v>
      </c>
      <c r="E345" s="19">
        <v>4970</v>
      </c>
      <c r="F345" s="21">
        <v>9940000</v>
      </c>
      <c r="G345" s="23">
        <v>23.6</v>
      </c>
      <c r="H345" s="19">
        <v>219000</v>
      </c>
      <c r="I345" s="21">
        <v>438000000</v>
      </c>
      <c r="J345" s="23">
        <v>28.6</v>
      </c>
      <c r="K345" s="19">
        <v>10800</v>
      </c>
      <c r="L345" s="21">
        <v>21600000</v>
      </c>
      <c r="O345">
        <f>_xlfn.IFNA(VLOOKUP(TRIM(B345),'Autosampler info'!$B$1:$E$61,4,0),"")</f>
        <v>10</v>
      </c>
    </row>
    <row r="346" spans="1:15" x14ac:dyDescent="0.25">
      <c r="A346" s="17" t="s">
        <v>388</v>
      </c>
      <c r="B346" s="59" t="s">
        <v>338</v>
      </c>
      <c r="C346" s="12">
        <v>41127</v>
      </c>
      <c r="D346" s="23" t="s">
        <v>389</v>
      </c>
      <c r="E346" s="19">
        <v>269</v>
      </c>
      <c r="F346" s="21">
        <v>538000</v>
      </c>
      <c r="G346" s="23">
        <v>24.1</v>
      </c>
      <c r="H346" s="19">
        <v>156000</v>
      </c>
      <c r="I346" s="21">
        <v>312000000</v>
      </c>
      <c r="J346" s="23">
        <v>28.7</v>
      </c>
      <c r="K346" s="19">
        <v>10200</v>
      </c>
      <c r="L346" s="21">
        <v>20400000</v>
      </c>
      <c r="O346">
        <f>_xlfn.IFNA(VLOOKUP(TRIM(B346),'Autosampler info'!$B$1:$E$61,4,0),"")</f>
        <v>11</v>
      </c>
    </row>
    <row r="347" spans="1:15" x14ac:dyDescent="0.25">
      <c r="A347" s="16" t="s">
        <v>390</v>
      </c>
      <c r="B347" s="59" t="s">
        <v>340</v>
      </c>
      <c r="C347" s="12">
        <v>41127</v>
      </c>
      <c r="D347" s="23" t="s">
        <v>20</v>
      </c>
      <c r="F347" s="41">
        <v>0</v>
      </c>
      <c r="G347" s="23">
        <v>23</v>
      </c>
      <c r="H347" s="19">
        <v>340000</v>
      </c>
      <c r="I347" s="21">
        <v>680000000</v>
      </c>
      <c r="J347" s="23">
        <v>29.1</v>
      </c>
      <c r="K347" s="19">
        <v>7770</v>
      </c>
      <c r="L347" s="21">
        <v>15540000</v>
      </c>
      <c r="O347">
        <f>_xlfn.IFNA(VLOOKUP(TRIM(B347),'Autosampler info'!$B$1:$E$61,4,0),"")</f>
        <v>12</v>
      </c>
    </row>
    <row r="348" spans="1:15" x14ac:dyDescent="0.25">
      <c r="A348" s="17" t="s">
        <v>391</v>
      </c>
      <c r="B348" s="55" t="s">
        <v>90</v>
      </c>
      <c r="C348" s="12">
        <v>41127</v>
      </c>
      <c r="D348" s="23" t="s">
        <v>20</v>
      </c>
      <c r="F348" s="41">
        <v>0</v>
      </c>
      <c r="G348" s="23">
        <v>26.1</v>
      </c>
      <c r="H348" s="19">
        <v>39100</v>
      </c>
      <c r="I348" s="21">
        <v>78200000</v>
      </c>
      <c r="J348" s="23">
        <v>29</v>
      </c>
      <c r="K348" s="19">
        <v>8670</v>
      </c>
      <c r="L348" s="21">
        <v>17340000</v>
      </c>
      <c r="O348">
        <f>_xlfn.IFNA(VLOOKUP(TRIM(B348),'Autosampler info'!$B$1:$E$61,4,0),"")</f>
        <v>3</v>
      </c>
    </row>
    <row r="349" spans="1:15" x14ac:dyDescent="0.25">
      <c r="A349" s="17" t="s">
        <v>392</v>
      </c>
      <c r="B349" s="59" t="s">
        <v>336</v>
      </c>
      <c r="C349" s="12">
        <v>44419</v>
      </c>
      <c r="D349" s="23">
        <v>31.4</v>
      </c>
      <c r="E349" s="19">
        <v>348</v>
      </c>
      <c r="F349" s="21">
        <v>696000</v>
      </c>
      <c r="G349" s="23">
        <v>26</v>
      </c>
      <c r="H349" s="19">
        <v>114000</v>
      </c>
      <c r="I349" s="21">
        <v>228000000</v>
      </c>
      <c r="J349" s="18">
        <v>29.6</v>
      </c>
      <c r="K349" s="19">
        <v>4030</v>
      </c>
      <c r="L349" s="21">
        <v>8060000</v>
      </c>
      <c r="O349">
        <f>_xlfn.IFNA(VLOOKUP(TRIM(B349),'Autosampler info'!$B$1:$E$61,4,0),"")</f>
        <v>10</v>
      </c>
    </row>
    <row r="350" spans="1:15" x14ac:dyDescent="0.25">
      <c r="A350" s="17" t="s">
        <v>393</v>
      </c>
      <c r="B350" s="59" t="s">
        <v>338</v>
      </c>
      <c r="C350" s="12">
        <v>44419</v>
      </c>
      <c r="D350" s="23">
        <v>28.4</v>
      </c>
      <c r="E350" s="19">
        <v>2390</v>
      </c>
      <c r="F350" s="21">
        <v>4780000</v>
      </c>
      <c r="G350" s="23">
        <v>25.3</v>
      </c>
      <c r="H350" s="19">
        <v>176000</v>
      </c>
      <c r="I350" s="21">
        <v>352000000</v>
      </c>
      <c r="J350" s="18">
        <v>30.8</v>
      </c>
      <c r="K350" s="19">
        <v>1810</v>
      </c>
      <c r="L350" s="21">
        <v>3620000</v>
      </c>
      <c r="O350">
        <f>_xlfn.IFNA(VLOOKUP(TRIM(B350),'Autosampler info'!$B$1:$E$61,4,0),"")</f>
        <v>11</v>
      </c>
    </row>
    <row r="351" spans="1:15" x14ac:dyDescent="0.25">
      <c r="A351" s="16" t="s">
        <v>394</v>
      </c>
      <c r="B351" s="59" t="s">
        <v>340</v>
      </c>
      <c r="C351" s="12">
        <v>44419</v>
      </c>
      <c r="D351" s="23" t="s">
        <v>20</v>
      </c>
      <c r="F351" s="41">
        <v>0</v>
      </c>
      <c r="G351" s="23">
        <v>24.7</v>
      </c>
      <c r="H351" s="19">
        <v>257000</v>
      </c>
      <c r="I351" s="21">
        <v>514000000</v>
      </c>
      <c r="J351" s="18">
        <v>30.9</v>
      </c>
      <c r="K351" s="19">
        <v>1650</v>
      </c>
      <c r="L351" s="21">
        <v>3300000</v>
      </c>
      <c r="O351">
        <f>_xlfn.IFNA(VLOOKUP(TRIM(B351),'Autosampler info'!$B$1:$E$61,4,0),"")</f>
        <v>12</v>
      </c>
    </row>
    <row r="352" spans="1:15" x14ac:dyDescent="0.25">
      <c r="A352" s="14" t="s">
        <v>395</v>
      </c>
      <c r="B352" s="59" t="s">
        <v>396</v>
      </c>
      <c r="C352" s="12">
        <v>44419</v>
      </c>
      <c r="D352" s="23">
        <v>32.9</v>
      </c>
      <c r="E352" s="19">
        <v>141</v>
      </c>
      <c r="F352" s="21">
        <v>282000</v>
      </c>
      <c r="G352" s="23">
        <v>23.7</v>
      </c>
      <c r="H352" s="19">
        <v>479000</v>
      </c>
      <c r="I352" s="21">
        <v>958000000</v>
      </c>
      <c r="J352" s="18">
        <v>29.7</v>
      </c>
      <c r="K352" s="19">
        <v>3840</v>
      </c>
      <c r="L352" s="21">
        <v>7680000</v>
      </c>
      <c r="O352">
        <f>_xlfn.IFNA(VLOOKUP(TRIM(B352),'Autosampler info'!$B$1:$E$61,4,0),"")</f>
        <v>14</v>
      </c>
    </row>
    <row r="353" spans="1:15" x14ac:dyDescent="0.25">
      <c r="A353" s="14" t="s">
        <v>397</v>
      </c>
      <c r="B353" s="55" t="s">
        <v>90</v>
      </c>
      <c r="C353" s="12">
        <v>44419</v>
      </c>
      <c r="D353" s="23" t="s">
        <v>20</v>
      </c>
      <c r="F353" s="41">
        <v>0</v>
      </c>
      <c r="G353" s="23">
        <v>33.700000000000003</v>
      </c>
      <c r="H353" s="19">
        <v>775</v>
      </c>
      <c r="I353" s="21">
        <v>1550000</v>
      </c>
      <c r="J353" s="18">
        <v>31.5</v>
      </c>
      <c r="K353" s="19">
        <v>1130</v>
      </c>
      <c r="L353" s="21">
        <v>2260000</v>
      </c>
      <c r="O353">
        <f>_xlfn.IFNA(VLOOKUP(TRIM(B353),'Autosampler info'!$B$1:$E$61,4,0),"")</f>
        <v>3</v>
      </c>
    </row>
    <row r="354" spans="1:15" x14ac:dyDescent="0.25">
      <c r="A354" s="14" t="s">
        <v>398</v>
      </c>
      <c r="B354" s="55" t="s">
        <v>90</v>
      </c>
      <c r="C354" s="12">
        <v>44419</v>
      </c>
      <c r="D354" s="23" t="s">
        <v>20</v>
      </c>
      <c r="F354" s="41">
        <v>0</v>
      </c>
      <c r="G354" s="23">
        <v>38.700000000000003</v>
      </c>
      <c r="H354" s="19">
        <v>32.6</v>
      </c>
      <c r="I354" s="21">
        <v>65200</v>
      </c>
      <c r="J354" s="18">
        <v>34.4</v>
      </c>
      <c r="K354" s="19">
        <v>170</v>
      </c>
      <c r="L354" s="21">
        <v>340000</v>
      </c>
      <c r="O354">
        <f>_xlfn.IFNA(VLOOKUP(TRIM(B354),'Autosampler info'!$B$1:$E$61,4,0),"")</f>
        <v>3</v>
      </c>
    </row>
    <row r="355" spans="1:15" ht="14.5" x14ac:dyDescent="0.35">
      <c r="A355" s="17" t="s">
        <v>399</v>
      </c>
      <c r="B355" s="59" t="s">
        <v>336</v>
      </c>
      <c r="C355" s="12">
        <v>44421</v>
      </c>
      <c r="D355" s="23">
        <v>30.5</v>
      </c>
      <c r="E355" s="22">
        <v>784.80870000000004</v>
      </c>
      <c r="F355" s="21">
        <v>1569617.4000000001</v>
      </c>
      <c r="G355" s="23">
        <v>23.7</v>
      </c>
      <c r="H355" s="19">
        <v>377000</v>
      </c>
      <c r="I355" s="21">
        <v>754000000</v>
      </c>
      <c r="J355" s="23">
        <v>30</v>
      </c>
      <c r="K355" s="19">
        <v>4150</v>
      </c>
      <c r="L355" s="21">
        <v>8300000</v>
      </c>
      <c r="O355">
        <f>_xlfn.IFNA(VLOOKUP(TRIM(B355),'Autosampler info'!$B$1:$E$61,4,0),"")</f>
        <v>10</v>
      </c>
    </row>
    <row r="356" spans="1:15" ht="14.5" x14ac:dyDescent="0.35">
      <c r="A356" s="17" t="s">
        <v>400</v>
      </c>
      <c r="B356" s="59" t="s">
        <v>338</v>
      </c>
      <c r="C356" s="12">
        <v>44421</v>
      </c>
      <c r="D356" s="23">
        <v>30.3</v>
      </c>
      <c r="E356" s="22">
        <v>870.99710000000005</v>
      </c>
      <c r="F356" s="21">
        <v>1741994.2000000002</v>
      </c>
      <c r="G356" s="23">
        <v>22.7</v>
      </c>
      <c r="H356" s="19">
        <v>739000</v>
      </c>
      <c r="I356" s="21">
        <v>1478000000</v>
      </c>
      <c r="J356" s="23">
        <v>29.3</v>
      </c>
      <c r="K356" s="19">
        <v>6690</v>
      </c>
      <c r="L356" s="21">
        <v>13380000</v>
      </c>
      <c r="O356">
        <f>_xlfn.IFNA(VLOOKUP(TRIM(B356),'Autosampler info'!$B$1:$E$61,4,0),"")</f>
        <v>11</v>
      </c>
    </row>
    <row r="357" spans="1:15" ht="14.5" x14ac:dyDescent="0.35">
      <c r="A357" s="16" t="s">
        <v>401</v>
      </c>
      <c r="B357" s="59" t="s">
        <v>340</v>
      </c>
      <c r="C357" s="12">
        <v>44421</v>
      </c>
      <c r="D357" s="23" t="s">
        <v>20</v>
      </c>
      <c r="E357" s="22"/>
      <c r="G357" s="23">
        <v>24.3</v>
      </c>
      <c r="H357" s="19">
        <v>245000</v>
      </c>
      <c r="I357" s="21">
        <v>490000000</v>
      </c>
      <c r="J357" s="23">
        <v>30.4</v>
      </c>
      <c r="K357" s="19">
        <v>3180</v>
      </c>
      <c r="L357" s="21">
        <v>6360000</v>
      </c>
      <c r="O357">
        <f>_xlfn.IFNA(VLOOKUP(TRIM(B357),'Autosampler info'!$B$1:$E$61,4,0),"")</f>
        <v>12</v>
      </c>
    </row>
    <row r="358" spans="1:15" ht="14.5" x14ac:dyDescent="0.35">
      <c r="A358" s="14" t="s">
        <v>402</v>
      </c>
      <c r="B358" s="59" t="s">
        <v>396</v>
      </c>
      <c r="C358" s="12">
        <v>44421</v>
      </c>
      <c r="D358" s="23" t="s">
        <v>403</v>
      </c>
      <c r="E358" s="22">
        <v>9.5</v>
      </c>
      <c r="F358" s="21">
        <v>19000</v>
      </c>
      <c r="G358" s="23">
        <v>22.7</v>
      </c>
      <c r="H358" s="19">
        <v>721000</v>
      </c>
      <c r="I358" s="21">
        <v>1442000000</v>
      </c>
      <c r="J358" s="23">
        <v>31</v>
      </c>
      <c r="K358" s="19">
        <v>2220</v>
      </c>
      <c r="L358" s="21">
        <v>4440000</v>
      </c>
      <c r="O358">
        <f>_xlfn.IFNA(VLOOKUP(TRIM(B358),'Autosampler info'!$B$1:$E$61,4,0),"")</f>
        <v>14</v>
      </c>
    </row>
    <row r="359" spans="1:15" ht="14.5" x14ac:dyDescent="0.35">
      <c r="A359" s="14" t="s">
        <v>404</v>
      </c>
      <c r="B359" s="55" t="s">
        <v>90</v>
      </c>
      <c r="C359" s="12">
        <v>44421</v>
      </c>
      <c r="D359" s="23" t="s">
        <v>20</v>
      </c>
      <c r="E359" s="22"/>
      <c r="G359" s="23">
        <v>28.9</v>
      </c>
      <c r="H359" s="19">
        <v>10700</v>
      </c>
      <c r="I359" s="21">
        <v>21400000</v>
      </c>
      <c r="J359" s="23">
        <v>30</v>
      </c>
      <c r="K359" s="19">
        <v>4170</v>
      </c>
      <c r="L359" s="21">
        <v>8340000</v>
      </c>
      <c r="O359">
        <f>_xlfn.IFNA(VLOOKUP(TRIM(B359),'Autosampler info'!$B$1:$E$61,4,0),"")</f>
        <v>3</v>
      </c>
    </row>
    <row r="360" spans="1:15" ht="14.5" x14ac:dyDescent="0.35">
      <c r="A360" s="23" t="s">
        <v>405</v>
      </c>
      <c r="B360" s="55" t="s">
        <v>93</v>
      </c>
      <c r="C360" s="12">
        <v>44421</v>
      </c>
      <c r="D360" s="23" t="s">
        <v>20</v>
      </c>
      <c r="E360" s="22"/>
      <c r="G360" s="23">
        <v>23.4</v>
      </c>
      <c r="H360" s="19">
        <v>440000</v>
      </c>
      <c r="I360" s="21">
        <v>880000000</v>
      </c>
      <c r="J360" s="23">
        <v>30.3</v>
      </c>
      <c r="K360" s="19">
        <v>3490</v>
      </c>
      <c r="L360" s="21">
        <v>6980000</v>
      </c>
      <c r="O360">
        <f>_xlfn.IFNA(VLOOKUP(TRIM(B360),'Autosampler info'!$B$1:$E$61,4,0),"")</f>
        <v>5</v>
      </c>
    </row>
    <row r="361" spans="1:15" ht="14.5" x14ac:dyDescent="0.35">
      <c r="A361" s="17" t="s">
        <v>406</v>
      </c>
      <c r="B361" s="59" t="s">
        <v>336</v>
      </c>
      <c r="C361" s="12">
        <v>44426</v>
      </c>
      <c r="D361" s="23">
        <v>31.7</v>
      </c>
      <c r="E361" s="22">
        <v>471.56729999999999</v>
      </c>
      <c r="F361" s="21">
        <v>943134.59999999986</v>
      </c>
      <c r="G361" s="23">
        <v>26.7</v>
      </c>
      <c r="H361" s="19">
        <v>31900</v>
      </c>
      <c r="I361" s="21">
        <v>63800000</v>
      </c>
      <c r="J361" s="23">
        <v>28.7</v>
      </c>
      <c r="K361" s="19">
        <v>749</v>
      </c>
      <c r="L361" s="21">
        <v>1498000</v>
      </c>
      <c r="O361">
        <f>_xlfn.IFNA(VLOOKUP(TRIM(B361),'Autosampler info'!$B$1:$E$61,4,0),"")</f>
        <v>10</v>
      </c>
    </row>
    <row r="362" spans="1:15" ht="14.5" x14ac:dyDescent="0.35">
      <c r="A362" s="17" t="s">
        <v>407</v>
      </c>
      <c r="B362" s="59" t="s">
        <v>338</v>
      </c>
      <c r="C362" s="12">
        <v>44426</v>
      </c>
      <c r="D362" s="23">
        <v>33.1</v>
      </c>
      <c r="E362" s="22">
        <v>169.3656</v>
      </c>
      <c r="F362" s="21">
        <v>338731.2</v>
      </c>
      <c r="G362" s="23">
        <v>26.7</v>
      </c>
      <c r="H362" s="19">
        <v>31500</v>
      </c>
      <c r="I362" s="21">
        <v>63000000</v>
      </c>
      <c r="J362" s="23">
        <v>28.7</v>
      </c>
      <c r="K362" s="19">
        <v>770</v>
      </c>
      <c r="L362" s="21">
        <v>1540000</v>
      </c>
      <c r="O362">
        <f>_xlfn.IFNA(VLOOKUP(TRIM(B362),'Autosampler info'!$B$1:$E$61,4,0),"")</f>
        <v>11</v>
      </c>
    </row>
    <row r="363" spans="1:15" ht="14.5" x14ac:dyDescent="0.35">
      <c r="A363" s="16" t="s">
        <v>408</v>
      </c>
      <c r="B363" s="59" t="s">
        <v>340</v>
      </c>
      <c r="C363" s="12">
        <v>44426</v>
      </c>
      <c r="D363" s="23" t="s">
        <v>20</v>
      </c>
      <c r="E363" s="22"/>
      <c r="G363" s="23">
        <v>26.7</v>
      </c>
      <c r="H363" s="19">
        <v>32200</v>
      </c>
      <c r="I363" s="21">
        <v>64400000</v>
      </c>
      <c r="J363" s="23">
        <v>29.9</v>
      </c>
      <c r="K363" s="19">
        <v>344</v>
      </c>
      <c r="L363" s="21">
        <v>688000</v>
      </c>
      <c r="O363">
        <f>_xlfn.IFNA(VLOOKUP(TRIM(B363),'Autosampler info'!$B$1:$E$61,4,0),"")</f>
        <v>12</v>
      </c>
    </row>
    <row r="364" spans="1:15" ht="14.5" x14ac:dyDescent="0.35">
      <c r="A364" s="17" t="s">
        <v>409</v>
      </c>
      <c r="B364" s="59" t="s">
        <v>410</v>
      </c>
      <c r="C364" s="12">
        <v>44426</v>
      </c>
      <c r="D364" s="23" t="s">
        <v>20</v>
      </c>
      <c r="E364" s="22"/>
      <c r="G364" s="23">
        <v>23.3</v>
      </c>
      <c r="H364" s="19">
        <v>293000</v>
      </c>
      <c r="I364" s="21">
        <v>586000000</v>
      </c>
      <c r="J364" s="23">
        <v>33.9</v>
      </c>
      <c r="K364" s="19">
        <v>22.6</v>
      </c>
      <c r="L364" s="21">
        <v>45200</v>
      </c>
      <c r="O364">
        <f>_xlfn.IFNA(VLOOKUP(TRIM(B364),'Autosampler info'!$B$1:$E$61,4,0),"")</f>
        <v>13</v>
      </c>
    </row>
    <row r="365" spans="1:15" ht="14.5" x14ac:dyDescent="0.35">
      <c r="A365" s="14" t="s">
        <v>411</v>
      </c>
      <c r="B365" s="59" t="s">
        <v>396</v>
      </c>
      <c r="C365" s="12">
        <v>44426</v>
      </c>
      <c r="D365" s="23">
        <v>34.200000000000003</v>
      </c>
      <c r="E365" s="22">
        <v>79.933449999999993</v>
      </c>
      <c r="F365" s="21">
        <v>159866.9</v>
      </c>
      <c r="G365" s="23">
        <v>24.4</v>
      </c>
      <c r="H365" s="19">
        <v>143000</v>
      </c>
      <c r="I365" s="21">
        <v>286000000</v>
      </c>
      <c r="J365" s="23">
        <v>29.9</v>
      </c>
      <c r="K365" s="19">
        <v>340</v>
      </c>
      <c r="L365" s="21">
        <v>680000</v>
      </c>
      <c r="O365">
        <f>_xlfn.IFNA(VLOOKUP(TRIM(B365),'Autosampler info'!$B$1:$E$61,4,0),"")</f>
        <v>14</v>
      </c>
    </row>
    <row r="366" spans="1:15" ht="14.5" x14ac:dyDescent="0.35">
      <c r="A366" s="14" t="s">
        <v>412</v>
      </c>
      <c r="B366" s="55" t="s">
        <v>90</v>
      </c>
      <c r="C366" s="12">
        <v>44426</v>
      </c>
      <c r="D366" s="23" t="s">
        <v>20</v>
      </c>
      <c r="E366" s="22"/>
      <c r="G366" s="23">
        <v>31.3</v>
      </c>
      <c r="H366" s="19">
        <v>1500</v>
      </c>
      <c r="I366" s="21">
        <v>3000000</v>
      </c>
      <c r="J366" s="23">
        <v>29.6</v>
      </c>
      <c r="K366" s="19">
        <v>413</v>
      </c>
      <c r="L366" s="21">
        <v>826000</v>
      </c>
      <c r="O366">
        <f>_xlfn.IFNA(VLOOKUP(TRIM(B366),'Autosampler info'!$B$1:$E$61,4,0),"")</f>
        <v>3</v>
      </c>
    </row>
    <row r="367" spans="1:15" ht="14.5" x14ac:dyDescent="0.35">
      <c r="A367" s="17" t="s">
        <v>413</v>
      </c>
      <c r="B367" s="59" t="s">
        <v>336</v>
      </c>
      <c r="C367" s="12">
        <v>44428</v>
      </c>
      <c r="D367" s="23">
        <v>29.7</v>
      </c>
      <c r="E367" s="22">
        <v>718</v>
      </c>
      <c r="F367" s="21">
        <v>1436000</v>
      </c>
      <c r="G367" s="23">
        <v>23.8</v>
      </c>
      <c r="H367" s="19">
        <v>143000</v>
      </c>
      <c r="I367" s="21">
        <v>286000000</v>
      </c>
      <c r="J367" s="23">
        <v>30.1</v>
      </c>
      <c r="K367" s="19">
        <v>836</v>
      </c>
      <c r="L367" s="21">
        <v>1672000</v>
      </c>
      <c r="O367">
        <f>_xlfn.IFNA(VLOOKUP(TRIM(B367),'Autosampler info'!$B$1:$E$61,4,0),"")</f>
        <v>10</v>
      </c>
    </row>
    <row r="368" spans="1:15" x14ac:dyDescent="0.25">
      <c r="A368" s="17" t="s">
        <v>414</v>
      </c>
      <c r="B368" s="59" t="s">
        <v>338</v>
      </c>
      <c r="C368" s="12">
        <v>44428</v>
      </c>
      <c r="D368" s="23">
        <v>32.299999999999997</v>
      </c>
      <c r="E368" s="19">
        <v>106</v>
      </c>
      <c r="F368" s="21">
        <v>212000</v>
      </c>
      <c r="G368" s="23">
        <v>26.5</v>
      </c>
      <c r="H368" s="19">
        <v>22300</v>
      </c>
      <c r="I368" s="21">
        <v>44600000</v>
      </c>
      <c r="J368" s="23">
        <v>30.5</v>
      </c>
      <c r="K368" s="19">
        <v>609</v>
      </c>
      <c r="L368" s="21">
        <v>1218000</v>
      </c>
      <c r="O368">
        <f>_xlfn.IFNA(VLOOKUP(TRIM(B368),'Autosampler info'!$B$1:$E$61,4,0),"")</f>
        <v>11</v>
      </c>
    </row>
    <row r="369" spans="1:15" x14ac:dyDescent="0.25">
      <c r="A369" s="16" t="s">
        <v>415</v>
      </c>
      <c r="B369" s="59" t="s">
        <v>340</v>
      </c>
      <c r="C369" s="12">
        <v>44428</v>
      </c>
      <c r="D369" s="23" t="s">
        <v>20</v>
      </c>
      <c r="G369" s="23">
        <v>27.6</v>
      </c>
      <c r="H369" s="19">
        <v>10900</v>
      </c>
      <c r="I369" s="21">
        <v>21800000</v>
      </c>
      <c r="J369" s="23">
        <v>30.5</v>
      </c>
      <c r="K369" s="19">
        <v>628</v>
      </c>
      <c r="L369" s="21">
        <v>1256000</v>
      </c>
      <c r="O369">
        <f>_xlfn.IFNA(VLOOKUP(TRIM(B369),'Autosampler info'!$B$1:$E$61,4,0),"")</f>
        <v>12</v>
      </c>
    </row>
    <row r="370" spans="1:15" x14ac:dyDescent="0.25">
      <c r="A370" s="14" t="s">
        <v>416</v>
      </c>
      <c r="B370" s="59" t="s">
        <v>396</v>
      </c>
      <c r="C370" s="12">
        <v>44428</v>
      </c>
      <c r="D370" s="23" t="s">
        <v>417</v>
      </c>
      <c r="E370" s="19">
        <v>2.83</v>
      </c>
      <c r="F370" s="21">
        <v>5660</v>
      </c>
      <c r="G370" s="23">
        <v>25.5</v>
      </c>
      <c r="H370" s="19">
        <v>44100</v>
      </c>
      <c r="I370" s="21">
        <v>88200000</v>
      </c>
      <c r="J370" s="23">
        <v>32.200000000000003</v>
      </c>
      <c r="K370" s="19">
        <v>206</v>
      </c>
      <c r="L370" s="21">
        <v>412000</v>
      </c>
      <c r="O370">
        <f>_xlfn.IFNA(VLOOKUP(TRIM(B370),'Autosampler info'!$B$1:$E$61,4,0),"")</f>
        <v>14</v>
      </c>
    </row>
    <row r="371" spans="1:15" x14ac:dyDescent="0.25">
      <c r="A371" s="14" t="s">
        <v>418</v>
      </c>
      <c r="B371" s="59" t="s">
        <v>396</v>
      </c>
      <c r="C371" s="12">
        <v>44428</v>
      </c>
      <c r="D371" s="23" t="s">
        <v>20</v>
      </c>
      <c r="G371" s="23">
        <v>24.4</v>
      </c>
      <c r="H371" s="19">
        <v>95000</v>
      </c>
      <c r="I371" s="21">
        <v>190000000</v>
      </c>
      <c r="J371" s="23">
        <v>30.9</v>
      </c>
      <c r="K371" s="19">
        <v>493</v>
      </c>
      <c r="L371" s="21">
        <v>986000</v>
      </c>
      <c r="O371">
        <f>_xlfn.IFNA(VLOOKUP(TRIM(B371),'Autosampler info'!$B$1:$E$61,4,0),"")</f>
        <v>14</v>
      </c>
    </row>
    <row r="372" spans="1:15" x14ac:dyDescent="0.25">
      <c r="A372" s="14" t="s">
        <v>419</v>
      </c>
      <c r="B372" s="55" t="s">
        <v>90</v>
      </c>
      <c r="C372" s="12">
        <v>44428</v>
      </c>
      <c r="D372" s="23" t="s">
        <v>420</v>
      </c>
      <c r="E372" s="19">
        <v>1.24</v>
      </c>
      <c r="F372" s="21">
        <v>2480</v>
      </c>
      <c r="G372" s="23">
        <v>29</v>
      </c>
      <c r="H372" s="19">
        <v>4250</v>
      </c>
      <c r="I372" s="21">
        <v>8500000</v>
      </c>
      <c r="J372" s="23">
        <v>31</v>
      </c>
      <c r="K372" s="19">
        <v>450</v>
      </c>
      <c r="L372" s="21">
        <v>900000</v>
      </c>
      <c r="O372">
        <f>_xlfn.IFNA(VLOOKUP(TRIM(B372),'Autosampler info'!$B$1:$E$61,4,0),"")</f>
        <v>3</v>
      </c>
    </row>
    <row r="373" spans="1:15" x14ac:dyDescent="0.25">
      <c r="A373" s="17" t="s">
        <v>421</v>
      </c>
      <c r="B373" s="59" t="s">
        <v>336</v>
      </c>
      <c r="C373" s="12">
        <v>44433</v>
      </c>
      <c r="D373" s="23">
        <v>35</v>
      </c>
      <c r="E373" s="19">
        <v>26</v>
      </c>
      <c r="F373" s="21">
        <v>52000</v>
      </c>
      <c r="G373" s="23">
        <v>26.7</v>
      </c>
      <c r="H373" s="19">
        <v>28700</v>
      </c>
      <c r="I373" s="21">
        <v>57400000</v>
      </c>
      <c r="J373" s="23">
        <v>29.8</v>
      </c>
      <c r="K373" s="19">
        <v>1020</v>
      </c>
      <c r="L373" s="21">
        <v>2040000</v>
      </c>
      <c r="O373">
        <f>_xlfn.IFNA(VLOOKUP(TRIM(B373),'Autosampler info'!$B$1:$E$61,4,0),"")</f>
        <v>10</v>
      </c>
    </row>
    <row r="374" spans="1:15" x14ac:dyDescent="0.25">
      <c r="A374" s="17" t="s">
        <v>422</v>
      </c>
      <c r="B374" s="59" t="s">
        <v>338</v>
      </c>
      <c r="C374" s="12">
        <v>44433</v>
      </c>
      <c r="D374" s="23" t="s">
        <v>20</v>
      </c>
      <c r="E374" s="19"/>
      <c r="G374" s="23">
        <v>25.3</v>
      </c>
      <c r="H374" s="19">
        <v>77300</v>
      </c>
      <c r="I374" s="21">
        <v>154600000</v>
      </c>
      <c r="J374" s="23">
        <v>30</v>
      </c>
      <c r="K374" s="19">
        <v>905</v>
      </c>
      <c r="L374" s="21">
        <v>1810000</v>
      </c>
      <c r="O374">
        <f>_xlfn.IFNA(VLOOKUP(TRIM(B374),'Autosampler info'!$B$1:$E$61,4,0),"")</f>
        <v>11</v>
      </c>
    </row>
    <row r="375" spans="1:15" x14ac:dyDescent="0.25">
      <c r="A375" s="16" t="s">
        <v>423</v>
      </c>
      <c r="B375" s="59" t="s">
        <v>340</v>
      </c>
      <c r="C375" s="12">
        <v>44433</v>
      </c>
      <c r="D375" s="23" t="s">
        <v>20</v>
      </c>
      <c r="E375" s="19"/>
      <c r="G375" s="23">
        <v>25.9</v>
      </c>
      <c r="H375" s="19">
        <v>51400</v>
      </c>
      <c r="I375" s="21">
        <v>102800000</v>
      </c>
      <c r="J375" s="23">
        <v>32.299999999999997</v>
      </c>
      <c r="K375" s="19">
        <v>202</v>
      </c>
      <c r="L375" s="21">
        <v>404000</v>
      </c>
      <c r="O375">
        <f>_xlfn.IFNA(VLOOKUP(TRIM(B375),'Autosampler info'!$B$1:$E$61,4,0),"")</f>
        <v>12</v>
      </c>
    </row>
    <row r="376" spans="1:15" x14ac:dyDescent="0.25">
      <c r="A376" s="14" t="s">
        <v>424</v>
      </c>
      <c r="B376" s="59" t="s">
        <v>396</v>
      </c>
      <c r="C376" s="12">
        <v>44433</v>
      </c>
      <c r="D376" s="23">
        <v>36.700000000000003</v>
      </c>
      <c r="E376" s="19">
        <v>7</v>
      </c>
      <c r="F376" s="21">
        <v>14000</v>
      </c>
      <c r="G376" s="23">
        <v>20.399999999999999</v>
      </c>
      <c r="H376" s="19">
        <v>2060000</v>
      </c>
      <c r="I376" s="21">
        <v>4120000000</v>
      </c>
      <c r="J376" s="23">
        <v>30.2</v>
      </c>
      <c r="K376" s="19">
        <v>786</v>
      </c>
      <c r="L376" s="21">
        <v>1572000</v>
      </c>
      <c r="O376">
        <f>_xlfn.IFNA(VLOOKUP(TRIM(B376),'Autosampler info'!$B$1:$E$61,4,0),"")</f>
        <v>14</v>
      </c>
    </row>
    <row r="377" spans="1:15" x14ac:dyDescent="0.25">
      <c r="A377" s="14" t="s">
        <v>425</v>
      </c>
      <c r="B377" s="59" t="s">
        <v>396</v>
      </c>
      <c r="C377" s="12">
        <v>44433</v>
      </c>
      <c r="D377" s="23" t="s">
        <v>20</v>
      </c>
      <c r="E377" s="19"/>
      <c r="G377" s="23">
        <v>21.7</v>
      </c>
      <c r="H377" s="19">
        <v>864000</v>
      </c>
      <c r="I377" s="21">
        <v>1728000000</v>
      </c>
      <c r="J377" s="23">
        <v>31.3</v>
      </c>
      <c r="K377" s="19">
        <v>394</v>
      </c>
      <c r="L377" s="21">
        <v>788000</v>
      </c>
      <c r="O377">
        <f>_xlfn.IFNA(VLOOKUP(TRIM(B377),'Autosampler info'!$B$1:$E$61,4,0),"")</f>
        <v>14</v>
      </c>
    </row>
    <row r="378" spans="1:15" x14ac:dyDescent="0.25">
      <c r="A378" s="14" t="s">
        <v>426</v>
      </c>
      <c r="B378" s="55" t="s">
        <v>90</v>
      </c>
      <c r="C378" s="12">
        <v>44433</v>
      </c>
      <c r="D378" s="23" t="s">
        <v>20</v>
      </c>
      <c r="G378" s="23">
        <v>32.5</v>
      </c>
      <c r="H378" s="19">
        <v>611</v>
      </c>
      <c r="I378" s="21">
        <v>1222000</v>
      </c>
      <c r="J378" s="23">
        <v>30</v>
      </c>
      <c r="K378" s="19">
        <v>926</v>
      </c>
      <c r="L378" s="21">
        <v>1852000</v>
      </c>
      <c r="O378">
        <f>_xlfn.IFNA(VLOOKUP(TRIM(B378),'Autosampler info'!$B$1:$E$61,4,0),"")</f>
        <v>3</v>
      </c>
    </row>
    <row r="379" spans="1:15" x14ac:dyDescent="0.25">
      <c r="A379" s="17" t="s">
        <v>427</v>
      </c>
      <c r="B379" s="59" t="s">
        <v>336</v>
      </c>
      <c r="C379" s="12">
        <v>44435</v>
      </c>
      <c r="G379" s="23">
        <v>27.5</v>
      </c>
      <c r="H379" s="19">
        <v>20400</v>
      </c>
      <c r="I379" s="21">
        <v>40800000</v>
      </c>
      <c r="J379" s="23">
        <v>30.8</v>
      </c>
      <c r="K379" s="19">
        <v>896</v>
      </c>
      <c r="L379" s="21">
        <v>1792000</v>
      </c>
      <c r="O379">
        <f>_xlfn.IFNA(VLOOKUP(TRIM(B379),'Autosampler info'!$B$1:$E$61,4,0),"")</f>
        <v>10</v>
      </c>
    </row>
    <row r="380" spans="1:15" x14ac:dyDescent="0.25">
      <c r="A380" s="17" t="s">
        <v>428</v>
      </c>
      <c r="B380" s="59" t="s">
        <v>338</v>
      </c>
      <c r="C380" s="12">
        <v>44435</v>
      </c>
      <c r="G380" s="23">
        <v>23.7</v>
      </c>
      <c r="H380" s="19">
        <v>262000</v>
      </c>
      <c r="I380" s="21">
        <v>524000000</v>
      </c>
      <c r="J380" s="23">
        <v>29.5</v>
      </c>
      <c r="K380" s="19">
        <v>2160</v>
      </c>
      <c r="L380" s="21">
        <v>4320000</v>
      </c>
      <c r="O380">
        <f>_xlfn.IFNA(VLOOKUP(TRIM(B380),'Autosampler info'!$B$1:$E$61,4,0),"")</f>
        <v>11</v>
      </c>
    </row>
    <row r="381" spans="1:15" x14ac:dyDescent="0.25">
      <c r="A381" s="16" t="s">
        <v>429</v>
      </c>
      <c r="B381" s="59" t="s">
        <v>340</v>
      </c>
      <c r="C381" s="12">
        <v>44435</v>
      </c>
      <c r="G381" s="23">
        <v>27.3</v>
      </c>
      <c r="H381" s="19">
        <v>23700</v>
      </c>
      <c r="I381" s="21">
        <v>47400000</v>
      </c>
      <c r="J381" s="23">
        <v>30.4</v>
      </c>
      <c r="K381" s="19">
        <v>1170</v>
      </c>
      <c r="L381" s="21">
        <v>2340000</v>
      </c>
      <c r="O381">
        <f>_xlfn.IFNA(VLOOKUP(TRIM(B381),'Autosampler info'!$B$1:$E$61,4,0),"")</f>
        <v>12</v>
      </c>
    </row>
    <row r="382" spans="1:15" x14ac:dyDescent="0.25">
      <c r="A382" s="23" t="s">
        <v>430</v>
      </c>
      <c r="B382" s="59" t="s">
        <v>396</v>
      </c>
      <c r="C382" s="12">
        <v>44435</v>
      </c>
      <c r="G382" s="23">
        <v>24.3</v>
      </c>
      <c r="H382" s="19">
        <v>172000</v>
      </c>
      <c r="I382" s="21">
        <v>344000000</v>
      </c>
      <c r="J382" s="23">
        <v>30.3</v>
      </c>
      <c r="K382" s="19">
        <v>1280</v>
      </c>
      <c r="L382" s="21">
        <v>2560000</v>
      </c>
      <c r="O382">
        <f>_xlfn.IFNA(VLOOKUP(TRIM(B382),'Autosampler info'!$B$1:$E$61,4,0),"")</f>
        <v>14</v>
      </c>
    </row>
    <row r="383" spans="1:15" x14ac:dyDescent="0.25">
      <c r="A383" s="23" t="s">
        <v>431</v>
      </c>
      <c r="B383" s="59" t="s">
        <v>396</v>
      </c>
      <c r="C383" s="12">
        <v>44435</v>
      </c>
      <c r="G383" s="23">
        <v>24.9</v>
      </c>
      <c r="H383" s="19">
        <v>115000</v>
      </c>
      <c r="I383" s="21">
        <v>230000000</v>
      </c>
      <c r="J383" s="23">
        <v>30.4</v>
      </c>
      <c r="K383" s="19">
        <v>1200</v>
      </c>
      <c r="L383" s="21">
        <v>2400000</v>
      </c>
      <c r="O383">
        <f>_xlfn.IFNA(VLOOKUP(TRIM(B383),'Autosampler info'!$B$1:$E$61,4,0),"")</f>
        <v>14</v>
      </c>
    </row>
    <row r="384" spans="1:15" x14ac:dyDescent="0.25">
      <c r="A384" s="23" t="s">
        <v>432</v>
      </c>
      <c r="B384" s="55" t="s">
        <v>90</v>
      </c>
      <c r="C384" s="12">
        <v>44435</v>
      </c>
      <c r="G384" s="23">
        <v>31</v>
      </c>
      <c r="H384" s="19">
        <v>1880</v>
      </c>
      <c r="I384" s="21">
        <v>3760000</v>
      </c>
      <c r="J384" s="23">
        <v>30.8</v>
      </c>
      <c r="K384" s="19">
        <v>907</v>
      </c>
      <c r="L384" s="21">
        <v>1814000</v>
      </c>
      <c r="O384">
        <f>_xlfn.IFNA(VLOOKUP(TRIM(B384),'Autosampler info'!$B$1:$E$61,4,0),"")</f>
        <v>3</v>
      </c>
    </row>
    <row r="385" spans="1:15" x14ac:dyDescent="0.25">
      <c r="A385" s="17" t="s">
        <v>433</v>
      </c>
      <c r="B385" s="59" t="s">
        <v>336</v>
      </c>
      <c r="C385" s="12">
        <v>44440</v>
      </c>
      <c r="G385" s="23">
        <v>27.2</v>
      </c>
      <c r="H385" s="19">
        <v>25800</v>
      </c>
      <c r="I385" s="21">
        <v>51600000</v>
      </c>
      <c r="J385" s="23">
        <v>32.1</v>
      </c>
      <c r="K385" s="19">
        <v>631</v>
      </c>
      <c r="L385" s="21">
        <v>1262000</v>
      </c>
      <c r="O385">
        <f>_xlfn.IFNA(VLOOKUP(TRIM(B385),'Autosampler info'!$B$1:$E$61,4,0),"")</f>
        <v>10</v>
      </c>
    </row>
    <row r="386" spans="1:15" x14ac:dyDescent="0.25">
      <c r="A386" s="17" t="s">
        <v>434</v>
      </c>
      <c r="B386" s="59" t="s">
        <v>338</v>
      </c>
      <c r="C386" s="12">
        <v>44440</v>
      </c>
      <c r="G386" s="23">
        <v>25.7</v>
      </c>
      <c r="H386" s="19">
        <v>71000</v>
      </c>
      <c r="I386" s="21">
        <v>142000000</v>
      </c>
      <c r="J386" s="23">
        <v>29.6</v>
      </c>
      <c r="K386" s="19">
        <v>3350</v>
      </c>
      <c r="L386" s="21">
        <v>6700000</v>
      </c>
      <c r="O386">
        <f>_xlfn.IFNA(VLOOKUP(TRIM(B386),'Autosampler info'!$B$1:$E$61,4,0),"")</f>
        <v>11</v>
      </c>
    </row>
    <row r="387" spans="1:15" x14ac:dyDescent="0.25">
      <c r="A387" s="16" t="s">
        <v>435</v>
      </c>
      <c r="B387" s="59" t="s">
        <v>340</v>
      </c>
      <c r="C387" s="12">
        <v>44440</v>
      </c>
      <c r="G387" s="23">
        <v>28</v>
      </c>
      <c r="H387" s="19">
        <v>15500</v>
      </c>
      <c r="I387" s="21">
        <v>31000000</v>
      </c>
      <c r="J387" s="23">
        <v>30.9</v>
      </c>
      <c r="K387" s="19">
        <v>1420</v>
      </c>
      <c r="L387" s="21">
        <v>2840000</v>
      </c>
      <c r="O387">
        <f>_xlfn.IFNA(VLOOKUP(TRIM(B387),'Autosampler info'!$B$1:$E$61,4,0),"")</f>
        <v>12</v>
      </c>
    </row>
    <row r="388" spans="1:15" x14ac:dyDescent="0.25">
      <c r="A388" s="23" t="s">
        <v>436</v>
      </c>
      <c r="B388" s="59" t="s">
        <v>396</v>
      </c>
      <c r="C388" s="12">
        <v>44440</v>
      </c>
      <c r="G388" s="23">
        <v>26.3</v>
      </c>
      <c r="H388" s="19">
        <v>46800</v>
      </c>
      <c r="I388" s="21">
        <v>93600000</v>
      </c>
      <c r="J388" s="23">
        <v>30.9</v>
      </c>
      <c r="K388" s="19">
        <v>1430</v>
      </c>
      <c r="L388" s="21">
        <v>2860000</v>
      </c>
      <c r="O388">
        <f>_xlfn.IFNA(VLOOKUP(TRIM(B388),'Autosampler info'!$B$1:$E$61,4,0),"")</f>
        <v>14</v>
      </c>
    </row>
    <row r="389" spans="1:15" x14ac:dyDescent="0.25">
      <c r="A389" s="23" t="s">
        <v>437</v>
      </c>
      <c r="B389" s="59" t="s">
        <v>396</v>
      </c>
      <c r="C389" s="12">
        <v>44440</v>
      </c>
      <c r="G389" s="23">
        <v>26.8</v>
      </c>
      <c r="H389" s="19">
        <v>33600</v>
      </c>
      <c r="I389" s="21">
        <v>67200000</v>
      </c>
      <c r="J389" s="23">
        <v>30.4</v>
      </c>
      <c r="K389" s="19">
        <v>1930</v>
      </c>
      <c r="L389" s="21">
        <v>3860000</v>
      </c>
      <c r="O389">
        <f>_xlfn.IFNA(VLOOKUP(TRIM(B389),'Autosampler info'!$B$1:$E$61,4,0),"")</f>
        <v>14</v>
      </c>
    </row>
    <row r="390" spans="1:15" x14ac:dyDescent="0.25">
      <c r="A390" s="23" t="s">
        <v>438</v>
      </c>
      <c r="B390" s="55" t="s">
        <v>90</v>
      </c>
      <c r="C390" s="12">
        <v>44440</v>
      </c>
      <c r="G390" s="23">
        <v>28.6</v>
      </c>
      <c r="H390" s="19">
        <v>10400</v>
      </c>
      <c r="I390" s="21">
        <v>20800000</v>
      </c>
      <c r="J390" s="23">
        <v>30.1</v>
      </c>
      <c r="K390" s="19">
        <v>2320</v>
      </c>
      <c r="L390" s="21">
        <v>4640000</v>
      </c>
      <c r="O390">
        <f>_xlfn.IFNA(VLOOKUP(TRIM(B390),'Autosampler info'!$B$1:$E$61,4,0),"")</f>
        <v>3</v>
      </c>
    </row>
    <row r="391" spans="1:15" x14ac:dyDescent="0.25">
      <c r="A391" s="17" t="s">
        <v>439</v>
      </c>
      <c r="B391" s="59" t="s">
        <v>336</v>
      </c>
      <c r="C391" s="12">
        <v>44442</v>
      </c>
      <c r="G391" s="23">
        <v>25.5</v>
      </c>
      <c r="H391" s="19">
        <v>74100</v>
      </c>
      <c r="I391" s="21">
        <v>148200000</v>
      </c>
      <c r="J391" s="23">
        <v>31.1</v>
      </c>
      <c r="K391" s="19">
        <v>1930</v>
      </c>
      <c r="L391" s="21">
        <v>3860000</v>
      </c>
      <c r="O391">
        <f>_xlfn.IFNA(VLOOKUP(TRIM(B391),'Autosampler info'!$B$1:$E$61,4,0),"")</f>
        <v>10</v>
      </c>
    </row>
    <row r="392" spans="1:15" x14ac:dyDescent="0.25">
      <c r="A392" s="17" t="s">
        <v>440</v>
      </c>
      <c r="B392" s="59" t="s">
        <v>338</v>
      </c>
      <c r="C392" s="12">
        <v>44442</v>
      </c>
      <c r="G392" s="23">
        <v>25.9</v>
      </c>
      <c r="H392" s="19">
        <v>58500</v>
      </c>
      <c r="I392" s="21">
        <v>117000000</v>
      </c>
      <c r="J392" s="23">
        <v>30.3</v>
      </c>
      <c r="K392" s="19">
        <v>3120</v>
      </c>
      <c r="L392" s="21">
        <v>6240000</v>
      </c>
      <c r="O392">
        <f>_xlfn.IFNA(VLOOKUP(TRIM(B392),'Autosampler info'!$B$1:$E$61,4,0),"")</f>
        <v>11</v>
      </c>
    </row>
    <row r="393" spans="1:15" x14ac:dyDescent="0.25">
      <c r="A393" s="16" t="s">
        <v>441</v>
      </c>
      <c r="B393" s="59" t="s">
        <v>340</v>
      </c>
      <c r="C393" s="12">
        <v>44442</v>
      </c>
      <c r="G393" s="23">
        <v>24.2</v>
      </c>
      <c r="H393" s="19">
        <v>147000</v>
      </c>
      <c r="I393" s="21">
        <v>294000000</v>
      </c>
      <c r="J393" s="23">
        <v>30.8</v>
      </c>
      <c r="K393" s="19">
        <v>2340</v>
      </c>
      <c r="L393" s="21">
        <v>4680000</v>
      </c>
      <c r="O393">
        <f>_xlfn.IFNA(VLOOKUP(TRIM(B393),'Autosampler info'!$B$1:$E$61,4,0),"")</f>
        <v>12</v>
      </c>
    </row>
    <row r="394" spans="1:15" x14ac:dyDescent="0.25">
      <c r="A394" s="23" t="s">
        <v>442</v>
      </c>
      <c r="B394" s="59" t="s">
        <v>396</v>
      </c>
      <c r="C394" s="12">
        <v>44442</v>
      </c>
      <c r="G394" s="23">
        <v>23.5</v>
      </c>
      <c r="H394" s="19">
        <v>216000</v>
      </c>
      <c r="I394" s="21">
        <v>432000000</v>
      </c>
      <c r="J394" s="23">
        <v>31.5</v>
      </c>
      <c r="K394" s="19">
        <v>1490</v>
      </c>
      <c r="L394" s="21">
        <v>2980000</v>
      </c>
      <c r="O394">
        <f>_xlfn.IFNA(VLOOKUP(TRIM(B394),'Autosampler info'!$B$1:$E$61,4,0),"")</f>
        <v>14</v>
      </c>
    </row>
    <row r="395" spans="1:15" x14ac:dyDescent="0.25">
      <c r="A395" s="23" t="s">
        <v>443</v>
      </c>
      <c r="B395" s="55" t="s">
        <v>90</v>
      </c>
      <c r="C395" s="12">
        <v>44442</v>
      </c>
      <c r="G395" s="23">
        <v>28.3</v>
      </c>
      <c r="H395" s="19">
        <v>15600</v>
      </c>
      <c r="I395" s="21">
        <v>31200000</v>
      </c>
      <c r="J395" s="23">
        <v>32.299999999999997</v>
      </c>
      <c r="K395" s="19">
        <v>909</v>
      </c>
      <c r="L395" s="21">
        <v>1818000</v>
      </c>
      <c r="O395">
        <f>_xlfn.IFNA(VLOOKUP(TRIM(B395),'Autosampler info'!$B$1:$E$61,4,0),"")</f>
        <v>3</v>
      </c>
    </row>
    <row r="396" spans="1:15" x14ac:dyDescent="0.25">
      <c r="A396" s="14" t="s">
        <v>444</v>
      </c>
      <c r="B396" s="55" t="s">
        <v>118</v>
      </c>
      <c r="C396" s="12">
        <v>44442</v>
      </c>
      <c r="G396" s="23">
        <v>23.9</v>
      </c>
      <c r="H396" s="19">
        <v>171000</v>
      </c>
      <c r="I396" s="21">
        <v>342000000</v>
      </c>
      <c r="J396" s="23">
        <v>31.2</v>
      </c>
      <c r="K396" s="19">
        <v>1760</v>
      </c>
      <c r="L396" s="21">
        <v>3520000</v>
      </c>
      <c r="O396">
        <f>_xlfn.IFNA(VLOOKUP(TRIM(B396),'Autosampler info'!$B$1:$E$61,4,0),"")</f>
        <v>9</v>
      </c>
    </row>
    <row r="397" spans="1:15" x14ac:dyDescent="0.25">
      <c r="A397" s="17" t="s">
        <v>446</v>
      </c>
      <c r="B397" s="59" t="s">
        <v>336</v>
      </c>
      <c r="C397" s="12">
        <v>44447</v>
      </c>
      <c r="G397" s="23">
        <v>25.5</v>
      </c>
      <c r="H397" s="19">
        <v>246000</v>
      </c>
      <c r="I397" s="21">
        <v>492000000</v>
      </c>
      <c r="J397" s="23">
        <v>30.5</v>
      </c>
      <c r="K397" s="19">
        <v>3690</v>
      </c>
      <c r="L397" s="21">
        <v>7380000</v>
      </c>
      <c r="O397">
        <f>_xlfn.IFNA(VLOOKUP(TRIM(B397),'Autosampler info'!$B$1:$E$61,4,0),"")</f>
        <v>10</v>
      </c>
    </row>
    <row r="398" spans="1:15" x14ac:dyDescent="0.25">
      <c r="A398" s="17" t="s">
        <v>447</v>
      </c>
      <c r="B398" s="59" t="s">
        <v>338</v>
      </c>
      <c r="C398" s="12">
        <v>44447</v>
      </c>
      <c r="G398" s="23">
        <v>24.8</v>
      </c>
      <c r="H398" s="19">
        <v>407000</v>
      </c>
      <c r="I398" s="21">
        <v>814000000</v>
      </c>
      <c r="J398" s="23">
        <v>29.8</v>
      </c>
      <c r="K398" s="19">
        <v>5680</v>
      </c>
      <c r="L398" s="21">
        <v>11360000</v>
      </c>
      <c r="O398">
        <f>_xlfn.IFNA(VLOOKUP(TRIM(B398),'Autosampler info'!$B$1:$E$61,4,0),"")</f>
        <v>11</v>
      </c>
    </row>
    <row r="399" spans="1:15" x14ac:dyDescent="0.25">
      <c r="A399" s="16" t="s">
        <v>448</v>
      </c>
      <c r="B399" s="59" t="s">
        <v>340</v>
      </c>
      <c r="C399" s="12">
        <v>44447</v>
      </c>
      <c r="G399" s="23">
        <v>26.8</v>
      </c>
      <c r="H399" s="19">
        <v>99000</v>
      </c>
      <c r="I399" s="21">
        <v>198000000</v>
      </c>
      <c r="J399" s="23">
        <v>29.2</v>
      </c>
      <c r="K399" s="19">
        <v>7930</v>
      </c>
      <c r="L399" s="21">
        <v>15860000</v>
      </c>
      <c r="O399">
        <f>_xlfn.IFNA(VLOOKUP(TRIM(B399),'Autosampler info'!$B$1:$E$61,4,0),"")</f>
        <v>12</v>
      </c>
    </row>
    <row r="400" spans="1:15" x14ac:dyDescent="0.25">
      <c r="A400" s="23" t="s">
        <v>449</v>
      </c>
      <c r="B400" s="55" t="s">
        <v>410</v>
      </c>
      <c r="C400" s="12">
        <v>44447</v>
      </c>
      <c r="G400" s="23">
        <v>26</v>
      </c>
      <c r="H400" s="19">
        <v>175000</v>
      </c>
      <c r="I400" s="21">
        <v>350000000</v>
      </c>
      <c r="J400" s="23">
        <v>28.6</v>
      </c>
      <c r="K400" s="19">
        <v>11300</v>
      </c>
      <c r="L400" s="21">
        <v>22600000</v>
      </c>
      <c r="O400">
        <f>_xlfn.IFNA(VLOOKUP(TRIM(B400),'Autosampler info'!$B$1:$E$61,4,0),"")</f>
        <v>13</v>
      </c>
    </row>
    <row r="401" spans="1:15" x14ac:dyDescent="0.25">
      <c r="A401" s="23" t="s">
        <v>450</v>
      </c>
      <c r="B401" s="55" t="s">
        <v>396</v>
      </c>
      <c r="C401" s="12">
        <v>44447</v>
      </c>
      <c r="G401" s="23">
        <v>24.9</v>
      </c>
      <c r="H401" s="19">
        <v>361000</v>
      </c>
      <c r="I401" s="21">
        <v>722000000</v>
      </c>
      <c r="J401" s="23">
        <v>29.1</v>
      </c>
      <c r="K401" s="19">
        <v>8560</v>
      </c>
      <c r="L401" s="21">
        <v>17120000</v>
      </c>
      <c r="O401">
        <f>_xlfn.IFNA(VLOOKUP(TRIM(B401),'Autosampler info'!$B$1:$E$61,4,0),"")</f>
        <v>14</v>
      </c>
    </row>
    <row r="402" spans="1:15" x14ac:dyDescent="0.25">
      <c r="A402" s="23" t="s">
        <v>451</v>
      </c>
      <c r="B402" s="55" t="s">
        <v>90</v>
      </c>
      <c r="C402" s="12">
        <v>44447</v>
      </c>
      <c r="G402" s="23">
        <v>33.1</v>
      </c>
      <c r="H402" s="19">
        <v>1280</v>
      </c>
      <c r="I402" s="21">
        <v>2560000</v>
      </c>
      <c r="J402" s="23">
        <v>30.1</v>
      </c>
      <c r="K402" s="19">
        <v>4680</v>
      </c>
      <c r="L402" s="21">
        <v>9360000</v>
      </c>
      <c r="O402">
        <f>_xlfn.IFNA(VLOOKUP(TRIM(B402),'Autosampler info'!$B$1:$E$61,4,0),"")</f>
        <v>3</v>
      </c>
    </row>
    <row r="403" spans="1:15" x14ac:dyDescent="0.25">
      <c r="A403" s="16" t="s">
        <v>452</v>
      </c>
      <c r="B403" s="55" t="s">
        <v>453</v>
      </c>
      <c r="C403" s="12">
        <v>44447</v>
      </c>
      <c r="G403" s="23">
        <v>29.7</v>
      </c>
      <c r="H403" s="19">
        <v>13900</v>
      </c>
      <c r="I403" s="21">
        <v>27800000</v>
      </c>
      <c r="J403" s="23">
        <v>35.6</v>
      </c>
      <c r="K403" s="19">
        <v>184</v>
      </c>
      <c r="L403" s="21">
        <v>368000</v>
      </c>
      <c r="O403">
        <f>_xlfn.IFNA(VLOOKUP(TRIM(B403),'Autosampler info'!$B$1:$E$61,4,0),"")</f>
        <v>5</v>
      </c>
    </row>
    <row r="404" spans="1:15" x14ac:dyDescent="0.25">
      <c r="A404" s="14" t="s">
        <v>454</v>
      </c>
      <c r="B404" s="55" t="s">
        <v>445</v>
      </c>
      <c r="C404" s="12">
        <v>44447</v>
      </c>
      <c r="G404" s="23">
        <v>25.8</v>
      </c>
      <c r="H404" s="19">
        <v>207000</v>
      </c>
      <c r="I404" s="21">
        <v>414000000</v>
      </c>
      <c r="J404" s="23">
        <v>30.2</v>
      </c>
      <c r="K404" s="19">
        <v>4530</v>
      </c>
      <c r="L404" s="21">
        <v>9060000</v>
      </c>
      <c r="O404">
        <f>_xlfn.IFNA(VLOOKUP(TRIM(B404),'Autosampler info'!$B$1:$E$61,4,0),"")</f>
        <v>9</v>
      </c>
    </row>
    <row r="405" spans="1:15" x14ac:dyDescent="0.25">
      <c r="A405" s="17" t="s">
        <v>455</v>
      </c>
      <c r="B405" s="59" t="s">
        <v>336</v>
      </c>
      <c r="C405" s="12">
        <v>44449</v>
      </c>
      <c r="G405" s="23">
        <v>25.5</v>
      </c>
      <c r="H405" s="19">
        <v>184000</v>
      </c>
      <c r="I405" s="21">
        <v>368000000</v>
      </c>
      <c r="J405" s="23">
        <v>31.1</v>
      </c>
      <c r="K405" s="19">
        <v>1850</v>
      </c>
      <c r="L405" s="21">
        <v>3700000</v>
      </c>
      <c r="O405">
        <f>_xlfn.IFNA(VLOOKUP(TRIM(B405),'Autosampler info'!$B$1:$E$61,4,0),"")</f>
        <v>10</v>
      </c>
    </row>
    <row r="406" spans="1:15" x14ac:dyDescent="0.25">
      <c r="A406" s="17" t="s">
        <v>456</v>
      </c>
      <c r="B406" s="59" t="s">
        <v>338</v>
      </c>
      <c r="C406" s="12">
        <v>44449</v>
      </c>
      <c r="G406" s="23">
        <v>27.3</v>
      </c>
      <c r="H406" s="19">
        <v>57100</v>
      </c>
      <c r="I406" s="21">
        <v>114200000</v>
      </c>
      <c r="J406" s="23">
        <v>30.4</v>
      </c>
      <c r="K406" s="19">
        <v>2820</v>
      </c>
      <c r="L406" s="21">
        <v>5640000</v>
      </c>
      <c r="O406">
        <f>_xlfn.IFNA(VLOOKUP(TRIM(B406),'Autosampler info'!$B$1:$E$61,4,0),"")</f>
        <v>11</v>
      </c>
    </row>
    <row r="407" spans="1:15" x14ac:dyDescent="0.25">
      <c r="A407" s="16" t="s">
        <v>457</v>
      </c>
      <c r="B407" s="59" t="s">
        <v>340</v>
      </c>
      <c r="C407" s="12">
        <v>44449</v>
      </c>
      <c r="G407" s="23">
        <v>24.2</v>
      </c>
      <c r="H407" s="19">
        <v>407000</v>
      </c>
      <c r="I407" s="21">
        <v>814000000</v>
      </c>
      <c r="J407" s="23">
        <v>29.5</v>
      </c>
      <c r="K407" s="19">
        <v>5000</v>
      </c>
      <c r="L407" s="21">
        <v>10000000</v>
      </c>
      <c r="O407">
        <f>_xlfn.IFNA(VLOOKUP(TRIM(B407),'Autosampler info'!$B$1:$E$61,4,0),"")</f>
        <v>12</v>
      </c>
    </row>
    <row r="408" spans="1:15" x14ac:dyDescent="0.25">
      <c r="A408" s="23" t="s">
        <v>458</v>
      </c>
      <c r="B408" s="55" t="s">
        <v>410</v>
      </c>
      <c r="C408" s="12">
        <v>44449</v>
      </c>
      <c r="G408" s="23">
        <v>26.9</v>
      </c>
      <c r="H408" s="19">
        <v>71700</v>
      </c>
      <c r="I408" s="21">
        <v>143400000</v>
      </c>
      <c r="J408" s="23">
        <v>31</v>
      </c>
      <c r="K408" s="19">
        <v>1990</v>
      </c>
      <c r="L408" s="21">
        <v>3980000</v>
      </c>
      <c r="O408">
        <f>_xlfn.IFNA(VLOOKUP(TRIM(B408),'Autosampler info'!$B$1:$E$61,4,0),"")</f>
        <v>13</v>
      </c>
    </row>
    <row r="409" spans="1:15" x14ac:dyDescent="0.25">
      <c r="A409" s="23" t="s">
        <v>459</v>
      </c>
      <c r="B409" s="55" t="s">
        <v>396</v>
      </c>
      <c r="C409" s="12">
        <v>44449</v>
      </c>
      <c r="G409" s="23">
        <v>25.7</v>
      </c>
      <c r="H409" s="19">
        <v>160000</v>
      </c>
      <c r="I409" s="21">
        <v>320000000</v>
      </c>
      <c r="J409" s="23">
        <v>30.7</v>
      </c>
      <c r="K409" s="19">
        <v>2350</v>
      </c>
      <c r="L409" s="21">
        <v>4700000</v>
      </c>
      <c r="O409">
        <f>_xlfn.IFNA(VLOOKUP(TRIM(B409),'Autosampler info'!$B$1:$E$61,4,0),"")</f>
        <v>14</v>
      </c>
    </row>
    <row r="410" spans="1:15" x14ac:dyDescent="0.25">
      <c r="A410" s="23" t="s">
        <v>460</v>
      </c>
      <c r="B410" s="55" t="s">
        <v>90</v>
      </c>
      <c r="C410" s="12">
        <v>44449</v>
      </c>
      <c r="G410" s="23">
        <v>28.5</v>
      </c>
      <c r="H410" s="19">
        <v>26700</v>
      </c>
      <c r="I410" s="21">
        <v>53400000</v>
      </c>
      <c r="J410" s="23">
        <v>30.6</v>
      </c>
      <c r="K410" s="19">
        <v>2560</v>
      </c>
      <c r="L410" s="21">
        <v>5120000</v>
      </c>
      <c r="O410">
        <f>_xlfn.IFNA(VLOOKUP(TRIM(B410),'Autosampler info'!$B$1:$E$61,4,0),"")</f>
        <v>3</v>
      </c>
    </row>
    <row r="411" spans="1:15" x14ac:dyDescent="0.25">
      <c r="A411" s="16" t="s">
        <v>461</v>
      </c>
      <c r="B411" s="55" t="s">
        <v>453</v>
      </c>
      <c r="C411" s="12">
        <v>44449</v>
      </c>
      <c r="G411" s="23">
        <v>28.2</v>
      </c>
      <c r="H411" s="19">
        <v>31400</v>
      </c>
      <c r="I411" s="21">
        <v>62800000</v>
      </c>
      <c r="J411" s="23">
        <v>31</v>
      </c>
      <c r="K411" s="19">
        <v>2000</v>
      </c>
      <c r="L411" s="21">
        <v>4000000</v>
      </c>
      <c r="O411">
        <f>_xlfn.IFNA(VLOOKUP(TRIM(B411),'Autosampler info'!$B$1:$E$61,4,0),"")</f>
        <v>5</v>
      </c>
    </row>
    <row r="412" spans="1:15" x14ac:dyDescent="0.25">
      <c r="A412" s="14" t="s">
        <v>462</v>
      </c>
      <c r="B412" s="55" t="s">
        <v>445</v>
      </c>
      <c r="C412" s="12">
        <v>44449</v>
      </c>
      <c r="G412" s="23">
        <v>26.1</v>
      </c>
      <c r="H412" s="19">
        <v>122000</v>
      </c>
      <c r="I412" s="21">
        <v>244000000</v>
      </c>
      <c r="J412" s="23">
        <v>30.9</v>
      </c>
      <c r="K412" s="19">
        <v>2090</v>
      </c>
      <c r="L412" s="21">
        <v>4180000</v>
      </c>
      <c r="O412">
        <f>_xlfn.IFNA(VLOOKUP(TRIM(B412),'Autosampler info'!$B$1:$E$61,4,0),"")</f>
        <v>9</v>
      </c>
    </row>
    <row r="413" spans="1:15" x14ac:dyDescent="0.25">
      <c r="A413" s="16" t="s">
        <v>463</v>
      </c>
      <c r="B413" s="59" t="s">
        <v>340</v>
      </c>
      <c r="C413" s="7">
        <v>44454</v>
      </c>
      <c r="G413" s="23">
        <v>26.3</v>
      </c>
      <c r="H413" s="19">
        <v>68600</v>
      </c>
      <c r="I413" s="21">
        <v>137200000</v>
      </c>
      <c r="J413" s="23">
        <v>29.5</v>
      </c>
      <c r="K413" s="19">
        <v>5630</v>
      </c>
      <c r="L413" s="21">
        <v>11260000</v>
      </c>
      <c r="O413">
        <f>_xlfn.IFNA(VLOOKUP(TRIM(B413),'Autosampler info'!$B$1:$E$61,4,0),"")</f>
        <v>12</v>
      </c>
    </row>
    <row r="414" spans="1:15" x14ac:dyDescent="0.25">
      <c r="A414" s="23" t="s">
        <v>464</v>
      </c>
      <c r="B414" s="55" t="s">
        <v>396</v>
      </c>
      <c r="C414" s="7">
        <v>44454</v>
      </c>
      <c r="G414" s="23">
        <v>24.5</v>
      </c>
      <c r="H414" s="19">
        <v>224000</v>
      </c>
      <c r="I414" s="21">
        <v>448000000</v>
      </c>
      <c r="J414" s="23">
        <v>29.9</v>
      </c>
      <c r="K414" s="52">
        <v>4270</v>
      </c>
      <c r="L414" s="21">
        <v>8540000</v>
      </c>
      <c r="O414">
        <f>_xlfn.IFNA(VLOOKUP(TRIM(B414),'Autosampler info'!$B$1:$E$61,4,0),"")</f>
        <v>14</v>
      </c>
    </row>
    <row r="415" spans="1:15" x14ac:dyDescent="0.25">
      <c r="A415" s="23" t="s">
        <v>465</v>
      </c>
      <c r="B415" s="55" t="s">
        <v>396</v>
      </c>
      <c r="C415" s="7">
        <v>44454</v>
      </c>
      <c r="G415" s="23">
        <v>25.3</v>
      </c>
      <c r="H415" s="19">
        <v>131000</v>
      </c>
      <c r="I415" s="21">
        <v>262000000</v>
      </c>
      <c r="J415" s="23">
        <v>29.2</v>
      </c>
      <c r="K415" s="19">
        <v>6780</v>
      </c>
      <c r="L415" s="21">
        <v>13560000</v>
      </c>
      <c r="O415">
        <f>_xlfn.IFNA(VLOOKUP(TRIM(B415),'Autosampler info'!$B$1:$E$61,4,0),"")</f>
        <v>14</v>
      </c>
    </row>
    <row r="416" spans="1:15" x14ac:dyDescent="0.25">
      <c r="A416" s="23" t="s">
        <v>466</v>
      </c>
      <c r="B416" s="55" t="s">
        <v>90</v>
      </c>
      <c r="C416" s="7">
        <v>44454</v>
      </c>
      <c r="G416" s="23">
        <v>30.1</v>
      </c>
      <c r="H416" s="19">
        <v>6350</v>
      </c>
      <c r="I416" s="21">
        <v>12700000</v>
      </c>
      <c r="J416" s="23">
        <v>30.4</v>
      </c>
      <c r="K416" s="19">
        <v>3180</v>
      </c>
      <c r="L416" s="21">
        <v>6360000</v>
      </c>
      <c r="O416">
        <f>_xlfn.IFNA(VLOOKUP(TRIM(B416),'Autosampler info'!$B$1:$E$61,4,0),"")</f>
        <v>3</v>
      </c>
    </row>
    <row r="417" spans="1:15" x14ac:dyDescent="0.25">
      <c r="A417" s="16" t="s">
        <v>467</v>
      </c>
      <c r="B417" s="55" t="s">
        <v>453</v>
      </c>
      <c r="C417" s="7">
        <v>44454</v>
      </c>
      <c r="G417" s="23">
        <v>28.8</v>
      </c>
      <c r="H417" s="19">
        <v>14400</v>
      </c>
      <c r="I417" s="21">
        <v>28800000</v>
      </c>
      <c r="J417" s="23">
        <v>30.8</v>
      </c>
      <c r="K417" s="19">
        <v>2380</v>
      </c>
      <c r="L417" s="21">
        <v>4760000</v>
      </c>
      <c r="O417">
        <f>_xlfn.IFNA(VLOOKUP(TRIM(B417),'Autosampler info'!$B$1:$E$61,4,0),"")</f>
        <v>5</v>
      </c>
    </row>
    <row r="418" spans="1:15" x14ac:dyDescent="0.25">
      <c r="A418" s="14" t="s">
        <v>468</v>
      </c>
      <c r="B418" s="55" t="s">
        <v>445</v>
      </c>
      <c r="C418" s="7">
        <v>44454</v>
      </c>
      <c r="G418" s="23">
        <v>27.1</v>
      </c>
      <c r="H418" s="19">
        <v>42500</v>
      </c>
      <c r="I418" s="21">
        <v>85000000</v>
      </c>
      <c r="J418" s="23">
        <v>30.2</v>
      </c>
      <c r="K418" s="19">
        <v>3570</v>
      </c>
      <c r="L418" s="21">
        <v>7140000</v>
      </c>
      <c r="O418">
        <f>_xlfn.IFNA(VLOOKUP(TRIM(B418),'Autosampler info'!$B$1:$E$61,4,0),"")</f>
        <v>9</v>
      </c>
    </row>
    <row r="419" spans="1:15" x14ac:dyDescent="0.25">
      <c r="A419" s="17" t="s">
        <v>469</v>
      </c>
      <c r="B419" s="59" t="s">
        <v>336</v>
      </c>
      <c r="C419" s="7">
        <v>44456</v>
      </c>
      <c r="G419" s="23">
        <v>27.1</v>
      </c>
      <c r="H419" s="19">
        <v>45200</v>
      </c>
      <c r="I419" s="21">
        <v>90400000</v>
      </c>
      <c r="J419" s="23">
        <v>30</v>
      </c>
      <c r="K419" s="19">
        <v>2630</v>
      </c>
      <c r="L419" s="21">
        <v>5260000</v>
      </c>
      <c r="O419">
        <f>_xlfn.IFNA(VLOOKUP(TRIM(B419),'Autosampler info'!$B$1:$E$61,4,0),"")</f>
        <v>10</v>
      </c>
    </row>
    <row r="420" spans="1:15" x14ac:dyDescent="0.25">
      <c r="A420" s="17" t="s">
        <v>470</v>
      </c>
      <c r="B420" s="59" t="s">
        <v>338</v>
      </c>
      <c r="C420" s="7">
        <v>44456</v>
      </c>
      <c r="G420" s="23">
        <v>24.7</v>
      </c>
      <c r="H420" s="19">
        <v>205000</v>
      </c>
      <c r="I420" s="21">
        <v>410000000</v>
      </c>
      <c r="J420" s="23">
        <v>29.9</v>
      </c>
      <c r="K420" s="19">
        <v>2800</v>
      </c>
      <c r="L420" s="21">
        <v>5600000</v>
      </c>
      <c r="O420">
        <f>_xlfn.IFNA(VLOOKUP(TRIM(B420),'Autosampler info'!$B$1:$E$61,4,0),"")</f>
        <v>11</v>
      </c>
    </row>
    <row r="421" spans="1:15" x14ac:dyDescent="0.25">
      <c r="A421" s="23" t="s">
        <v>471</v>
      </c>
      <c r="B421" s="55" t="s">
        <v>410</v>
      </c>
      <c r="C421" s="7">
        <v>44456</v>
      </c>
      <c r="G421" s="23">
        <v>27.6</v>
      </c>
      <c r="H421" s="19">
        <v>31700</v>
      </c>
      <c r="I421" s="21">
        <v>63400000</v>
      </c>
      <c r="J421" s="23">
        <v>30.9</v>
      </c>
      <c r="K421" s="19">
        <v>1430</v>
      </c>
      <c r="L421" s="21">
        <v>2860000</v>
      </c>
      <c r="O421">
        <f>_xlfn.IFNA(VLOOKUP(TRIM(B421),'Autosampler info'!$B$1:$E$61,4,0),"")</f>
        <v>13</v>
      </c>
    </row>
    <row r="422" spans="1:15" x14ac:dyDescent="0.25">
      <c r="A422" s="23" t="s">
        <v>472</v>
      </c>
      <c r="B422" s="55" t="s">
        <v>396</v>
      </c>
      <c r="C422" s="7">
        <v>44456</v>
      </c>
      <c r="G422" s="23">
        <v>26.4</v>
      </c>
      <c r="H422" s="19">
        <v>67000</v>
      </c>
      <c r="I422" s="21">
        <v>134000000</v>
      </c>
      <c r="J422" s="23">
        <v>30.2</v>
      </c>
      <c r="K422" s="19">
        <v>2250</v>
      </c>
      <c r="L422" s="21">
        <v>4500000</v>
      </c>
      <c r="O422">
        <f>_xlfn.IFNA(VLOOKUP(TRIM(B422),'Autosampler info'!$B$1:$E$61,4,0),"")</f>
        <v>14</v>
      </c>
    </row>
    <row r="423" spans="1:15" x14ac:dyDescent="0.25">
      <c r="A423" s="23" t="s">
        <v>473</v>
      </c>
      <c r="B423" s="55" t="s">
        <v>396</v>
      </c>
      <c r="C423" s="7">
        <v>44456</v>
      </c>
      <c r="G423" s="23">
        <v>25.8</v>
      </c>
      <c r="H423" s="19">
        <v>1040</v>
      </c>
      <c r="I423" s="21">
        <v>2080000</v>
      </c>
      <c r="J423" s="23">
        <v>30</v>
      </c>
      <c r="K423" s="19">
        <v>2630</v>
      </c>
      <c r="L423" s="21">
        <v>5260000</v>
      </c>
      <c r="O423">
        <f>_xlfn.IFNA(VLOOKUP(TRIM(B423),'Autosampler info'!$B$1:$E$61,4,0),"")</f>
        <v>14</v>
      </c>
    </row>
    <row r="424" spans="1:15" x14ac:dyDescent="0.25">
      <c r="A424" s="23" t="s">
        <v>474</v>
      </c>
      <c r="B424" s="55" t="s">
        <v>90</v>
      </c>
      <c r="C424" s="7">
        <v>44456</v>
      </c>
      <c r="G424" s="23">
        <v>30.2</v>
      </c>
      <c r="H424" s="19">
        <v>6080</v>
      </c>
      <c r="I424" s="21">
        <v>12160000</v>
      </c>
      <c r="J424" s="23">
        <v>31.1</v>
      </c>
      <c r="K424" s="19">
        <v>1320</v>
      </c>
      <c r="L424" s="21">
        <v>2640000</v>
      </c>
      <c r="O424">
        <f>_xlfn.IFNA(VLOOKUP(TRIM(B424),'Autosampler info'!$B$1:$E$61,4,0),"")</f>
        <v>3</v>
      </c>
    </row>
    <row r="425" spans="1:15" x14ac:dyDescent="0.25">
      <c r="A425" s="16" t="s">
        <v>475</v>
      </c>
      <c r="B425" s="55" t="s">
        <v>453</v>
      </c>
      <c r="C425" s="7">
        <v>44456</v>
      </c>
      <c r="G425" s="23">
        <v>28.7</v>
      </c>
      <c r="H425" s="19">
        <v>15300</v>
      </c>
      <c r="I425" s="21">
        <v>30600000</v>
      </c>
      <c r="J425" s="23">
        <v>30.3</v>
      </c>
      <c r="K425" s="19">
        <v>2190</v>
      </c>
      <c r="L425" s="21">
        <v>4380000</v>
      </c>
      <c r="O425">
        <f>_xlfn.IFNA(VLOOKUP(TRIM(B425),'Autosampler info'!$B$1:$E$61,4,0),"")</f>
        <v>5</v>
      </c>
    </row>
    <row r="426" spans="1:15" x14ac:dyDescent="0.25">
      <c r="A426" s="14" t="s">
        <v>476</v>
      </c>
      <c r="B426" s="55" t="s">
        <v>445</v>
      </c>
      <c r="C426" s="7">
        <v>44456</v>
      </c>
      <c r="G426" s="23">
        <v>29</v>
      </c>
      <c r="H426" s="19">
        <v>12600</v>
      </c>
      <c r="I426" s="21">
        <v>25200000</v>
      </c>
      <c r="J426" s="23">
        <v>31.8</v>
      </c>
      <c r="K426" s="19">
        <v>816</v>
      </c>
      <c r="L426" s="21">
        <v>1632000</v>
      </c>
      <c r="O426">
        <f>_xlfn.IFNA(VLOOKUP(TRIM(B426),'Autosampler info'!$B$1:$E$61,4,0),"")</f>
        <v>9</v>
      </c>
    </row>
    <row r="427" spans="1:15" x14ac:dyDescent="0.25">
      <c r="A427" s="17" t="s">
        <v>477</v>
      </c>
      <c r="B427" s="59" t="s">
        <v>336</v>
      </c>
      <c r="C427" s="12">
        <v>44461</v>
      </c>
      <c r="G427" s="23">
        <v>26.2</v>
      </c>
      <c r="H427" s="19">
        <v>34600</v>
      </c>
      <c r="I427" s="21">
        <v>69200000</v>
      </c>
      <c r="J427" s="23">
        <v>29.9</v>
      </c>
      <c r="K427" s="19">
        <v>2540</v>
      </c>
      <c r="L427" s="21">
        <v>5080000</v>
      </c>
      <c r="O427">
        <f>_xlfn.IFNA(VLOOKUP(TRIM(B427),'Autosampler info'!$B$1:$E$61,4,0),"")</f>
        <v>10</v>
      </c>
    </row>
    <row r="428" spans="1:15" x14ac:dyDescent="0.25">
      <c r="A428" s="17" t="s">
        <v>478</v>
      </c>
      <c r="B428" s="59" t="s">
        <v>338</v>
      </c>
      <c r="C428" s="12">
        <v>44461</v>
      </c>
      <c r="G428" s="23">
        <v>26.7</v>
      </c>
      <c r="H428" s="19">
        <v>24800</v>
      </c>
      <c r="I428" s="21">
        <v>49600000</v>
      </c>
      <c r="J428" s="23">
        <v>30.4</v>
      </c>
      <c r="K428" s="19">
        <v>1940</v>
      </c>
      <c r="L428" s="21">
        <v>3880000</v>
      </c>
      <c r="O428">
        <f>_xlfn.IFNA(VLOOKUP(TRIM(B428),'Autosampler info'!$B$1:$E$61,4,0),"")</f>
        <v>11</v>
      </c>
    </row>
    <row r="429" spans="1:15" x14ac:dyDescent="0.25">
      <c r="A429" s="23" t="s">
        <v>479</v>
      </c>
      <c r="B429" s="55" t="s">
        <v>480</v>
      </c>
      <c r="C429" s="12">
        <v>44461</v>
      </c>
      <c r="G429" s="23">
        <v>24.4</v>
      </c>
      <c r="H429" s="19">
        <v>109000</v>
      </c>
      <c r="I429" s="21">
        <v>218000000</v>
      </c>
      <c r="J429" s="23">
        <v>30.2</v>
      </c>
      <c r="K429" s="19">
        <v>2080</v>
      </c>
      <c r="L429" s="21">
        <v>4160000</v>
      </c>
      <c r="O429">
        <f>_xlfn.IFNA(VLOOKUP(TRIM(B429),'Autosampler info'!$B$1:$E$61,4,0),"")</f>
        <v>12</v>
      </c>
    </row>
    <row r="430" spans="1:15" x14ac:dyDescent="0.25">
      <c r="A430" s="23" t="s">
        <v>481</v>
      </c>
      <c r="B430" s="55" t="s">
        <v>410</v>
      </c>
      <c r="C430" s="12">
        <v>44461</v>
      </c>
      <c r="G430" s="23">
        <v>25.4</v>
      </c>
      <c r="H430" s="19">
        <v>59400</v>
      </c>
      <c r="I430" s="21">
        <v>118800000</v>
      </c>
      <c r="J430" s="23">
        <v>31</v>
      </c>
      <c r="K430" s="19">
        <v>1340</v>
      </c>
      <c r="L430" s="21">
        <v>2680000</v>
      </c>
      <c r="O430">
        <f>_xlfn.IFNA(VLOOKUP(TRIM(B430),'Autosampler info'!$B$1:$E$61,4,0),"")</f>
        <v>13</v>
      </c>
    </row>
    <row r="431" spans="1:15" x14ac:dyDescent="0.25">
      <c r="A431" s="23" t="s">
        <v>482</v>
      </c>
      <c r="B431" s="55" t="s">
        <v>396</v>
      </c>
      <c r="C431" s="12">
        <v>44461</v>
      </c>
      <c r="G431" s="23">
        <v>25.9</v>
      </c>
      <c r="H431" s="19">
        <v>42600</v>
      </c>
      <c r="I431" s="21">
        <v>85200000</v>
      </c>
      <c r="J431" s="23">
        <v>30.9</v>
      </c>
      <c r="K431" s="19">
        <v>1420</v>
      </c>
      <c r="L431" s="21">
        <v>2840000</v>
      </c>
      <c r="O431">
        <f>_xlfn.IFNA(VLOOKUP(TRIM(B431),'Autosampler info'!$B$1:$E$61,4,0),"")</f>
        <v>14</v>
      </c>
    </row>
    <row r="432" spans="1:15" x14ac:dyDescent="0.25">
      <c r="A432" s="23" t="s">
        <v>483</v>
      </c>
      <c r="B432" s="55" t="s">
        <v>90</v>
      </c>
      <c r="C432" s="12">
        <v>44461</v>
      </c>
      <c r="G432" s="23">
        <v>28</v>
      </c>
      <c r="H432" s="19">
        <v>11000</v>
      </c>
      <c r="I432" s="21">
        <v>22000000</v>
      </c>
      <c r="J432" s="23">
        <v>31.1</v>
      </c>
      <c r="K432" s="19">
        <v>1190</v>
      </c>
      <c r="L432" s="21">
        <v>2380000</v>
      </c>
      <c r="O432">
        <f>_xlfn.IFNA(VLOOKUP(TRIM(B432),'Autosampler info'!$B$1:$E$61,4,0),"")</f>
        <v>3</v>
      </c>
    </row>
    <row r="433" spans="1:15" x14ac:dyDescent="0.25">
      <c r="A433" s="16" t="s">
        <v>484</v>
      </c>
      <c r="B433" s="55" t="s">
        <v>453</v>
      </c>
      <c r="C433" s="12">
        <v>44461</v>
      </c>
      <c r="G433" s="23">
        <v>29.8</v>
      </c>
      <c r="H433" s="19">
        <v>3510</v>
      </c>
      <c r="I433" s="21">
        <v>7020000</v>
      </c>
      <c r="J433" s="23">
        <v>31.2</v>
      </c>
      <c r="K433" s="19">
        <v>1150</v>
      </c>
      <c r="L433" s="21">
        <v>2300000</v>
      </c>
      <c r="O433">
        <f>_xlfn.IFNA(VLOOKUP(TRIM(B433),'Autosampler info'!$B$1:$E$61,4,0),"")</f>
        <v>5</v>
      </c>
    </row>
    <row r="434" spans="1:15" x14ac:dyDescent="0.25">
      <c r="A434" s="14" t="s">
        <v>485</v>
      </c>
      <c r="B434" s="55" t="s">
        <v>445</v>
      </c>
      <c r="C434" s="12">
        <v>44461</v>
      </c>
      <c r="G434" s="23">
        <v>26.3</v>
      </c>
      <c r="H434" s="19">
        <v>33300</v>
      </c>
      <c r="I434" s="21">
        <v>66600000</v>
      </c>
      <c r="J434" s="23">
        <v>31</v>
      </c>
      <c r="K434" s="19">
        <v>1290</v>
      </c>
      <c r="L434" s="21">
        <v>2580000</v>
      </c>
      <c r="O434">
        <f>_xlfn.IFNA(VLOOKUP(TRIM(B434),'Autosampler info'!$B$1:$E$61,4,0),"")</f>
        <v>9</v>
      </c>
    </row>
    <row r="435" spans="1:15" x14ac:dyDescent="0.25">
      <c r="A435" s="17" t="s">
        <v>486</v>
      </c>
      <c r="B435" s="59" t="s">
        <v>336</v>
      </c>
      <c r="C435" s="12">
        <v>44463</v>
      </c>
      <c r="G435" s="23">
        <v>26.7</v>
      </c>
      <c r="H435" s="19">
        <v>44000</v>
      </c>
      <c r="I435" s="21">
        <v>88000000</v>
      </c>
      <c r="J435" s="23">
        <v>30.2</v>
      </c>
      <c r="K435" s="19">
        <v>2100</v>
      </c>
      <c r="L435" s="21">
        <v>4200000</v>
      </c>
      <c r="O435">
        <f>_xlfn.IFNA(VLOOKUP(TRIM(B435),'Autosampler info'!$B$1:$E$61,4,0),"")</f>
        <v>10</v>
      </c>
    </row>
    <row r="436" spans="1:15" x14ac:dyDescent="0.25">
      <c r="A436" s="17" t="s">
        <v>487</v>
      </c>
      <c r="B436" s="59" t="s">
        <v>338</v>
      </c>
      <c r="C436" s="12">
        <v>44463</v>
      </c>
      <c r="G436" s="23">
        <v>27.2</v>
      </c>
      <c r="H436" s="19">
        <v>30400</v>
      </c>
      <c r="I436" s="21">
        <v>60800000</v>
      </c>
      <c r="J436" s="23">
        <v>30</v>
      </c>
      <c r="K436" s="19">
        <v>2370</v>
      </c>
      <c r="L436" s="21">
        <v>4740000</v>
      </c>
      <c r="O436">
        <f>_xlfn.IFNA(VLOOKUP(TRIM(B436),'Autosampler info'!$B$1:$E$61,4,0),"")</f>
        <v>11</v>
      </c>
    </row>
    <row r="437" spans="1:15" x14ac:dyDescent="0.25">
      <c r="A437" s="23" t="s">
        <v>488</v>
      </c>
      <c r="B437" s="55" t="s">
        <v>480</v>
      </c>
      <c r="C437" s="12">
        <v>44463</v>
      </c>
      <c r="G437" s="23">
        <v>24.8</v>
      </c>
      <c r="H437" s="19">
        <v>150000</v>
      </c>
      <c r="I437" s="21">
        <v>300000000</v>
      </c>
      <c r="J437" s="23">
        <v>30.4</v>
      </c>
      <c r="K437" s="19">
        <v>1880</v>
      </c>
      <c r="L437" s="21">
        <v>3760000</v>
      </c>
      <c r="O437">
        <f>_xlfn.IFNA(VLOOKUP(TRIM(B437),'Autosampler info'!$B$1:$E$61,4,0),"")</f>
        <v>12</v>
      </c>
    </row>
    <row r="438" spans="1:15" x14ac:dyDescent="0.25">
      <c r="A438" s="23" t="s">
        <v>489</v>
      </c>
      <c r="B438" s="55" t="s">
        <v>410</v>
      </c>
      <c r="C438" s="12">
        <v>44463</v>
      </c>
      <c r="G438" s="23">
        <v>27</v>
      </c>
      <c r="H438" s="19">
        <v>35900</v>
      </c>
      <c r="I438" s="21">
        <v>71800000</v>
      </c>
      <c r="J438" s="23">
        <v>31.3</v>
      </c>
      <c r="K438" s="19">
        <v>1060</v>
      </c>
      <c r="L438" s="21">
        <v>2120000</v>
      </c>
      <c r="O438">
        <f>_xlfn.IFNA(VLOOKUP(TRIM(B438),'Autosampler info'!$B$1:$E$61,4,0),"")</f>
        <v>13</v>
      </c>
    </row>
    <row r="439" spans="1:15" x14ac:dyDescent="0.25">
      <c r="A439" s="23" t="s">
        <v>490</v>
      </c>
      <c r="B439" s="55" t="s">
        <v>396</v>
      </c>
      <c r="C439" s="12">
        <v>44463</v>
      </c>
      <c r="G439" s="23">
        <v>27</v>
      </c>
      <c r="H439" s="19">
        <v>36200</v>
      </c>
      <c r="I439" s="21">
        <v>72400000</v>
      </c>
      <c r="J439" s="23">
        <v>31.5</v>
      </c>
      <c r="K439" s="19">
        <v>946</v>
      </c>
      <c r="L439" s="21">
        <v>1892000</v>
      </c>
      <c r="O439">
        <f>_xlfn.IFNA(VLOOKUP(TRIM(B439),'Autosampler info'!$B$1:$E$61,4,0),"")</f>
        <v>14</v>
      </c>
    </row>
    <row r="440" spans="1:15" x14ac:dyDescent="0.25">
      <c r="A440" s="23" t="s">
        <v>491</v>
      </c>
      <c r="B440" s="55" t="s">
        <v>90</v>
      </c>
      <c r="C440" s="12">
        <v>44463</v>
      </c>
      <c r="G440" s="23">
        <v>28.2</v>
      </c>
      <c r="H440" s="19">
        <v>16200</v>
      </c>
      <c r="I440" s="21">
        <v>32400000</v>
      </c>
      <c r="J440" s="23">
        <v>30</v>
      </c>
      <c r="K440" s="19">
        <v>2410</v>
      </c>
      <c r="L440" s="21">
        <v>4820000</v>
      </c>
      <c r="O440">
        <f>_xlfn.IFNA(VLOOKUP(TRIM(B440),'Autosampler info'!$B$1:$E$61,4,0),"")</f>
        <v>3</v>
      </c>
    </row>
    <row r="441" spans="1:15" x14ac:dyDescent="0.25">
      <c r="A441" s="16" t="s">
        <v>492</v>
      </c>
      <c r="B441" s="55" t="s">
        <v>453</v>
      </c>
      <c r="C441" s="12">
        <v>44463</v>
      </c>
      <c r="G441" s="23">
        <v>25.9</v>
      </c>
      <c r="H441" s="19">
        <v>72900</v>
      </c>
      <c r="I441" s="21">
        <v>145800000</v>
      </c>
      <c r="J441" s="23">
        <v>30.3</v>
      </c>
      <c r="K441" s="19">
        <v>1970</v>
      </c>
      <c r="L441" s="21">
        <v>3940000</v>
      </c>
      <c r="O441">
        <f>_xlfn.IFNA(VLOOKUP(TRIM(B441),'Autosampler info'!$B$1:$E$61,4,0),"")</f>
        <v>5</v>
      </c>
    </row>
    <row r="442" spans="1:15" x14ac:dyDescent="0.25">
      <c r="A442" s="14" t="s">
        <v>493</v>
      </c>
      <c r="B442" s="55" t="s">
        <v>445</v>
      </c>
      <c r="C442" s="12">
        <v>44463</v>
      </c>
      <c r="G442" s="23">
        <v>26.5</v>
      </c>
      <c r="H442" s="19">
        <v>50300</v>
      </c>
      <c r="I442" s="21">
        <v>100600000</v>
      </c>
      <c r="J442" s="23">
        <v>30.5</v>
      </c>
      <c r="K442" s="19">
        <v>1760</v>
      </c>
      <c r="L442" s="21">
        <v>3520000</v>
      </c>
      <c r="O442">
        <f>_xlfn.IFNA(VLOOKUP(TRIM(B442),'Autosampler info'!$B$1:$E$61,4,0),"")</f>
        <v>9</v>
      </c>
    </row>
    <row r="443" spans="1:15" x14ac:dyDescent="0.25">
      <c r="A443" s="14"/>
      <c r="O443" t="str">
        <f>_xlfn.IFNA(VLOOKUP(TRIM(B443),'Autosampler info'!$B$1:$E$61,4,0),"")</f>
        <v/>
      </c>
    </row>
    <row r="444" spans="1:15" x14ac:dyDescent="0.25">
      <c r="B444" s="55" t="s">
        <v>88</v>
      </c>
      <c r="C444" s="7">
        <v>44469</v>
      </c>
      <c r="D444" s="23" t="s">
        <v>494</v>
      </c>
      <c r="E444" s="21">
        <v>10.7</v>
      </c>
      <c r="F444" s="21">
        <v>10700</v>
      </c>
      <c r="G444" s="23">
        <v>26.5</v>
      </c>
      <c r="H444" s="19">
        <v>27900</v>
      </c>
      <c r="I444" s="21">
        <v>55800000</v>
      </c>
      <c r="J444" s="23">
        <v>31.2</v>
      </c>
      <c r="K444" s="19">
        <v>828</v>
      </c>
      <c r="L444" s="21">
        <v>1656000</v>
      </c>
      <c r="O444">
        <f>_xlfn.IFNA(VLOOKUP(TRIM(B444),'Autosampler info'!$B$1:$E$61,4,0),"")</f>
        <v>2</v>
      </c>
    </row>
    <row r="445" spans="1:15" x14ac:dyDescent="0.25">
      <c r="B445" s="55" t="s">
        <v>410</v>
      </c>
      <c r="C445" s="7">
        <v>44469</v>
      </c>
      <c r="D445" s="23" t="s">
        <v>20</v>
      </c>
      <c r="E445" s="21"/>
      <c r="F445" s="21"/>
      <c r="G445" s="23">
        <v>26.9</v>
      </c>
      <c r="H445" s="19">
        <v>21200</v>
      </c>
      <c r="I445" s="21">
        <v>42400000</v>
      </c>
      <c r="J445" s="23">
        <v>33.700000000000003</v>
      </c>
      <c r="K445" s="19">
        <v>173</v>
      </c>
      <c r="L445" s="21">
        <v>346000</v>
      </c>
      <c r="O445">
        <f>_xlfn.IFNA(VLOOKUP(TRIM(B445),'Autosampler info'!$B$1:$E$61,4,0),"")</f>
        <v>13</v>
      </c>
    </row>
    <row r="446" spans="1:15" x14ac:dyDescent="0.25">
      <c r="B446" s="55" t="s">
        <v>396</v>
      </c>
      <c r="C446" s="7">
        <v>44469</v>
      </c>
      <c r="D446" s="23" t="s">
        <v>249</v>
      </c>
      <c r="E446" s="19">
        <v>2.2999999999999998</v>
      </c>
      <c r="F446" s="21">
        <v>2300</v>
      </c>
      <c r="G446" s="23">
        <v>23</v>
      </c>
      <c r="H446" s="19">
        <v>254000</v>
      </c>
      <c r="I446" s="21">
        <v>508000000</v>
      </c>
      <c r="J446" s="23">
        <v>35.1</v>
      </c>
      <c r="K446" s="19">
        <v>73.2</v>
      </c>
      <c r="L446" s="21">
        <v>146400</v>
      </c>
      <c r="O446">
        <f>_xlfn.IFNA(VLOOKUP(TRIM(B446),'Autosampler info'!$B$1:$E$61,4,0),"")</f>
        <v>14</v>
      </c>
    </row>
    <row r="447" spans="1:15" x14ac:dyDescent="0.25">
      <c r="B447" s="55" t="s">
        <v>90</v>
      </c>
      <c r="C447" s="7">
        <v>44469</v>
      </c>
      <c r="D447" s="23" t="s">
        <v>20</v>
      </c>
      <c r="E447" s="21"/>
      <c r="F447" s="21"/>
      <c r="G447" s="23">
        <v>25.5</v>
      </c>
      <c r="H447" s="19">
        <v>51900</v>
      </c>
      <c r="I447" s="21">
        <v>103800000</v>
      </c>
      <c r="J447" s="23">
        <v>29.6</v>
      </c>
      <c r="K447" s="19">
        <v>2360</v>
      </c>
      <c r="L447" s="21">
        <v>4720000</v>
      </c>
      <c r="O447">
        <f>_xlfn.IFNA(VLOOKUP(TRIM(B447),'Autosampler info'!$B$1:$E$61,4,0),"")</f>
        <v>3</v>
      </c>
    </row>
    <row r="448" spans="1:15" x14ac:dyDescent="0.25">
      <c r="B448" s="55" t="s">
        <v>338</v>
      </c>
      <c r="C448" s="7">
        <v>44469</v>
      </c>
      <c r="D448" s="23" t="s">
        <v>20</v>
      </c>
      <c r="E448" s="21"/>
      <c r="F448" s="21"/>
      <c r="G448" s="23">
        <v>24.9</v>
      </c>
      <c r="H448" s="19">
        <v>75300</v>
      </c>
      <c r="I448" s="21">
        <v>150600000</v>
      </c>
      <c r="J448" s="23">
        <v>31.2</v>
      </c>
      <c r="K448" s="19">
        <v>823</v>
      </c>
      <c r="L448" s="21">
        <v>1646000</v>
      </c>
      <c r="O448">
        <f>_xlfn.IFNA(VLOOKUP(TRIM(B448),'Autosampler info'!$B$1:$E$61,4,0),"")</f>
        <v>11</v>
      </c>
    </row>
    <row r="449" spans="1:15" x14ac:dyDescent="0.25">
      <c r="B449" s="55" t="s">
        <v>223</v>
      </c>
      <c r="C449" s="7">
        <v>44469</v>
      </c>
      <c r="D449" s="23" t="s">
        <v>20</v>
      </c>
      <c r="E449" s="21"/>
      <c r="F449" s="21"/>
      <c r="G449" s="23">
        <v>23.3</v>
      </c>
      <c r="H449" s="19">
        <v>216000</v>
      </c>
      <c r="I449" s="21">
        <v>432000000</v>
      </c>
      <c r="J449" s="23">
        <v>34.299999999999997</v>
      </c>
      <c r="K449" s="19">
        <v>116</v>
      </c>
      <c r="L449" s="21">
        <v>232000</v>
      </c>
      <c r="O449">
        <f>_xlfn.IFNA(VLOOKUP(TRIM(B449),'Autosampler info'!$B$1:$E$61,4,0),"")</f>
        <v>6</v>
      </c>
    </row>
    <row r="450" spans="1:15" x14ac:dyDescent="0.25">
      <c r="B450" s="55" t="s">
        <v>93</v>
      </c>
      <c r="C450" s="7">
        <v>44469</v>
      </c>
      <c r="D450" s="23" t="s">
        <v>20</v>
      </c>
      <c r="E450" s="21"/>
      <c r="F450" s="21"/>
      <c r="G450" s="23">
        <v>27.3</v>
      </c>
      <c r="H450" s="19">
        <v>16800</v>
      </c>
      <c r="I450" s="21">
        <v>33600000</v>
      </c>
      <c r="J450" s="23">
        <v>28.6</v>
      </c>
      <c r="K450" s="19">
        <v>4280</v>
      </c>
      <c r="L450" s="21">
        <v>8560000</v>
      </c>
      <c r="O450">
        <f>_xlfn.IFNA(VLOOKUP(TRIM(B450),'Autosampler info'!$B$1:$E$61,4,0),"")</f>
        <v>5</v>
      </c>
    </row>
    <row r="451" spans="1:15" x14ac:dyDescent="0.25">
      <c r="B451" s="55" t="s">
        <v>499</v>
      </c>
      <c r="C451" s="7">
        <v>44469</v>
      </c>
      <c r="D451" s="23" t="s">
        <v>20</v>
      </c>
      <c r="E451" s="21"/>
      <c r="F451" s="21"/>
      <c r="G451" s="23">
        <v>24.3</v>
      </c>
      <c r="H451" s="19">
        <v>114000</v>
      </c>
      <c r="I451" s="21">
        <v>228000000</v>
      </c>
      <c r="J451" s="23">
        <v>32.5</v>
      </c>
      <c r="K451" s="19">
        <v>375</v>
      </c>
      <c r="L451" s="21">
        <v>750000</v>
      </c>
      <c r="O451">
        <f>_xlfn.IFNA(VLOOKUP(TRIM(B451),'Autosampler info'!$B$1:$E$61,4,0),"")</f>
        <v>15</v>
      </c>
    </row>
    <row r="452" spans="1:15" x14ac:dyDescent="0.25">
      <c r="B452" s="55" t="s">
        <v>501</v>
      </c>
      <c r="C452" s="7">
        <v>44469</v>
      </c>
      <c r="D452" s="23">
        <v>32.700000000000003</v>
      </c>
      <c r="E452" s="19">
        <v>124.6</v>
      </c>
      <c r="F452" s="21">
        <v>124600</v>
      </c>
      <c r="G452" s="23">
        <v>24.5</v>
      </c>
      <c r="H452" s="19">
        <v>96900</v>
      </c>
      <c r="I452" s="21">
        <v>193800000</v>
      </c>
      <c r="J452" s="23">
        <v>31.7</v>
      </c>
      <c r="K452" s="19">
        <v>601</v>
      </c>
      <c r="L452" s="21">
        <v>1202000</v>
      </c>
      <c r="O452">
        <f>_xlfn.IFNA(VLOOKUP(TRIM(B452),'Autosampler info'!$B$1:$E$61,4,0),"")</f>
        <v>16</v>
      </c>
    </row>
    <row r="453" spans="1:15" x14ac:dyDescent="0.25">
      <c r="B453" s="55" t="s">
        <v>502</v>
      </c>
      <c r="C453" s="7">
        <v>44469</v>
      </c>
      <c r="D453" s="23" t="s">
        <v>254</v>
      </c>
      <c r="E453" s="19">
        <v>3.7</v>
      </c>
      <c r="F453" s="21">
        <v>3700</v>
      </c>
      <c r="G453" s="23">
        <v>25.6</v>
      </c>
      <c r="H453" s="19">
        <v>48700</v>
      </c>
      <c r="I453" s="21">
        <v>97400000</v>
      </c>
      <c r="J453" s="23">
        <v>30.3</v>
      </c>
      <c r="K453" s="19">
        <v>1440</v>
      </c>
      <c r="L453" s="21">
        <v>2880000</v>
      </c>
      <c r="O453">
        <f>_xlfn.IFNA(VLOOKUP(TRIM(B453),'Autosampler info'!$B$1:$E$61,4,0),"")</f>
        <v>17</v>
      </c>
    </row>
    <row r="454" spans="1:15" x14ac:dyDescent="0.25">
      <c r="B454" s="55" t="s">
        <v>118</v>
      </c>
      <c r="C454" s="7">
        <v>44469</v>
      </c>
      <c r="D454" s="23">
        <v>28.2</v>
      </c>
      <c r="E454" s="19">
        <v>3282</v>
      </c>
      <c r="F454" s="21">
        <v>3282000</v>
      </c>
      <c r="G454" s="23">
        <v>24.1</v>
      </c>
      <c r="H454" s="19">
        <v>131000</v>
      </c>
      <c r="I454" s="21">
        <v>262000000</v>
      </c>
      <c r="J454" s="23">
        <v>30.7</v>
      </c>
      <c r="K454" s="19">
        <v>1170</v>
      </c>
      <c r="L454" s="21">
        <v>2340000</v>
      </c>
      <c r="O454">
        <f>_xlfn.IFNA(VLOOKUP(TRIM(B454),'Autosampler info'!$B$1:$E$61,4,0),"")</f>
        <v>9</v>
      </c>
    </row>
    <row r="455" spans="1:15" x14ac:dyDescent="0.25">
      <c r="B455" s="55" t="s">
        <v>504</v>
      </c>
      <c r="C455" s="7">
        <v>44469</v>
      </c>
      <c r="D455" s="23" t="s">
        <v>20</v>
      </c>
      <c r="E455" s="21"/>
      <c r="F455" s="21"/>
      <c r="G455" s="23">
        <v>26</v>
      </c>
      <c r="H455" s="19">
        <v>39100</v>
      </c>
      <c r="I455" s="21">
        <v>78200000</v>
      </c>
      <c r="J455" s="23">
        <v>30.1</v>
      </c>
      <c r="K455" s="19">
        <v>1690</v>
      </c>
      <c r="L455" s="21">
        <v>3380000</v>
      </c>
      <c r="O455">
        <f>_xlfn.IFNA(VLOOKUP(TRIM(B455),'Autosampler info'!$B$1:$E$61,4,0),"")</f>
        <v>18</v>
      </c>
    </row>
    <row r="456" spans="1:15" ht="14.5" x14ac:dyDescent="0.35">
      <c r="B456" s="55" t="s">
        <v>506</v>
      </c>
      <c r="C456" s="7">
        <v>44469</v>
      </c>
      <c r="D456" s="23">
        <v>35</v>
      </c>
      <c r="E456" s="22">
        <v>22.064599999999999</v>
      </c>
      <c r="F456" s="21">
        <v>22064.6</v>
      </c>
      <c r="G456" s="23">
        <v>25</v>
      </c>
      <c r="H456" s="19">
        <v>71800</v>
      </c>
      <c r="I456" s="21">
        <v>143600000</v>
      </c>
      <c r="J456" s="23">
        <v>30.4</v>
      </c>
      <c r="K456" s="19">
        <v>1350</v>
      </c>
      <c r="L456" s="21">
        <v>2700000</v>
      </c>
      <c r="O456">
        <f>_xlfn.IFNA(VLOOKUP(TRIM(B456),'Autosampler info'!$B$1:$E$61,4,0),"")</f>
        <v>24</v>
      </c>
    </row>
    <row r="457" spans="1:15" x14ac:dyDescent="0.25">
      <c r="B457" s="55" t="s">
        <v>507</v>
      </c>
      <c r="C457" s="7">
        <v>44469</v>
      </c>
      <c r="D457" s="23">
        <v>37</v>
      </c>
      <c r="E457" s="19">
        <v>5</v>
      </c>
      <c r="F457" s="21">
        <v>5000</v>
      </c>
      <c r="G457" s="23">
        <v>25.6</v>
      </c>
      <c r="H457" s="19">
        <v>48200</v>
      </c>
      <c r="I457" s="21">
        <v>96400000</v>
      </c>
      <c r="J457" s="23">
        <v>30.1</v>
      </c>
      <c r="K457" s="19">
        <v>1640</v>
      </c>
      <c r="L457" s="21">
        <v>3280000</v>
      </c>
      <c r="O457">
        <f>_xlfn.IFNA(VLOOKUP(TRIM(B457),'Autosampler info'!$B$1:$E$61,4,0),"")</f>
        <v>27</v>
      </c>
    </row>
    <row r="458" spans="1:15" x14ac:dyDescent="0.25">
      <c r="B458" s="55" t="s">
        <v>508</v>
      </c>
      <c r="C458" s="7">
        <v>44469</v>
      </c>
      <c r="D458" s="23" t="s">
        <v>20</v>
      </c>
      <c r="E458" s="21"/>
      <c r="F458" s="21"/>
      <c r="G458" s="23">
        <v>25.3</v>
      </c>
      <c r="H458" s="19">
        <v>61500</v>
      </c>
      <c r="I458" s="21">
        <v>123000000</v>
      </c>
      <c r="J458" s="23">
        <v>31.3</v>
      </c>
      <c r="K458" s="19">
        <v>808</v>
      </c>
      <c r="L458" s="21">
        <v>1616000</v>
      </c>
      <c r="O458">
        <f>_xlfn.IFNA(VLOOKUP(TRIM(B458),'Autosampler info'!$B$1:$E$61,4,0),"")</f>
        <v>29</v>
      </c>
    </row>
    <row r="459" spans="1:15" x14ac:dyDescent="0.25">
      <c r="B459" s="55" t="s">
        <v>509</v>
      </c>
      <c r="C459" s="7">
        <v>44469</v>
      </c>
      <c r="D459" s="23">
        <v>37</v>
      </c>
      <c r="E459" s="19">
        <v>5</v>
      </c>
      <c r="F459" s="21">
        <v>5000</v>
      </c>
      <c r="G459" s="23">
        <v>22.5</v>
      </c>
      <c r="H459" s="19">
        <v>352000</v>
      </c>
      <c r="I459" s="21">
        <v>704000000</v>
      </c>
      <c r="J459" s="23">
        <v>33.6</v>
      </c>
      <c r="K459" s="19">
        <v>190</v>
      </c>
      <c r="L459" s="21">
        <v>380000</v>
      </c>
      <c r="O459">
        <f>_xlfn.IFNA(VLOOKUP(TRIM(B459),'Autosampler info'!$B$1:$E$61,4,0),"")</f>
        <v>32</v>
      </c>
    </row>
    <row r="460" spans="1:15" x14ac:dyDescent="0.25">
      <c r="B460" s="55" t="s">
        <v>511</v>
      </c>
      <c r="C460" s="7">
        <v>44469</v>
      </c>
      <c r="D460" s="23" t="s">
        <v>20</v>
      </c>
      <c r="E460" s="21"/>
      <c r="F460" s="21"/>
      <c r="G460" s="23">
        <v>23.7</v>
      </c>
      <c r="H460" s="19">
        <v>162000</v>
      </c>
      <c r="I460" s="21">
        <v>324000000</v>
      </c>
      <c r="J460" s="23">
        <v>32.299999999999997</v>
      </c>
      <c r="K460" s="19">
        <v>429</v>
      </c>
      <c r="L460" s="21">
        <v>858000</v>
      </c>
      <c r="O460">
        <f>_xlfn.IFNA(VLOOKUP(TRIM(B460),'Autosampler info'!$B$1:$E$61,4,0),"")</f>
        <v>33</v>
      </c>
    </row>
    <row r="461" spans="1:15" x14ac:dyDescent="0.25">
      <c r="B461" s="55" t="s">
        <v>513</v>
      </c>
      <c r="C461" s="7">
        <v>44469</v>
      </c>
      <c r="D461" s="23" t="s">
        <v>20</v>
      </c>
      <c r="E461" s="21"/>
      <c r="F461" s="21"/>
      <c r="G461" s="23">
        <v>26.3</v>
      </c>
      <c r="H461" s="19">
        <v>32300</v>
      </c>
      <c r="I461" s="21">
        <v>64600000</v>
      </c>
      <c r="J461" s="23" t="s">
        <v>20</v>
      </c>
      <c r="K461" s="23" t="s">
        <v>20</v>
      </c>
      <c r="O461">
        <f>_xlfn.IFNA(VLOOKUP(TRIM(B461),'Autosampler info'!$B$1:$E$61,4,0),"")</f>
        <v>34</v>
      </c>
    </row>
    <row r="462" spans="1:15" x14ac:dyDescent="0.25">
      <c r="B462" s="55" t="s">
        <v>336</v>
      </c>
      <c r="C462" s="7">
        <v>44469</v>
      </c>
      <c r="D462" s="23" t="s">
        <v>20</v>
      </c>
      <c r="E462" s="21"/>
      <c r="F462" s="21"/>
      <c r="G462" s="23">
        <v>25.9</v>
      </c>
      <c r="H462" s="19">
        <v>39400</v>
      </c>
      <c r="I462" s="21">
        <v>78800000</v>
      </c>
      <c r="J462" s="23">
        <v>35.1</v>
      </c>
      <c r="K462" s="19">
        <v>70</v>
      </c>
      <c r="L462" s="21">
        <v>140000</v>
      </c>
      <c r="O462">
        <f>_xlfn.IFNA(VLOOKUP(TRIM(B462),'Autosampler info'!$B$1:$E$61,4,0),"")</f>
        <v>10</v>
      </c>
    </row>
    <row r="463" spans="1:15" x14ac:dyDescent="0.25">
      <c r="A463" s="23" t="s">
        <v>6</v>
      </c>
      <c r="C463" s="7">
        <v>44475</v>
      </c>
      <c r="E463" s="21"/>
      <c r="F463" s="21"/>
      <c r="G463" s="23">
        <v>26.9</v>
      </c>
      <c r="H463" s="19">
        <v>31000</v>
      </c>
      <c r="I463" s="21">
        <v>62000000</v>
      </c>
      <c r="J463" s="23">
        <v>29.5</v>
      </c>
      <c r="K463" s="19">
        <v>3230</v>
      </c>
      <c r="L463" s="21">
        <v>6460000</v>
      </c>
      <c r="O463" t="str">
        <f>_xlfn.IFNA(VLOOKUP(TRIM(B463),'Autosampler info'!$B$1:$E$61,4,0),"")</f>
        <v/>
      </c>
    </row>
    <row r="464" spans="1:15" x14ac:dyDescent="0.25">
      <c r="A464" s="23" t="s">
        <v>495</v>
      </c>
      <c r="C464" s="7">
        <v>44475</v>
      </c>
      <c r="E464" s="21"/>
      <c r="F464" s="21"/>
      <c r="G464" s="23">
        <v>24.5</v>
      </c>
      <c r="H464" s="19">
        <v>141000</v>
      </c>
      <c r="I464" s="21">
        <v>282000000</v>
      </c>
      <c r="J464" s="23">
        <v>29.8</v>
      </c>
      <c r="K464" s="19">
        <v>2600</v>
      </c>
      <c r="L464" s="21">
        <v>5200000</v>
      </c>
      <c r="O464" t="str">
        <f>_xlfn.IFNA(VLOOKUP(TRIM(B464),'Autosampler info'!$B$1:$E$61,4,0),"")</f>
        <v/>
      </c>
    </row>
    <row r="465" spans="1:15" x14ac:dyDescent="0.25">
      <c r="A465" s="23" t="s">
        <v>496</v>
      </c>
      <c r="C465" s="7">
        <v>44475</v>
      </c>
      <c r="E465" s="21"/>
      <c r="F465" s="21"/>
      <c r="G465" s="23">
        <v>25.8</v>
      </c>
      <c r="H465" s="19">
        <v>61300</v>
      </c>
      <c r="I465" s="21">
        <v>122600000</v>
      </c>
      <c r="J465" s="23" t="s">
        <v>20</v>
      </c>
      <c r="K465" s="19" t="s">
        <v>20</v>
      </c>
      <c r="O465" t="str">
        <f>_xlfn.IFNA(VLOOKUP(TRIM(B465),'Autosampler info'!$B$1:$E$61,4,0),"")</f>
        <v/>
      </c>
    </row>
    <row r="466" spans="1:15" x14ac:dyDescent="0.25">
      <c r="A466" s="23" t="s">
        <v>7</v>
      </c>
      <c r="C466" s="7">
        <v>44475</v>
      </c>
      <c r="E466" s="21"/>
      <c r="F466" s="21"/>
      <c r="G466" s="23">
        <v>28.3</v>
      </c>
      <c r="H466" s="19">
        <v>13300</v>
      </c>
      <c r="I466" s="21">
        <v>26600000</v>
      </c>
      <c r="J466" s="23">
        <v>30.1</v>
      </c>
      <c r="K466" s="19">
        <v>2150</v>
      </c>
      <c r="L466" s="21">
        <v>4300000</v>
      </c>
      <c r="O466" t="str">
        <f>_xlfn.IFNA(VLOOKUP(TRIM(B466),'Autosampler info'!$B$1:$E$61,4,0),"")</f>
        <v/>
      </c>
    </row>
    <row r="467" spans="1:15" x14ac:dyDescent="0.25">
      <c r="A467" s="23" t="s">
        <v>497</v>
      </c>
      <c r="C467" s="7">
        <v>44475</v>
      </c>
      <c r="E467" s="21"/>
      <c r="F467" s="21"/>
      <c r="G467" s="23">
        <v>27.5</v>
      </c>
      <c r="H467" s="19">
        <v>21100</v>
      </c>
      <c r="I467" s="21">
        <v>42200000</v>
      </c>
      <c r="J467" s="23">
        <v>31</v>
      </c>
      <c r="K467" s="19">
        <v>1260</v>
      </c>
      <c r="L467" s="21">
        <v>2520000</v>
      </c>
      <c r="O467" t="str">
        <f>_xlfn.IFNA(VLOOKUP(TRIM(B467),'Autosampler info'!$B$1:$E$61,4,0),"")</f>
        <v/>
      </c>
    </row>
    <row r="468" spans="1:15" x14ac:dyDescent="0.25">
      <c r="A468" s="23" t="s">
        <v>498</v>
      </c>
      <c r="C468" s="7">
        <v>44475</v>
      </c>
      <c r="E468" s="21"/>
      <c r="F468" s="21"/>
      <c r="G468" s="23">
        <v>25.6</v>
      </c>
      <c r="H468" s="19">
        <v>71100</v>
      </c>
      <c r="I468" s="21">
        <v>142200000</v>
      </c>
      <c r="J468" s="23">
        <v>30.5</v>
      </c>
      <c r="K468" s="19">
        <v>1660</v>
      </c>
      <c r="L468" s="21">
        <v>3320000</v>
      </c>
      <c r="O468" t="str">
        <f>_xlfn.IFNA(VLOOKUP(TRIM(B468),'Autosampler info'!$B$1:$E$61,4,0),"")</f>
        <v/>
      </c>
    </row>
    <row r="469" spans="1:15" x14ac:dyDescent="0.25">
      <c r="A469" s="23" t="s">
        <v>8</v>
      </c>
      <c r="C469" s="7">
        <v>44475</v>
      </c>
      <c r="E469" s="21"/>
      <c r="F469" s="21"/>
      <c r="G469" s="23">
        <v>27</v>
      </c>
      <c r="H469" s="19">
        <v>30200</v>
      </c>
      <c r="I469" s="21">
        <v>60400000</v>
      </c>
      <c r="J469" s="23">
        <v>30.7</v>
      </c>
      <c r="K469" s="19">
        <v>1460</v>
      </c>
      <c r="L469" s="21">
        <v>2920000</v>
      </c>
      <c r="O469" t="str">
        <f>_xlfn.IFNA(VLOOKUP(TRIM(B469),'Autosampler info'!$B$1:$E$61,4,0),"")</f>
        <v/>
      </c>
    </row>
    <row r="470" spans="1:15" x14ac:dyDescent="0.25">
      <c r="A470" s="23" t="s">
        <v>514</v>
      </c>
      <c r="C470" s="7">
        <v>44475</v>
      </c>
      <c r="E470" s="21"/>
      <c r="F470" s="21"/>
      <c r="G470" s="23">
        <v>26.3</v>
      </c>
      <c r="H470" s="19">
        <v>47100</v>
      </c>
      <c r="I470" s="21">
        <v>94200000</v>
      </c>
      <c r="J470" s="23">
        <v>28.4</v>
      </c>
      <c r="K470" s="19">
        <v>6440</v>
      </c>
      <c r="L470" s="21">
        <v>12880000</v>
      </c>
      <c r="O470" t="str">
        <f>_xlfn.IFNA(VLOOKUP(TRIM(B470),'Autosampler info'!$B$1:$E$61,4,0),"")</f>
        <v/>
      </c>
    </row>
    <row r="471" spans="1:15" x14ac:dyDescent="0.25">
      <c r="A471" s="23" t="s">
        <v>500</v>
      </c>
      <c r="C471" s="7">
        <v>44475</v>
      </c>
      <c r="E471" s="21"/>
      <c r="F471" s="21"/>
      <c r="G471" s="23">
        <v>26.7</v>
      </c>
      <c r="H471" s="19">
        <v>35200</v>
      </c>
      <c r="I471" s="21">
        <v>70400000</v>
      </c>
      <c r="J471" s="23">
        <v>32.9</v>
      </c>
      <c r="K471" s="19">
        <v>375</v>
      </c>
      <c r="L471" s="21">
        <v>750000</v>
      </c>
      <c r="O471" t="str">
        <f>_xlfn.IFNA(VLOOKUP(TRIM(B471),'Autosampler info'!$B$1:$E$61,4,0),"")</f>
        <v/>
      </c>
    </row>
    <row r="472" spans="1:15" x14ac:dyDescent="0.25">
      <c r="A472" s="23" t="s">
        <v>503</v>
      </c>
      <c r="C472" s="7">
        <v>44475</v>
      </c>
      <c r="E472" s="21"/>
      <c r="F472" s="21"/>
      <c r="G472" s="23">
        <v>25.4</v>
      </c>
      <c r="H472" s="19">
        <v>84100</v>
      </c>
      <c r="I472" s="21">
        <v>168200000</v>
      </c>
      <c r="J472" s="23">
        <v>30.6</v>
      </c>
      <c r="K472" s="19">
        <v>1620</v>
      </c>
      <c r="L472" s="21">
        <v>3240000</v>
      </c>
      <c r="O472" t="str">
        <f>_xlfn.IFNA(VLOOKUP(TRIM(B472),'Autosampler info'!$B$1:$E$61,4,0),"")</f>
        <v/>
      </c>
    </row>
    <row r="473" spans="1:15" x14ac:dyDescent="0.25">
      <c r="A473" s="23" t="s">
        <v>505</v>
      </c>
      <c r="C473" s="7">
        <v>44475</v>
      </c>
      <c r="E473" s="21"/>
      <c r="F473" s="21"/>
      <c r="G473" s="23">
        <v>25.5</v>
      </c>
      <c r="H473" s="19">
        <v>76900</v>
      </c>
      <c r="I473" s="21">
        <v>153800000</v>
      </c>
      <c r="J473" s="23">
        <v>30.4</v>
      </c>
      <c r="K473" s="19">
        <v>1770</v>
      </c>
      <c r="L473" s="21">
        <v>3540000</v>
      </c>
      <c r="O473" t="str">
        <f>_xlfn.IFNA(VLOOKUP(TRIM(B473),'Autosampler info'!$B$1:$E$61,4,0),"")</f>
        <v/>
      </c>
    </row>
    <row r="474" spans="1:15" x14ac:dyDescent="0.25">
      <c r="A474" s="23" t="s">
        <v>510</v>
      </c>
      <c r="C474" s="7">
        <v>44475</v>
      </c>
      <c r="E474" s="21"/>
      <c r="F474" s="21"/>
      <c r="G474" s="23">
        <v>27.3</v>
      </c>
      <c r="H474" s="19">
        <v>24600</v>
      </c>
      <c r="I474" s="21">
        <v>49200000</v>
      </c>
      <c r="J474" s="23">
        <v>33.1</v>
      </c>
      <c r="K474" s="19">
        <v>338</v>
      </c>
      <c r="L474" s="21">
        <v>676000</v>
      </c>
      <c r="O474" t="str">
        <f>_xlfn.IFNA(VLOOKUP(TRIM(B474),'Autosampler info'!$B$1:$E$61,4,0),"")</f>
        <v/>
      </c>
    </row>
    <row r="475" spans="1:15" ht="13" thickBot="1" x14ac:dyDescent="0.3">
      <c r="A475" s="23" t="s">
        <v>512</v>
      </c>
      <c r="C475" s="7">
        <v>44475</v>
      </c>
      <c r="E475" s="21"/>
      <c r="F475" s="21"/>
      <c r="G475" s="23">
        <v>26.5</v>
      </c>
      <c r="H475" s="19">
        <v>40600</v>
      </c>
      <c r="I475" s="21">
        <v>81200000</v>
      </c>
      <c r="J475" s="23">
        <v>32.299999999999997</v>
      </c>
      <c r="K475" s="19">
        <v>557</v>
      </c>
      <c r="L475" s="21">
        <v>1114000</v>
      </c>
      <c r="O475" t="str">
        <f>_xlfn.IFNA(VLOOKUP(TRIM(B475),'Autosampler info'!$B$1:$E$61,4,0),"")</f>
        <v/>
      </c>
    </row>
    <row r="476" spans="1:15" ht="13" thickBot="1" x14ac:dyDescent="0.3">
      <c r="A476" s="60" t="s">
        <v>14</v>
      </c>
      <c r="B476" s="60"/>
      <c r="C476" s="61">
        <v>44477</v>
      </c>
      <c r="D476" s="60"/>
      <c r="E476" s="60"/>
      <c r="F476" s="60"/>
      <c r="G476" s="62">
        <v>29.2</v>
      </c>
      <c r="H476" s="63">
        <v>12200</v>
      </c>
      <c r="I476" s="63">
        <v>24400000</v>
      </c>
      <c r="J476" s="62">
        <v>28.4</v>
      </c>
      <c r="K476" s="63">
        <v>9620</v>
      </c>
      <c r="L476" s="63">
        <v>19200000</v>
      </c>
      <c r="O476" t="str">
        <f>_xlfn.IFNA(VLOOKUP(TRIM(B476),'Autosampler info'!$B$1:$E$61,4,0),"")</f>
        <v/>
      </c>
    </row>
    <row r="477" spans="1:15" ht="13" thickBot="1" x14ac:dyDescent="0.3">
      <c r="A477" s="60" t="s">
        <v>88</v>
      </c>
      <c r="B477" s="60"/>
      <c r="C477" s="61">
        <v>44477</v>
      </c>
      <c r="D477" s="60"/>
      <c r="E477" s="60"/>
      <c r="F477" s="60"/>
      <c r="G477" s="62">
        <v>25</v>
      </c>
      <c r="H477" s="63">
        <v>159000</v>
      </c>
      <c r="I477" s="63">
        <v>318000000</v>
      </c>
      <c r="J477" s="62">
        <v>30.1</v>
      </c>
      <c r="K477" s="63">
        <v>3450</v>
      </c>
      <c r="L477" s="63">
        <v>6900000</v>
      </c>
      <c r="O477" t="str">
        <f>_xlfn.IFNA(VLOOKUP(TRIM(B477),'Autosampler info'!$B$1:$E$61,4,0),"")</f>
        <v/>
      </c>
    </row>
    <row r="478" spans="1:15" ht="13" thickBot="1" x14ac:dyDescent="0.3">
      <c r="A478" s="64" t="s">
        <v>410</v>
      </c>
      <c r="B478" s="60"/>
      <c r="C478" s="61">
        <v>44477</v>
      </c>
      <c r="D478" s="60"/>
      <c r="E478" s="60"/>
      <c r="F478" s="60"/>
      <c r="G478" s="62">
        <v>26.9</v>
      </c>
      <c r="H478" s="63">
        <v>51100</v>
      </c>
      <c r="I478" s="63">
        <v>102000000</v>
      </c>
      <c r="J478" s="62">
        <v>30.6</v>
      </c>
      <c r="K478" s="63">
        <v>2470</v>
      </c>
      <c r="L478" s="63">
        <v>4940000</v>
      </c>
      <c r="O478" t="str">
        <f>_xlfn.IFNA(VLOOKUP(TRIM(B478),'Autosampler info'!$B$1:$E$61,4,0),"")</f>
        <v/>
      </c>
    </row>
    <row r="479" spans="1:15" ht="13" thickBot="1" x14ac:dyDescent="0.3">
      <c r="A479" s="64" t="s">
        <v>396</v>
      </c>
      <c r="B479" s="60"/>
      <c r="C479" s="61">
        <v>44477</v>
      </c>
      <c r="D479" s="60"/>
      <c r="E479" s="60"/>
      <c r="F479" s="60"/>
      <c r="G479" s="62">
        <v>28.2</v>
      </c>
      <c r="H479" s="63">
        <v>22200</v>
      </c>
      <c r="I479" s="63">
        <v>44400000</v>
      </c>
      <c r="J479" s="60" t="s">
        <v>20</v>
      </c>
      <c r="K479" s="60" t="s">
        <v>20</v>
      </c>
      <c r="L479" s="65" t="e">
        <v>#VALUE!</v>
      </c>
      <c r="O479" t="str">
        <f>_xlfn.IFNA(VLOOKUP(TRIM(B479),'Autosampler info'!$B$1:$E$61,4,0),"")</f>
        <v/>
      </c>
    </row>
    <row r="480" spans="1:15" ht="13" thickBot="1" x14ac:dyDescent="0.3">
      <c r="A480" s="60" t="s">
        <v>90</v>
      </c>
      <c r="B480" s="60"/>
      <c r="C480" s="61">
        <v>44477</v>
      </c>
      <c r="D480" s="60"/>
      <c r="E480" s="60"/>
      <c r="F480" s="60"/>
      <c r="G480" s="62">
        <v>26.6</v>
      </c>
      <c r="H480" s="63">
        <v>62000</v>
      </c>
      <c r="I480" s="63">
        <v>124000000</v>
      </c>
      <c r="J480" s="62">
        <v>29.3</v>
      </c>
      <c r="K480" s="63">
        <v>5530</v>
      </c>
      <c r="L480" s="63">
        <v>11100000</v>
      </c>
      <c r="O480" t="str">
        <f>_xlfn.IFNA(VLOOKUP(TRIM(B480),'Autosampler info'!$B$1:$E$61,4,0),"")</f>
        <v/>
      </c>
    </row>
    <row r="481" spans="1:15" ht="13" thickBot="1" x14ac:dyDescent="0.3">
      <c r="A481" s="60" t="s">
        <v>338</v>
      </c>
      <c r="B481" s="60"/>
      <c r="C481" s="61">
        <v>44477</v>
      </c>
      <c r="D481" s="60"/>
      <c r="E481" s="60"/>
      <c r="F481" s="60"/>
      <c r="G481" s="62">
        <v>27</v>
      </c>
      <c r="H481" s="63">
        <v>47400</v>
      </c>
      <c r="I481" s="63">
        <v>94800000</v>
      </c>
      <c r="J481" s="62">
        <v>30.2</v>
      </c>
      <c r="K481" s="63">
        <v>3190</v>
      </c>
      <c r="L481" s="63">
        <v>6380000</v>
      </c>
      <c r="O481" t="str">
        <f>_xlfn.IFNA(VLOOKUP(TRIM(B481),'Autosampler info'!$B$1:$E$61,4,0),"")</f>
        <v/>
      </c>
    </row>
    <row r="482" spans="1:15" ht="25.5" thickBot="1" x14ac:dyDescent="0.3">
      <c r="A482" s="60" t="s">
        <v>223</v>
      </c>
      <c r="B482" s="60"/>
      <c r="C482" s="61">
        <v>44477</v>
      </c>
      <c r="D482" s="60"/>
      <c r="E482" s="60"/>
      <c r="F482" s="60"/>
      <c r="G482" s="62">
        <v>25.6</v>
      </c>
      <c r="H482" s="63">
        <v>112000</v>
      </c>
      <c r="I482" s="63">
        <v>224000000</v>
      </c>
      <c r="J482" s="62">
        <v>33</v>
      </c>
      <c r="K482" s="63">
        <v>582</v>
      </c>
      <c r="L482" s="63">
        <v>1160000</v>
      </c>
      <c r="O482" t="str">
        <f>_xlfn.IFNA(VLOOKUP(TRIM(B482),'Autosampler info'!$B$1:$E$61,4,0),"")</f>
        <v/>
      </c>
    </row>
    <row r="483" spans="1:15" ht="13" thickBot="1" x14ac:dyDescent="0.3">
      <c r="A483" s="60" t="s">
        <v>93</v>
      </c>
      <c r="B483" s="60"/>
      <c r="C483" s="61">
        <v>44477</v>
      </c>
      <c r="D483" s="60"/>
      <c r="E483" s="60"/>
      <c r="F483" s="60"/>
      <c r="G483" s="62">
        <v>27.3</v>
      </c>
      <c r="H483" s="63">
        <v>39200</v>
      </c>
      <c r="I483" s="63">
        <v>78400000</v>
      </c>
      <c r="J483" s="62">
        <v>30.1</v>
      </c>
      <c r="K483" s="63">
        <v>3330</v>
      </c>
      <c r="L483" s="63">
        <v>6660000</v>
      </c>
      <c r="O483" t="str">
        <f>_xlfn.IFNA(VLOOKUP(TRIM(B483),'Autosampler info'!$B$1:$E$61,4,0),"")</f>
        <v/>
      </c>
    </row>
    <row r="484" spans="1:15" ht="13" thickBot="1" x14ac:dyDescent="0.3">
      <c r="A484" s="60" t="s">
        <v>58</v>
      </c>
      <c r="B484" s="60"/>
      <c r="C484" s="61">
        <v>44477</v>
      </c>
      <c r="D484" s="60"/>
      <c r="E484" s="60"/>
      <c r="F484" s="60"/>
      <c r="G484" s="62">
        <v>26.5</v>
      </c>
      <c r="H484" s="63">
        <v>63700</v>
      </c>
      <c r="I484" s="63">
        <v>127000000</v>
      </c>
      <c r="J484" s="62">
        <v>29.9</v>
      </c>
      <c r="K484" s="63">
        <v>3860</v>
      </c>
      <c r="L484" s="63">
        <v>7720000</v>
      </c>
      <c r="O484" t="str">
        <f>_xlfn.IFNA(VLOOKUP(TRIM(B484),'Autosampler info'!$B$1:$E$61,4,0),"")</f>
        <v/>
      </c>
    </row>
    <row r="485" spans="1:15" ht="13" thickBot="1" x14ac:dyDescent="0.3">
      <c r="A485" s="60" t="s">
        <v>118</v>
      </c>
      <c r="B485" s="60"/>
      <c r="C485" s="61">
        <v>44477</v>
      </c>
      <c r="D485" s="60"/>
      <c r="E485" s="60"/>
      <c r="F485" s="60"/>
      <c r="G485" s="62">
        <v>25.9</v>
      </c>
      <c r="H485" s="63">
        <v>95100</v>
      </c>
      <c r="I485" s="63">
        <v>190000000</v>
      </c>
      <c r="J485" s="62">
        <v>30.3</v>
      </c>
      <c r="K485" s="63">
        <v>3070</v>
      </c>
      <c r="L485" s="63">
        <v>6140000</v>
      </c>
      <c r="O485" t="str">
        <f>_xlfn.IFNA(VLOOKUP(TRIM(B485),'Autosampler info'!$B$1:$E$61,4,0),"")</f>
        <v/>
      </c>
    </row>
    <row r="486" spans="1:15" ht="13" thickBot="1" x14ac:dyDescent="0.3">
      <c r="A486" s="64" t="s">
        <v>336</v>
      </c>
      <c r="B486" s="60"/>
      <c r="C486" s="61">
        <v>44477</v>
      </c>
      <c r="D486" s="60"/>
      <c r="E486" s="60"/>
      <c r="F486" s="60"/>
      <c r="G486" s="62">
        <v>27.4</v>
      </c>
      <c r="H486" s="63">
        <v>36600</v>
      </c>
      <c r="I486" s="63">
        <v>73200000</v>
      </c>
      <c r="J486" s="62">
        <v>31</v>
      </c>
      <c r="K486" s="63">
        <v>1950</v>
      </c>
      <c r="L486" s="63">
        <v>3900000</v>
      </c>
      <c r="O486" t="str">
        <f>_xlfn.IFNA(VLOOKUP(TRIM(B486),'Autosampler info'!$B$1:$E$61,4,0),"")</f>
        <v/>
      </c>
    </row>
    <row r="487" spans="1:15" ht="13" thickBot="1" x14ac:dyDescent="0.3">
      <c r="A487" s="60" t="s">
        <v>499</v>
      </c>
      <c r="B487" s="60"/>
      <c r="C487" s="61">
        <v>44477</v>
      </c>
      <c r="D487" s="60"/>
      <c r="E487" s="60"/>
      <c r="F487" s="60"/>
      <c r="G487" s="62">
        <v>25.8</v>
      </c>
      <c r="H487" s="63">
        <v>98400</v>
      </c>
      <c r="I487" s="63">
        <v>197000000</v>
      </c>
      <c r="J487" s="62">
        <v>30.6</v>
      </c>
      <c r="K487" s="63">
        <v>2450</v>
      </c>
      <c r="L487" s="63">
        <v>4900000</v>
      </c>
      <c r="O487" t="str">
        <f>_xlfn.IFNA(VLOOKUP(TRIM(B487),'Autosampler info'!$B$1:$E$61,4,0),"")</f>
        <v/>
      </c>
    </row>
    <row r="488" spans="1:15" ht="13" thickBot="1" x14ac:dyDescent="0.3">
      <c r="A488" s="60" t="s">
        <v>501</v>
      </c>
      <c r="B488" s="60"/>
      <c r="C488" s="61">
        <v>44477</v>
      </c>
      <c r="D488" s="60"/>
      <c r="E488" s="60"/>
      <c r="F488" s="60"/>
      <c r="G488" s="62">
        <v>26.3</v>
      </c>
      <c r="H488" s="63">
        <v>74900</v>
      </c>
      <c r="I488" s="63">
        <v>150000000</v>
      </c>
      <c r="J488" s="62">
        <v>31.5</v>
      </c>
      <c r="K488" s="63">
        <v>1450</v>
      </c>
      <c r="L488" s="63">
        <v>2900000</v>
      </c>
      <c r="O488" t="str">
        <f>_xlfn.IFNA(VLOOKUP(TRIM(B488),'Autosampler info'!$B$1:$E$61,4,0),"")</f>
        <v/>
      </c>
    </row>
    <row r="489" spans="1:15" ht="13" thickBot="1" x14ac:dyDescent="0.3">
      <c r="A489" s="60" t="s">
        <v>502</v>
      </c>
      <c r="B489" s="60"/>
      <c r="C489" s="61">
        <v>44477</v>
      </c>
      <c r="D489" s="60"/>
      <c r="E489" s="60"/>
      <c r="F489" s="60"/>
      <c r="G489" s="62">
        <v>27.4</v>
      </c>
      <c r="H489" s="63">
        <v>37000</v>
      </c>
      <c r="I489" s="63">
        <v>74000000</v>
      </c>
      <c r="J489" s="62">
        <v>29.4</v>
      </c>
      <c r="K489" s="63">
        <v>5230</v>
      </c>
      <c r="L489" s="63">
        <v>10500000</v>
      </c>
      <c r="O489" t="str">
        <f>_xlfn.IFNA(VLOOKUP(TRIM(B489),'Autosampler info'!$B$1:$E$61,4,0),"")</f>
        <v/>
      </c>
    </row>
    <row r="490" spans="1:15" ht="13" thickBot="1" x14ac:dyDescent="0.3">
      <c r="A490" s="60" t="s">
        <v>504</v>
      </c>
      <c r="B490" s="60"/>
      <c r="C490" s="61">
        <v>44477</v>
      </c>
      <c r="D490" s="60"/>
      <c r="E490" s="60"/>
      <c r="F490" s="60"/>
      <c r="G490" s="62">
        <v>18.2</v>
      </c>
      <c r="H490" s="63">
        <v>10800000</v>
      </c>
      <c r="I490" s="63">
        <v>21600000000</v>
      </c>
      <c r="J490" s="62">
        <v>35.200000000000003</v>
      </c>
      <c r="K490" s="63">
        <v>145</v>
      </c>
      <c r="L490" s="63">
        <v>290000</v>
      </c>
      <c r="O490" t="str">
        <f>_xlfn.IFNA(VLOOKUP(TRIM(B490),'Autosampler info'!$B$1:$E$61,4,0),"")</f>
        <v/>
      </c>
    </row>
    <row r="491" spans="1:15" ht="13" thickBot="1" x14ac:dyDescent="0.3">
      <c r="A491" s="60" t="s">
        <v>515</v>
      </c>
      <c r="B491" s="60"/>
      <c r="C491" s="61">
        <v>44477</v>
      </c>
      <c r="D491" s="60"/>
      <c r="E491" s="60"/>
      <c r="F491" s="60"/>
      <c r="G491" s="60" t="s">
        <v>20</v>
      </c>
      <c r="H491" s="60" t="s">
        <v>20</v>
      </c>
      <c r="I491" s="60"/>
      <c r="J491" s="60" t="s">
        <v>20</v>
      </c>
      <c r="K491" s="60" t="s">
        <v>20</v>
      </c>
      <c r="L491" s="65" t="e">
        <v>#VALUE!</v>
      </c>
      <c r="O491" t="str">
        <f>_xlfn.IFNA(VLOOKUP(TRIM(B491),'Autosampler info'!$B$1:$E$61,4,0),"")</f>
        <v/>
      </c>
    </row>
    <row r="492" spans="1:15" ht="13" thickBot="1" x14ac:dyDescent="0.3">
      <c r="A492" s="60" t="s">
        <v>506</v>
      </c>
      <c r="B492" s="60"/>
      <c r="C492" s="61">
        <v>44477</v>
      </c>
      <c r="D492" s="60"/>
      <c r="E492" s="60"/>
      <c r="F492" s="60"/>
      <c r="G492" s="62">
        <v>27.4</v>
      </c>
      <c r="H492" s="63">
        <v>36800</v>
      </c>
      <c r="I492" s="63">
        <v>73600000</v>
      </c>
      <c r="J492" s="62">
        <v>31</v>
      </c>
      <c r="K492" s="63">
        <v>1990</v>
      </c>
      <c r="L492" s="63">
        <v>3980000</v>
      </c>
      <c r="O492" t="str">
        <f>_xlfn.IFNA(VLOOKUP(TRIM(B492),'Autosampler info'!$B$1:$E$61,4,0),"")</f>
        <v/>
      </c>
    </row>
    <row r="493" spans="1:15" ht="13" thickBot="1" x14ac:dyDescent="0.3">
      <c r="A493" s="60" t="s">
        <v>507</v>
      </c>
      <c r="B493" s="60"/>
      <c r="C493" s="61">
        <v>44477</v>
      </c>
      <c r="D493" s="60"/>
      <c r="E493" s="60"/>
      <c r="F493" s="60"/>
      <c r="G493" s="62">
        <v>27</v>
      </c>
      <c r="H493" s="63">
        <v>47400</v>
      </c>
      <c r="I493" s="63">
        <v>94800000</v>
      </c>
      <c r="J493" s="62">
        <v>30.7</v>
      </c>
      <c r="K493" s="63">
        <v>2330</v>
      </c>
      <c r="L493" s="63">
        <v>4660000</v>
      </c>
      <c r="O493" t="str">
        <f>_xlfn.IFNA(VLOOKUP(TRIM(B493),'Autosampler info'!$B$1:$E$61,4,0),"")</f>
        <v/>
      </c>
    </row>
    <row r="494" spans="1:15" ht="13" thickBot="1" x14ac:dyDescent="0.3">
      <c r="A494" s="60" t="s">
        <v>516</v>
      </c>
      <c r="B494" s="60"/>
      <c r="C494" s="61">
        <v>44477</v>
      </c>
      <c r="D494" s="60"/>
      <c r="E494" s="60"/>
      <c r="F494" s="60"/>
      <c r="G494" s="62">
        <v>24.4</v>
      </c>
      <c r="H494" s="63">
        <v>232000</v>
      </c>
      <c r="I494" s="63">
        <v>464000000</v>
      </c>
      <c r="J494" s="62">
        <v>30.1</v>
      </c>
      <c r="K494" s="63">
        <v>3390</v>
      </c>
      <c r="L494" s="63">
        <v>6780000</v>
      </c>
      <c r="O494" t="str">
        <f>_xlfn.IFNA(VLOOKUP(TRIM(B494),'Autosampler info'!$B$1:$E$61,4,0),"")</f>
        <v/>
      </c>
    </row>
    <row r="495" spans="1:15" ht="13" thickBot="1" x14ac:dyDescent="0.3">
      <c r="A495" s="60" t="s">
        <v>508</v>
      </c>
      <c r="B495" s="60"/>
      <c r="C495" s="61">
        <v>44477</v>
      </c>
      <c r="D495" s="60"/>
      <c r="E495" s="60"/>
      <c r="F495" s="60"/>
      <c r="G495" s="62">
        <v>26.9</v>
      </c>
      <c r="H495" s="63">
        <v>51600</v>
      </c>
      <c r="I495" s="63">
        <v>103000000</v>
      </c>
      <c r="J495" s="62">
        <v>30.5</v>
      </c>
      <c r="K495" s="63">
        <v>2600</v>
      </c>
      <c r="L495" s="63">
        <v>5200000</v>
      </c>
      <c r="O495" t="str">
        <f>_xlfn.IFNA(VLOOKUP(TRIM(B495),'Autosampler info'!$B$1:$E$61,4,0),"")</f>
        <v/>
      </c>
    </row>
    <row r="496" spans="1:15" ht="13" thickBot="1" x14ac:dyDescent="0.3">
      <c r="A496" s="60" t="s">
        <v>509</v>
      </c>
      <c r="B496" s="60"/>
      <c r="C496" s="61">
        <v>44477</v>
      </c>
      <c r="D496" s="60"/>
      <c r="E496" s="60"/>
      <c r="F496" s="60"/>
      <c r="G496" s="62">
        <v>26.5</v>
      </c>
      <c r="H496" s="63">
        <v>65300</v>
      </c>
      <c r="I496" s="63">
        <v>131000000</v>
      </c>
      <c r="J496" s="62">
        <v>30.3</v>
      </c>
      <c r="K496" s="63">
        <v>3080</v>
      </c>
      <c r="L496" s="63">
        <v>6160000</v>
      </c>
      <c r="O496" t="str">
        <f>_xlfn.IFNA(VLOOKUP(TRIM(B496),'Autosampler info'!$B$1:$E$61,4,0),"")</f>
        <v/>
      </c>
    </row>
    <row r="497" spans="1:15" ht="13" thickBot="1" x14ac:dyDescent="0.3">
      <c r="A497" s="60" t="s">
        <v>511</v>
      </c>
      <c r="B497" s="60"/>
      <c r="C497" s="61">
        <v>44477</v>
      </c>
      <c r="D497" s="60"/>
      <c r="E497" s="60"/>
      <c r="F497" s="60"/>
      <c r="G497" s="62">
        <v>25.5</v>
      </c>
      <c r="H497" s="63">
        <v>120000</v>
      </c>
      <c r="I497" s="63">
        <v>240000000</v>
      </c>
      <c r="J497" s="62">
        <v>31.2</v>
      </c>
      <c r="K497" s="63">
        <v>1750</v>
      </c>
      <c r="L497" s="63">
        <v>3500000</v>
      </c>
      <c r="O497" t="str">
        <f>_xlfn.IFNA(VLOOKUP(TRIM(B497),'Autosampler info'!$B$1:$E$61,4,0),"")</f>
        <v/>
      </c>
    </row>
    <row r="498" spans="1:15" ht="13" thickBot="1" x14ac:dyDescent="0.3">
      <c r="A498" s="60" t="s">
        <v>513</v>
      </c>
      <c r="B498" s="60"/>
      <c r="C498" s="61">
        <v>44477</v>
      </c>
      <c r="D498" s="60"/>
      <c r="E498" s="60"/>
      <c r="F498" s="60"/>
      <c r="G498" s="62">
        <v>21.9</v>
      </c>
      <c r="H498" s="63">
        <v>1100000</v>
      </c>
      <c r="I498" s="63">
        <v>2200000000</v>
      </c>
      <c r="J498" s="62">
        <v>37.1</v>
      </c>
      <c r="K498" s="63">
        <v>47.7</v>
      </c>
      <c r="L498" s="63">
        <v>95400</v>
      </c>
      <c r="O498" t="str">
        <f>_xlfn.IFNA(VLOOKUP(TRIM(B498),'Autosampler info'!$B$1:$E$61,4,0),"")</f>
        <v/>
      </c>
    </row>
    <row r="499" spans="1:15" ht="13" thickBot="1" x14ac:dyDescent="0.3">
      <c r="A499" s="60" t="s">
        <v>14</v>
      </c>
      <c r="B499" s="60"/>
      <c r="C499" s="61">
        <v>44482</v>
      </c>
      <c r="D499" s="60"/>
      <c r="E499" s="60"/>
      <c r="F499" s="60"/>
      <c r="G499" s="62">
        <v>28.7</v>
      </c>
      <c r="H499" s="63">
        <v>22000</v>
      </c>
      <c r="I499" s="63">
        <v>44000000</v>
      </c>
      <c r="J499" s="62">
        <v>30.8</v>
      </c>
      <c r="K499" s="63">
        <v>2520</v>
      </c>
      <c r="L499" s="63">
        <v>5040000</v>
      </c>
      <c r="O499" t="str">
        <f>_xlfn.IFNA(VLOOKUP(TRIM(B499),'Autosampler info'!$B$1:$E$61,4,0),"")</f>
        <v/>
      </c>
    </row>
    <row r="500" spans="1:15" ht="13" thickBot="1" x14ac:dyDescent="0.3">
      <c r="A500" s="60" t="s">
        <v>88</v>
      </c>
      <c r="B500" s="60"/>
      <c r="C500" s="61">
        <v>44482</v>
      </c>
      <c r="D500" s="60"/>
      <c r="E500" s="60"/>
      <c r="F500" s="60"/>
      <c r="G500" s="62">
        <v>26.3</v>
      </c>
      <c r="H500" s="63">
        <v>103000</v>
      </c>
      <c r="I500" s="63">
        <v>206000000</v>
      </c>
      <c r="J500" s="62">
        <v>30.5</v>
      </c>
      <c r="K500" s="63">
        <v>3060</v>
      </c>
      <c r="L500" s="63">
        <v>6120000</v>
      </c>
      <c r="O500" t="str">
        <f>_xlfn.IFNA(VLOOKUP(TRIM(B500),'Autosampler info'!$B$1:$E$61,4,0),"")</f>
        <v/>
      </c>
    </row>
    <row r="501" spans="1:15" ht="13" thickBot="1" x14ac:dyDescent="0.3">
      <c r="A501" s="64" t="s">
        <v>410</v>
      </c>
      <c r="B501" s="60"/>
      <c r="C501" s="61">
        <v>44482</v>
      </c>
      <c r="D501" s="60"/>
      <c r="E501" s="60"/>
      <c r="F501" s="60"/>
      <c r="G501" s="62">
        <v>27.4</v>
      </c>
      <c r="H501" s="63">
        <v>49000</v>
      </c>
      <c r="I501" s="63">
        <v>98000000</v>
      </c>
      <c r="J501" s="62">
        <v>34</v>
      </c>
      <c r="K501" s="63">
        <v>374</v>
      </c>
      <c r="L501" s="63">
        <v>748000</v>
      </c>
      <c r="O501" t="str">
        <f>_xlfn.IFNA(VLOOKUP(TRIM(B501),'Autosampler info'!$B$1:$E$61,4,0),"")</f>
        <v/>
      </c>
    </row>
    <row r="502" spans="1:15" ht="13" thickBot="1" x14ac:dyDescent="0.3">
      <c r="A502" s="64" t="s">
        <v>396</v>
      </c>
      <c r="B502" s="60"/>
      <c r="C502" s="61">
        <v>44482</v>
      </c>
      <c r="D502" s="60"/>
      <c r="E502" s="60"/>
      <c r="F502" s="60"/>
      <c r="G502" s="62">
        <v>25.8</v>
      </c>
      <c r="H502" s="63">
        <v>137000</v>
      </c>
      <c r="I502" s="63">
        <v>274000000</v>
      </c>
      <c r="J502" s="62">
        <v>30.8</v>
      </c>
      <c r="K502" s="63">
        <v>2620</v>
      </c>
      <c r="L502" s="63">
        <v>5240000</v>
      </c>
      <c r="O502" t="str">
        <f>_xlfn.IFNA(VLOOKUP(TRIM(B502),'Autosampler info'!$B$1:$E$61,4,0),"")</f>
        <v/>
      </c>
    </row>
    <row r="503" spans="1:15" ht="13" thickBot="1" x14ac:dyDescent="0.3">
      <c r="A503" s="64" t="s">
        <v>340</v>
      </c>
      <c r="B503" s="60"/>
      <c r="C503" s="61">
        <v>44482</v>
      </c>
      <c r="D503" s="60"/>
      <c r="E503" s="60"/>
      <c r="F503" s="60"/>
      <c r="G503" s="62">
        <v>27.6</v>
      </c>
      <c r="H503" s="63">
        <v>43900</v>
      </c>
      <c r="I503" s="63">
        <v>87800000</v>
      </c>
      <c r="J503" s="62">
        <v>31.5</v>
      </c>
      <c r="K503" s="63">
        <v>1700</v>
      </c>
      <c r="L503" s="63">
        <v>3400000</v>
      </c>
      <c r="O503" t="str">
        <f>_xlfn.IFNA(VLOOKUP(TRIM(B503),'Autosampler info'!$B$1:$E$61,4,0),"")</f>
        <v/>
      </c>
    </row>
    <row r="504" spans="1:15" ht="13" thickBot="1" x14ac:dyDescent="0.3">
      <c r="A504" s="60" t="s">
        <v>90</v>
      </c>
      <c r="B504" s="60"/>
      <c r="C504" s="61">
        <v>44482</v>
      </c>
      <c r="D504" s="60"/>
      <c r="E504" s="60"/>
      <c r="F504" s="60"/>
      <c r="G504" s="62">
        <v>25.1</v>
      </c>
      <c r="H504" s="63">
        <v>223000</v>
      </c>
      <c r="I504" s="63">
        <v>446000000</v>
      </c>
      <c r="J504" s="62">
        <v>31.6</v>
      </c>
      <c r="K504" s="63">
        <v>1580</v>
      </c>
      <c r="L504" s="63">
        <v>3160000</v>
      </c>
      <c r="O504" t="str">
        <f>_xlfn.IFNA(VLOOKUP(TRIM(B504),'Autosampler info'!$B$1:$E$61,4,0),"")</f>
        <v/>
      </c>
    </row>
    <row r="505" spans="1:15" ht="13" thickBot="1" x14ac:dyDescent="0.3">
      <c r="A505" s="60" t="s">
        <v>338</v>
      </c>
      <c r="B505" s="60"/>
      <c r="C505" s="61">
        <v>44482</v>
      </c>
      <c r="D505" s="60"/>
      <c r="E505" s="60"/>
      <c r="F505" s="60"/>
      <c r="G505" s="62">
        <v>27.1</v>
      </c>
      <c r="H505" s="63">
        <v>61300</v>
      </c>
      <c r="I505" s="63">
        <v>123000000</v>
      </c>
      <c r="J505" s="62">
        <v>31</v>
      </c>
      <c r="K505" s="63">
        <v>2260</v>
      </c>
      <c r="L505" s="63">
        <v>4520000</v>
      </c>
      <c r="O505" t="str">
        <f>_xlfn.IFNA(VLOOKUP(TRIM(B505),'Autosampler info'!$B$1:$E$61,4,0),"")</f>
        <v/>
      </c>
    </row>
    <row r="506" spans="1:15" ht="25.5" thickBot="1" x14ac:dyDescent="0.3">
      <c r="A506" s="60" t="s">
        <v>223</v>
      </c>
      <c r="B506" s="60"/>
      <c r="C506" s="61">
        <v>44482</v>
      </c>
      <c r="D506" s="60"/>
      <c r="E506" s="60"/>
      <c r="F506" s="60"/>
      <c r="G506" s="62">
        <v>26.7</v>
      </c>
      <c r="H506" s="63">
        <v>77700</v>
      </c>
      <c r="I506" s="63">
        <v>155000000</v>
      </c>
      <c r="J506" s="62">
        <v>33</v>
      </c>
      <c r="K506" s="63">
        <v>657</v>
      </c>
      <c r="L506" s="63">
        <v>1310000</v>
      </c>
      <c r="O506" t="str">
        <f>_xlfn.IFNA(VLOOKUP(TRIM(B506),'Autosampler info'!$B$1:$E$61,4,0),"")</f>
        <v/>
      </c>
    </row>
    <row r="507" spans="1:15" ht="13" thickBot="1" x14ac:dyDescent="0.3">
      <c r="A507" s="60" t="s">
        <v>93</v>
      </c>
      <c r="B507" s="60"/>
      <c r="C507" s="61">
        <v>44482</v>
      </c>
      <c r="D507" s="60"/>
      <c r="E507" s="60"/>
      <c r="F507" s="60"/>
      <c r="G507" s="62">
        <v>28.8</v>
      </c>
      <c r="H507" s="63">
        <v>20500</v>
      </c>
      <c r="I507" s="63">
        <v>41000000</v>
      </c>
      <c r="J507" s="62">
        <v>30.1</v>
      </c>
      <c r="K507" s="63">
        <v>3920</v>
      </c>
      <c r="L507" s="63">
        <v>7840000</v>
      </c>
      <c r="O507" t="str">
        <f>_xlfn.IFNA(VLOOKUP(TRIM(B507),'Autosampler info'!$B$1:$E$61,4,0),"")</f>
        <v/>
      </c>
    </row>
    <row r="508" spans="1:15" ht="13" thickBot="1" x14ac:dyDescent="0.3">
      <c r="A508" s="60" t="s">
        <v>499</v>
      </c>
      <c r="B508" s="60"/>
      <c r="C508" s="61">
        <v>44482</v>
      </c>
      <c r="D508" s="60"/>
      <c r="E508" s="60"/>
      <c r="F508" s="60"/>
      <c r="G508" s="62">
        <v>24.4</v>
      </c>
      <c r="H508" s="63">
        <v>333000</v>
      </c>
      <c r="I508" s="63">
        <v>666000000</v>
      </c>
      <c r="J508" s="62">
        <v>35.299999999999997</v>
      </c>
      <c r="K508" s="63">
        <v>167</v>
      </c>
      <c r="L508" s="63">
        <v>334000</v>
      </c>
      <c r="O508" t="str">
        <f>_xlfn.IFNA(VLOOKUP(TRIM(B508),'Autosampler info'!$B$1:$E$61,4,0),"")</f>
        <v/>
      </c>
    </row>
    <row r="509" spans="1:15" ht="13" thickBot="1" x14ac:dyDescent="0.3">
      <c r="A509" s="60" t="s">
        <v>58</v>
      </c>
      <c r="B509" s="60"/>
      <c r="C509" s="61">
        <v>44482</v>
      </c>
      <c r="D509" s="60"/>
      <c r="E509" s="60"/>
      <c r="F509" s="60"/>
      <c r="G509" s="62">
        <v>26.9</v>
      </c>
      <c r="H509" s="63">
        <v>67600</v>
      </c>
      <c r="I509" s="63">
        <v>135000000</v>
      </c>
      <c r="J509" s="62">
        <v>31.5</v>
      </c>
      <c r="K509" s="63">
        <v>1680</v>
      </c>
      <c r="L509" s="63">
        <v>3360000</v>
      </c>
      <c r="O509" t="str">
        <f>_xlfn.IFNA(VLOOKUP(TRIM(B509),'Autosampler info'!$B$1:$E$61,4,0),"")</f>
        <v/>
      </c>
    </row>
    <row r="510" spans="1:15" ht="13" thickBot="1" x14ac:dyDescent="0.3">
      <c r="A510" s="60" t="s">
        <v>501</v>
      </c>
      <c r="B510" s="60"/>
      <c r="C510" s="61">
        <v>44482</v>
      </c>
      <c r="D510" s="60"/>
      <c r="E510" s="60"/>
      <c r="F510" s="60"/>
      <c r="G510" s="62">
        <v>26.7</v>
      </c>
      <c r="H510" s="63">
        <v>78500</v>
      </c>
      <c r="I510" s="63">
        <v>157000000</v>
      </c>
      <c r="J510" s="62">
        <v>31.1</v>
      </c>
      <c r="K510" s="63">
        <v>2180</v>
      </c>
      <c r="L510" s="63">
        <v>4360000</v>
      </c>
      <c r="O510" t="str">
        <f>_xlfn.IFNA(VLOOKUP(TRIM(B510),'Autosampler info'!$B$1:$E$61,4,0),"")</f>
        <v/>
      </c>
    </row>
    <row r="511" spans="1:15" ht="13" thickBot="1" x14ac:dyDescent="0.3">
      <c r="A511" s="60" t="s">
        <v>502</v>
      </c>
      <c r="B511" s="60"/>
      <c r="C511" s="61">
        <v>44482</v>
      </c>
      <c r="D511" s="60"/>
      <c r="E511" s="60"/>
      <c r="F511" s="60"/>
      <c r="G511" s="62">
        <v>25.7</v>
      </c>
      <c r="H511" s="63">
        <v>149000</v>
      </c>
      <c r="I511" s="63">
        <v>298000000</v>
      </c>
      <c r="J511" s="62">
        <v>31.4</v>
      </c>
      <c r="K511" s="63">
        <v>1770</v>
      </c>
      <c r="L511" s="63">
        <v>3540000</v>
      </c>
      <c r="O511" t="str">
        <f>_xlfn.IFNA(VLOOKUP(TRIM(B511),'Autosampler info'!$B$1:$E$61,4,0),"")</f>
        <v/>
      </c>
    </row>
    <row r="512" spans="1:15" ht="13" thickBot="1" x14ac:dyDescent="0.3">
      <c r="A512" s="60" t="s">
        <v>118</v>
      </c>
      <c r="B512" s="60"/>
      <c r="C512" s="61">
        <v>44482</v>
      </c>
      <c r="D512" s="60"/>
      <c r="E512" s="60"/>
      <c r="F512" s="60"/>
      <c r="G512" s="62">
        <v>26.5</v>
      </c>
      <c r="H512" s="63">
        <v>91100</v>
      </c>
      <c r="I512" s="63">
        <v>182000000</v>
      </c>
      <c r="J512" s="62">
        <v>30.9</v>
      </c>
      <c r="K512" s="63">
        <v>2450</v>
      </c>
      <c r="L512" s="63">
        <v>4900000</v>
      </c>
      <c r="O512" t="str">
        <f>_xlfn.IFNA(VLOOKUP(TRIM(B512),'Autosampler info'!$B$1:$E$61,4,0),"")</f>
        <v/>
      </c>
    </row>
    <row r="513" spans="1:15" ht="13" thickBot="1" x14ac:dyDescent="0.3">
      <c r="A513" s="60" t="s">
        <v>504</v>
      </c>
      <c r="B513" s="60"/>
      <c r="C513" s="61">
        <v>44482</v>
      </c>
      <c r="D513" s="60"/>
      <c r="E513" s="60"/>
      <c r="F513" s="60"/>
      <c r="G513" s="62">
        <v>24.9</v>
      </c>
      <c r="H513" s="63">
        <v>246000</v>
      </c>
      <c r="I513" s="63">
        <v>492000000</v>
      </c>
      <c r="J513" s="62">
        <v>31.3</v>
      </c>
      <c r="K513" s="63">
        <v>1870</v>
      </c>
      <c r="L513" s="63">
        <v>3740000</v>
      </c>
      <c r="O513" t="str">
        <f>_xlfn.IFNA(VLOOKUP(TRIM(B513),'Autosampler info'!$B$1:$E$61,4,0),"")</f>
        <v/>
      </c>
    </row>
    <row r="514" spans="1:15" ht="13" thickBot="1" x14ac:dyDescent="0.3">
      <c r="A514" s="60" t="s">
        <v>515</v>
      </c>
      <c r="B514" s="60"/>
      <c r="C514" s="61">
        <v>44482</v>
      </c>
      <c r="D514" s="60"/>
      <c r="E514" s="60"/>
      <c r="F514" s="60"/>
      <c r="G514" s="62">
        <v>25.3</v>
      </c>
      <c r="H514" s="63">
        <v>188000</v>
      </c>
      <c r="I514" s="63">
        <v>376000000</v>
      </c>
      <c r="J514" s="62">
        <v>32.299999999999997</v>
      </c>
      <c r="K514" s="63">
        <v>1040</v>
      </c>
      <c r="L514" s="63">
        <v>2080000</v>
      </c>
      <c r="O514" t="str">
        <f>_xlfn.IFNA(VLOOKUP(TRIM(B514),'Autosampler info'!$B$1:$E$61,4,0),"")</f>
        <v/>
      </c>
    </row>
    <row r="515" spans="1:15" ht="13" thickBot="1" x14ac:dyDescent="0.3">
      <c r="A515" s="60" t="s">
        <v>517</v>
      </c>
      <c r="B515" s="60"/>
      <c r="C515" s="61">
        <v>44482</v>
      </c>
      <c r="D515" s="60"/>
      <c r="E515" s="60"/>
      <c r="F515" s="60"/>
      <c r="G515" s="62">
        <v>22.7</v>
      </c>
      <c r="H515" s="63">
        <v>999000</v>
      </c>
      <c r="I515" s="63">
        <v>2000000000</v>
      </c>
      <c r="J515" s="62">
        <v>31.3</v>
      </c>
      <c r="K515" s="63">
        <v>1840</v>
      </c>
      <c r="L515" s="63">
        <v>3680000</v>
      </c>
      <c r="O515" t="str">
        <f>_xlfn.IFNA(VLOOKUP(TRIM(B515),'Autosampler info'!$B$1:$E$61,4,0),"")</f>
        <v/>
      </c>
    </row>
    <row r="516" spans="1:15" ht="13" thickBot="1" x14ac:dyDescent="0.3">
      <c r="A516" s="60" t="s">
        <v>518</v>
      </c>
      <c r="B516" s="60"/>
      <c r="C516" s="61">
        <v>44482</v>
      </c>
      <c r="D516" s="60"/>
      <c r="E516" s="60"/>
      <c r="F516" s="60"/>
      <c r="G516" s="62">
        <v>28</v>
      </c>
      <c r="H516" s="63">
        <v>35100</v>
      </c>
      <c r="I516" s="63">
        <v>70200000</v>
      </c>
      <c r="J516" s="62">
        <v>31.6</v>
      </c>
      <c r="K516" s="63">
        <v>1610</v>
      </c>
      <c r="L516" s="63">
        <v>3220000</v>
      </c>
      <c r="O516" t="str">
        <f>_xlfn.IFNA(VLOOKUP(TRIM(B516),'Autosampler info'!$B$1:$E$61,4,0),"")</f>
        <v/>
      </c>
    </row>
    <row r="517" spans="1:15" ht="13" thickBot="1" x14ac:dyDescent="0.3">
      <c r="A517" s="60" t="s">
        <v>507</v>
      </c>
      <c r="B517" s="60"/>
      <c r="C517" s="61">
        <v>44482</v>
      </c>
      <c r="D517" s="60"/>
      <c r="E517" s="60"/>
      <c r="F517" s="60"/>
      <c r="G517" s="62">
        <v>27.2</v>
      </c>
      <c r="H517" s="63">
        <v>55700</v>
      </c>
      <c r="I517" s="63">
        <v>111000000</v>
      </c>
      <c r="J517" s="62">
        <v>31.5</v>
      </c>
      <c r="K517" s="63">
        <v>1650</v>
      </c>
      <c r="L517" s="63">
        <v>3300000</v>
      </c>
      <c r="O517" t="str">
        <f>_xlfn.IFNA(VLOOKUP(TRIM(B517),'Autosampler info'!$B$1:$E$61,4,0),"")</f>
        <v/>
      </c>
    </row>
    <row r="518" spans="1:15" ht="13" thickBot="1" x14ac:dyDescent="0.3">
      <c r="A518" s="60" t="s">
        <v>516</v>
      </c>
      <c r="B518" s="60"/>
      <c r="C518" s="61">
        <v>44482</v>
      </c>
      <c r="D518" s="60"/>
      <c r="E518" s="60"/>
      <c r="F518" s="60"/>
      <c r="G518" s="62">
        <v>26.6</v>
      </c>
      <c r="H518" s="63">
        <v>85500</v>
      </c>
      <c r="I518" s="63">
        <v>171000000</v>
      </c>
      <c r="J518" s="62">
        <v>31.7</v>
      </c>
      <c r="K518" s="63">
        <v>1490</v>
      </c>
      <c r="L518" s="63">
        <v>2980000</v>
      </c>
      <c r="O518" t="str">
        <f>_xlfn.IFNA(VLOOKUP(TRIM(B518),'Autosampler info'!$B$1:$E$61,4,0),"")</f>
        <v/>
      </c>
    </row>
    <row r="519" spans="1:15" ht="13" thickBot="1" x14ac:dyDescent="0.3">
      <c r="A519" s="60" t="s">
        <v>508</v>
      </c>
      <c r="B519" s="60"/>
      <c r="C519" s="61">
        <v>44482</v>
      </c>
      <c r="D519" s="60"/>
      <c r="E519" s="60"/>
      <c r="F519" s="60"/>
      <c r="G519" s="62">
        <v>29.6</v>
      </c>
      <c r="H519" s="63">
        <v>12100</v>
      </c>
      <c r="I519" s="63">
        <v>24200000</v>
      </c>
      <c r="J519" s="62">
        <v>31.8</v>
      </c>
      <c r="K519" s="63">
        <v>1380</v>
      </c>
      <c r="L519" s="63">
        <v>2760000</v>
      </c>
      <c r="O519" t="str">
        <f>_xlfn.IFNA(VLOOKUP(TRIM(B519),'Autosampler info'!$B$1:$E$61,4,0),"")</f>
        <v/>
      </c>
    </row>
    <row r="520" spans="1:15" ht="13" thickBot="1" x14ac:dyDescent="0.3">
      <c r="A520" s="60" t="s">
        <v>519</v>
      </c>
      <c r="B520" s="60"/>
      <c r="C520" s="61">
        <v>44482</v>
      </c>
      <c r="D520" s="60"/>
      <c r="E520" s="60"/>
      <c r="F520" s="60"/>
      <c r="G520" s="62">
        <v>26.1</v>
      </c>
      <c r="H520" s="63">
        <v>114000</v>
      </c>
      <c r="I520" s="63">
        <v>228000000</v>
      </c>
      <c r="J520" s="62">
        <v>31.7</v>
      </c>
      <c r="K520" s="63">
        <v>1470</v>
      </c>
      <c r="L520" s="63">
        <v>2940000</v>
      </c>
      <c r="O520" t="str">
        <f>_xlfn.IFNA(VLOOKUP(TRIM(B520),'Autosampler info'!$B$1:$E$61,4,0),"")</f>
        <v/>
      </c>
    </row>
    <row r="521" spans="1:15" ht="13" thickBot="1" x14ac:dyDescent="0.3">
      <c r="A521" s="60" t="s">
        <v>520</v>
      </c>
      <c r="B521" s="60"/>
      <c r="C521" s="61">
        <v>44482</v>
      </c>
      <c r="D521" s="60"/>
      <c r="E521" s="60"/>
      <c r="F521" s="60"/>
      <c r="G521" s="62">
        <v>26.5</v>
      </c>
      <c r="H521" s="63">
        <v>91700</v>
      </c>
      <c r="I521" s="63">
        <v>183000000</v>
      </c>
      <c r="J521" s="62">
        <v>30.8</v>
      </c>
      <c r="K521" s="63">
        <v>2520</v>
      </c>
      <c r="L521" s="63">
        <v>5040000</v>
      </c>
      <c r="O521" t="str">
        <f>_xlfn.IFNA(VLOOKUP(TRIM(B521),'Autosampler info'!$B$1:$E$61,4,0),"")</f>
        <v/>
      </c>
    </row>
    <row r="522" spans="1:15" ht="13" thickBot="1" x14ac:dyDescent="0.3">
      <c r="A522" s="60" t="s">
        <v>509</v>
      </c>
      <c r="B522" s="60"/>
      <c r="C522" s="61">
        <v>44482</v>
      </c>
      <c r="D522" s="60"/>
      <c r="E522" s="60"/>
      <c r="F522" s="60"/>
      <c r="G522" s="62">
        <v>27.5</v>
      </c>
      <c r="H522" s="63">
        <v>47500</v>
      </c>
      <c r="I522" s="63">
        <v>95000000</v>
      </c>
      <c r="J522" s="62">
        <v>31.2</v>
      </c>
      <c r="K522" s="63">
        <v>1950</v>
      </c>
      <c r="L522" s="63">
        <v>3900000</v>
      </c>
      <c r="O522" t="str">
        <f>_xlfn.IFNA(VLOOKUP(TRIM(B522),'Autosampler info'!$B$1:$E$61,4,0),"")</f>
        <v/>
      </c>
    </row>
    <row r="523" spans="1:15" ht="13" thickBot="1" x14ac:dyDescent="0.3">
      <c r="A523" s="60" t="s">
        <v>511</v>
      </c>
      <c r="B523" s="60"/>
      <c r="C523" s="61">
        <v>44482</v>
      </c>
      <c r="D523" s="60"/>
      <c r="E523" s="60"/>
      <c r="F523" s="60"/>
      <c r="G523" s="62">
        <v>27.7</v>
      </c>
      <c r="H523" s="63">
        <v>40600</v>
      </c>
      <c r="I523" s="63">
        <v>81200000</v>
      </c>
      <c r="J523" s="62">
        <v>31.2</v>
      </c>
      <c r="K523" s="63">
        <v>2040</v>
      </c>
      <c r="L523" s="63">
        <v>4080000</v>
      </c>
      <c r="O523" t="str">
        <f>_xlfn.IFNA(VLOOKUP(TRIM(B523),'Autosampler info'!$B$1:$E$61,4,0),"")</f>
        <v/>
      </c>
    </row>
    <row r="524" spans="1:15" ht="13" thickBot="1" x14ac:dyDescent="0.3">
      <c r="A524" s="60" t="s">
        <v>513</v>
      </c>
      <c r="B524" s="60"/>
      <c r="C524" s="61">
        <v>44482</v>
      </c>
      <c r="D524" s="60"/>
      <c r="E524" s="60"/>
      <c r="F524" s="60"/>
      <c r="G524" s="62">
        <v>27.4</v>
      </c>
      <c r="H524" s="63">
        <v>50000</v>
      </c>
      <c r="I524" s="63">
        <v>100000000</v>
      </c>
      <c r="J524" s="62">
        <v>31</v>
      </c>
      <c r="K524" s="63">
        <v>2330</v>
      </c>
      <c r="L524" s="63">
        <v>4660000</v>
      </c>
      <c r="O524" t="str">
        <f>_xlfn.IFNA(VLOOKUP(TRIM(B524),'Autosampler info'!$B$1:$E$61,4,0),"")</f>
        <v/>
      </c>
    </row>
    <row r="525" spans="1:15" ht="13" thickBot="1" x14ac:dyDescent="0.3">
      <c r="A525" s="64" t="s">
        <v>336</v>
      </c>
      <c r="B525" s="60"/>
      <c r="C525" s="61">
        <v>44482</v>
      </c>
      <c r="D525" s="60"/>
      <c r="E525" s="60"/>
      <c r="F525" s="60"/>
      <c r="G525" s="62">
        <v>27.7</v>
      </c>
      <c r="H525" s="63">
        <v>40800</v>
      </c>
      <c r="I525" s="63">
        <v>81600000</v>
      </c>
      <c r="J525" s="62">
        <v>30.9</v>
      </c>
      <c r="K525" s="63">
        <v>2380</v>
      </c>
      <c r="L525" s="63">
        <v>4760000</v>
      </c>
      <c r="O525" t="str">
        <f>_xlfn.IFNA(VLOOKUP(TRIM(B525),'Autosampler info'!$B$1:$E$61,4,0),"")</f>
        <v/>
      </c>
    </row>
    <row r="526" spans="1:15" ht="13" thickBot="1" x14ac:dyDescent="0.3">
      <c r="A526" s="60" t="s">
        <v>14</v>
      </c>
      <c r="B526" s="60"/>
      <c r="C526" s="61">
        <v>44484</v>
      </c>
      <c r="D526" s="60"/>
      <c r="E526" s="60"/>
      <c r="F526" s="60"/>
      <c r="G526" s="62">
        <v>26.9</v>
      </c>
      <c r="H526" s="63">
        <v>152000</v>
      </c>
      <c r="I526" s="63">
        <v>304000000</v>
      </c>
      <c r="J526" s="62">
        <v>31</v>
      </c>
      <c r="K526" s="63">
        <v>3800</v>
      </c>
      <c r="L526" s="63">
        <v>7600000</v>
      </c>
    </row>
    <row r="527" spans="1:15" ht="13" thickBot="1" x14ac:dyDescent="0.3">
      <c r="A527" s="60" t="s">
        <v>88</v>
      </c>
      <c r="B527" s="60"/>
      <c r="C527" s="61">
        <v>44484</v>
      </c>
      <c r="D527" s="60"/>
      <c r="E527" s="60"/>
      <c r="F527" s="60"/>
      <c r="G527" s="62">
        <v>27.8</v>
      </c>
      <c r="H527" s="63">
        <v>89000</v>
      </c>
      <c r="I527" s="63">
        <v>178000000</v>
      </c>
      <c r="J527" s="62">
        <v>31.3</v>
      </c>
      <c r="K527" s="63">
        <v>3140</v>
      </c>
      <c r="L527" s="63">
        <v>6280000</v>
      </c>
    </row>
    <row r="528" spans="1:15" ht="13" thickBot="1" x14ac:dyDescent="0.3">
      <c r="A528" s="64" t="s">
        <v>410</v>
      </c>
      <c r="B528" s="60"/>
      <c r="C528" s="61">
        <v>44484</v>
      </c>
      <c r="D528" s="60"/>
      <c r="E528" s="60"/>
      <c r="F528" s="60"/>
      <c r="G528" s="62">
        <v>26.2</v>
      </c>
      <c r="H528" s="63">
        <v>242000</v>
      </c>
      <c r="I528" s="63">
        <v>484000000</v>
      </c>
      <c r="J528" s="62">
        <v>30.6</v>
      </c>
      <c r="K528" s="63">
        <v>5000</v>
      </c>
      <c r="L528" s="63">
        <v>10000000</v>
      </c>
    </row>
    <row r="529" spans="1:12" ht="13" thickBot="1" x14ac:dyDescent="0.3">
      <c r="A529" s="64" t="s">
        <v>396</v>
      </c>
      <c r="B529" s="60"/>
      <c r="C529" s="61">
        <v>44484</v>
      </c>
      <c r="D529" s="60"/>
      <c r="E529" s="60"/>
      <c r="F529" s="60"/>
      <c r="G529" s="62">
        <v>24.6</v>
      </c>
      <c r="H529" s="63">
        <v>640000</v>
      </c>
      <c r="I529" s="63">
        <v>1280000000</v>
      </c>
      <c r="J529" s="62">
        <v>32</v>
      </c>
      <c r="K529" s="63">
        <v>2160</v>
      </c>
      <c r="L529" s="63">
        <v>4320000</v>
      </c>
    </row>
    <row r="530" spans="1:12" ht="13" thickBot="1" x14ac:dyDescent="0.3">
      <c r="A530" s="64" t="s">
        <v>340</v>
      </c>
      <c r="B530" s="60"/>
      <c r="C530" s="61">
        <v>44484</v>
      </c>
      <c r="D530" s="60"/>
      <c r="E530" s="60"/>
      <c r="F530" s="60"/>
      <c r="G530" s="62">
        <v>25.4</v>
      </c>
      <c r="H530" s="63">
        <v>390000</v>
      </c>
      <c r="I530" s="63">
        <v>780000000</v>
      </c>
      <c r="J530" s="62">
        <v>30.4</v>
      </c>
      <c r="K530" s="63">
        <v>5460</v>
      </c>
      <c r="L530" s="63">
        <v>10900000</v>
      </c>
    </row>
    <row r="531" spans="1:12" ht="13" thickBot="1" x14ac:dyDescent="0.3">
      <c r="A531" s="60" t="s">
        <v>90</v>
      </c>
      <c r="B531" s="60"/>
      <c r="C531" s="61">
        <v>44484</v>
      </c>
      <c r="D531" s="60"/>
      <c r="E531" s="60"/>
      <c r="F531" s="60"/>
      <c r="G531" s="62">
        <v>27.8</v>
      </c>
      <c r="H531" s="63">
        <v>88100</v>
      </c>
      <c r="I531" s="63">
        <v>176000000</v>
      </c>
      <c r="J531" s="62">
        <v>30.3</v>
      </c>
      <c r="K531" s="63">
        <v>5900</v>
      </c>
      <c r="L531" s="63">
        <v>11800000</v>
      </c>
    </row>
    <row r="532" spans="1:12" ht="13" thickBot="1" x14ac:dyDescent="0.3">
      <c r="A532" s="60" t="s">
        <v>338</v>
      </c>
      <c r="B532" s="60"/>
      <c r="C532" s="61">
        <v>44484</v>
      </c>
      <c r="D532" s="60"/>
      <c r="E532" s="60"/>
      <c r="F532" s="60"/>
      <c r="G532" s="62">
        <v>24.4</v>
      </c>
      <c r="H532" s="63">
        <v>733000</v>
      </c>
      <c r="I532" s="63">
        <v>1470000000</v>
      </c>
      <c r="J532" s="62">
        <v>30.1</v>
      </c>
      <c r="K532" s="63">
        <v>6540</v>
      </c>
      <c r="L532" s="63">
        <v>13100000</v>
      </c>
    </row>
    <row r="533" spans="1:12" ht="25.5" thickBot="1" x14ac:dyDescent="0.3">
      <c r="A533" s="60" t="s">
        <v>223</v>
      </c>
      <c r="B533" s="60"/>
      <c r="C533" s="61">
        <v>44484</v>
      </c>
      <c r="D533" s="60"/>
      <c r="E533" s="60"/>
      <c r="F533" s="60"/>
      <c r="G533" s="62">
        <v>23.1</v>
      </c>
      <c r="H533" s="63">
        <v>1630000</v>
      </c>
      <c r="I533" s="63">
        <v>3260000000</v>
      </c>
      <c r="J533" s="62">
        <v>34.799999999999997</v>
      </c>
      <c r="K533" s="63">
        <v>3890</v>
      </c>
      <c r="L533" s="63">
        <v>7780000</v>
      </c>
    </row>
    <row r="534" spans="1:12" ht="13" thickBot="1" x14ac:dyDescent="0.3">
      <c r="A534" s="60" t="s">
        <v>93</v>
      </c>
      <c r="B534" s="60"/>
      <c r="C534" s="61">
        <v>44484</v>
      </c>
      <c r="D534" s="60"/>
      <c r="E534" s="60"/>
      <c r="F534" s="60"/>
      <c r="G534" s="62">
        <v>26</v>
      </c>
      <c r="H534" s="63">
        <v>265000</v>
      </c>
      <c r="I534" s="63">
        <v>530000000</v>
      </c>
      <c r="J534" s="62">
        <v>30.4</v>
      </c>
      <c r="K534" s="63">
        <v>5470</v>
      </c>
      <c r="L534" s="63">
        <v>10900000</v>
      </c>
    </row>
    <row r="535" spans="1:12" ht="13" thickBot="1" x14ac:dyDescent="0.3">
      <c r="A535" s="60" t="s">
        <v>499</v>
      </c>
      <c r="B535" s="60"/>
      <c r="C535" s="61">
        <v>44484</v>
      </c>
      <c r="D535" s="60"/>
      <c r="E535" s="60"/>
      <c r="F535" s="60"/>
      <c r="G535" s="62">
        <v>24.4</v>
      </c>
      <c r="H535" s="63">
        <v>746000</v>
      </c>
      <c r="I535" s="63">
        <v>1490000000</v>
      </c>
      <c r="J535" s="62">
        <v>30.5</v>
      </c>
      <c r="K535" s="63">
        <v>5340</v>
      </c>
      <c r="L535" s="63">
        <v>10700000</v>
      </c>
    </row>
    <row r="536" spans="1:12" ht="13" thickBot="1" x14ac:dyDescent="0.3">
      <c r="A536" s="60" t="s">
        <v>58</v>
      </c>
      <c r="B536" s="60"/>
      <c r="C536" s="61">
        <v>44484</v>
      </c>
      <c r="D536" s="60"/>
      <c r="E536" s="60"/>
      <c r="F536" s="60"/>
      <c r="G536" s="62">
        <v>25.5</v>
      </c>
      <c r="H536" s="63">
        <v>360000</v>
      </c>
      <c r="I536" s="63">
        <v>720000000</v>
      </c>
      <c r="J536" s="62">
        <v>30.6</v>
      </c>
      <c r="K536" s="63">
        <v>5090</v>
      </c>
      <c r="L536" s="63">
        <v>10200000</v>
      </c>
    </row>
    <row r="537" spans="1:12" ht="13" thickBot="1" x14ac:dyDescent="0.3">
      <c r="A537" s="60" t="s">
        <v>501</v>
      </c>
      <c r="B537" s="60"/>
      <c r="C537" s="61">
        <v>44484</v>
      </c>
      <c r="D537" s="60"/>
      <c r="E537" s="60"/>
      <c r="F537" s="60"/>
      <c r="G537" s="62">
        <v>28.4</v>
      </c>
      <c r="H537" s="63">
        <v>60700</v>
      </c>
      <c r="I537" s="63">
        <v>121000000</v>
      </c>
      <c r="J537" s="62">
        <v>30.2</v>
      </c>
      <c r="K537" s="63">
        <v>6460</v>
      </c>
      <c r="L537" s="63">
        <v>12900000</v>
      </c>
    </row>
    <row r="538" spans="1:12" ht="13" thickBot="1" x14ac:dyDescent="0.3">
      <c r="A538" s="60" t="s">
        <v>502</v>
      </c>
      <c r="B538" s="60"/>
      <c r="C538" s="61">
        <v>44484</v>
      </c>
      <c r="D538" s="60"/>
      <c r="E538" s="60"/>
      <c r="F538" s="60"/>
      <c r="G538" s="62">
        <v>25</v>
      </c>
      <c r="H538" s="63">
        <v>510000</v>
      </c>
      <c r="I538" s="63">
        <v>1020000000</v>
      </c>
      <c r="J538" s="62">
        <v>30.3</v>
      </c>
      <c r="K538" s="63">
        <v>6100</v>
      </c>
      <c r="L538" s="63">
        <v>12200000</v>
      </c>
    </row>
    <row r="539" spans="1:12" ht="13" thickBot="1" x14ac:dyDescent="0.3">
      <c r="A539" s="60" t="s">
        <v>118</v>
      </c>
      <c r="B539" s="60"/>
      <c r="C539" s="61">
        <v>44484</v>
      </c>
      <c r="D539" s="60"/>
      <c r="E539" s="60"/>
      <c r="F539" s="60"/>
      <c r="G539" s="62">
        <v>27.4</v>
      </c>
      <c r="H539" s="63">
        <v>115000</v>
      </c>
      <c r="I539" s="63">
        <v>230000000</v>
      </c>
      <c r="J539" s="62">
        <v>30.2</v>
      </c>
      <c r="K539" s="63">
        <v>6130</v>
      </c>
      <c r="L539" s="63">
        <v>12300000</v>
      </c>
    </row>
    <row r="540" spans="1:12" ht="13" thickBot="1" x14ac:dyDescent="0.3">
      <c r="A540" s="60" t="s">
        <v>504</v>
      </c>
      <c r="B540" s="60"/>
      <c r="C540" s="61">
        <v>44484</v>
      </c>
      <c r="D540" s="60"/>
      <c r="E540" s="60"/>
      <c r="F540" s="60"/>
      <c r="G540" s="62">
        <v>24.5</v>
      </c>
      <c r="H540" s="63">
        <v>667000</v>
      </c>
      <c r="I540" s="63">
        <v>1330000000</v>
      </c>
      <c r="J540" s="62">
        <v>31.5</v>
      </c>
      <c r="K540" s="63">
        <v>2940</v>
      </c>
      <c r="L540" s="63">
        <v>5880000</v>
      </c>
    </row>
    <row r="541" spans="1:12" ht="13" thickBot="1" x14ac:dyDescent="0.3">
      <c r="A541" s="60" t="s">
        <v>515</v>
      </c>
      <c r="B541" s="60"/>
      <c r="C541" s="61">
        <v>44484</v>
      </c>
      <c r="D541" s="60"/>
      <c r="E541" s="60"/>
      <c r="F541" s="60"/>
      <c r="G541" s="62">
        <v>25.2</v>
      </c>
      <c r="H541" s="63">
        <v>440000</v>
      </c>
      <c r="I541" s="63">
        <v>880000000</v>
      </c>
      <c r="J541" s="62">
        <v>29.7</v>
      </c>
      <c r="K541" s="63">
        <v>8340</v>
      </c>
      <c r="L541" s="63">
        <v>16700000</v>
      </c>
    </row>
    <row r="542" spans="1:12" ht="13" thickBot="1" x14ac:dyDescent="0.3">
      <c r="A542" s="60" t="s">
        <v>521</v>
      </c>
      <c r="B542" s="60"/>
      <c r="C542" s="61">
        <v>44484</v>
      </c>
      <c r="D542" s="60"/>
      <c r="E542" s="60"/>
      <c r="F542" s="60"/>
      <c r="G542" s="62">
        <v>25.4</v>
      </c>
      <c r="H542" s="63">
        <v>399000</v>
      </c>
      <c r="I542" s="63">
        <v>798000000</v>
      </c>
      <c r="J542" s="62">
        <v>32.5</v>
      </c>
      <c r="K542" s="63">
        <v>1570</v>
      </c>
      <c r="L542" s="63">
        <v>3140000</v>
      </c>
    </row>
    <row r="543" spans="1:12" ht="13" thickBot="1" x14ac:dyDescent="0.3">
      <c r="A543" s="60" t="s">
        <v>506</v>
      </c>
      <c r="B543" s="60"/>
      <c r="C543" s="61">
        <v>44484</v>
      </c>
      <c r="D543" s="60"/>
      <c r="E543" s="60"/>
      <c r="F543" s="60"/>
      <c r="G543" s="62">
        <v>26.3</v>
      </c>
      <c r="H543" s="63">
        <v>219000</v>
      </c>
      <c r="I543" s="63">
        <v>438000000</v>
      </c>
      <c r="J543" s="62">
        <v>31</v>
      </c>
      <c r="K543" s="63">
        <v>3820</v>
      </c>
      <c r="L543" s="63">
        <v>7640000</v>
      </c>
    </row>
    <row r="544" spans="1:12" ht="13" thickBot="1" x14ac:dyDescent="0.3">
      <c r="A544" s="60" t="s">
        <v>507</v>
      </c>
      <c r="B544" s="60"/>
      <c r="C544" s="61">
        <v>44484</v>
      </c>
      <c r="D544" s="60"/>
      <c r="E544" s="60"/>
      <c r="F544" s="60"/>
      <c r="G544" s="62">
        <v>27.5</v>
      </c>
      <c r="H544" s="63">
        <v>105000</v>
      </c>
      <c r="I544" s="63">
        <v>210000000</v>
      </c>
      <c r="J544" s="62">
        <v>30.3</v>
      </c>
      <c r="K544" s="63">
        <v>6090</v>
      </c>
      <c r="L544" s="63">
        <v>12200000</v>
      </c>
    </row>
    <row r="545" spans="1:12" ht="13" thickBot="1" x14ac:dyDescent="0.3">
      <c r="A545" s="60" t="s">
        <v>516</v>
      </c>
      <c r="B545" s="60"/>
      <c r="C545" s="61">
        <v>44484</v>
      </c>
      <c r="D545" s="60"/>
      <c r="E545" s="60"/>
      <c r="F545" s="60"/>
      <c r="G545" s="62">
        <v>27</v>
      </c>
      <c r="H545" s="63">
        <v>148000</v>
      </c>
      <c r="I545" s="63">
        <v>296000000</v>
      </c>
      <c r="J545" s="62">
        <v>29.5</v>
      </c>
      <c r="K545" s="63">
        <v>9920</v>
      </c>
      <c r="L545" s="63">
        <v>19800000</v>
      </c>
    </row>
    <row r="546" spans="1:12" ht="13" thickBot="1" x14ac:dyDescent="0.3">
      <c r="A546" s="60" t="s">
        <v>508</v>
      </c>
      <c r="B546" s="60"/>
      <c r="C546" s="61">
        <v>44484</v>
      </c>
      <c r="D546" s="60"/>
      <c r="E546" s="60"/>
      <c r="F546" s="60"/>
      <c r="G546" s="62">
        <v>27.9</v>
      </c>
      <c r="H546" s="63">
        <v>84800</v>
      </c>
      <c r="I546" s="63">
        <v>170000000</v>
      </c>
      <c r="J546" s="62">
        <v>30.8</v>
      </c>
      <c r="K546" s="63">
        <v>4280</v>
      </c>
      <c r="L546" s="63">
        <v>8560000</v>
      </c>
    </row>
    <row r="547" spans="1:12" ht="13" thickBot="1" x14ac:dyDescent="0.3">
      <c r="A547" s="60" t="s">
        <v>519</v>
      </c>
      <c r="B547" s="60"/>
      <c r="C547" s="61">
        <v>44484</v>
      </c>
      <c r="D547" s="60"/>
      <c r="E547" s="60"/>
      <c r="F547" s="60"/>
      <c r="G547" s="62">
        <v>25</v>
      </c>
      <c r="H547" s="63">
        <v>496000</v>
      </c>
      <c r="I547" s="63">
        <v>992000000</v>
      </c>
      <c r="J547" s="62">
        <v>30.1</v>
      </c>
      <c r="K547" s="63">
        <v>6790</v>
      </c>
      <c r="L547" s="63">
        <v>13600000</v>
      </c>
    </row>
    <row r="548" spans="1:12" ht="13" thickBot="1" x14ac:dyDescent="0.3">
      <c r="A548" s="60" t="s">
        <v>509</v>
      </c>
      <c r="B548" s="60"/>
      <c r="C548" s="61">
        <v>44484</v>
      </c>
      <c r="D548" s="60"/>
      <c r="E548" s="60"/>
      <c r="F548" s="60"/>
      <c r="G548" s="62">
        <v>26.2</v>
      </c>
      <c r="H548" s="63">
        <v>233000</v>
      </c>
      <c r="I548" s="63">
        <v>466000000</v>
      </c>
      <c r="J548" s="62">
        <v>29.9</v>
      </c>
      <c r="K548" s="63">
        <v>7770</v>
      </c>
      <c r="L548" s="63">
        <v>15500000</v>
      </c>
    </row>
    <row r="549" spans="1:12" ht="13" thickBot="1" x14ac:dyDescent="0.3">
      <c r="A549" s="60" t="s">
        <v>511</v>
      </c>
      <c r="B549" s="60"/>
      <c r="C549" s="61">
        <v>44484</v>
      </c>
      <c r="D549" s="60"/>
      <c r="E549" s="60"/>
      <c r="F549" s="60"/>
      <c r="G549" s="62">
        <v>26</v>
      </c>
      <c r="H549" s="63">
        <v>265000</v>
      </c>
      <c r="I549" s="63">
        <v>530000000</v>
      </c>
      <c r="J549" s="62">
        <v>30.6</v>
      </c>
      <c r="K549" s="63">
        <v>4820</v>
      </c>
      <c r="L549" s="63">
        <v>9640000</v>
      </c>
    </row>
    <row r="550" spans="1:12" ht="13" thickBot="1" x14ac:dyDescent="0.3">
      <c r="A550" s="60" t="s">
        <v>513</v>
      </c>
      <c r="B550" s="60"/>
      <c r="C550" s="61">
        <v>44484</v>
      </c>
      <c r="D550" s="60"/>
      <c r="E550" s="60"/>
      <c r="F550" s="60"/>
      <c r="G550" s="62">
        <v>27</v>
      </c>
      <c r="H550" s="63">
        <v>148000</v>
      </c>
      <c r="I550" s="63">
        <v>296000000</v>
      </c>
      <c r="J550" s="62">
        <v>30.2</v>
      </c>
      <c r="K550" s="63">
        <v>6430</v>
      </c>
      <c r="L550" s="63">
        <v>12900000</v>
      </c>
    </row>
    <row r="551" spans="1:12" ht="13" thickBot="1" x14ac:dyDescent="0.3">
      <c r="A551" s="64" t="s">
        <v>336</v>
      </c>
      <c r="B551" s="60"/>
      <c r="C551" s="61">
        <v>44484</v>
      </c>
      <c r="D551" s="60"/>
      <c r="E551" s="60"/>
      <c r="F551" s="60"/>
      <c r="G551" s="62">
        <v>27.3</v>
      </c>
      <c r="H551" s="63">
        <v>118000</v>
      </c>
      <c r="I551" s="63">
        <v>236000000</v>
      </c>
      <c r="J551" s="62">
        <v>30.6</v>
      </c>
      <c r="K551" s="63">
        <v>4920</v>
      </c>
      <c r="L551" s="63">
        <v>9840000</v>
      </c>
    </row>
    <row r="552" spans="1:12" ht="13" thickBot="1" x14ac:dyDescent="0.3">
      <c r="A552" s="60" t="s">
        <v>14</v>
      </c>
      <c r="B552" s="60"/>
      <c r="C552" s="61">
        <v>44489</v>
      </c>
      <c r="D552" s="60"/>
      <c r="E552" s="60"/>
      <c r="F552" s="60"/>
      <c r="G552" s="62">
        <v>24</v>
      </c>
      <c r="H552" s="63">
        <v>1910000</v>
      </c>
      <c r="I552" s="63">
        <v>3820000000</v>
      </c>
      <c r="J552" s="62">
        <v>30.8</v>
      </c>
      <c r="K552" s="63">
        <v>5110</v>
      </c>
      <c r="L552" s="63">
        <v>10200000</v>
      </c>
    </row>
    <row r="553" spans="1:12" ht="13" thickBot="1" x14ac:dyDescent="0.3">
      <c r="A553" s="60" t="s">
        <v>88</v>
      </c>
      <c r="B553" s="60"/>
      <c r="C553" s="61">
        <v>44489</v>
      </c>
      <c r="D553" s="60"/>
      <c r="E553" s="60"/>
      <c r="F553" s="60"/>
      <c r="G553" s="62">
        <v>26.8</v>
      </c>
      <c r="H553" s="63">
        <v>329000</v>
      </c>
      <c r="I553" s="63">
        <v>658000000</v>
      </c>
      <c r="J553" s="62">
        <v>31.1</v>
      </c>
      <c r="K553" s="63">
        <v>4270</v>
      </c>
      <c r="L553" s="63">
        <v>8540000</v>
      </c>
    </row>
    <row r="554" spans="1:12" ht="13" thickBot="1" x14ac:dyDescent="0.3">
      <c r="A554" s="64" t="s">
        <v>410</v>
      </c>
      <c r="B554" s="60"/>
      <c r="C554" s="61">
        <v>44489</v>
      </c>
      <c r="D554" s="60"/>
      <c r="E554" s="60"/>
      <c r="F554" s="60"/>
      <c r="G554" s="62">
        <v>27.1</v>
      </c>
      <c r="H554" s="63">
        <v>266000</v>
      </c>
      <c r="I554" s="63">
        <v>532000000</v>
      </c>
      <c r="J554" s="62">
        <v>30.8</v>
      </c>
      <c r="K554" s="63">
        <v>5290</v>
      </c>
      <c r="L554" s="63">
        <v>10600000</v>
      </c>
    </row>
    <row r="555" spans="1:12" ht="13" thickBot="1" x14ac:dyDescent="0.3">
      <c r="A555" s="64" t="s">
        <v>396</v>
      </c>
      <c r="B555" s="60"/>
      <c r="C555" s="61">
        <v>44489</v>
      </c>
      <c r="D555" s="60"/>
      <c r="E555" s="60"/>
      <c r="F555" s="60"/>
      <c r="G555" s="62">
        <v>25.8</v>
      </c>
      <c r="H555" s="63">
        <v>622000</v>
      </c>
      <c r="I555" s="63">
        <v>1240000000</v>
      </c>
      <c r="J555" s="62">
        <v>31</v>
      </c>
      <c r="K555" s="63">
        <v>4660</v>
      </c>
      <c r="L555" s="63">
        <v>9320000</v>
      </c>
    </row>
    <row r="556" spans="1:12" ht="13" thickBot="1" x14ac:dyDescent="0.3">
      <c r="A556" s="64" t="s">
        <v>340</v>
      </c>
      <c r="B556" s="60"/>
      <c r="C556" s="61">
        <v>44489</v>
      </c>
      <c r="D556" s="60"/>
      <c r="E556" s="60"/>
      <c r="F556" s="60"/>
      <c r="G556" s="62">
        <v>26.1</v>
      </c>
      <c r="H556" s="63">
        <v>513000</v>
      </c>
      <c r="I556" s="63">
        <v>1030000000</v>
      </c>
      <c r="J556" s="62">
        <v>30.6</v>
      </c>
      <c r="K556" s="63">
        <v>5800</v>
      </c>
      <c r="L556" s="63">
        <v>11600000</v>
      </c>
    </row>
    <row r="557" spans="1:12" ht="13" thickBot="1" x14ac:dyDescent="0.3">
      <c r="A557" s="60" t="s">
        <v>90</v>
      </c>
      <c r="B557" s="60"/>
      <c r="C557" s="61">
        <v>44489</v>
      </c>
      <c r="D557" s="60"/>
      <c r="E557" s="60"/>
      <c r="F557" s="60"/>
      <c r="G557" s="62">
        <v>25.8</v>
      </c>
      <c r="H557" s="63">
        <v>637000</v>
      </c>
      <c r="I557" s="63">
        <v>1270000000</v>
      </c>
      <c r="J557" s="62">
        <v>31.2</v>
      </c>
      <c r="K557" s="63">
        <v>4060</v>
      </c>
      <c r="L557" s="63">
        <v>8120000</v>
      </c>
    </row>
    <row r="558" spans="1:12" ht="13" thickBot="1" x14ac:dyDescent="0.3">
      <c r="A558" s="60" t="s">
        <v>338</v>
      </c>
      <c r="B558" s="60"/>
      <c r="C558" s="61">
        <v>44489</v>
      </c>
      <c r="D558" s="60"/>
      <c r="E558" s="60"/>
      <c r="F558" s="60"/>
      <c r="G558" s="62">
        <v>25.6</v>
      </c>
      <c r="H558" s="63">
        <v>708000</v>
      </c>
      <c r="I558" s="63">
        <v>1420000000</v>
      </c>
      <c r="J558" s="62">
        <v>31.3</v>
      </c>
      <c r="K558" s="63">
        <v>3720</v>
      </c>
      <c r="L558" s="63">
        <v>7440000</v>
      </c>
    </row>
    <row r="559" spans="1:12" ht="25.5" thickBot="1" x14ac:dyDescent="0.3">
      <c r="A559" s="60" t="s">
        <v>223</v>
      </c>
      <c r="B559" s="60"/>
      <c r="C559" s="61">
        <v>44489</v>
      </c>
      <c r="D559" s="60"/>
      <c r="E559" s="60"/>
      <c r="F559" s="60"/>
      <c r="G559" s="62">
        <v>24.1</v>
      </c>
      <c r="H559" s="63">
        <v>1840000</v>
      </c>
      <c r="I559" s="63">
        <v>3680000000</v>
      </c>
      <c r="J559" s="62">
        <v>32.9</v>
      </c>
      <c r="K559" s="63">
        <v>1450</v>
      </c>
      <c r="L559" s="63">
        <v>2900000</v>
      </c>
    </row>
    <row r="560" spans="1:12" ht="13" thickBot="1" x14ac:dyDescent="0.3">
      <c r="A560" s="60" t="s">
        <v>93</v>
      </c>
      <c r="B560" s="60"/>
      <c r="C560" s="61">
        <v>44489</v>
      </c>
      <c r="D560" s="60"/>
      <c r="E560" s="60"/>
      <c r="F560" s="60"/>
      <c r="G560" s="62">
        <v>24.2</v>
      </c>
      <c r="H560" s="63">
        <v>1680000</v>
      </c>
      <c r="I560" s="63">
        <v>3360000000</v>
      </c>
      <c r="J560" s="62">
        <v>30.1</v>
      </c>
      <c r="K560" s="63">
        <v>8340</v>
      </c>
      <c r="L560" s="63">
        <v>16700000</v>
      </c>
    </row>
    <row r="561" spans="1:12" ht="13" thickBot="1" x14ac:dyDescent="0.3">
      <c r="A561" s="60" t="s">
        <v>499</v>
      </c>
      <c r="B561" s="60"/>
      <c r="C561" s="61">
        <v>44489</v>
      </c>
      <c r="D561" s="60"/>
      <c r="E561" s="60"/>
      <c r="F561" s="60"/>
      <c r="G561" s="62">
        <v>25.5</v>
      </c>
      <c r="H561" s="63">
        <v>743000</v>
      </c>
      <c r="I561" s="63">
        <v>1490000000</v>
      </c>
      <c r="J561" s="62">
        <v>31.1</v>
      </c>
      <c r="K561" s="63">
        <v>4380</v>
      </c>
      <c r="L561" s="63">
        <v>8760000</v>
      </c>
    </row>
    <row r="562" spans="1:12" ht="13" thickBot="1" x14ac:dyDescent="0.3">
      <c r="A562" s="60" t="s">
        <v>58</v>
      </c>
      <c r="B562" s="60"/>
      <c r="C562" s="61">
        <v>44489</v>
      </c>
      <c r="D562" s="60"/>
      <c r="E562" s="60"/>
      <c r="F562" s="60"/>
      <c r="G562" s="62">
        <v>25.5</v>
      </c>
      <c r="H562" s="63">
        <v>750000</v>
      </c>
      <c r="I562" s="63">
        <v>1500000000</v>
      </c>
      <c r="J562" s="62">
        <v>32</v>
      </c>
      <c r="K562" s="63">
        <v>2410</v>
      </c>
      <c r="L562" s="63">
        <v>4820000</v>
      </c>
    </row>
    <row r="563" spans="1:12" ht="13" thickBot="1" x14ac:dyDescent="0.3">
      <c r="A563" s="60" t="s">
        <v>501</v>
      </c>
      <c r="B563" s="60"/>
      <c r="C563" s="61">
        <v>44489</v>
      </c>
      <c r="D563" s="60"/>
      <c r="E563" s="60"/>
      <c r="F563" s="60"/>
      <c r="G563" s="62">
        <v>25.3</v>
      </c>
      <c r="H563" s="63">
        <v>832000</v>
      </c>
      <c r="I563" s="63">
        <v>1660000000</v>
      </c>
      <c r="J563" s="62">
        <v>31.8</v>
      </c>
      <c r="K563" s="63">
        <v>2750</v>
      </c>
      <c r="L563" s="63">
        <v>5500000</v>
      </c>
    </row>
    <row r="564" spans="1:12" ht="13" thickBot="1" x14ac:dyDescent="0.3">
      <c r="A564" s="60" t="s">
        <v>502</v>
      </c>
      <c r="B564" s="60"/>
      <c r="C564" s="61">
        <v>44489</v>
      </c>
      <c r="D564" s="60"/>
      <c r="E564" s="60"/>
      <c r="F564" s="60"/>
      <c r="G564" s="62">
        <v>24.9</v>
      </c>
      <c r="H564" s="63">
        <v>1060000</v>
      </c>
      <c r="I564" s="63">
        <v>2120000000</v>
      </c>
      <c r="J564" s="62">
        <v>32.4</v>
      </c>
      <c r="K564" s="63">
        <v>1910</v>
      </c>
      <c r="L564" s="63">
        <v>3820000</v>
      </c>
    </row>
    <row r="565" spans="1:12" ht="13" thickBot="1" x14ac:dyDescent="0.3">
      <c r="A565" s="60" t="s">
        <v>118</v>
      </c>
      <c r="B565" s="60"/>
      <c r="C565" s="61">
        <v>44489</v>
      </c>
      <c r="D565" s="60"/>
      <c r="E565" s="60"/>
      <c r="F565" s="60"/>
      <c r="G565" s="62">
        <v>25</v>
      </c>
      <c r="H565" s="63">
        <v>1020000</v>
      </c>
      <c r="I565" s="63">
        <v>2040000000</v>
      </c>
      <c r="J565" s="62">
        <v>29.9</v>
      </c>
      <c r="K565" s="63">
        <v>8900</v>
      </c>
      <c r="L565" s="63">
        <v>17800000</v>
      </c>
    </row>
    <row r="566" spans="1:12" ht="13" thickBot="1" x14ac:dyDescent="0.3">
      <c r="A566" s="60" t="s">
        <v>504</v>
      </c>
      <c r="B566" s="60"/>
      <c r="C566" s="61">
        <v>44489</v>
      </c>
      <c r="D566" s="60"/>
      <c r="E566" s="60"/>
      <c r="F566" s="60"/>
      <c r="G566" s="62">
        <v>21.9</v>
      </c>
      <c r="H566" s="63">
        <v>7310000</v>
      </c>
      <c r="I566" s="63">
        <v>14600000000</v>
      </c>
      <c r="J566" s="62">
        <v>35.299999999999997</v>
      </c>
      <c r="K566" s="63">
        <v>315</v>
      </c>
      <c r="L566" s="63">
        <v>630000</v>
      </c>
    </row>
    <row r="567" spans="1:12" ht="13" thickBot="1" x14ac:dyDescent="0.3">
      <c r="A567" s="60" t="s">
        <v>515</v>
      </c>
      <c r="B567" s="60"/>
      <c r="C567" s="61">
        <v>44489</v>
      </c>
      <c r="D567" s="60"/>
      <c r="E567" s="60"/>
      <c r="F567" s="60"/>
      <c r="G567" s="62">
        <v>24.3</v>
      </c>
      <c r="H567" s="63">
        <v>1620000</v>
      </c>
      <c r="I567" s="63">
        <v>3240000000</v>
      </c>
      <c r="J567" s="62">
        <v>31.5</v>
      </c>
      <c r="K567" s="63">
        <v>3430</v>
      </c>
      <c r="L567" s="63">
        <v>6860000</v>
      </c>
    </row>
    <row r="568" spans="1:12" ht="13" thickBot="1" x14ac:dyDescent="0.3">
      <c r="A568" s="60" t="s">
        <v>521</v>
      </c>
      <c r="B568" s="60"/>
      <c r="C568" s="61">
        <v>44489</v>
      </c>
      <c r="D568" s="60"/>
      <c r="E568" s="60"/>
      <c r="F568" s="60"/>
      <c r="G568" s="62">
        <v>26.6</v>
      </c>
      <c r="H568" s="63">
        <v>370000</v>
      </c>
      <c r="I568" s="63">
        <v>740000000</v>
      </c>
      <c r="J568" s="62">
        <v>32.200000000000003</v>
      </c>
      <c r="K568" s="63">
        <v>2230</v>
      </c>
      <c r="L568" s="63">
        <v>4460000</v>
      </c>
    </row>
    <row r="569" spans="1:12" ht="13" thickBot="1" x14ac:dyDescent="0.3">
      <c r="A569" s="60" t="s">
        <v>517</v>
      </c>
      <c r="B569" s="60"/>
      <c r="C569" s="61">
        <v>44489</v>
      </c>
      <c r="D569" s="60"/>
      <c r="E569" s="60"/>
      <c r="F569" s="60"/>
      <c r="G569" s="62">
        <v>25.7</v>
      </c>
      <c r="H569" s="63">
        <v>640000</v>
      </c>
      <c r="I569" s="63">
        <v>1280000000</v>
      </c>
      <c r="J569" s="62">
        <v>31.4</v>
      </c>
      <c r="K569" s="63">
        <v>3710</v>
      </c>
      <c r="L569" s="63">
        <v>7420000</v>
      </c>
    </row>
    <row r="570" spans="1:12" ht="13" thickBot="1" x14ac:dyDescent="0.3">
      <c r="A570" s="60" t="s">
        <v>574</v>
      </c>
      <c r="B570" s="60" t="s">
        <v>623</v>
      </c>
      <c r="C570" s="61">
        <v>44489</v>
      </c>
      <c r="D570" s="60"/>
      <c r="E570" s="60"/>
      <c r="F570" s="60"/>
      <c r="G570" s="60" t="s">
        <v>20</v>
      </c>
      <c r="H570" s="60" t="s">
        <v>20</v>
      </c>
      <c r="I570" s="60"/>
      <c r="J570" s="60" t="s">
        <v>20</v>
      </c>
      <c r="K570" s="60" t="s">
        <v>20</v>
      </c>
      <c r="L570" s="60"/>
    </row>
    <row r="571" spans="1:12" ht="13" thickBot="1" x14ac:dyDescent="0.3">
      <c r="A571" s="60" t="s">
        <v>518</v>
      </c>
      <c r="B571" s="60"/>
      <c r="C571" s="61">
        <v>44489</v>
      </c>
      <c r="D571" s="60"/>
      <c r="E571" s="60"/>
      <c r="F571" s="60"/>
      <c r="G571" s="62">
        <v>25.3</v>
      </c>
      <c r="H571" s="63">
        <v>839000</v>
      </c>
      <c r="I571" s="63">
        <v>1680000000</v>
      </c>
      <c r="J571" s="62">
        <v>34.9</v>
      </c>
      <c r="K571" s="63">
        <v>407</v>
      </c>
      <c r="L571" s="63">
        <v>814000</v>
      </c>
    </row>
    <row r="572" spans="1:12" ht="13" thickBot="1" x14ac:dyDescent="0.3">
      <c r="A572" s="60" t="s">
        <v>506</v>
      </c>
      <c r="B572" s="60"/>
      <c r="C572" s="61">
        <v>44489</v>
      </c>
      <c r="D572" s="60"/>
      <c r="E572" s="60"/>
      <c r="F572" s="60"/>
      <c r="G572" s="62">
        <v>24.9</v>
      </c>
      <c r="H572" s="63">
        <v>1080000</v>
      </c>
      <c r="I572" s="63">
        <v>2160000000</v>
      </c>
      <c r="J572" s="62">
        <v>31.7</v>
      </c>
      <c r="K572" s="63">
        <v>2900</v>
      </c>
      <c r="L572" s="63">
        <v>5800000</v>
      </c>
    </row>
    <row r="573" spans="1:12" ht="13" thickBot="1" x14ac:dyDescent="0.3">
      <c r="A573" s="60" t="s">
        <v>507</v>
      </c>
      <c r="B573" s="60"/>
      <c r="C573" s="61">
        <v>44489</v>
      </c>
      <c r="D573" s="60"/>
      <c r="E573" s="60"/>
      <c r="F573" s="60"/>
      <c r="G573" s="62">
        <v>24</v>
      </c>
      <c r="H573" s="63">
        <v>1930000</v>
      </c>
      <c r="I573" s="63">
        <v>3860000000</v>
      </c>
      <c r="J573" s="62">
        <v>31.6</v>
      </c>
      <c r="K573" s="63">
        <v>3210</v>
      </c>
      <c r="L573" s="63">
        <v>6420000</v>
      </c>
    </row>
    <row r="574" spans="1:12" ht="13" thickBot="1" x14ac:dyDescent="0.3">
      <c r="A574" s="60" t="s">
        <v>516</v>
      </c>
      <c r="B574" s="60"/>
      <c r="C574" s="61">
        <v>44489</v>
      </c>
      <c r="D574" s="60"/>
      <c r="E574" s="60"/>
      <c r="F574" s="60"/>
      <c r="G574" s="62">
        <v>24.4</v>
      </c>
      <c r="H574" s="63">
        <v>1460000</v>
      </c>
      <c r="I574" s="63">
        <v>2920000000</v>
      </c>
      <c r="J574" s="62">
        <v>31</v>
      </c>
      <c r="K574" s="63">
        <v>4550</v>
      </c>
      <c r="L574" s="63">
        <v>9100000</v>
      </c>
    </row>
    <row r="575" spans="1:12" ht="13" thickBot="1" x14ac:dyDescent="0.3">
      <c r="A575" s="60" t="s">
        <v>508</v>
      </c>
      <c r="B575" s="60"/>
      <c r="C575" s="61">
        <v>44489</v>
      </c>
      <c r="D575" s="60"/>
      <c r="E575" s="60"/>
      <c r="F575" s="60"/>
      <c r="G575" s="62">
        <v>23.5</v>
      </c>
      <c r="H575" s="63">
        <v>2670000</v>
      </c>
      <c r="I575" s="63">
        <v>5340000000</v>
      </c>
      <c r="J575" s="62">
        <v>32.4</v>
      </c>
      <c r="K575" s="63">
        <v>1970</v>
      </c>
      <c r="L575" s="63">
        <v>3940000</v>
      </c>
    </row>
    <row r="576" spans="1:12" ht="13" thickBot="1" x14ac:dyDescent="0.3">
      <c r="A576" s="60" t="s">
        <v>519</v>
      </c>
      <c r="B576" s="60"/>
      <c r="C576" s="61">
        <v>44489</v>
      </c>
      <c r="D576" s="60"/>
      <c r="E576" s="60"/>
      <c r="F576" s="60"/>
      <c r="G576" s="62">
        <v>24.6</v>
      </c>
      <c r="H576" s="63">
        <v>1320000</v>
      </c>
      <c r="I576" s="63">
        <v>2640000000</v>
      </c>
      <c r="J576" s="62">
        <v>30.6</v>
      </c>
      <c r="K576" s="63">
        <v>6230</v>
      </c>
      <c r="L576" s="63">
        <v>12500000</v>
      </c>
    </row>
    <row r="577" spans="1:12" ht="13" thickBot="1" x14ac:dyDescent="0.3">
      <c r="A577" s="60" t="s">
        <v>520</v>
      </c>
      <c r="B577" s="60"/>
      <c r="C577" s="61">
        <v>44489</v>
      </c>
      <c r="D577" s="60"/>
      <c r="E577" s="60"/>
      <c r="F577" s="60"/>
      <c r="G577" s="62">
        <v>27</v>
      </c>
      <c r="H577" s="63">
        <v>289000</v>
      </c>
      <c r="I577" s="63">
        <v>578000000</v>
      </c>
      <c r="J577" s="62">
        <v>30.1</v>
      </c>
      <c r="K577" s="63">
        <v>7900</v>
      </c>
      <c r="L577" s="63">
        <v>15800000</v>
      </c>
    </row>
    <row r="578" spans="1:12" ht="13" thickBot="1" x14ac:dyDescent="0.3">
      <c r="A578" s="60" t="s">
        <v>509</v>
      </c>
      <c r="B578" s="60"/>
      <c r="C578" s="61">
        <v>44489</v>
      </c>
      <c r="D578" s="60"/>
      <c r="E578" s="60"/>
      <c r="F578" s="60"/>
      <c r="G578" s="62">
        <v>23.9</v>
      </c>
      <c r="H578" s="63">
        <v>2000000</v>
      </c>
      <c r="I578" s="63">
        <v>4000000000</v>
      </c>
      <c r="J578" s="62">
        <v>30.3</v>
      </c>
      <c r="K578" s="63">
        <v>7190</v>
      </c>
      <c r="L578" s="63">
        <v>14400000</v>
      </c>
    </row>
    <row r="579" spans="1:12" ht="13" thickBot="1" x14ac:dyDescent="0.3">
      <c r="A579" s="60" t="s">
        <v>511</v>
      </c>
      <c r="B579" s="60"/>
      <c r="C579" s="61">
        <v>44489</v>
      </c>
      <c r="D579" s="60"/>
      <c r="E579" s="60"/>
      <c r="F579" s="60"/>
      <c r="G579" s="62">
        <v>24.7</v>
      </c>
      <c r="H579" s="63">
        <v>1240000</v>
      </c>
      <c r="I579" s="63">
        <v>2480000000</v>
      </c>
      <c r="J579" s="62">
        <v>32.200000000000003</v>
      </c>
      <c r="K579" s="63">
        <v>2150</v>
      </c>
      <c r="L579" s="63">
        <v>4300000</v>
      </c>
    </row>
    <row r="580" spans="1:12" ht="13" thickBot="1" x14ac:dyDescent="0.3">
      <c r="A580" s="60" t="s">
        <v>513</v>
      </c>
      <c r="B580" s="60"/>
      <c r="C580" s="61">
        <v>44489</v>
      </c>
      <c r="D580" s="60"/>
      <c r="E580" s="60"/>
      <c r="F580" s="60"/>
      <c r="G580" s="62">
        <v>26.2</v>
      </c>
      <c r="H580" s="63">
        <v>470000</v>
      </c>
      <c r="I580" s="63">
        <v>940000000</v>
      </c>
      <c r="J580" s="62">
        <v>31.5</v>
      </c>
      <c r="K580" s="63">
        <v>3340</v>
      </c>
      <c r="L580" s="63">
        <v>6680000</v>
      </c>
    </row>
    <row r="581" spans="1:12" ht="13" thickBot="1" x14ac:dyDescent="0.3">
      <c r="A581" s="64" t="s">
        <v>336</v>
      </c>
      <c r="B581" s="60"/>
      <c r="C581" s="61">
        <v>44489</v>
      </c>
      <c r="D581" s="60"/>
      <c r="E581" s="60"/>
      <c r="F581" s="60"/>
      <c r="G581" s="62">
        <v>24.7</v>
      </c>
      <c r="H581" s="63">
        <v>1230000</v>
      </c>
      <c r="I581" s="63">
        <v>2460000000</v>
      </c>
      <c r="J581" s="62">
        <v>31.7</v>
      </c>
      <c r="K581" s="63">
        <v>2900</v>
      </c>
      <c r="L581" s="63">
        <v>5800000</v>
      </c>
    </row>
    <row r="582" spans="1:12" ht="13" thickBot="1" x14ac:dyDescent="0.3">
      <c r="A582" s="60" t="s">
        <v>14</v>
      </c>
      <c r="B582" s="60"/>
      <c r="C582" s="61">
        <v>44491</v>
      </c>
      <c r="D582" s="60"/>
      <c r="E582" s="60"/>
      <c r="F582" s="60"/>
      <c r="G582" s="62">
        <v>25</v>
      </c>
      <c r="H582" s="63">
        <v>301000</v>
      </c>
      <c r="I582" s="63">
        <v>602000000</v>
      </c>
      <c r="J582" s="62">
        <v>29</v>
      </c>
      <c r="K582" s="63">
        <v>4880</v>
      </c>
      <c r="L582" s="63">
        <v>9760000</v>
      </c>
    </row>
    <row r="583" spans="1:12" ht="13" thickBot="1" x14ac:dyDescent="0.3">
      <c r="A583" s="60" t="s">
        <v>88</v>
      </c>
      <c r="B583" s="60"/>
      <c r="C583" s="61">
        <v>44491</v>
      </c>
      <c r="D583" s="60"/>
      <c r="E583" s="60"/>
      <c r="F583" s="60"/>
      <c r="G583" s="62">
        <v>27.1</v>
      </c>
      <c r="H583" s="63">
        <v>76700</v>
      </c>
      <c r="I583" s="63">
        <v>153000000</v>
      </c>
      <c r="J583" s="62">
        <v>29.9</v>
      </c>
      <c r="K583" s="63">
        <v>2680</v>
      </c>
      <c r="L583" s="63">
        <v>5360000</v>
      </c>
    </row>
    <row r="584" spans="1:12" ht="13" thickBot="1" x14ac:dyDescent="0.3">
      <c r="A584" s="64" t="s">
        <v>410</v>
      </c>
      <c r="B584" s="60"/>
      <c r="C584" s="61">
        <v>44491</v>
      </c>
      <c r="D584" s="60"/>
      <c r="E584" s="60"/>
      <c r="F584" s="60"/>
      <c r="G584" s="62">
        <v>25.6</v>
      </c>
      <c r="H584" s="63">
        <v>203000</v>
      </c>
      <c r="I584" s="63">
        <v>406000000</v>
      </c>
      <c r="J584" s="62">
        <v>29.3</v>
      </c>
      <c r="K584" s="63">
        <v>3950</v>
      </c>
      <c r="L584" s="63">
        <v>7900000</v>
      </c>
    </row>
    <row r="585" spans="1:12" ht="13" thickBot="1" x14ac:dyDescent="0.3">
      <c r="A585" s="64" t="s">
        <v>396</v>
      </c>
      <c r="B585" s="60"/>
      <c r="C585" s="61">
        <v>44491</v>
      </c>
      <c r="D585" s="60"/>
      <c r="E585" s="60"/>
      <c r="F585" s="60"/>
      <c r="G585" s="62">
        <v>24.9</v>
      </c>
      <c r="H585" s="63">
        <v>314000</v>
      </c>
      <c r="I585" s="63">
        <v>628000000</v>
      </c>
      <c r="J585" s="62">
        <v>30.6</v>
      </c>
      <c r="K585" s="63">
        <v>1720</v>
      </c>
      <c r="L585" s="63">
        <v>3440000</v>
      </c>
    </row>
    <row r="586" spans="1:12" ht="13" thickBot="1" x14ac:dyDescent="0.3">
      <c r="A586" s="64" t="s">
        <v>340</v>
      </c>
      <c r="B586" s="60"/>
      <c r="C586" s="61">
        <v>44491</v>
      </c>
      <c r="D586" s="60"/>
      <c r="E586" s="60"/>
      <c r="F586" s="60"/>
      <c r="G586" s="62">
        <v>25</v>
      </c>
      <c r="H586" s="63">
        <v>297000</v>
      </c>
      <c r="I586" s="63">
        <v>594000000</v>
      </c>
      <c r="J586" s="62">
        <v>31.5</v>
      </c>
      <c r="K586" s="63">
        <v>1010</v>
      </c>
      <c r="L586" s="63">
        <v>2020000</v>
      </c>
    </row>
    <row r="587" spans="1:12" ht="13" thickBot="1" x14ac:dyDescent="0.3">
      <c r="A587" s="60" t="s">
        <v>90</v>
      </c>
      <c r="B587" s="60"/>
      <c r="C587" s="61">
        <v>44491</v>
      </c>
      <c r="D587" s="60"/>
      <c r="E587" s="60"/>
      <c r="F587" s="60"/>
      <c r="G587" s="62">
        <v>27.1</v>
      </c>
      <c r="H587" s="63">
        <v>79300</v>
      </c>
      <c r="I587" s="63">
        <v>159000000</v>
      </c>
      <c r="J587" s="62">
        <v>30</v>
      </c>
      <c r="K587" s="63">
        <v>2520</v>
      </c>
      <c r="L587" s="63">
        <v>5040000</v>
      </c>
    </row>
    <row r="588" spans="1:12" ht="13" thickBot="1" x14ac:dyDescent="0.3">
      <c r="A588" s="60" t="s">
        <v>338</v>
      </c>
      <c r="B588" s="60"/>
      <c r="C588" s="61">
        <v>44491</v>
      </c>
      <c r="D588" s="60"/>
      <c r="E588" s="60"/>
      <c r="F588" s="60"/>
      <c r="G588" s="62">
        <v>24.7</v>
      </c>
      <c r="H588" s="63">
        <v>350000</v>
      </c>
      <c r="I588" s="63">
        <v>700000000</v>
      </c>
      <c r="J588" s="62">
        <v>29</v>
      </c>
      <c r="K588" s="63">
        <v>4730</v>
      </c>
      <c r="L588" s="63">
        <v>9460000</v>
      </c>
    </row>
    <row r="589" spans="1:12" ht="25.5" thickBot="1" x14ac:dyDescent="0.3">
      <c r="A589" s="60" t="s">
        <v>223</v>
      </c>
      <c r="B589" s="60"/>
      <c r="C589" s="61">
        <v>44491</v>
      </c>
      <c r="D589" s="60"/>
      <c r="E589" s="60"/>
      <c r="F589" s="60"/>
      <c r="G589" s="62">
        <v>22</v>
      </c>
      <c r="H589" s="63">
        <v>1950000</v>
      </c>
      <c r="I589" s="63">
        <v>3900000000</v>
      </c>
      <c r="J589" s="62">
        <v>33.200000000000003</v>
      </c>
      <c r="K589" s="63">
        <v>325</v>
      </c>
      <c r="L589" s="63">
        <v>650000</v>
      </c>
    </row>
    <row r="590" spans="1:12" ht="13" thickBot="1" x14ac:dyDescent="0.3">
      <c r="A590" s="60" t="s">
        <v>93</v>
      </c>
      <c r="B590" s="60"/>
      <c r="C590" s="61">
        <v>44491</v>
      </c>
      <c r="D590" s="60"/>
      <c r="E590" s="60"/>
      <c r="F590" s="60"/>
      <c r="G590" s="62">
        <v>30.1</v>
      </c>
      <c r="H590" s="63">
        <v>11700</v>
      </c>
      <c r="I590" s="63">
        <v>23400000</v>
      </c>
      <c r="J590" s="62">
        <v>29.6</v>
      </c>
      <c r="K590" s="63">
        <v>3170</v>
      </c>
      <c r="L590" s="63">
        <v>6340000</v>
      </c>
    </row>
    <row r="591" spans="1:12" ht="13" thickBot="1" x14ac:dyDescent="0.3">
      <c r="A591" s="60" t="s">
        <v>499</v>
      </c>
      <c r="B591" s="60"/>
      <c r="C591" s="61">
        <v>44491</v>
      </c>
      <c r="D591" s="60"/>
      <c r="E591" s="60"/>
      <c r="F591" s="60"/>
      <c r="G591" s="62">
        <v>25.1</v>
      </c>
      <c r="H591" s="63">
        <v>273000</v>
      </c>
      <c r="I591" s="63">
        <v>546000000</v>
      </c>
      <c r="J591" s="62">
        <v>30.8</v>
      </c>
      <c r="K591" s="63">
        <v>1510</v>
      </c>
      <c r="L591" s="63">
        <v>3020000</v>
      </c>
    </row>
    <row r="592" spans="1:12" ht="13" thickBot="1" x14ac:dyDescent="0.3">
      <c r="A592" s="60" t="s">
        <v>58</v>
      </c>
      <c r="B592" s="60"/>
      <c r="C592" s="61">
        <v>44491</v>
      </c>
      <c r="D592" s="60"/>
      <c r="E592" s="60"/>
      <c r="F592" s="60"/>
      <c r="G592" s="62">
        <v>22.7</v>
      </c>
      <c r="H592" s="63">
        <v>1250000</v>
      </c>
      <c r="I592" s="63">
        <v>2500000000</v>
      </c>
      <c r="J592" s="62">
        <v>32.1</v>
      </c>
      <c r="K592" s="63">
        <v>685</v>
      </c>
      <c r="L592" s="63">
        <v>1370000</v>
      </c>
    </row>
    <row r="593" spans="1:12" ht="13" thickBot="1" x14ac:dyDescent="0.3">
      <c r="A593" s="60" t="s">
        <v>501</v>
      </c>
      <c r="B593" s="60"/>
      <c r="C593" s="61">
        <v>44491</v>
      </c>
      <c r="D593" s="60"/>
      <c r="E593" s="60"/>
      <c r="F593" s="60"/>
      <c r="G593" s="62">
        <v>23.1</v>
      </c>
      <c r="H593" s="63">
        <v>947000</v>
      </c>
      <c r="I593" s="63">
        <v>1890000000</v>
      </c>
      <c r="J593" s="62">
        <v>30.8</v>
      </c>
      <c r="K593" s="63">
        <v>1490</v>
      </c>
      <c r="L593" s="63">
        <v>2980000</v>
      </c>
    </row>
    <row r="594" spans="1:12" ht="13" thickBot="1" x14ac:dyDescent="0.3">
      <c r="A594" s="60" t="s">
        <v>502</v>
      </c>
      <c r="B594" s="60"/>
      <c r="C594" s="61">
        <v>44491</v>
      </c>
      <c r="D594" s="60"/>
      <c r="E594" s="60"/>
      <c r="F594" s="60"/>
      <c r="G594" s="62">
        <v>22.1</v>
      </c>
      <c r="H594" s="63">
        <v>1790000</v>
      </c>
      <c r="I594" s="63">
        <v>3580000000</v>
      </c>
      <c r="J594" s="62">
        <v>32.5</v>
      </c>
      <c r="K594" s="63">
        <v>521</v>
      </c>
      <c r="L594" s="63">
        <v>1040000</v>
      </c>
    </row>
    <row r="595" spans="1:12" ht="13" thickBot="1" x14ac:dyDescent="0.3">
      <c r="A595" s="60" t="s">
        <v>118</v>
      </c>
      <c r="B595" s="60"/>
      <c r="C595" s="61">
        <v>44491</v>
      </c>
      <c r="D595" s="60"/>
      <c r="E595" s="60"/>
      <c r="F595" s="60"/>
      <c r="G595" s="62">
        <v>23.9</v>
      </c>
      <c r="H595" s="63">
        <v>573000</v>
      </c>
      <c r="I595" s="63">
        <v>1150000000</v>
      </c>
      <c r="J595" s="62">
        <v>30.2</v>
      </c>
      <c r="K595" s="63">
        <v>2210</v>
      </c>
      <c r="L595" s="63">
        <v>4420000</v>
      </c>
    </row>
    <row r="596" spans="1:12" ht="13" thickBot="1" x14ac:dyDescent="0.3">
      <c r="A596" s="60" t="s">
        <v>504</v>
      </c>
      <c r="B596" s="60"/>
      <c r="C596" s="61">
        <v>44491</v>
      </c>
      <c r="D596" s="60"/>
      <c r="E596" s="60"/>
      <c r="F596" s="60"/>
      <c r="G596" s="62">
        <v>24</v>
      </c>
      <c r="H596" s="63">
        <v>555000</v>
      </c>
      <c r="I596" s="63">
        <v>1110000000</v>
      </c>
      <c r="J596" s="62">
        <v>29.8</v>
      </c>
      <c r="K596" s="63">
        <v>2830</v>
      </c>
      <c r="L596" s="63">
        <v>5660000</v>
      </c>
    </row>
    <row r="597" spans="1:12" ht="13" thickBot="1" x14ac:dyDescent="0.3">
      <c r="A597" s="60" t="s">
        <v>515</v>
      </c>
      <c r="B597" s="60"/>
      <c r="C597" s="61">
        <v>44491</v>
      </c>
      <c r="D597" s="60"/>
      <c r="E597" s="60"/>
      <c r="F597" s="60"/>
      <c r="G597" s="62">
        <v>23.6</v>
      </c>
      <c r="H597" s="63">
        <v>705000</v>
      </c>
      <c r="I597" s="63">
        <v>1410000000</v>
      </c>
      <c r="J597" s="62">
        <v>30.7</v>
      </c>
      <c r="K597" s="63">
        <v>1610</v>
      </c>
      <c r="L597" s="63">
        <v>3220000</v>
      </c>
    </row>
    <row r="598" spans="1:12" ht="13" thickBot="1" x14ac:dyDescent="0.3">
      <c r="A598" s="60" t="s">
        <v>521</v>
      </c>
      <c r="B598" s="60"/>
      <c r="C598" s="61">
        <v>44491</v>
      </c>
      <c r="D598" s="60"/>
      <c r="E598" s="60"/>
      <c r="F598" s="60"/>
      <c r="G598" s="62">
        <v>25.6</v>
      </c>
      <c r="H598" s="63">
        <v>197000</v>
      </c>
      <c r="I598" s="63">
        <v>394000000</v>
      </c>
      <c r="J598" s="62">
        <v>34.9</v>
      </c>
      <c r="K598" s="63">
        <v>113</v>
      </c>
      <c r="L598" s="63">
        <v>226000</v>
      </c>
    </row>
    <row r="599" spans="1:12" ht="13" thickBot="1" x14ac:dyDescent="0.3">
      <c r="A599" s="60" t="s">
        <v>517</v>
      </c>
      <c r="B599" s="60"/>
      <c r="C599" s="61">
        <v>44491</v>
      </c>
      <c r="D599" s="60"/>
      <c r="E599" s="60"/>
      <c r="F599" s="60"/>
      <c r="G599" s="62">
        <v>25.9</v>
      </c>
      <c r="H599" s="63">
        <v>169000</v>
      </c>
      <c r="I599" s="63">
        <v>338000000</v>
      </c>
      <c r="J599" s="62">
        <v>29.9</v>
      </c>
      <c r="K599" s="63">
        <v>1700</v>
      </c>
      <c r="L599" s="63">
        <v>3400000</v>
      </c>
    </row>
    <row r="600" spans="1:12" ht="13" thickBot="1" x14ac:dyDescent="0.3">
      <c r="A600" s="60" t="s">
        <v>574</v>
      </c>
      <c r="B600" s="60"/>
      <c r="C600" s="61">
        <v>44491</v>
      </c>
      <c r="D600" s="60"/>
      <c r="E600" s="60"/>
      <c r="F600" s="60"/>
      <c r="G600" s="60"/>
      <c r="H600" s="60" t="s">
        <v>20</v>
      </c>
      <c r="I600" s="60"/>
      <c r="J600" s="60"/>
      <c r="K600" s="60"/>
      <c r="L600" s="62">
        <v>0</v>
      </c>
    </row>
    <row r="601" spans="1:12" ht="13" thickBot="1" x14ac:dyDescent="0.3">
      <c r="A601" s="60" t="s">
        <v>518</v>
      </c>
      <c r="B601" s="60"/>
      <c r="C601" s="61">
        <v>44491</v>
      </c>
      <c r="D601" s="60"/>
      <c r="E601" s="60"/>
      <c r="F601" s="60"/>
      <c r="G601" s="62">
        <v>25.5</v>
      </c>
      <c r="H601" s="63">
        <v>211000</v>
      </c>
      <c r="I601" s="63">
        <v>422000000</v>
      </c>
      <c r="J601" s="62">
        <v>32.4</v>
      </c>
      <c r="K601" s="63">
        <v>572</v>
      </c>
      <c r="L601" s="63">
        <v>1140000</v>
      </c>
    </row>
    <row r="602" spans="1:12" ht="13" thickBot="1" x14ac:dyDescent="0.3">
      <c r="A602" s="60" t="s">
        <v>506</v>
      </c>
      <c r="B602" s="60"/>
      <c r="C602" s="61">
        <v>44491</v>
      </c>
      <c r="D602" s="60"/>
      <c r="E602" s="60"/>
      <c r="F602" s="60"/>
      <c r="G602" s="60"/>
      <c r="H602" s="60"/>
      <c r="I602" s="62">
        <v>0</v>
      </c>
      <c r="J602" s="60"/>
      <c r="K602" s="60"/>
      <c r="L602" s="62">
        <v>0</v>
      </c>
    </row>
    <row r="603" spans="1:12" ht="13" thickBot="1" x14ac:dyDescent="0.3">
      <c r="A603" s="60" t="s">
        <v>507</v>
      </c>
      <c r="B603" s="60"/>
      <c r="C603" s="61">
        <v>44491</v>
      </c>
      <c r="D603" s="60"/>
      <c r="E603" s="60"/>
      <c r="F603" s="60"/>
      <c r="G603" s="62">
        <v>25.6</v>
      </c>
      <c r="H603" s="63">
        <v>205000</v>
      </c>
      <c r="I603" s="63">
        <v>410000000</v>
      </c>
      <c r="J603" s="62">
        <v>29.6</v>
      </c>
      <c r="K603" s="63">
        <v>3280</v>
      </c>
      <c r="L603" s="63">
        <v>6560000</v>
      </c>
    </row>
    <row r="604" spans="1:12" ht="13" thickBot="1" x14ac:dyDescent="0.3">
      <c r="A604" s="60" t="s">
        <v>516</v>
      </c>
      <c r="B604" s="60"/>
      <c r="C604" s="61">
        <v>44491</v>
      </c>
      <c r="D604" s="60"/>
      <c r="E604" s="60"/>
      <c r="F604" s="60"/>
      <c r="G604" s="62">
        <v>25.1</v>
      </c>
      <c r="H604" s="63">
        <v>268000</v>
      </c>
      <c r="I604" s="63">
        <v>536000000</v>
      </c>
      <c r="J604" s="62">
        <v>30.5</v>
      </c>
      <c r="K604" s="63">
        <v>1890</v>
      </c>
      <c r="L604" s="63">
        <v>3780000</v>
      </c>
    </row>
    <row r="605" spans="1:12" ht="13" thickBot="1" x14ac:dyDescent="0.3">
      <c r="A605" s="60" t="s">
        <v>508</v>
      </c>
      <c r="B605" s="60"/>
      <c r="C605" s="61">
        <v>44491</v>
      </c>
      <c r="D605" s="60"/>
      <c r="E605" s="60"/>
      <c r="F605" s="60"/>
      <c r="G605" s="62">
        <v>26.7</v>
      </c>
      <c r="H605" s="63">
        <v>99600</v>
      </c>
      <c r="I605" s="63">
        <v>199000000</v>
      </c>
      <c r="J605" s="62">
        <v>31.1</v>
      </c>
      <c r="K605" s="63">
        <v>1280</v>
      </c>
      <c r="L605" s="63">
        <v>2560000</v>
      </c>
    </row>
    <row r="606" spans="1:12" ht="13" thickBot="1" x14ac:dyDescent="0.3">
      <c r="A606" s="60" t="s">
        <v>519</v>
      </c>
      <c r="B606" s="60"/>
      <c r="C606" s="61">
        <v>44491</v>
      </c>
      <c r="D606" s="60"/>
      <c r="E606" s="60"/>
      <c r="F606" s="60"/>
      <c r="G606" s="62">
        <v>24.9</v>
      </c>
      <c r="H606" s="63">
        <v>309000</v>
      </c>
      <c r="I606" s="63">
        <v>618000000</v>
      </c>
      <c r="J606" s="62">
        <v>30</v>
      </c>
      <c r="K606" s="63">
        <v>2440</v>
      </c>
      <c r="L606" s="63">
        <v>4880000</v>
      </c>
    </row>
    <row r="607" spans="1:12" ht="13" thickBot="1" x14ac:dyDescent="0.3">
      <c r="A607" s="60" t="s">
        <v>520</v>
      </c>
      <c r="B607" s="60"/>
      <c r="C607" s="61">
        <v>44491</v>
      </c>
      <c r="D607" s="60"/>
      <c r="E607" s="60"/>
      <c r="F607" s="60"/>
      <c r="G607" s="62">
        <v>24.8</v>
      </c>
      <c r="H607" s="63">
        <v>325000</v>
      </c>
      <c r="I607" s="63">
        <v>650000000</v>
      </c>
      <c r="J607" s="62">
        <v>29</v>
      </c>
      <c r="K607" s="63">
        <v>4830</v>
      </c>
      <c r="L607" s="63">
        <v>9660000</v>
      </c>
    </row>
    <row r="608" spans="1:12" ht="13" thickBot="1" x14ac:dyDescent="0.3">
      <c r="A608" s="60" t="s">
        <v>509</v>
      </c>
      <c r="B608" s="60"/>
      <c r="C608" s="61">
        <v>44491</v>
      </c>
      <c r="D608" s="60"/>
      <c r="E608" s="60"/>
      <c r="F608" s="60"/>
      <c r="G608" s="62">
        <v>25</v>
      </c>
      <c r="H608" s="63">
        <v>295000</v>
      </c>
      <c r="I608" s="63">
        <v>590000000</v>
      </c>
      <c r="J608" s="62">
        <v>28.7</v>
      </c>
      <c r="K608" s="63">
        <v>572</v>
      </c>
      <c r="L608" s="63">
        <v>1140000</v>
      </c>
    </row>
    <row r="609" spans="1:12" ht="13" thickBot="1" x14ac:dyDescent="0.3">
      <c r="A609" s="60" t="s">
        <v>511</v>
      </c>
      <c r="B609" s="60"/>
      <c r="C609" s="61">
        <v>44491</v>
      </c>
      <c r="D609" s="60"/>
      <c r="E609" s="60"/>
      <c r="F609" s="60"/>
      <c r="G609" s="62">
        <v>24</v>
      </c>
      <c r="H609" s="63">
        <v>537000</v>
      </c>
      <c r="I609" s="63">
        <v>1070000000</v>
      </c>
      <c r="J609" s="62">
        <v>31.4</v>
      </c>
      <c r="K609" s="63">
        <v>1060</v>
      </c>
      <c r="L609" s="63">
        <v>2120000</v>
      </c>
    </row>
    <row r="610" spans="1:12" ht="13" thickBot="1" x14ac:dyDescent="0.3">
      <c r="A610" s="60" t="s">
        <v>513</v>
      </c>
      <c r="B610" s="60"/>
      <c r="C610" s="61">
        <v>44491</v>
      </c>
      <c r="D610" s="60"/>
      <c r="E610" s="60"/>
      <c r="F610" s="60"/>
      <c r="G610" s="62">
        <v>25.4</v>
      </c>
      <c r="H610" s="63">
        <v>231000</v>
      </c>
      <c r="I610" s="63">
        <v>462000000</v>
      </c>
      <c r="J610" s="62">
        <v>30.1</v>
      </c>
      <c r="K610" s="63">
        <v>2370</v>
      </c>
      <c r="L610" s="63">
        <v>4740000</v>
      </c>
    </row>
    <row r="611" spans="1:12" ht="13" thickBot="1" x14ac:dyDescent="0.3">
      <c r="A611" s="64" t="s">
        <v>336</v>
      </c>
      <c r="B611" s="60"/>
      <c r="C611" s="61">
        <v>44491</v>
      </c>
      <c r="D611" s="60"/>
      <c r="E611" s="60"/>
      <c r="F611" s="60"/>
      <c r="G611" s="62">
        <v>24.9</v>
      </c>
      <c r="H611" s="63">
        <v>318000</v>
      </c>
      <c r="I611" s="63">
        <v>636000000</v>
      </c>
      <c r="J611" s="62">
        <v>29.9</v>
      </c>
      <c r="K611" s="63">
        <v>2610</v>
      </c>
      <c r="L611" s="63">
        <v>5220000</v>
      </c>
    </row>
    <row r="612" spans="1:12" ht="13" thickBot="1" x14ac:dyDescent="0.3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</row>
    <row r="613" spans="1:12" ht="13" thickBot="1" x14ac:dyDescent="0.3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</row>
    <row r="614" spans="1:12" ht="13" thickBot="1" x14ac:dyDescent="0.3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</row>
    <row r="615" spans="1:12" ht="13" thickBot="1" x14ac:dyDescent="0.3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</row>
    <row r="616" spans="1:12" ht="13" thickBot="1" x14ac:dyDescent="0.3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</row>
    <row r="617" spans="1:12" ht="13" thickBot="1" x14ac:dyDescent="0.3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</row>
    <row r="618" spans="1:12" ht="13" thickBot="1" x14ac:dyDescent="0.3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</row>
    <row r="619" spans="1:12" ht="13" thickBot="1" x14ac:dyDescent="0.3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</row>
    <row r="620" spans="1:12" ht="13" thickBot="1" x14ac:dyDescent="0.3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</row>
    <row r="621" spans="1:12" ht="13" thickBot="1" x14ac:dyDescent="0.3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</row>
    <row r="622" spans="1:12" ht="13" thickBot="1" x14ac:dyDescent="0.3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</row>
    <row r="623" spans="1:12" ht="13" thickBot="1" x14ac:dyDescent="0.3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</row>
    <row r="624" spans="1:12" ht="13" thickBot="1" x14ac:dyDescent="0.3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</row>
    <row r="625" spans="1:12" ht="13" thickBot="1" x14ac:dyDescent="0.3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</row>
    <row r="626" spans="1:12" ht="13" thickBot="1" x14ac:dyDescent="0.3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</row>
    <row r="627" spans="1:12" ht="13" thickBot="1" x14ac:dyDescent="0.3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</row>
    <row r="628" spans="1:12" ht="13" thickBot="1" x14ac:dyDescent="0.3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</row>
    <row r="629" spans="1:12" ht="13" thickBot="1" x14ac:dyDescent="0.3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</row>
    <row r="630" spans="1:12" ht="13" thickBot="1" x14ac:dyDescent="0.3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</row>
    <row r="631" spans="1:12" ht="13" thickBot="1" x14ac:dyDescent="0.3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</row>
    <row r="632" spans="1:12" ht="13" thickBot="1" x14ac:dyDescent="0.3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</row>
    <row r="633" spans="1:12" ht="13" thickBot="1" x14ac:dyDescent="0.3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</row>
    <row r="634" spans="1:12" ht="13" thickBot="1" x14ac:dyDescent="0.3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</row>
    <row r="635" spans="1:12" ht="13" thickBot="1" x14ac:dyDescent="0.3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</row>
    <row r="636" spans="1:12" ht="13" thickBot="1" x14ac:dyDescent="0.3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</row>
    <row r="637" spans="1:12" ht="13" thickBot="1" x14ac:dyDescent="0.3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</row>
    <row r="638" spans="1:12" ht="13" thickBot="1" x14ac:dyDescent="0.3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</row>
    <row r="639" spans="1:12" ht="13" thickBot="1" x14ac:dyDescent="0.3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Autosampler info</vt:lpstr>
      <vt:lpstr>Quantities</vt:lpstr>
      <vt:lpstr>Quantities with Bldg 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Brenner</dc:creator>
  <cp:lastModifiedBy>14423</cp:lastModifiedBy>
  <dcterms:created xsi:type="dcterms:W3CDTF">2021-10-16T19:17:47Z</dcterms:created>
  <dcterms:modified xsi:type="dcterms:W3CDTF">2021-10-25T22:05:09Z</dcterms:modified>
</cp:coreProperties>
</file>