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atherinekeller/Desktop/Keller_AC_hydrogen_/data/"/>
    </mc:Choice>
  </mc:AlternateContent>
  <xr:revisionPtr revIDLastSave="0" documentId="13_ncr:1_{0799150A-2F19-744C-BB77-306EA8CE802D}" xr6:coauthVersionLast="47" xr6:coauthVersionMax="47" xr10:uidLastSave="{00000000-0000-0000-0000-000000000000}"/>
  <bookViews>
    <workbookView xWindow="0" yWindow="760" windowWidth="26820" windowHeight="12440" activeTab="1" xr2:uid="{00000000-000D-0000-FFFF-FFFF00000000}"/>
  </bookViews>
  <sheets>
    <sheet name="IRMS_FID_Comb" sheetId="2" r:id="rId1"/>
    <sheet name="gdgt_rel_abund" sheetId="3" r:id="rId2"/>
    <sheet name="FID Data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 l="1"/>
  <c r="J68" i="1"/>
  <c r="J67" i="1"/>
  <c r="J66" i="1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9" i="2"/>
  <c r="H8" i="2"/>
  <c r="H7" i="2"/>
  <c r="H6" i="2"/>
  <c r="H3" i="2"/>
  <c r="H5" i="2"/>
  <c r="H4" i="2"/>
  <c r="H2" i="2"/>
</calcChain>
</file>

<file path=xl/sharedStrings.xml><?xml version="1.0" encoding="utf-8"?>
<sst xmlns="http://schemas.openxmlformats.org/spreadsheetml/2006/main" count="374" uniqueCount="112">
  <si>
    <t>fid_nr</t>
  </si>
  <si>
    <t>sample_id</t>
  </si>
  <si>
    <t>peak_nr</t>
  </si>
  <si>
    <t>compound</t>
  </si>
  <si>
    <t>rt.min</t>
  </si>
  <si>
    <t>area.pA_min</t>
  </si>
  <si>
    <t>expected.ug</t>
  </si>
  <si>
    <t>amount.ug</t>
  </si>
  <si>
    <t>yield</t>
  </si>
  <si>
    <t>rel_abundance</t>
  </si>
  <si>
    <t>FID01051</t>
  </si>
  <si>
    <t>S5_G2</t>
  </si>
  <si>
    <t>BP-0</t>
  </si>
  <si>
    <t>BP-1</t>
  </si>
  <si>
    <t>BP-2</t>
  </si>
  <si>
    <t>FID01052</t>
  </si>
  <si>
    <t>S11_G1</t>
  </si>
  <si>
    <t>FID01053</t>
  </si>
  <si>
    <t>S7_Cren</t>
  </si>
  <si>
    <t>BP-3 (Cren)</t>
  </si>
  <si>
    <t>FID01054</t>
  </si>
  <si>
    <t>S10_G2</t>
  </si>
  <si>
    <t>FID01055</t>
  </si>
  <si>
    <t>S9_G0</t>
  </si>
  <si>
    <t>FID01042</t>
  </si>
  <si>
    <t>S7_G2</t>
  </si>
  <si>
    <t>FID01043</t>
  </si>
  <si>
    <t>S9_Cren</t>
  </si>
  <si>
    <t>BP-4</t>
  </si>
  <si>
    <t>FID01044</t>
  </si>
  <si>
    <t>S4_Cren</t>
  </si>
  <si>
    <t>FID01045</t>
  </si>
  <si>
    <t>S1_G2</t>
  </si>
  <si>
    <t>FID01046</t>
  </si>
  <si>
    <t>S11_G3</t>
  </si>
  <si>
    <t>FID01048</t>
  </si>
  <si>
    <t>S10_G1</t>
  </si>
  <si>
    <t>FID01049</t>
  </si>
  <si>
    <t>S4_G0</t>
  </si>
  <si>
    <t>FID01050</t>
  </si>
  <si>
    <t>S9_G3</t>
  </si>
  <si>
    <t>S5_Cren</t>
  </si>
  <si>
    <t>S1_Cren</t>
  </si>
  <si>
    <t>S11_Cren</t>
  </si>
  <si>
    <t>S10_Cren</t>
  </si>
  <si>
    <t>FID01056</t>
  </si>
  <si>
    <t>S10_G0</t>
  </si>
  <si>
    <t>FID01057</t>
  </si>
  <si>
    <t>S9_G2</t>
  </si>
  <si>
    <t>FID01058</t>
  </si>
  <si>
    <t>S5_G1</t>
  </si>
  <si>
    <t>FID01060</t>
  </si>
  <si>
    <t>S11_G0</t>
  </si>
  <si>
    <t>FID01061</t>
  </si>
  <si>
    <t>S4_G2</t>
  </si>
  <si>
    <t>FID01062</t>
  </si>
  <si>
    <t>S1_G0</t>
  </si>
  <si>
    <t>FID01063</t>
  </si>
  <si>
    <t>S11_G2</t>
  </si>
  <si>
    <t>FID01064</t>
  </si>
  <si>
    <t>S5_G0</t>
  </si>
  <si>
    <t>FID01066</t>
  </si>
  <si>
    <t>S7_G0</t>
  </si>
  <si>
    <t>FID01067</t>
  </si>
  <si>
    <t>FID02260</t>
  </si>
  <si>
    <t>S11_bulk</t>
  </si>
  <si>
    <t>FID02261</t>
  </si>
  <si>
    <t>FID02262</t>
  </si>
  <si>
    <t>FID02263</t>
  </si>
  <si>
    <t>FID02264</t>
  </si>
  <si>
    <t>FID02267</t>
  </si>
  <si>
    <t>FID02268</t>
  </si>
  <si>
    <t>S4_bulk</t>
  </si>
  <si>
    <t>S9_bulk</t>
  </si>
  <si>
    <t>S5_bulk</t>
  </si>
  <si>
    <t>S10_bulk</t>
  </si>
  <si>
    <t>S7_bulk</t>
  </si>
  <si>
    <t>S1_bulk</t>
  </si>
  <si>
    <t>N/A</t>
  </si>
  <si>
    <t>BF18576</t>
  </si>
  <si>
    <t>AC_S4_manual_chex_10ul.dxf</t>
  </si>
  <si>
    <t>AC_S7_manual_chex_10ul.dxf</t>
  </si>
  <si>
    <t>BF18577</t>
  </si>
  <si>
    <t>Area 2 (Vs)</t>
  </si>
  <si>
    <t>BF18639</t>
  </si>
  <si>
    <t>AC_S11_rep2_biphytanes_48uL.dxf</t>
  </si>
  <si>
    <t>BF18640</t>
  </si>
  <si>
    <t>AC_S9_rep2_biphytanes_69uL.dxf</t>
  </si>
  <si>
    <t>BF18641</t>
  </si>
  <si>
    <t>AC_S5_rep2_biphytanes_152uL.dxf</t>
  </si>
  <si>
    <t>BF18642</t>
  </si>
  <si>
    <t>AC_S10_rep2_biphytanes_49uL.dxf</t>
  </si>
  <si>
    <t>sample_id_inj_vol</t>
  </si>
  <si>
    <t>S4</t>
  </si>
  <si>
    <t>S7</t>
  </si>
  <si>
    <t>S11</t>
  </si>
  <si>
    <t>S9</t>
  </si>
  <si>
    <t>S5</t>
  </si>
  <si>
    <t>S10</t>
  </si>
  <si>
    <t>sample</t>
  </si>
  <si>
    <t>biphytane</t>
  </si>
  <si>
    <t>rel_abundance_irms</t>
  </si>
  <si>
    <t>rel_abundance_fid</t>
  </si>
  <si>
    <t>Name</t>
  </si>
  <si>
    <t>G0</t>
  </si>
  <si>
    <t>G1</t>
  </si>
  <si>
    <t>G2</t>
  </si>
  <si>
    <t>G3</t>
  </si>
  <si>
    <t>G4</t>
  </si>
  <si>
    <t>Cren</t>
  </si>
  <si>
    <t>G5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</si>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</sst>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  <xf numFmtId="0" fontId="0" fillId="2" borderId="0" xfId="0" applyFill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54B2-CD53-411B-A9B7-A73F9B5DE0EE}">
  <dimension ref="A1:I25"/>
  <sheetViews>
    <sheetView zoomScale="90" workbookViewId="0">
      <selection activeCell="H2" sqref="H2"/>
    </sheetView>
  </sheetViews>
  <sheetFormatPr baseColWidth="10" defaultColWidth="8.83203125" defaultRowHeight="15" x14ac:dyDescent="0.2"/>
  <cols>
    <col min="2" max="2" width="24.33203125" customWidth="1"/>
    <col min="3" max="3" width="15.33203125" customWidth="1"/>
    <col min="5" max="5" width="16" customWidth="1"/>
    <col min="7" max="7" width="13.6640625" customWidth="1"/>
    <col min="8" max="8" width="14.5" customWidth="1"/>
  </cols>
  <sheetData>
    <row r="1" spans="1:9" x14ac:dyDescent="0.2">
      <c r="A1" s="1" t="s">
        <v>0</v>
      </c>
      <c r="B1" s="1" t="s">
        <v>92</v>
      </c>
      <c r="C1" s="1" t="s">
        <v>99</v>
      </c>
      <c r="D1" s="1" t="s">
        <v>2</v>
      </c>
      <c r="E1" s="1" t="s">
        <v>100</v>
      </c>
      <c r="F1" s="1" t="s">
        <v>4</v>
      </c>
      <c r="G1" s="1" t="s">
        <v>83</v>
      </c>
      <c r="H1" s="1" t="s">
        <v>101</v>
      </c>
      <c r="I1" s="1" t="s">
        <v>102</v>
      </c>
    </row>
    <row r="2" spans="1:9" x14ac:dyDescent="0.2">
      <c r="A2" t="s">
        <v>79</v>
      </c>
      <c r="B2" t="s">
        <v>80</v>
      </c>
      <c r="C2" t="s">
        <v>93</v>
      </c>
      <c r="D2">
        <v>37</v>
      </c>
      <c r="E2" t="s">
        <v>12</v>
      </c>
      <c r="F2">
        <v>1190</v>
      </c>
      <c r="G2">
        <v>38.415999999999997</v>
      </c>
      <c r="H2" s="3">
        <f>G2/SUM($G$2:$G$5)</f>
        <v>0.55352074117833527</v>
      </c>
      <c r="I2" s="3">
        <v>0.55172413793103448</v>
      </c>
    </row>
    <row r="3" spans="1:9" x14ac:dyDescent="0.2">
      <c r="C3" t="s">
        <v>93</v>
      </c>
      <c r="D3">
        <v>38</v>
      </c>
      <c r="E3" t="s">
        <v>13</v>
      </c>
      <c r="F3">
        <v>1218.3</v>
      </c>
      <c r="G3">
        <v>10.884</v>
      </c>
      <c r="H3" s="3">
        <f>G3/SUM($G$2:$G$5)</f>
        <v>0.15682319208103399</v>
      </c>
      <c r="I3" s="3">
        <v>0.15517241379310343</v>
      </c>
    </row>
    <row r="4" spans="1:9" x14ac:dyDescent="0.2">
      <c r="C4" t="s">
        <v>93</v>
      </c>
      <c r="D4">
        <v>39</v>
      </c>
      <c r="E4" t="s">
        <v>14</v>
      </c>
      <c r="F4">
        <v>1250</v>
      </c>
      <c r="G4">
        <v>12.07</v>
      </c>
      <c r="H4" s="3">
        <f t="shared" ref="H4:H5" si="0">G4/SUM($G$2:$G$5)</f>
        <v>0.17391179055660422</v>
      </c>
      <c r="I4" s="3">
        <v>0.18103448275862069</v>
      </c>
    </row>
    <row r="5" spans="1:9" x14ac:dyDescent="0.2">
      <c r="C5" t="s">
        <v>93</v>
      </c>
      <c r="D5">
        <v>40</v>
      </c>
      <c r="E5" t="s">
        <v>19</v>
      </c>
      <c r="F5">
        <v>1270.3</v>
      </c>
      <c r="G5">
        <v>8.0329999999999995</v>
      </c>
      <c r="H5" s="3">
        <f t="shared" si="0"/>
        <v>0.11574427618402663</v>
      </c>
      <c r="I5" s="3">
        <v>0.11206896551724137</v>
      </c>
    </row>
    <row r="6" spans="1:9" x14ac:dyDescent="0.2">
      <c r="A6" t="s">
        <v>82</v>
      </c>
      <c r="B6" t="s">
        <v>81</v>
      </c>
      <c r="C6" t="s">
        <v>94</v>
      </c>
      <c r="D6">
        <v>43</v>
      </c>
      <c r="E6" t="s">
        <v>12</v>
      </c>
      <c r="F6">
        <v>1189.8</v>
      </c>
      <c r="G6">
        <v>32.642000000000003</v>
      </c>
      <c r="H6" s="3">
        <f>G6/SUM($G$6:$G$9)</f>
        <v>0.46066131331235266</v>
      </c>
      <c r="I6" s="3">
        <v>0.51933701657458564</v>
      </c>
    </row>
    <row r="7" spans="1:9" x14ac:dyDescent="0.2">
      <c r="C7" t="s">
        <v>94</v>
      </c>
      <c r="D7">
        <v>45</v>
      </c>
      <c r="E7" t="s">
        <v>13</v>
      </c>
      <c r="F7">
        <v>1218.0999999999999</v>
      </c>
      <c r="G7">
        <v>9.3010000000000002</v>
      </c>
      <c r="H7" s="3">
        <f t="shared" ref="H7:H9" si="1">G7/SUM($G$6:$G$9)</f>
        <v>0.13126067260333901</v>
      </c>
      <c r="I7" s="3">
        <v>0.1270718232044199</v>
      </c>
    </row>
    <row r="8" spans="1:9" x14ac:dyDescent="0.2">
      <c r="C8" t="s">
        <v>94</v>
      </c>
      <c r="D8">
        <v>47</v>
      </c>
      <c r="E8" t="s">
        <v>14</v>
      </c>
      <c r="F8">
        <v>1250.7</v>
      </c>
      <c r="G8">
        <v>17.766999999999999</v>
      </c>
      <c r="H8" s="3">
        <f t="shared" si="1"/>
        <v>0.25073737986705991</v>
      </c>
      <c r="I8" s="3">
        <v>0.20441988950276244</v>
      </c>
    </row>
    <row r="9" spans="1:9" x14ac:dyDescent="0.2">
      <c r="C9" t="s">
        <v>94</v>
      </c>
      <c r="D9">
        <v>48</v>
      </c>
      <c r="E9" t="s">
        <v>19</v>
      </c>
      <c r="F9">
        <v>1271.0999999999999</v>
      </c>
      <c r="G9">
        <v>11.148999999999999</v>
      </c>
      <c r="H9" s="3">
        <f t="shared" si="1"/>
        <v>0.15734063421724831</v>
      </c>
      <c r="I9" s="3">
        <v>0.14917127071823205</v>
      </c>
    </row>
    <row r="10" spans="1:9" x14ac:dyDescent="0.2">
      <c r="A10" t="s">
        <v>84</v>
      </c>
      <c r="B10" t="s">
        <v>85</v>
      </c>
      <c r="C10" t="s">
        <v>95</v>
      </c>
      <c r="D10">
        <v>18</v>
      </c>
      <c r="E10" t="s">
        <v>12</v>
      </c>
      <c r="F10">
        <v>1187.3</v>
      </c>
      <c r="G10">
        <v>14.462</v>
      </c>
      <c r="H10" s="3">
        <f>G10/SUM($G$10:$G$13)</f>
        <v>0.36957910607957883</v>
      </c>
      <c r="I10" s="3">
        <v>0.41436464088397795</v>
      </c>
    </row>
    <row r="11" spans="1:9" x14ac:dyDescent="0.2">
      <c r="C11" t="s">
        <v>95</v>
      </c>
      <c r="D11">
        <v>19</v>
      </c>
      <c r="E11" t="s">
        <v>13</v>
      </c>
      <c r="F11">
        <v>1217.2</v>
      </c>
      <c r="G11">
        <v>9.6349999999999998</v>
      </c>
      <c r="H11" s="3">
        <f t="shared" ref="H11:H13" si="2">G11/SUM($G$10:$G$13)</f>
        <v>0.24622422120569368</v>
      </c>
      <c r="I11" s="3">
        <v>0.24493554327808476</v>
      </c>
    </row>
    <row r="12" spans="1:9" x14ac:dyDescent="0.2">
      <c r="C12" t="s">
        <v>95</v>
      </c>
      <c r="D12">
        <v>20</v>
      </c>
      <c r="E12" t="s">
        <v>14</v>
      </c>
      <c r="F12">
        <v>1249</v>
      </c>
      <c r="G12">
        <v>11.972</v>
      </c>
      <c r="H12" s="3">
        <f t="shared" si="2"/>
        <v>0.30594669188111728</v>
      </c>
      <c r="I12" s="3">
        <v>0.26058931860036832</v>
      </c>
    </row>
    <row r="13" spans="1:9" x14ac:dyDescent="0.2">
      <c r="C13" t="s">
        <v>95</v>
      </c>
      <c r="D13">
        <v>21</v>
      </c>
      <c r="E13" t="s">
        <v>19</v>
      </c>
      <c r="F13">
        <v>1268.4000000000001</v>
      </c>
      <c r="G13">
        <v>3.0619999999999998</v>
      </c>
      <c r="H13" s="3">
        <f t="shared" si="2"/>
        <v>7.8249980833610178E-2</v>
      </c>
      <c r="I13" s="3">
        <v>8.0110497237569064E-2</v>
      </c>
    </row>
    <row r="14" spans="1:9" x14ac:dyDescent="0.2">
      <c r="A14" t="s">
        <v>86</v>
      </c>
      <c r="B14" t="s">
        <v>87</v>
      </c>
      <c r="C14" t="s">
        <v>96</v>
      </c>
      <c r="D14">
        <v>29</v>
      </c>
      <c r="E14" t="s">
        <v>12</v>
      </c>
      <c r="F14">
        <v>1188.2</v>
      </c>
      <c r="G14">
        <v>19.661000000000001</v>
      </c>
      <c r="H14" s="3">
        <f>G14/SUM($G$14:$G$17)</f>
        <v>0.43173982740068956</v>
      </c>
      <c r="I14" s="3">
        <v>0.45612980769230771</v>
      </c>
    </row>
    <row r="15" spans="1:9" x14ac:dyDescent="0.2">
      <c r="C15" t="s">
        <v>96</v>
      </c>
      <c r="D15">
        <v>30</v>
      </c>
      <c r="E15" t="s">
        <v>13</v>
      </c>
      <c r="F15">
        <v>1217.5999999999999</v>
      </c>
      <c r="G15">
        <v>9.49</v>
      </c>
      <c r="H15" s="3">
        <f t="shared" ref="H15:H17" si="3">G15/SUM($G$14:$G$17)</f>
        <v>0.20839280616614331</v>
      </c>
      <c r="I15" s="3">
        <v>0.20612980769230771</v>
      </c>
    </row>
    <row r="16" spans="1:9" x14ac:dyDescent="0.2">
      <c r="C16" t="s">
        <v>96</v>
      </c>
      <c r="D16">
        <v>31</v>
      </c>
      <c r="E16" t="s">
        <v>14</v>
      </c>
      <c r="F16">
        <v>1249.4000000000001</v>
      </c>
      <c r="G16">
        <v>11.689</v>
      </c>
      <c r="H16" s="3">
        <f t="shared" si="3"/>
        <v>0.25668108654120642</v>
      </c>
      <c r="I16" s="3">
        <v>0.23437500000000003</v>
      </c>
    </row>
    <row r="17" spans="1:9" x14ac:dyDescent="0.2">
      <c r="C17" t="s">
        <v>96</v>
      </c>
      <c r="D17">
        <v>32</v>
      </c>
      <c r="E17" t="s">
        <v>19</v>
      </c>
      <c r="F17">
        <v>1269</v>
      </c>
      <c r="G17">
        <v>4.6989999999999998</v>
      </c>
      <c r="H17" s="3">
        <f t="shared" si="3"/>
        <v>0.10318627989196073</v>
      </c>
      <c r="I17" s="3">
        <v>0.10336538461538461</v>
      </c>
    </row>
    <row r="18" spans="1:9" x14ac:dyDescent="0.2">
      <c r="A18" t="s">
        <v>88</v>
      </c>
      <c r="B18" t="s">
        <v>89</v>
      </c>
      <c r="C18" t="s">
        <v>97</v>
      </c>
      <c r="D18">
        <v>18</v>
      </c>
      <c r="E18" t="s">
        <v>12</v>
      </c>
      <c r="F18">
        <v>1188.5999999999999</v>
      </c>
      <c r="G18">
        <v>24.137</v>
      </c>
      <c r="H18" s="3">
        <f>G18/SUM($G$18:$G$21)</f>
        <v>0.5797007469318155</v>
      </c>
      <c r="I18" s="3">
        <v>0.59486748001682799</v>
      </c>
    </row>
    <row r="19" spans="1:9" x14ac:dyDescent="0.2">
      <c r="C19" t="s">
        <v>97</v>
      </c>
      <c r="D19">
        <v>19</v>
      </c>
      <c r="E19" t="s">
        <v>13</v>
      </c>
      <c r="F19">
        <v>1217.4000000000001</v>
      </c>
      <c r="G19">
        <v>8.0860000000000003</v>
      </c>
      <c r="H19" s="3">
        <f t="shared" ref="H19:H21" si="4">G19/SUM($G$18:$G$21)</f>
        <v>0.19420227201767659</v>
      </c>
      <c r="I19" s="3">
        <v>0.19183845183003789</v>
      </c>
    </row>
    <row r="20" spans="1:9" x14ac:dyDescent="0.2">
      <c r="C20" t="s">
        <v>97</v>
      </c>
      <c r="D20">
        <v>20</v>
      </c>
      <c r="E20" t="s">
        <v>14</v>
      </c>
      <c r="F20">
        <v>1248.5999999999999</v>
      </c>
      <c r="G20">
        <v>6.319</v>
      </c>
      <c r="H20" s="3">
        <f t="shared" si="4"/>
        <v>0.1517640560078776</v>
      </c>
      <c r="I20" s="3">
        <v>0.13883045856121162</v>
      </c>
    </row>
    <row r="21" spans="1:9" x14ac:dyDescent="0.2">
      <c r="C21" t="s">
        <v>97</v>
      </c>
      <c r="D21">
        <v>21</v>
      </c>
      <c r="E21" t="s">
        <v>19</v>
      </c>
      <c r="F21">
        <v>1268.4000000000001</v>
      </c>
      <c r="G21">
        <v>3.0950000000000002</v>
      </c>
      <c r="H21" s="3">
        <f t="shared" si="4"/>
        <v>7.4332925042630352E-2</v>
      </c>
      <c r="I21" s="3">
        <v>7.4463609591922594E-2</v>
      </c>
    </row>
    <row r="22" spans="1:9" x14ac:dyDescent="0.2">
      <c r="A22" t="s">
        <v>90</v>
      </c>
      <c r="B22" t="s">
        <v>91</v>
      </c>
      <c r="C22" t="s">
        <v>98</v>
      </c>
      <c r="D22">
        <v>25</v>
      </c>
      <c r="E22" t="s">
        <v>12</v>
      </c>
      <c r="F22">
        <v>1188.8</v>
      </c>
      <c r="G22">
        <v>26.385999999999999</v>
      </c>
      <c r="H22" s="3">
        <f>G22/SUM($G$22:$G$25)</f>
        <v>0.41468512785050843</v>
      </c>
      <c r="I22" s="3">
        <v>0.4450402144772117</v>
      </c>
    </row>
    <row r="23" spans="1:9" x14ac:dyDescent="0.2">
      <c r="C23" t="s">
        <v>98</v>
      </c>
      <c r="D23">
        <v>26</v>
      </c>
      <c r="E23" t="s">
        <v>13</v>
      </c>
      <c r="F23">
        <v>1218.0999999999999</v>
      </c>
      <c r="G23">
        <v>14.481999999999999</v>
      </c>
      <c r="H23" s="3">
        <f t="shared" ref="H23:H25" si="5">G23/SUM($G$22:$G$25)</f>
        <v>0.22760062235772996</v>
      </c>
      <c r="I23" s="3">
        <v>0.22341376228775689</v>
      </c>
    </row>
    <row r="24" spans="1:9" x14ac:dyDescent="0.2">
      <c r="C24" t="s">
        <v>98</v>
      </c>
      <c r="D24">
        <v>27</v>
      </c>
      <c r="E24" t="s">
        <v>14</v>
      </c>
      <c r="F24">
        <v>1249.8</v>
      </c>
      <c r="G24">
        <v>16.928999999999998</v>
      </c>
      <c r="H24" s="3">
        <f t="shared" si="5"/>
        <v>0.26605792956042057</v>
      </c>
      <c r="I24" s="3">
        <v>0.23860589812332436</v>
      </c>
    </row>
    <row r="25" spans="1:9" x14ac:dyDescent="0.2">
      <c r="C25" t="s">
        <v>98</v>
      </c>
      <c r="D25">
        <v>28</v>
      </c>
      <c r="E25" t="s">
        <v>19</v>
      </c>
      <c r="F25">
        <v>1269.3</v>
      </c>
      <c r="G25">
        <v>5.8319999999999999</v>
      </c>
      <c r="H25" s="3">
        <f t="shared" si="5"/>
        <v>9.1656320231341057E-2</v>
      </c>
      <c r="I25" s="3">
        <v>9.2940125111706864E-2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3BA2-D75C-1846-9CA9-F753CCFAD746}">
  <dimension ref="A1:H8"/>
  <sheetViews>
    <sheetView tabSelected="1" workbookViewId="0">
      <selection activeCell="J1" sqref="J1"/>
    </sheetView>
  </sheetViews>
  <sheetFormatPr baseColWidth="10" defaultRowHeight="15" x14ac:dyDescent="0.2"/>
  <sheetData>
    <row r="1" spans="1:8" x14ac:dyDescent="0.2">
      <c r="A1" s="5" t="s">
        <v>103</v>
      </c>
      <c r="B1" s="5" t="s">
        <v>104</v>
      </c>
      <c r="C1" s="5" t="s">
        <v>105</v>
      </c>
      <c r="D1" s="5" t="s">
        <v>106</v>
      </c>
      <c r="E1" s="5" t="s">
        <v>107</v>
      </c>
      <c r="F1" s="5" t="s">
        <v>108</v>
      </c>
      <c r="G1" s="5" t="s">
        <v>109</v>
      </c>
      <c r="H1" s="5" t="s">
        <v>110</v>
      </c>
    </row>
    <row r="2" spans="1:8" x14ac:dyDescent="0.2">
      <c r="A2" s="6" t="s">
        <v>111</v>
      </c>
      <c r="B2" s="6">
        <v>0.38950600000000002</v>
      </c>
      <c r="C2" s="6">
        <v>9.7763000000000003E-2</v>
      </c>
      <c r="D2" s="6">
        <v>0.15736900000000001</v>
      </c>
      <c r="E2" s="6">
        <v>4.2604999999999997E-2</v>
      </c>
      <c r="F2" s="6">
        <v>2.7399999999999999E-4</v>
      </c>
      <c r="G2" s="6">
        <v>0.30626599999999998</v>
      </c>
      <c r="H2" s="6">
        <v>6.2170000000000003E-3</v>
      </c>
    </row>
    <row r="3" spans="1:8" x14ac:dyDescent="0.2">
      <c r="A3" s="6" t="s">
        <v>93</v>
      </c>
      <c r="B3" s="6">
        <v>0.48130299999999998</v>
      </c>
      <c r="C3" s="6">
        <v>0.112187</v>
      </c>
      <c r="D3" s="6">
        <v>0.15876499999999999</v>
      </c>
      <c r="E3" s="6">
        <v>2.1725000000000001E-2</v>
      </c>
      <c r="F3" s="6">
        <v>3.0569999999999998E-3</v>
      </c>
      <c r="G3" s="6">
        <v>0.21976699999999999</v>
      </c>
      <c r="H3" s="6">
        <v>3.1970000000000002E-3</v>
      </c>
    </row>
    <row r="4" spans="1:8" x14ac:dyDescent="0.2">
      <c r="A4" s="6" t="s">
        <v>97</v>
      </c>
      <c r="B4" s="6">
        <v>0.43586799999999998</v>
      </c>
      <c r="C4" s="6">
        <v>0.15711600000000001</v>
      </c>
      <c r="D4" s="6">
        <v>0.22689899999999999</v>
      </c>
      <c r="E4" s="6">
        <v>3.1260999999999997E-2</v>
      </c>
      <c r="F4" s="6">
        <v>2.5019999999999999E-3</v>
      </c>
      <c r="G4" s="6">
        <v>0.144034</v>
      </c>
      <c r="H4" s="6">
        <v>2.3210000000000001E-3</v>
      </c>
    </row>
    <row r="5" spans="1:8" x14ac:dyDescent="0.2">
      <c r="A5" s="6" t="s">
        <v>94</v>
      </c>
      <c r="B5" s="6">
        <v>0.41664400000000001</v>
      </c>
      <c r="C5" s="6">
        <v>9.2921000000000004E-2</v>
      </c>
      <c r="D5" s="6">
        <v>0.12793099999999999</v>
      </c>
      <c r="E5" s="6">
        <v>5.6481000000000003E-2</v>
      </c>
      <c r="F5" s="6">
        <v>8.5019999999999991E-3</v>
      </c>
      <c r="G5" s="6">
        <v>0.29288500000000001</v>
      </c>
      <c r="H5" s="6">
        <v>4.6360000000000004E-3</v>
      </c>
    </row>
    <row r="6" spans="1:8" x14ac:dyDescent="0.2">
      <c r="A6" s="6" t="s">
        <v>96</v>
      </c>
      <c r="B6" s="6">
        <v>0.302591</v>
      </c>
      <c r="C6" s="6">
        <v>0.107944</v>
      </c>
      <c r="D6" s="6">
        <v>0.24890300000000001</v>
      </c>
      <c r="E6" s="6">
        <v>0.116816</v>
      </c>
      <c r="F6" s="6">
        <v>1.5370999999999999E-2</v>
      </c>
      <c r="G6" s="6">
        <v>0.20464599999999999</v>
      </c>
      <c r="H6" s="6">
        <v>3.7290000000000001E-3</v>
      </c>
    </row>
    <row r="7" spans="1:8" x14ac:dyDescent="0.2">
      <c r="A7" s="6" t="s">
        <v>98</v>
      </c>
      <c r="B7" s="6">
        <v>0.27273599999999998</v>
      </c>
      <c r="C7" s="6">
        <v>0.10879</v>
      </c>
      <c r="D7" s="6">
        <v>0.27073799999999998</v>
      </c>
      <c r="E7" s="6">
        <v>0.134849</v>
      </c>
      <c r="F7" s="6">
        <v>1.9269999999999999E-2</v>
      </c>
      <c r="G7" s="6">
        <v>0.190468</v>
      </c>
      <c r="H7" s="6">
        <v>3.1489999999999999E-3</v>
      </c>
    </row>
    <row r="8" spans="1:8" x14ac:dyDescent="0.2">
      <c r="A8" s="6" t="s">
        <v>95</v>
      </c>
      <c r="B8" s="6">
        <v>0.25140499999999999</v>
      </c>
      <c r="C8" s="6">
        <v>0.116905</v>
      </c>
      <c r="D8" s="6">
        <v>0.28270000000000001</v>
      </c>
      <c r="E8" s="6">
        <v>0.16861899999999999</v>
      </c>
      <c r="F8" s="6">
        <v>2.6519999999999998E-2</v>
      </c>
      <c r="G8" s="6">
        <v>0.15143400000000001</v>
      </c>
      <c r="H8" s="6">
        <v>2.418E-3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"/>
  <sheetViews>
    <sheetView zoomScale="69" workbookViewId="0">
      <selection activeCell="A66" sqref="A66:J89"/>
    </sheetView>
  </sheetViews>
  <sheetFormatPr baseColWidth="10" defaultColWidth="11" defaultRowHeight="15" x14ac:dyDescent="0.2"/>
  <cols>
    <col min="1" max="1" width="8.6640625" customWidth="1"/>
    <col min="2" max="2" width="9.6640625" customWidth="1"/>
    <col min="3" max="3" width="7.6640625" customWidth="1"/>
    <col min="4" max="4" width="11.6640625" customWidth="1"/>
    <col min="5" max="5" width="6.6640625" customWidth="1"/>
    <col min="6" max="7" width="11.6640625" customWidth="1"/>
    <col min="8" max="8" width="9.6640625" customWidth="1"/>
    <col min="9" max="9" width="7.5" customWidth="1"/>
    <col min="10" max="10" width="13.6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11</v>
      </c>
      <c r="C2" s="2">
        <v>5</v>
      </c>
      <c r="D2" t="s">
        <v>12</v>
      </c>
      <c r="E2" s="2">
        <v>20.091666666666701</v>
      </c>
      <c r="F2" s="2">
        <v>2.9013721800000098</v>
      </c>
      <c r="G2" s="2"/>
      <c r="H2" s="2">
        <v>0.56740043882748803</v>
      </c>
      <c r="I2" s="2"/>
      <c r="J2" s="2">
        <v>0.32843190077456402</v>
      </c>
    </row>
    <row r="3" spans="1:10" x14ac:dyDescent="0.2">
      <c r="A3" t="s">
        <v>10</v>
      </c>
      <c r="B3" t="s">
        <v>11</v>
      </c>
      <c r="C3" s="2">
        <v>6</v>
      </c>
      <c r="D3" t="s">
        <v>13</v>
      </c>
      <c r="E3" s="2">
        <v>20.591666666666701</v>
      </c>
      <c r="F3" s="2">
        <v>4.1766120075000197</v>
      </c>
      <c r="G3" s="2"/>
      <c r="H3" s="2">
        <v>0.81678989762273602</v>
      </c>
      <c r="I3" s="2"/>
      <c r="J3" s="2">
        <v>0.47278754165937098</v>
      </c>
    </row>
    <row r="4" spans="1:10" x14ac:dyDescent="0.2">
      <c r="A4" t="s">
        <v>10</v>
      </c>
      <c r="B4" t="s">
        <v>11</v>
      </c>
      <c r="C4" s="2">
        <v>7</v>
      </c>
      <c r="D4" t="s">
        <v>14</v>
      </c>
      <c r="E4" s="2">
        <v>21.088333333333299</v>
      </c>
      <c r="F4" s="2">
        <v>1.7560303316666701</v>
      </c>
      <c r="G4" s="2"/>
      <c r="H4" s="2">
        <v>0.34341419127484901</v>
      </c>
      <c r="I4" s="2"/>
      <c r="J4" s="2">
        <v>0.198780557566065</v>
      </c>
    </row>
    <row r="5" spans="1:10" x14ac:dyDescent="0.2">
      <c r="A5" t="s">
        <v>15</v>
      </c>
      <c r="B5" t="s">
        <v>16</v>
      </c>
      <c r="C5" s="2">
        <v>7</v>
      </c>
      <c r="D5" t="s">
        <v>12</v>
      </c>
      <c r="E5" s="2">
        <v>20.0966666666667</v>
      </c>
      <c r="F5" s="2">
        <v>6.5026217975000202</v>
      </c>
      <c r="G5" s="2"/>
      <c r="H5" s="2">
        <v>1.44466992471099</v>
      </c>
      <c r="I5" s="2"/>
      <c r="J5" s="2">
        <v>0.57201399376210305</v>
      </c>
    </row>
    <row r="6" spans="1:10" x14ac:dyDescent="0.2">
      <c r="A6" t="s">
        <v>15</v>
      </c>
      <c r="B6" t="s">
        <v>16</v>
      </c>
      <c r="C6" s="2">
        <v>8</v>
      </c>
      <c r="D6" t="s">
        <v>13</v>
      </c>
      <c r="E6" s="2">
        <v>20.59</v>
      </c>
      <c r="F6" s="2">
        <v>4.2842752416666796</v>
      </c>
      <c r="G6" s="2"/>
      <c r="H6" s="2">
        <v>0.95182586094724297</v>
      </c>
      <c r="I6" s="2"/>
      <c r="J6" s="2">
        <v>0.37687343162169401</v>
      </c>
    </row>
    <row r="7" spans="1:10" x14ac:dyDescent="0.2">
      <c r="A7" t="s">
        <v>15</v>
      </c>
      <c r="B7" t="s">
        <v>16</v>
      </c>
      <c r="C7" s="2">
        <v>9</v>
      </c>
      <c r="D7" t="s">
        <v>14</v>
      </c>
      <c r="E7" s="2">
        <v>21.063333333333301</v>
      </c>
      <c r="F7" s="2">
        <v>0.58104477416665201</v>
      </c>
      <c r="G7" s="2"/>
      <c r="H7" s="2">
        <v>0.12908914839115701</v>
      </c>
      <c r="I7" s="2"/>
      <c r="J7" s="2">
        <v>5.1112574616202701E-2</v>
      </c>
    </row>
    <row r="8" spans="1:10" x14ac:dyDescent="0.2">
      <c r="A8" t="s">
        <v>17</v>
      </c>
      <c r="B8" t="s">
        <v>18</v>
      </c>
      <c r="C8" s="2">
        <v>23</v>
      </c>
      <c r="D8" t="s">
        <v>12</v>
      </c>
      <c r="E8" s="2">
        <v>20.101666666666699</v>
      </c>
      <c r="F8" s="2">
        <v>1.2115173433333399</v>
      </c>
      <c r="G8" s="2"/>
      <c r="H8" s="2">
        <v>0.34152756872107898</v>
      </c>
      <c r="I8" s="2"/>
      <c r="J8" s="2">
        <v>0.21902236599359601</v>
      </c>
    </row>
    <row r="9" spans="1:10" x14ac:dyDescent="0.2">
      <c r="A9" t="s">
        <v>17</v>
      </c>
      <c r="B9" t="s">
        <v>18</v>
      </c>
      <c r="C9" s="2">
        <v>24</v>
      </c>
      <c r="D9" t="s">
        <v>13</v>
      </c>
      <c r="E9" s="2">
        <v>20.553333333333299</v>
      </c>
      <c r="F9" s="2">
        <v>1.15147126416666</v>
      </c>
      <c r="G9" s="2"/>
      <c r="H9" s="2">
        <v>0.32460053788501497</v>
      </c>
      <c r="I9" s="2"/>
      <c r="J9" s="2">
        <v>0.20816702463171299</v>
      </c>
    </row>
    <row r="10" spans="1:10" x14ac:dyDescent="0.2">
      <c r="A10" t="s">
        <v>17</v>
      </c>
      <c r="B10" t="s">
        <v>18</v>
      </c>
      <c r="C10" s="2">
        <v>26</v>
      </c>
      <c r="D10" t="s">
        <v>14</v>
      </c>
      <c r="E10" s="2">
        <v>21.08</v>
      </c>
      <c r="F10" s="2">
        <v>1.0568400116666701</v>
      </c>
      <c r="G10" s="2"/>
      <c r="H10" s="2">
        <v>0.29792392300269699</v>
      </c>
      <c r="I10" s="2"/>
      <c r="J10" s="2">
        <v>0.19105925400545001</v>
      </c>
    </row>
    <row r="11" spans="1:10" x14ac:dyDescent="0.2">
      <c r="A11" t="s">
        <v>17</v>
      </c>
      <c r="B11" t="s">
        <v>18</v>
      </c>
      <c r="C11" s="2">
        <v>27</v>
      </c>
      <c r="D11" t="s">
        <v>19</v>
      </c>
      <c r="E11" s="2">
        <v>21.3966666666667</v>
      </c>
      <c r="F11" s="2">
        <v>2.1116491266666699</v>
      </c>
      <c r="G11" s="2"/>
      <c r="H11" s="2">
        <v>0.59527533484432404</v>
      </c>
      <c r="I11" s="2"/>
      <c r="J11" s="2">
        <v>0.38175135536924099</v>
      </c>
    </row>
    <row r="12" spans="1:10" x14ac:dyDescent="0.2">
      <c r="A12" t="s">
        <v>20</v>
      </c>
      <c r="B12" t="s">
        <v>21</v>
      </c>
      <c r="C12" s="2">
        <v>8</v>
      </c>
      <c r="D12" t="s">
        <v>12</v>
      </c>
      <c r="E12" s="2">
        <v>20.09</v>
      </c>
      <c r="F12" s="2">
        <v>2.1967202991666799</v>
      </c>
      <c r="G12" s="2"/>
      <c r="H12" s="2">
        <v>0.37719919782175598</v>
      </c>
      <c r="I12" s="2"/>
      <c r="J12" s="2">
        <v>0.25825705939438498</v>
      </c>
    </row>
    <row r="13" spans="1:10" x14ac:dyDescent="0.2">
      <c r="A13" t="s">
        <v>20</v>
      </c>
      <c r="B13" t="s">
        <v>21</v>
      </c>
      <c r="C13" s="2">
        <v>9</v>
      </c>
      <c r="D13" t="s">
        <v>13</v>
      </c>
      <c r="E13" s="2">
        <v>20.591666666666701</v>
      </c>
      <c r="F13" s="2">
        <v>4.14886850166668</v>
      </c>
      <c r="G13" s="2"/>
      <c r="H13" s="2">
        <v>0.712402881372875</v>
      </c>
      <c r="I13" s="2"/>
      <c r="J13" s="2">
        <v>0.48776104061171899</v>
      </c>
    </row>
    <row r="14" spans="1:10" x14ac:dyDescent="0.2">
      <c r="A14" t="s">
        <v>20</v>
      </c>
      <c r="B14" t="s">
        <v>21</v>
      </c>
      <c r="C14" s="2">
        <v>10</v>
      </c>
      <c r="D14" t="s">
        <v>14</v>
      </c>
      <c r="E14" s="2">
        <v>21.088333333333299</v>
      </c>
      <c r="F14" s="2">
        <v>2.1603560291666701</v>
      </c>
      <c r="G14" s="2"/>
      <c r="H14" s="2">
        <v>0.37095508313925402</v>
      </c>
      <c r="I14" s="2"/>
      <c r="J14" s="2">
        <v>0.25398189999389598</v>
      </c>
    </row>
    <row r="15" spans="1:10" x14ac:dyDescent="0.2">
      <c r="A15" t="s">
        <v>22</v>
      </c>
      <c r="B15" t="s">
        <v>23</v>
      </c>
      <c r="C15" s="2">
        <v>9</v>
      </c>
      <c r="D15" t="s">
        <v>12</v>
      </c>
      <c r="E15" s="2">
        <v>20.126666666666701</v>
      </c>
      <c r="F15" s="2">
        <v>23.597597008333501</v>
      </c>
      <c r="G15" s="2"/>
      <c r="H15" s="2">
        <v>5.1062641442052303</v>
      </c>
      <c r="I15" s="2"/>
      <c r="J15" s="2">
        <v>1</v>
      </c>
    </row>
    <row r="16" spans="1:10" x14ac:dyDescent="0.2">
      <c r="A16" t="s">
        <v>24</v>
      </c>
      <c r="B16" t="s">
        <v>25</v>
      </c>
      <c r="C16" s="2">
        <v>8</v>
      </c>
      <c r="D16" t="s">
        <v>12</v>
      </c>
      <c r="E16" s="2">
        <v>20.086666666666702</v>
      </c>
      <c r="F16" s="2">
        <v>0.67359398250000302</v>
      </c>
      <c r="G16" s="2"/>
      <c r="H16" s="2">
        <v>0.15299086601960901</v>
      </c>
      <c r="I16" s="2"/>
      <c r="J16" s="2">
        <v>0.27815449125792302</v>
      </c>
    </row>
    <row r="17" spans="1:10" x14ac:dyDescent="0.2">
      <c r="A17" t="s">
        <v>24</v>
      </c>
      <c r="B17" t="s">
        <v>25</v>
      </c>
      <c r="C17" s="2">
        <v>9</v>
      </c>
      <c r="D17" t="s">
        <v>13</v>
      </c>
      <c r="E17" s="2">
        <v>20.585000000000001</v>
      </c>
      <c r="F17" s="2">
        <v>1.2235278783333401</v>
      </c>
      <c r="G17" s="2"/>
      <c r="H17" s="2">
        <v>0.27789528197774799</v>
      </c>
      <c r="I17" s="2"/>
      <c r="J17" s="2">
        <v>0.50524467762402203</v>
      </c>
    </row>
    <row r="18" spans="1:10" x14ac:dyDescent="0.2">
      <c r="A18" t="s">
        <v>24</v>
      </c>
      <c r="B18" t="s">
        <v>25</v>
      </c>
      <c r="C18" s="2">
        <v>10</v>
      </c>
      <c r="D18" t="s">
        <v>14</v>
      </c>
      <c r="E18" s="2">
        <v>21.0833333333333</v>
      </c>
      <c r="F18" s="2">
        <v>0.52453230500000103</v>
      </c>
      <c r="G18" s="2"/>
      <c r="H18" s="2">
        <v>0.11913504823688301</v>
      </c>
      <c r="I18" s="2"/>
      <c r="J18" s="2">
        <v>0.216600831118055</v>
      </c>
    </row>
    <row r="19" spans="1:10" x14ac:dyDescent="0.2">
      <c r="A19" t="s">
        <v>26</v>
      </c>
      <c r="B19" t="s">
        <v>27</v>
      </c>
      <c r="C19" s="2">
        <v>8</v>
      </c>
      <c r="D19" t="s">
        <v>14</v>
      </c>
      <c r="E19" s="2">
        <v>21.091666666666701</v>
      </c>
      <c r="F19" s="2">
        <v>3.72532993833335</v>
      </c>
      <c r="G19" s="2"/>
      <c r="H19" s="2">
        <v>0.74879847387389298</v>
      </c>
      <c r="I19" s="2"/>
      <c r="J19" s="2">
        <v>0.53360209372847101</v>
      </c>
    </row>
    <row r="20" spans="1:10" x14ac:dyDescent="0.2">
      <c r="A20" t="s">
        <v>26</v>
      </c>
      <c r="B20" t="s">
        <v>27</v>
      </c>
      <c r="C20" s="2">
        <v>9</v>
      </c>
      <c r="D20" t="s">
        <v>19</v>
      </c>
      <c r="E20" s="2">
        <v>21.406666666666698</v>
      </c>
      <c r="F20" s="2">
        <v>3.1686046275000099</v>
      </c>
      <c r="G20" s="2"/>
      <c r="H20" s="2">
        <v>0.636895616940508</v>
      </c>
      <c r="I20" s="2"/>
      <c r="J20" s="2">
        <v>0.453858877312798</v>
      </c>
    </row>
    <row r="21" spans="1:10" x14ac:dyDescent="0.2">
      <c r="A21" t="s">
        <v>26</v>
      </c>
      <c r="B21" s="4" t="s">
        <v>27</v>
      </c>
      <c r="C21" s="2">
        <v>10</v>
      </c>
      <c r="D21" t="s">
        <v>28</v>
      </c>
      <c r="E21" s="2">
        <v>21.6733333333333</v>
      </c>
      <c r="F21" s="2">
        <v>8.7540923333333395E-2</v>
      </c>
      <c r="G21" s="2"/>
      <c r="H21" s="2">
        <v>1.75958937540007E-2</v>
      </c>
      <c r="I21" s="2"/>
      <c r="J21" s="2">
        <v>1.2539028958731199E-2</v>
      </c>
    </row>
    <row r="22" spans="1:10" x14ac:dyDescent="0.2">
      <c r="A22" t="s">
        <v>29</v>
      </c>
      <c r="B22" t="s">
        <v>30</v>
      </c>
      <c r="C22" s="2">
        <v>8</v>
      </c>
      <c r="D22" t="s">
        <v>14</v>
      </c>
      <c r="E22" s="2">
        <v>21.085000000000001</v>
      </c>
      <c r="F22" s="2">
        <v>2.5942016166666799</v>
      </c>
      <c r="G22" s="2"/>
      <c r="H22" s="2">
        <v>0.50350551391811205</v>
      </c>
      <c r="I22" s="2"/>
      <c r="J22" s="2">
        <v>0.51071550603099602</v>
      </c>
    </row>
    <row r="23" spans="1:10" x14ac:dyDescent="0.2">
      <c r="A23" t="s">
        <v>29</v>
      </c>
      <c r="B23" t="s">
        <v>30</v>
      </c>
      <c r="C23" s="2">
        <v>9</v>
      </c>
      <c r="D23" t="s">
        <v>19</v>
      </c>
      <c r="E23" s="2">
        <v>21.4</v>
      </c>
      <c r="F23" s="2">
        <v>2.48534185916668</v>
      </c>
      <c r="G23" s="2"/>
      <c r="H23" s="2">
        <v>0.48237705274034698</v>
      </c>
      <c r="I23" s="2"/>
      <c r="J23" s="2">
        <v>0.48928449396900398</v>
      </c>
    </row>
    <row r="24" spans="1:10" x14ac:dyDescent="0.2">
      <c r="A24" t="s">
        <v>31</v>
      </c>
      <c r="B24" t="s">
        <v>32</v>
      </c>
      <c r="C24" s="2">
        <v>8</v>
      </c>
      <c r="D24" t="s">
        <v>12</v>
      </c>
      <c r="E24" s="2">
        <v>20.081666666666699</v>
      </c>
      <c r="F24" s="2">
        <v>0.272638317500001</v>
      </c>
      <c r="G24" s="2"/>
      <c r="H24" s="2">
        <v>5.3663099838554697E-2</v>
      </c>
      <c r="I24" s="2"/>
      <c r="J24" s="2">
        <v>0.28397581897579099</v>
      </c>
    </row>
    <row r="25" spans="1:10" x14ac:dyDescent="0.2">
      <c r="A25" t="s">
        <v>31</v>
      </c>
      <c r="B25" t="s">
        <v>32</v>
      </c>
      <c r="C25" s="2">
        <v>9</v>
      </c>
      <c r="D25" t="s">
        <v>13</v>
      </c>
      <c r="E25" s="2">
        <v>20.58</v>
      </c>
      <c r="F25" s="2">
        <v>0.47695551000000203</v>
      </c>
      <c r="G25" s="2"/>
      <c r="H25" s="2">
        <v>9.3878627869975695E-2</v>
      </c>
      <c r="I25" s="2"/>
      <c r="J25" s="2">
        <v>0.49678941980437502</v>
      </c>
    </row>
    <row r="26" spans="1:10" x14ac:dyDescent="0.2">
      <c r="A26" t="s">
        <v>31</v>
      </c>
      <c r="B26" t="s">
        <v>32</v>
      </c>
      <c r="C26" s="2">
        <v>10</v>
      </c>
      <c r="D26" t="s">
        <v>14</v>
      </c>
      <c r="E26" s="2">
        <v>21.08</v>
      </c>
      <c r="F26" s="2">
        <v>0.21048199333333301</v>
      </c>
      <c r="G26" s="2"/>
      <c r="H26" s="2">
        <v>4.14289389915437E-2</v>
      </c>
      <c r="I26" s="2"/>
      <c r="J26" s="2">
        <v>0.21923476121983501</v>
      </c>
    </row>
    <row r="27" spans="1:10" x14ac:dyDescent="0.2">
      <c r="A27" t="s">
        <v>33</v>
      </c>
      <c r="B27" t="s">
        <v>34</v>
      </c>
      <c r="C27" s="2">
        <v>8</v>
      </c>
      <c r="D27" t="s">
        <v>12</v>
      </c>
      <c r="E27" s="2">
        <v>20.086666666666702</v>
      </c>
      <c r="F27" s="2">
        <v>0.96904752666667104</v>
      </c>
      <c r="G27" s="2"/>
      <c r="H27" s="2">
        <v>0.18681968070086399</v>
      </c>
      <c r="I27" s="2"/>
      <c r="J27" s="2">
        <v>5.79225385820119E-2</v>
      </c>
    </row>
    <row r="28" spans="1:10" x14ac:dyDescent="0.2">
      <c r="A28" t="s">
        <v>33</v>
      </c>
      <c r="B28" t="s">
        <v>34</v>
      </c>
      <c r="C28" s="2">
        <v>9</v>
      </c>
      <c r="D28" t="s">
        <v>13</v>
      </c>
      <c r="E28" s="2">
        <v>20.5966666666667</v>
      </c>
      <c r="F28" s="2">
        <v>5.8000871691666802</v>
      </c>
      <c r="G28" s="2"/>
      <c r="H28" s="2">
        <v>1.11818089738918</v>
      </c>
      <c r="I28" s="2"/>
      <c r="J28" s="2">
        <v>0.346686579956207</v>
      </c>
    </row>
    <row r="29" spans="1:10" x14ac:dyDescent="0.2">
      <c r="A29" t="s">
        <v>33</v>
      </c>
      <c r="B29" t="s">
        <v>34</v>
      </c>
      <c r="C29" s="2">
        <v>10</v>
      </c>
      <c r="D29" t="s">
        <v>14</v>
      </c>
      <c r="E29" s="2">
        <v>21.1033333333333</v>
      </c>
      <c r="F29" s="2">
        <v>8.6489025633333796</v>
      </c>
      <c r="G29" s="2"/>
      <c r="H29" s="2">
        <v>1.66739522142201</v>
      </c>
      <c r="I29" s="2"/>
      <c r="J29" s="2">
        <v>0.51696782524172302</v>
      </c>
    </row>
    <row r="30" spans="1:10" x14ac:dyDescent="0.2">
      <c r="A30" t="s">
        <v>33</v>
      </c>
      <c r="B30" s="4" t="s">
        <v>34</v>
      </c>
      <c r="C30" s="2">
        <v>11</v>
      </c>
      <c r="D30" t="s">
        <v>28</v>
      </c>
      <c r="E30" s="2">
        <v>21.6816666666667</v>
      </c>
      <c r="F30" s="2">
        <v>1.31202240999998</v>
      </c>
      <c r="G30" s="2"/>
      <c r="H30" s="2">
        <v>0.252940749512782</v>
      </c>
      <c r="I30" s="2"/>
      <c r="J30" s="2">
        <v>7.8423056220057796E-2</v>
      </c>
    </row>
    <row r="31" spans="1:10" x14ac:dyDescent="0.2">
      <c r="A31" t="s">
        <v>35</v>
      </c>
      <c r="B31" t="s">
        <v>36</v>
      </c>
      <c r="C31" s="2">
        <v>9</v>
      </c>
      <c r="D31" t="s">
        <v>12</v>
      </c>
      <c r="E31" s="2">
        <v>20.094999999999999</v>
      </c>
      <c r="F31" s="2">
        <v>5.4956610000000197</v>
      </c>
      <c r="G31" s="2"/>
      <c r="H31" s="2">
        <v>1.0111044670256899</v>
      </c>
      <c r="I31" s="2"/>
      <c r="J31" s="2">
        <v>0.61054570551067799</v>
      </c>
    </row>
    <row r="32" spans="1:10" x14ac:dyDescent="0.2">
      <c r="A32" t="s">
        <v>35</v>
      </c>
      <c r="B32" t="s">
        <v>36</v>
      </c>
      <c r="C32" s="2">
        <v>10</v>
      </c>
      <c r="D32" t="s">
        <v>13</v>
      </c>
      <c r="E32" s="2">
        <v>20.588333333333299</v>
      </c>
      <c r="F32" s="2">
        <v>3.5055668366666799</v>
      </c>
      <c r="G32" s="2"/>
      <c r="H32" s="2">
        <v>0.64496232355139704</v>
      </c>
      <c r="I32" s="2"/>
      <c r="J32" s="2">
        <v>0.38945429448932201</v>
      </c>
    </row>
    <row r="33" spans="1:10" x14ac:dyDescent="0.2">
      <c r="A33" t="s">
        <v>37</v>
      </c>
      <c r="B33" t="s">
        <v>38</v>
      </c>
      <c r="C33" s="2">
        <v>8</v>
      </c>
      <c r="D33" t="s">
        <v>12</v>
      </c>
      <c r="E33" s="2">
        <v>20.11</v>
      </c>
      <c r="F33" s="2">
        <v>13.089363535</v>
      </c>
      <c r="G33" s="2"/>
      <c r="H33" s="2">
        <v>2.4850363559606699</v>
      </c>
      <c r="I33" s="2"/>
      <c r="J33" s="2">
        <v>1</v>
      </c>
    </row>
    <row r="34" spans="1:10" x14ac:dyDescent="0.2">
      <c r="A34" t="s">
        <v>39</v>
      </c>
      <c r="B34" t="s">
        <v>40</v>
      </c>
      <c r="C34" s="2">
        <v>8</v>
      </c>
      <c r="D34" t="s">
        <v>12</v>
      </c>
      <c r="E34" s="2">
        <v>20.081666666666699</v>
      </c>
      <c r="F34" s="2">
        <v>0.77624646333333502</v>
      </c>
      <c r="G34" s="2"/>
      <c r="H34" s="2">
        <v>0.15159530759039699</v>
      </c>
      <c r="I34" s="2"/>
      <c r="J34" s="2">
        <v>9.0233339705899598E-2</v>
      </c>
    </row>
    <row r="35" spans="1:10" x14ac:dyDescent="0.2">
      <c r="A35" t="s">
        <v>39</v>
      </c>
      <c r="B35" t="s">
        <v>40</v>
      </c>
      <c r="C35" s="2">
        <v>9</v>
      </c>
      <c r="D35" t="s">
        <v>13</v>
      </c>
      <c r="E35" s="2">
        <v>20.586666666666702</v>
      </c>
      <c r="F35" s="2">
        <v>3.1312145500000099</v>
      </c>
      <c r="G35" s="2"/>
      <c r="H35" s="2">
        <v>0.61150350469930803</v>
      </c>
      <c r="I35" s="2"/>
      <c r="J35" s="2">
        <v>0.36398226533481498</v>
      </c>
    </row>
    <row r="36" spans="1:10" x14ac:dyDescent="0.2">
      <c r="A36" t="s">
        <v>39</v>
      </c>
      <c r="B36" t="s">
        <v>40</v>
      </c>
      <c r="C36" s="2">
        <v>10</v>
      </c>
      <c r="D36" t="s">
        <v>14</v>
      </c>
      <c r="E36" s="2">
        <v>21.091666666666701</v>
      </c>
      <c r="F36" s="2">
        <v>4.1411352966666701</v>
      </c>
      <c r="G36" s="2"/>
      <c r="H36" s="2">
        <v>0.80873370601374805</v>
      </c>
      <c r="I36" s="2"/>
      <c r="J36" s="2">
        <v>0.48137864150468201</v>
      </c>
    </row>
    <row r="37" spans="1:10" x14ac:dyDescent="0.2">
      <c r="A37" t="s">
        <v>39</v>
      </c>
      <c r="B37" s="4" t="s">
        <v>40</v>
      </c>
      <c r="C37" s="2">
        <v>11</v>
      </c>
      <c r="D37" t="s">
        <v>28</v>
      </c>
      <c r="E37" s="2">
        <v>21.6733333333333</v>
      </c>
      <c r="F37" s="2">
        <v>0.55406060000000001</v>
      </c>
      <c r="G37" s="2"/>
      <c r="H37" s="2">
        <v>0.108204019017413</v>
      </c>
      <c r="I37" s="2"/>
      <c r="J37" s="2">
        <v>6.4405753454603296E-2</v>
      </c>
    </row>
    <row r="38" spans="1:10" x14ac:dyDescent="0.2">
      <c r="A38" t="s">
        <v>10</v>
      </c>
      <c r="B38" t="s">
        <v>41</v>
      </c>
      <c r="C38" s="2">
        <v>8</v>
      </c>
      <c r="D38" t="s">
        <v>14</v>
      </c>
      <c r="E38" s="2">
        <v>21.085000000000001</v>
      </c>
      <c r="F38" s="2">
        <v>2.24623426166667</v>
      </c>
      <c r="G38" s="2"/>
      <c r="H38" s="2">
        <v>0.43694596284144899</v>
      </c>
      <c r="I38" s="2"/>
      <c r="J38" s="2">
        <v>0.514983349809642</v>
      </c>
    </row>
    <row r="39" spans="1:10" x14ac:dyDescent="0.2">
      <c r="A39" t="s">
        <v>10</v>
      </c>
      <c r="B39" t="s">
        <v>41</v>
      </c>
      <c r="C39" s="2">
        <v>9</v>
      </c>
      <c r="D39" t="s">
        <v>19</v>
      </c>
      <c r="E39" s="2">
        <v>21.4</v>
      </c>
      <c r="F39" s="2">
        <v>2.11552668166668</v>
      </c>
      <c r="G39" s="2"/>
      <c r="H39" s="2">
        <v>0.411520231265529</v>
      </c>
      <c r="I39" s="2"/>
      <c r="J39" s="2">
        <v>0.485016650190358</v>
      </c>
    </row>
    <row r="40" spans="1:10" x14ac:dyDescent="0.2">
      <c r="A40" t="s">
        <v>15</v>
      </c>
      <c r="B40" t="s">
        <v>42</v>
      </c>
      <c r="C40" s="2">
        <v>8</v>
      </c>
      <c r="D40" t="s">
        <v>12</v>
      </c>
      <c r="E40" s="2">
        <v>20.074999999999999</v>
      </c>
      <c r="F40" s="2">
        <v>7.7426115000000406E-2</v>
      </c>
      <c r="G40" s="2"/>
      <c r="H40" s="2">
        <v>1.5013747629425899E-2</v>
      </c>
      <c r="I40" s="2"/>
      <c r="J40" s="2">
        <v>2.2269232633279401E-2</v>
      </c>
    </row>
    <row r="41" spans="1:10" x14ac:dyDescent="0.2">
      <c r="A41" t="s">
        <v>15</v>
      </c>
      <c r="B41" t="s">
        <v>42</v>
      </c>
      <c r="C41" s="2">
        <v>9</v>
      </c>
      <c r="D41" t="s">
        <v>14</v>
      </c>
      <c r="E41" s="2">
        <v>21.08</v>
      </c>
      <c r="F41" s="2">
        <v>1.7587190216666699</v>
      </c>
      <c r="G41" s="2"/>
      <c r="H41" s="2">
        <v>0.34103433373060199</v>
      </c>
      <c r="I41" s="2"/>
      <c r="J41" s="2">
        <v>0.50584125304580296</v>
      </c>
    </row>
    <row r="42" spans="1:10" x14ac:dyDescent="0.2">
      <c r="A42" t="s">
        <v>15</v>
      </c>
      <c r="B42" t="s">
        <v>42</v>
      </c>
      <c r="C42" s="2">
        <v>10</v>
      </c>
      <c r="D42" t="s">
        <v>19</v>
      </c>
      <c r="E42" s="2">
        <v>21.393333333333299</v>
      </c>
      <c r="F42" s="2">
        <v>1.64067493500001</v>
      </c>
      <c r="G42" s="2"/>
      <c r="H42" s="2">
        <v>0.31814432915838098</v>
      </c>
      <c r="I42" s="2"/>
      <c r="J42" s="2">
        <v>0.47188951432091802</v>
      </c>
    </row>
    <row r="43" spans="1:10" x14ac:dyDescent="0.2">
      <c r="A43" t="s">
        <v>20</v>
      </c>
      <c r="B43" t="s">
        <v>43</v>
      </c>
      <c r="C43" s="2">
        <v>8</v>
      </c>
      <c r="D43" t="s">
        <v>14</v>
      </c>
      <c r="E43" s="2">
        <v>21.085000000000001</v>
      </c>
      <c r="F43" s="2">
        <v>3.24067053750001</v>
      </c>
      <c r="G43" s="2"/>
      <c r="H43" s="2">
        <v>0.62942664766121004</v>
      </c>
      <c r="I43" s="2"/>
      <c r="J43" s="2">
        <v>0.58616765640405</v>
      </c>
    </row>
    <row r="44" spans="1:10" x14ac:dyDescent="0.2">
      <c r="A44" t="s">
        <v>20</v>
      </c>
      <c r="B44" t="s">
        <v>43</v>
      </c>
      <c r="C44" s="2">
        <v>9</v>
      </c>
      <c r="D44" t="s">
        <v>19</v>
      </c>
      <c r="E44" s="2">
        <v>21.3966666666667</v>
      </c>
      <c r="F44" s="2">
        <v>2.28790222166668</v>
      </c>
      <c r="G44" s="2"/>
      <c r="H44" s="2">
        <v>0.444373042213424</v>
      </c>
      <c r="I44" s="2"/>
      <c r="J44" s="2">
        <v>0.41383234359595</v>
      </c>
    </row>
    <row r="45" spans="1:10" x14ac:dyDescent="0.2">
      <c r="A45" t="s">
        <v>22</v>
      </c>
      <c r="B45" t="s">
        <v>44</v>
      </c>
      <c r="C45" s="2">
        <v>8</v>
      </c>
      <c r="D45" t="s">
        <v>14</v>
      </c>
      <c r="E45" s="2">
        <v>21.086666666666702</v>
      </c>
      <c r="F45" s="2">
        <v>3.8508663758333399</v>
      </c>
      <c r="G45" s="2"/>
      <c r="H45" s="2">
        <v>0.88850703959586597</v>
      </c>
      <c r="I45" s="2"/>
      <c r="J45" s="2">
        <v>0.55723220790351102</v>
      </c>
    </row>
    <row r="46" spans="1:10" x14ac:dyDescent="0.2">
      <c r="A46" t="s">
        <v>22</v>
      </c>
      <c r="B46" t="s">
        <v>44</v>
      </c>
      <c r="C46" s="2">
        <v>9</v>
      </c>
      <c r="D46" t="s">
        <v>19</v>
      </c>
      <c r="E46" s="2">
        <v>21.4</v>
      </c>
      <c r="F46" s="2">
        <v>3.0598367766666801</v>
      </c>
      <c r="G46" s="2"/>
      <c r="H46" s="2">
        <v>0.70599347023417203</v>
      </c>
      <c r="I46" s="2"/>
      <c r="J46" s="2">
        <v>0.44276779209648898</v>
      </c>
    </row>
    <row r="47" spans="1:10" x14ac:dyDescent="0.2">
      <c r="A47" t="s">
        <v>45</v>
      </c>
      <c r="B47" t="s">
        <v>46</v>
      </c>
      <c r="C47" s="2">
        <v>9</v>
      </c>
      <c r="D47" t="s">
        <v>12</v>
      </c>
      <c r="E47" s="2">
        <v>20.114999999999998</v>
      </c>
      <c r="F47" s="2">
        <v>19.4666251700001</v>
      </c>
      <c r="G47" s="2"/>
      <c r="H47" s="2">
        <v>3.72554925369016</v>
      </c>
      <c r="I47" s="2"/>
      <c r="J47" s="2">
        <v>1</v>
      </c>
    </row>
    <row r="48" spans="1:10" x14ac:dyDescent="0.2">
      <c r="A48" t="s">
        <v>47</v>
      </c>
      <c r="B48" t="s">
        <v>48</v>
      </c>
      <c r="C48" s="2">
        <v>8</v>
      </c>
      <c r="D48" t="s">
        <v>12</v>
      </c>
      <c r="E48" s="2">
        <v>20.09</v>
      </c>
      <c r="F48" s="2">
        <v>5.3084842050000196</v>
      </c>
      <c r="G48" s="2"/>
      <c r="H48" s="2">
        <v>0.93167099679267495</v>
      </c>
      <c r="I48" s="2"/>
      <c r="J48" s="2">
        <v>0.26458535319160897</v>
      </c>
    </row>
    <row r="49" spans="1:10" x14ac:dyDescent="0.2">
      <c r="A49" t="s">
        <v>47</v>
      </c>
      <c r="B49" t="s">
        <v>48</v>
      </c>
      <c r="C49" s="2">
        <v>9</v>
      </c>
      <c r="D49" t="s">
        <v>13</v>
      </c>
      <c r="E49" s="2">
        <v>20.5966666666667</v>
      </c>
      <c r="F49" s="2">
        <v>9.7613729525000004</v>
      </c>
      <c r="G49" s="2"/>
      <c r="H49" s="2">
        <v>1.71317983015845</v>
      </c>
      <c r="I49" s="2"/>
      <c r="J49" s="2">
        <v>0.48652613637610298</v>
      </c>
    </row>
    <row r="50" spans="1:10" x14ac:dyDescent="0.2">
      <c r="A50" t="s">
        <v>47</v>
      </c>
      <c r="B50" t="s">
        <v>48</v>
      </c>
      <c r="C50" s="2">
        <v>10</v>
      </c>
      <c r="D50" t="s">
        <v>14</v>
      </c>
      <c r="E50" s="2">
        <v>21.088333333333299</v>
      </c>
      <c r="F50" s="2">
        <v>4.9935520258333304</v>
      </c>
      <c r="G50" s="2"/>
      <c r="H50" s="2">
        <v>0.876398499794388</v>
      </c>
      <c r="I50" s="2"/>
      <c r="J50" s="2">
        <v>0.24888851043228799</v>
      </c>
    </row>
    <row r="51" spans="1:10" x14ac:dyDescent="0.2">
      <c r="A51" t="s">
        <v>49</v>
      </c>
      <c r="B51" t="s">
        <v>50</v>
      </c>
      <c r="C51" s="2">
        <v>9</v>
      </c>
      <c r="D51" t="s">
        <v>12</v>
      </c>
      <c r="E51" s="2">
        <v>20.085000000000001</v>
      </c>
      <c r="F51" s="2">
        <v>2.2939277400000102</v>
      </c>
      <c r="G51" s="2"/>
      <c r="H51" s="2">
        <v>0.42254218789304898</v>
      </c>
      <c r="I51" s="2"/>
      <c r="J51" s="2">
        <v>0.65109170486387802</v>
      </c>
    </row>
    <row r="52" spans="1:10" x14ac:dyDescent="0.2">
      <c r="A52" t="s">
        <v>49</v>
      </c>
      <c r="B52" t="s">
        <v>50</v>
      </c>
      <c r="C52" s="2">
        <v>10</v>
      </c>
      <c r="D52" t="s">
        <v>13</v>
      </c>
      <c r="E52" s="2">
        <v>20.578333333333301</v>
      </c>
      <c r="F52" s="2">
        <v>1.2292744799999999</v>
      </c>
      <c r="G52" s="2"/>
      <c r="H52" s="2">
        <v>0.226432733360769</v>
      </c>
      <c r="I52" s="2"/>
      <c r="J52" s="2">
        <v>0.34890829513612198</v>
      </c>
    </row>
    <row r="53" spans="1:10" x14ac:dyDescent="0.2">
      <c r="A53" t="s">
        <v>51</v>
      </c>
      <c r="B53" t="s">
        <v>52</v>
      </c>
      <c r="C53" s="2">
        <v>10</v>
      </c>
      <c r="D53" t="s">
        <v>12</v>
      </c>
      <c r="E53" s="2">
        <v>20.106666666666701</v>
      </c>
      <c r="F53" s="2">
        <v>13.506546795</v>
      </c>
      <c r="G53" s="2"/>
      <c r="H53" s="2">
        <v>2.4960587738426399</v>
      </c>
      <c r="I53" s="2"/>
      <c r="J53" s="2">
        <v>1</v>
      </c>
    </row>
    <row r="54" spans="1:10" x14ac:dyDescent="0.2">
      <c r="A54" t="s">
        <v>53</v>
      </c>
      <c r="B54" t="s">
        <v>54</v>
      </c>
      <c r="C54" s="2">
        <v>8</v>
      </c>
      <c r="D54" t="s">
        <v>12</v>
      </c>
      <c r="E54" s="2">
        <v>20.078333333333301</v>
      </c>
      <c r="F54" s="2">
        <v>0.79002622333333505</v>
      </c>
      <c r="G54" s="2"/>
      <c r="H54" s="2">
        <v>0.13296980363820199</v>
      </c>
      <c r="I54" s="2"/>
      <c r="J54" s="2">
        <v>0.395561517330208</v>
      </c>
    </row>
    <row r="55" spans="1:10" x14ac:dyDescent="0.2">
      <c r="A55" t="s">
        <v>53</v>
      </c>
      <c r="B55" t="s">
        <v>54</v>
      </c>
      <c r="C55" s="2">
        <v>9</v>
      </c>
      <c r="D55" t="s">
        <v>13</v>
      </c>
      <c r="E55" s="2">
        <v>20.5766666666667</v>
      </c>
      <c r="F55" s="2">
        <v>1.2072009808333299</v>
      </c>
      <c r="G55" s="2"/>
      <c r="H55" s="2">
        <v>0.20318474581257501</v>
      </c>
      <c r="I55" s="2"/>
      <c r="J55" s="2">
        <v>0.60443848266979205</v>
      </c>
    </row>
    <row r="56" spans="1:10" x14ac:dyDescent="0.2">
      <c r="A56" t="s">
        <v>55</v>
      </c>
      <c r="B56" t="s">
        <v>56</v>
      </c>
      <c r="C56" s="2">
        <v>8</v>
      </c>
      <c r="D56" t="s">
        <v>12</v>
      </c>
      <c r="E56" s="2">
        <v>20.09</v>
      </c>
      <c r="F56" s="2">
        <v>3.1098240675000102</v>
      </c>
      <c r="G56" s="2"/>
      <c r="H56" s="2">
        <v>0.51226060945295704</v>
      </c>
      <c r="I56" s="2"/>
      <c r="J56" s="2">
        <v>1</v>
      </c>
    </row>
    <row r="57" spans="1:10" x14ac:dyDescent="0.2">
      <c r="A57" t="s">
        <v>57</v>
      </c>
      <c r="B57" t="s">
        <v>58</v>
      </c>
      <c r="C57" s="2">
        <v>8</v>
      </c>
      <c r="D57" t="s">
        <v>12</v>
      </c>
      <c r="E57" s="2">
        <v>20.088333333333299</v>
      </c>
      <c r="F57" s="2">
        <v>2.8349131375000098</v>
      </c>
      <c r="G57" s="2"/>
      <c r="H57" s="2">
        <v>0.52932988753810195</v>
      </c>
      <c r="I57" s="2"/>
      <c r="J57" s="2">
        <v>0.25531305090239498</v>
      </c>
    </row>
    <row r="58" spans="1:10" x14ac:dyDescent="0.2">
      <c r="A58" t="s">
        <v>57</v>
      </c>
      <c r="B58" t="s">
        <v>58</v>
      </c>
      <c r="C58" s="2">
        <v>9</v>
      </c>
      <c r="D58" t="s">
        <v>13</v>
      </c>
      <c r="E58" s="2">
        <v>20.591666666666701</v>
      </c>
      <c r="F58" s="2">
        <v>5.31656404833336</v>
      </c>
      <c r="G58" s="2"/>
      <c r="H58" s="2">
        <v>0.99269928682017805</v>
      </c>
      <c r="I58" s="2"/>
      <c r="J58" s="2">
        <v>0.47881120925454601</v>
      </c>
    </row>
    <row r="59" spans="1:10" x14ac:dyDescent="0.2">
      <c r="A59" t="s">
        <v>57</v>
      </c>
      <c r="B59" t="s">
        <v>58</v>
      </c>
      <c r="C59" s="2">
        <v>10</v>
      </c>
      <c r="D59" t="s">
        <v>14</v>
      </c>
      <c r="E59" s="2">
        <v>21.086666666666702</v>
      </c>
      <c r="F59" s="2">
        <v>2.9521978025000002</v>
      </c>
      <c r="G59" s="2"/>
      <c r="H59" s="2">
        <v>0.55122906946123396</v>
      </c>
      <c r="I59" s="2"/>
      <c r="J59" s="2">
        <v>0.26587573984305901</v>
      </c>
    </row>
    <row r="60" spans="1:10" x14ac:dyDescent="0.2">
      <c r="A60" t="s">
        <v>59</v>
      </c>
      <c r="B60" t="s">
        <v>60</v>
      </c>
      <c r="C60" s="2">
        <v>9</v>
      </c>
      <c r="D60" t="s">
        <v>12</v>
      </c>
      <c r="E60" s="2">
        <v>20.125</v>
      </c>
      <c r="F60" s="2">
        <v>24.6674855916668</v>
      </c>
      <c r="G60" s="2"/>
      <c r="H60" s="2">
        <v>4.3445944511349399</v>
      </c>
      <c r="I60" s="2"/>
      <c r="J60" s="2">
        <v>1</v>
      </c>
    </row>
    <row r="61" spans="1:10" x14ac:dyDescent="0.2">
      <c r="A61" t="s">
        <v>61</v>
      </c>
      <c r="B61" t="s">
        <v>62</v>
      </c>
      <c r="C61" s="2">
        <v>9</v>
      </c>
      <c r="D61" t="s">
        <v>12</v>
      </c>
      <c r="E61" s="2">
        <v>20.11</v>
      </c>
      <c r="F61" s="2">
        <v>15.8908978616667</v>
      </c>
      <c r="G61" s="2"/>
      <c r="H61" s="2">
        <v>2.8119039089933899</v>
      </c>
      <c r="I61" s="2"/>
      <c r="J61" s="2">
        <v>1</v>
      </c>
    </row>
    <row r="62" spans="1:10" x14ac:dyDescent="0.2">
      <c r="A62" t="s">
        <v>63</v>
      </c>
      <c r="B62" t="s">
        <v>18</v>
      </c>
      <c r="C62" s="2">
        <v>19</v>
      </c>
      <c r="D62" t="s">
        <v>12</v>
      </c>
      <c r="E62" s="2">
        <v>20.105</v>
      </c>
      <c r="F62" s="2">
        <v>0.95518691750000395</v>
      </c>
      <c r="G62" s="2"/>
      <c r="H62" s="2">
        <v>0.29802901333513299</v>
      </c>
      <c r="I62" s="2"/>
      <c r="J62" s="2">
        <v>0.183361138085191</v>
      </c>
    </row>
    <row r="63" spans="1:10" x14ac:dyDescent="0.2">
      <c r="A63" t="s">
        <v>63</v>
      </c>
      <c r="B63" t="s">
        <v>18</v>
      </c>
      <c r="C63" s="2">
        <v>20</v>
      </c>
      <c r="D63" t="s">
        <v>13</v>
      </c>
      <c r="E63" s="2">
        <v>20.555</v>
      </c>
      <c r="F63" s="2">
        <v>0.84912372416665605</v>
      </c>
      <c r="G63" s="2"/>
      <c r="H63" s="2">
        <v>0.264936109442517</v>
      </c>
      <c r="I63" s="2"/>
      <c r="J63" s="2">
        <v>0.16300086358577301</v>
      </c>
    </row>
    <row r="64" spans="1:10" x14ac:dyDescent="0.2">
      <c r="A64" t="s">
        <v>63</v>
      </c>
      <c r="B64" t="s">
        <v>18</v>
      </c>
      <c r="C64" s="2">
        <v>22</v>
      </c>
      <c r="D64" t="s">
        <v>14</v>
      </c>
      <c r="E64" s="2">
        <v>21.0833333333333</v>
      </c>
      <c r="F64" s="2">
        <v>1.40449189166667</v>
      </c>
      <c r="G64" s="2"/>
      <c r="H64" s="2">
        <v>0.43821719607106202</v>
      </c>
      <c r="I64" s="2"/>
      <c r="J64" s="2">
        <v>0.26961134723395402</v>
      </c>
    </row>
    <row r="65" spans="1:10" x14ac:dyDescent="0.2">
      <c r="A65" t="s">
        <v>63</v>
      </c>
      <c r="B65" t="s">
        <v>18</v>
      </c>
      <c r="C65" s="2">
        <v>23</v>
      </c>
      <c r="D65" t="s">
        <v>19</v>
      </c>
      <c r="E65" s="2">
        <v>21.398333333333301</v>
      </c>
      <c r="F65" s="2">
        <v>2.0005178683333402</v>
      </c>
      <c r="G65" s="2"/>
      <c r="H65" s="2">
        <v>0.62418397439858797</v>
      </c>
      <c r="I65" s="2"/>
      <c r="J65" s="2">
        <v>0.38402665109508199</v>
      </c>
    </row>
    <row r="66" spans="1:10" x14ac:dyDescent="0.2">
      <c r="A66" t="s">
        <v>64</v>
      </c>
      <c r="B66" t="s">
        <v>65</v>
      </c>
      <c r="C66" s="2"/>
      <c r="D66" t="s">
        <v>12</v>
      </c>
      <c r="F66" s="2">
        <v>0.45</v>
      </c>
      <c r="G66" s="2"/>
      <c r="H66" s="2"/>
      <c r="I66" s="2"/>
      <c r="J66" s="2">
        <f>F66/($F$66+$F$67+$F$68+$F$69)</f>
        <v>0.41436464088397795</v>
      </c>
    </row>
    <row r="67" spans="1:10" x14ac:dyDescent="0.2">
      <c r="A67" t="s">
        <v>64</v>
      </c>
      <c r="B67" t="s">
        <v>65</v>
      </c>
      <c r="C67" s="2"/>
      <c r="D67" t="s">
        <v>13</v>
      </c>
      <c r="F67" s="2">
        <v>0.26600000000000001</v>
      </c>
      <c r="G67" s="2"/>
      <c r="H67" s="2"/>
      <c r="I67" s="2"/>
      <c r="J67" s="2">
        <f t="shared" ref="J67:J69" si="0">F67/($F$66+$F$67+$F$68+$F$69)</f>
        <v>0.24493554327808476</v>
      </c>
    </row>
    <row r="68" spans="1:10" x14ac:dyDescent="0.2">
      <c r="A68" t="s">
        <v>64</v>
      </c>
      <c r="B68" t="s">
        <v>65</v>
      </c>
      <c r="C68" s="2"/>
      <c r="D68" t="s">
        <v>14</v>
      </c>
      <c r="F68" s="2">
        <v>0.28299999999999997</v>
      </c>
      <c r="G68" s="2"/>
      <c r="H68" s="2"/>
      <c r="I68" s="2"/>
      <c r="J68" s="2">
        <f t="shared" si="0"/>
        <v>0.26058931860036832</v>
      </c>
    </row>
    <row r="69" spans="1:10" x14ac:dyDescent="0.2">
      <c r="A69" t="s">
        <v>64</v>
      </c>
      <c r="B69" t="s">
        <v>65</v>
      </c>
      <c r="C69" s="2"/>
      <c r="D69" t="s">
        <v>19</v>
      </c>
      <c r="F69" s="2">
        <v>8.6999999999999994E-2</v>
      </c>
      <c r="G69" s="2"/>
      <c r="H69" s="2"/>
      <c r="I69" s="2"/>
      <c r="J69" s="2">
        <f t="shared" si="0"/>
        <v>8.0110497237569064E-2</v>
      </c>
    </row>
    <row r="70" spans="1:10" x14ac:dyDescent="0.2">
      <c r="A70" t="s">
        <v>66</v>
      </c>
      <c r="B70" t="s">
        <v>72</v>
      </c>
      <c r="C70" s="2"/>
      <c r="D70" t="s">
        <v>12</v>
      </c>
      <c r="F70" s="2">
        <v>6.4000000000000001E-2</v>
      </c>
      <c r="G70" s="2"/>
      <c r="H70" s="2"/>
      <c r="I70" s="2"/>
      <c r="J70" s="2">
        <f>F70/SUM($F$70:$F$73)</f>
        <v>0.55172413793103448</v>
      </c>
    </row>
    <row r="71" spans="1:10" x14ac:dyDescent="0.2">
      <c r="A71" t="s">
        <v>66</v>
      </c>
      <c r="B71" t="s">
        <v>72</v>
      </c>
      <c r="C71" s="2"/>
      <c r="D71" t="s">
        <v>13</v>
      </c>
      <c r="F71" s="2">
        <v>1.7999999999999999E-2</v>
      </c>
      <c r="G71" s="2"/>
      <c r="H71" s="2"/>
      <c r="I71" s="2"/>
      <c r="J71" s="2">
        <f t="shared" ref="J71:J73" si="1">F71/SUM($F$70:$F$73)</f>
        <v>0.15517241379310343</v>
      </c>
    </row>
    <row r="72" spans="1:10" x14ac:dyDescent="0.2">
      <c r="A72" t="s">
        <v>66</v>
      </c>
      <c r="B72" t="s">
        <v>72</v>
      </c>
      <c r="C72" s="2"/>
      <c r="D72" t="s">
        <v>14</v>
      </c>
      <c r="F72" s="2">
        <v>2.1000000000000001E-2</v>
      </c>
      <c r="G72" s="2"/>
      <c r="H72" s="2"/>
      <c r="I72" s="2"/>
      <c r="J72" s="2">
        <f t="shared" si="1"/>
        <v>0.18103448275862069</v>
      </c>
    </row>
    <row r="73" spans="1:10" x14ac:dyDescent="0.2">
      <c r="A73" t="s">
        <v>66</v>
      </c>
      <c r="B73" t="s">
        <v>72</v>
      </c>
      <c r="C73" s="2"/>
      <c r="D73" t="s">
        <v>19</v>
      </c>
      <c r="F73" s="2">
        <v>1.2999999999999999E-2</v>
      </c>
      <c r="G73" s="2"/>
      <c r="H73" s="2"/>
      <c r="I73" s="2"/>
      <c r="J73" s="2">
        <f t="shared" si="1"/>
        <v>0.11206896551724137</v>
      </c>
    </row>
    <row r="74" spans="1:10" x14ac:dyDescent="0.2">
      <c r="A74" t="s">
        <v>67</v>
      </c>
      <c r="B74" t="s">
        <v>73</v>
      </c>
      <c r="C74" s="2"/>
      <c r="D74" t="s">
        <v>12</v>
      </c>
      <c r="F74" s="2">
        <v>0.75900000000000001</v>
      </c>
      <c r="G74" s="2"/>
      <c r="H74" s="2"/>
      <c r="I74" s="2"/>
      <c r="J74" s="2">
        <f>F74/SUM($F$74:$F$77)</f>
        <v>0.45612980769230771</v>
      </c>
    </row>
    <row r="75" spans="1:10" x14ac:dyDescent="0.2">
      <c r="A75" t="s">
        <v>67</v>
      </c>
      <c r="B75" t="s">
        <v>73</v>
      </c>
      <c r="C75" s="2"/>
      <c r="D75" t="s">
        <v>13</v>
      </c>
      <c r="F75" s="2">
        <v>0.34300000000000003</v>
      </c>
      <c r="G75" s="2"/>
      <c r="H75" s="2"/>
      <c r="I75" s="2"/>
      <c r="J75" s="2">
        <f t="shared" ref="J75:J77" si="2">F75/SUM($F$74:$F$77)</f>
        <v>0.20612980769230771</v>
      </c>
    </row>
    <row r="76" spans="1:10" x14ac:dyDescent="0.2">
      <c r="A76" t="s">
        <v>67</v>
      </c>
      <c r="B76" t="s">
        <v>73</v>
      </c>
      <c r="C76" s="2"/>
      <c r="D76" t="s">
        <v>14</v>
      </c>
      <c r="F76" s="2">
        <v>0.39</v>
      </c>
      <c r="G76" s="2"/>
      <c r="H76" s="2"/>
      <c r="I76" s="2"/>
      <c r="J76" s="2">
        <f t="shared" si="2"/>
        <v>0.23437500000000003</v>
      </c>
    </row>
    <row r="77" spans="1:10" x14ac:dyDescent="0.2">
      <c r="A77" t="s">
        <v>67</v>
      </c>
      <c r="B77" t="s">
        <v>73</v>
      </c>
      <c r="C77" s="2"/>
      <c r="D77" t="s">
        <v>19</v>
      </c>
      <c r="F77" s="2">
        <v>0.17199999999999999</v>
      </c>
      <c r="G77" s="2"/>
      <c r="H77" s="2"/>
      <c r="I77" s="2"/>
      <c r="J77" s="2">
        <f t="shared" si="2"/>
        <v>0.10336538461538461</v>
      </c>
    </row>
    <row r="78" spans="1:10" x14ac:dyDescent="0.2">
      <c r="A78" t="s">
        <v>68</v>
      </c>
      <c r="B78" t="s">
        <v>74</v>
      </c>
      <c r="C78" s="2"/>
      <c r="D78" t="s">
        <v>12</v>
      </c>
      <c r="F78" s="2">
        <v>1.4139999999999999</v>
      </c>
      <c r="G78" s="2"/>
      <c r="H78" s="2"/>
      <c r="I78" s="2"/>
      <c r="J78" s="2">
        <f>F78/SUM($F$78:$F$81)</f>
        <v>0.59486748001682799</v>
      </c>
    </row>
    <row r="79" spans="1:10" x14ac:dyDescent="0.2">
      <c r="A79" t="s">
        <v>68</v>
      </c>
      <c r="B79" t="s">
        <v>74</v>
      </c>
      <c r="C79" s="2"/>
      <c r="D79" t="s">
        <v>13</v>
      </c>
      <c r="F79" s="2">
        <v>0.45600000000000002</v>
      </c>
      <c r="G79" s="2"/>
      <c r="H79" s="2"/>
      <c r="I79" s="2"/>
      <c r="J79" s="2">
        <f t="shared" ref="J79:J81" si="3">F79/SUM($F$78:$F$81)</f>
        <v>0.19183845183003789</v>
      </c>
    </row>
    <row r="80" spans="1:10" x14ac:dyDescent="0.2">
      <c r="A80" t="s">
        <v>68</v>
      </c>
      <c r="B80" t="s">
        <v>74</v>
      </c>
      <c r="C80" s="2"/>
      <c r="D80" t="s">
        <v>14</v>
      </c>
      <c r="F80" s="2">
        <v>0.33</v>
      </c>
      <c r="G80" s="2"/>
      <c r="H80" s="2"/>
      <c r="I80" s="2"/>
      <c r="J80" s="2">
        <f t="shared" si="3"/>
        <v>0.13883045856121162</v>
      </c>
    </row>
    <row r="81" spans="1:10" x14ac:dyDescent="0.2">
      <c r="A81" t="s">
        <v>68</v>
      </c>
      <c r="B81" t="s">
        <v>74</v>
      </c>
      <c r="C81" s="2"/>
      <c r="D81" t="s">
        <v>19</v>
      </c>
      <c r="F81" s="2">
        <v>0.17699999999999999</v>
      </c>
      <c r="G81" s="2"/>
      <c r="H81" s="2"/>
      <c r="I81" s="2"/>
      <c r="J81" s="2">
        <f t="shared" si="3"/>
        <v>7.4463609591922594E-2</v>
      </c>
    </row>
    <row r="82" spans="1:10" x14ac:dyDescent="0.2">
      <c r="A82" t="s">
        <v>69</v>
      </c>
      <c r="B82" t="s">
        <v>75</v>
      </c>
      <c r="C82" s="2"/>
      <c r="D82" t="s">
        <v>12</v>
      </c>
      <c r="F82" s="2">
        <v>0.498</v>
      </c>
      <c r="G82" s="2"/>
      <c r="H82" s="2"/>
      <c r="I82" s="2"/>
      <c r="J82" s="2">
        <f>F82/SUM($F$82:$F$85)</f>
        <v>0.4450402144772117</v>
      </c>
    </row>
    <row r="83" spans="1:10" x14ac:dyDescent="0.2">
      <c r="A83" t="s">
        <v>69</v>
      </c>
      <c r="B83" t="s">
        <v>75</v>
      </c>
      <c r="C83" s="2"/>
      <c r="D83" t="s">
        <v>13</v>
      </c>
      <c r="F83" s="2">
        <v>0.25</v>
      </c>
      <c r="G83" s="2"/>
      <c r="H83" s="2"/>
      <c r="I83" s="2"/>
      <c r="J83" s="2">
        <f t="shared" ref="J83:J85" si="4">F83/SUM($F$82:$F$85)</f>
        <v>0.22341376228775689</v>
      </c>
    </row>
    <row r="84" spans="1:10" x14ac:dyDescent="0.2">
      <c r="A84" t="s">
        <v>69</v>
      </c>
      <c r="B84" t="s">
        <v>75</v>
      </c>
      <c r="C84" s="2"/>
      <c r="D84" t="s">
        <v>14</v>
      </c>
      <c r="F84" s="2">
        <v>0.26700000000000002</v>
      </c>
      <c r="G84" s="2"/>
      <c r="H84" s="2"/>
      <c r="I84" s="2"/>
      <c r="J84" s="2">
        <f t="shared" si="4"/>
        <v>0.23860589812332436</v>
      </c>
    </row>
    <row r="85" spans="1:10" x14ac:dyDescent="0.2">
      <c r="A85" t="s">
        <v>69</v>
      </c>
      <c r="B85" t="s">
        <v>75</v>
      </c>
      <c r="C85" s="2"/>
      <c r="D85" t="s">
        <v>19</v>
      </c>
      <c r="F85" s="2">
        <v>0.104</v>
      </c>
      <c r="G85" s="2"/>
      <c r="H85" s="2"/>
      <c r="I85" s="2"/>
      <c r="J85" s="2">
        <f t="shared" si="4"/>
        <v>9.2940125111706864E-2</v>
      </c>
    </row>
    <row r="86" spans="1:10" x14ac:dyDescent="0.2">
      <c r="A86" t="s">
        <v>70</v>
      </c>
      <c r="B86" t="s">
        <v>76</v>
      </c>
      <c r="C86" s="2"/>
      <c r="D86" t="s">
        <v>12</v>
      </c>
      <c r="F86" s="2">
        <v>9.4E-2</v>
      </c>
      <c r="G86" s="2"/>
      <c r="H86" s="2"/>
      <c r="I86" s="2"/>
      <c r="J86" s="2">
        <f>F86/SUM($F$86:$F$89)</f>
        <v>0.51933701657458564</v>
      </c>
    </row>
    <row r="87" spans="1:10" x14ac:dyDescent="0.2">
      <c r="A87" t="s">
        <v>70</v>
      </c>
      <c r="B87" t="s">
        <v>76</v>
      </c>
      <c r="C87" s="2"/>
      <c r="D87" t="s">
        <v>13</v>
      </c>
      <c r="F87" s="2">
        <v>2.3E-2</v>
      </c>
      <c r="G87" s="2"/>
      <c r="H87" s="2"/>
      <c r="I87" s="2"/>
      <c r="J87" s="2">
        <f t="shared" ref="J87:J89" si="5">F87/SUM($F$86:$F$89)</f>
        <v>0.1270718232044199</v>
      </c>
    </row>
    <row r="88" spans="1:10" x14ac:dyDescent="0.2">
      <c r="A88" t="s">
        <v>70</v>
      </c>
      <c r="B88" t="s">
        <v>76</v>
      </c>
      <c r="C88" s="2"/>
      <c r="D88" t="s">
        <v>14</v>
      </c>
      <c r="F88" s="2">
        <v>3.6999999999999998E-2</v>
      </c>
      <c r="G88" s="2"/>
      <c r="H88" s="2"/>
      <c r="I88" s="2"/>
      <c r="J88" s="2">
        <f t="shared" si="5"/>
        <v>0.20441988950276244</v>
      </c>
    </row>
    <row r="89" spans="1:10" x14ac:dyDescent="0.2">
      <c r="A89" t="s">
        <v>70</v>
      </c>
      <c r="B89" t="s">
        <v>76</v>
      </c>
      <c r="C89" s="2"/>
      <c r="D89" t="s">
        <v>19</v>
      </c>
      <c r="F89" s="2">
        <v>2.7E-2</v>
      </c>
      <c r="G89" s="2"/>
      <c r="H89" s="2"/>
      <c r="I89" s="2"/>
      <c r="J89" s="2">
        <f t="shared" si="5"/>
        <v>0.14917127071823205</v>
      </c>
    </row>
    <row r="90" spans="1:10" x14ac:dyDescent="0.2">
      <c r="A90" t="s">
        <v>71</v>
      </c>
      <c r="B90" t="s">
        <v>77</v>
      </c>
      <c r="C90" s="2"/>
      <c r="D90" t="s">
        <v>12</v>
      </c>
      <c r="F90" s="2" t="s">
        <v>78</v>
      </c>
      <c r="G90" s="2"/>
      <c r="H90" s="2"/>
      <c r="I90" s="2"/>
      <c r="J90" s="2"/>
    </row>
    <row r="91" spans="1:10" x14ac:dyDescent="0.2">
      <c r="A91" t="s">
        <v>71</v>
      </c>
      <c r="B91" t="s">
        <v>77</v>
      </c>
      <c r="C91" s="2"/>
      <c r="D91" t="s">
        <v>13</v>
      </c>
      <c r="F91" s="2" t="s">
        <v>78</v>
      </c>
      <c r="G91" s="2"/>
      <c r="H91" s="2"/>
      <c r="I91" s="2"/>
      <c r="J91" s="2"/>
    </row>
    <row r="92" spans="1:10" x14ac:dyDescent="0.2">
      <c r="A92" t="s">
        <v>71</v>
      </c>
      <c r="B92" t="s">
        <v>77</v>
      </c>
      <c r="C92" s="2"/>
      <c r="D92" t="s">
        <v>14</v>
      </c>
      <c r="F92" s="2" t="s">
        <v>78</v>
      </c>
      <c r="G92" s="2"/>
      <c r="H92" s="2"/>
      <c r="I92" s="2"/>
      <c r="J92" s="2"/>
    </row>
    <row r="93" spans="1:10" x14ac:dyDescent="0.2">
      <c r="A93" t="s">
        <v>71</v>
      </c>
      <c r="B93" t="s">
        <v>77</v>
      </c>
      <c r="C93" s="2"/>
      <c r="D93" t="s">
        <v>19</v>
      </c>
      <c r="F93" s="2" t="s">
        <v>78</v>
      </c>
      <c r="G93" s="2"/>
      <c r="H93" s="2"/>
      <c r="I93" s="2"/>
      <c r="J93" s="2"/>
    </row>
    <row r="94" spans="1:10" x14ac:dyDescent="0.2">
      <c r="C94" s="2"/>
      <c r="E94" s="2"/>
      <c r="F94" s="2"/>
      <c r="G94" s="2"/>
      <c r="H94" s="2"/>
      <c r="I94" s="2"/>
      <c r="J94" s="2"/>
    </row>
    <row r="95" spans="1:10" x14ac:dyDescent="0.2">
      <c r="C95" s="2"/>
      <c r="E95" s="2"/>
      <c r="F95" s="2"/>
      <c r="G95" s="2"/>
      <c r="H95" s="2"/>
      <c r="I95" s="2"/>
      <c r="J95" s="2"/>
    </row>
    <row r="96" spans="1:10" x14ac:dyDescent="0.2">
      <c r="C96" s="2"/>
      <c r="E96" s="2"/>
      <c r="F96" s="2"/>
      <c r="G96" s="2"/>
      <c r="H96" s="2"/>
      <c r="I96" s="2"/>
      <c r="J96" s="2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IRMS_FID_Comb</vt:lpstr>
      <vt:lpstr>gdgt_rel_abund</vt:lpstr>
      <vt:lpstr>FID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Keller, Katherine</cp:lastModifiedBy>
  <dcterms:created xsi:type="dcterms:W3CDTF">2023-10-04T14:53:46Z</dcterms:created>
  <dcterms:modified xsi:type="dcterms:W3CDTF">2025-01-29T17:58:57Z</dcterms:modified>
</cp:coreProperties>
</file>