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D1XNt1DOJs/gKx+gsYAZTGoavOKRO9RfIldz/OlZ4U="/>
    </ext>
  </extLst>
</workbook>
</file>

<file path=xl/sharedStrings.xml><?xml version="1.0" encoding="utf-8"?>
<sst xmlns="http://schemas.openxmlformats.org/spreadsheetml/2006/main" count="112" uniqueCount="82">
  <si>
    <t>a</t>
  </si>
  <si>
    <t>pg/mL</t>
  </si>
  <si>
    <t>%B/B0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</si>
  <si>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</si>
  <si>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</si>
  <si>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</si>
  <si>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</si>
  <si>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</si>
  <si>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</si>
  <si>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</si>
  <si>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</si>
  <si>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</si>
  <si>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</si>
  <si>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</si>
  <si>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</si>
  <si>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</si>
  <si>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</si>
  <si>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</si>
  <si>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</si>
  <si>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</si>
  <si>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</si>
  <si>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</si>
  <si>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</si>
  <si>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</si>
  <si>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</si>
  <si>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</si>
  <si>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</si>
  <si>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</si>
  <si>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</si>
  <si>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</si>
  <si>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</si>
  <si>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</si>
  <si>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</si>
  <si>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</si>
  <si>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</si>
  <si>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</si>
  <si>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</si>
  <si>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</si>
  <si>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</si>
  <si>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</si>
  <si>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</si>
  <si>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</si>
  <si>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</si>
  <si>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</si>
  <si>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</si>
  <si>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</si>
  <si>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</si>
  <si>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</si>
  <si>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</si>
  <si>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</si>
  <si>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</si>
  <si>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</si>
  <si>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</si>
  <si>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del25</t>
  </si>
  <si>
    <t>D3</t>
  </si>
  <si>
    <t>D4</t>
  </si>
  <si>
    <t>del50</t>
  </si>
  <si>
    <t>E3</t>
  </si>
  <si>
    <t>E4</t>
  </si>
  <si>
    <t>del100</t>
  </si>
  <si>
    <t>F3</t>
  </si>
  <si>
    <t>F4</t>
  </si>
  <si>
    <t>del200</t>
  </si>
  <si>
    <t>G3</t>
  </si>
  <si>
    <t>G4</t>
  </si>
  <si>
    <t>del400</t>
  </si>
  <si>
    <t>H3</t>
  </si>
  <si>
    <t>H4</t>
  </si>
  <si>
    <t>B0</t>
  </si>
  <si>
    <t>B1</t>
  </si>
  <si>
    <t>B2</t>
  </si>
  <si>
    <t>NSB</t>
  </si>
  <si>
    <t>A1</t>
  </si>
  <si>
    <t>&lt; Curve</t>
  </si>
  <si>
    <t>-</t>
  </si>
  <si>
    <t>A2</t>
  </si>
  <si>
    <t>The highlighted samples are outside the range of the standard measurements.</t>
  </si>
  <si>
    <t>dose</t>
  </si>
  <si>
    <t>log(dose)</t>
  </si>
  <si>
    <t>% standard</t>
  </si>
  <si>
    <t>% dilutions</t>
  </si>
  <si>
    <t>ftest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</si>
</sst>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8">
    <font>
      <sz val="10.0"/>
      <color theme="1"/>
      <name val="Arial"/>
      <scheme val="minor"/>
    </font>
    <font>
      <sz val="10.0"/>
      <color theme="1"/>
      <name val="Tahoma"/>
    </font>
    <font>
      <b/>
      <sz val="10.0"/>
      <color rgb="FF000000"/>
      <name val="Tahoma"/>
    </font>
    <font>
      <sz val="10.0"/>
      <color rgb="FF000000"/>
      <name val="Tahoma"/>
    </font>
    <font>
      <b/>
      <sz val="10.0"/>
      <color theme="1"/>
      <name val="Tahoma"/>
    </font>
    <font/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dotted">
        <color rgb="FF000000"/>
      </bottom>
    </border>
    <border>
      <left/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</border>
    <border>
      <left/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164" xfId="0" applyAlignment="1" applyBorder="1" applyFont="1" applyNumberFormat="1">
      <alignment horizontal="left" vertical="top"/>
    </xf>
    <xf borderId="0" fillId="0" fontId="2" numFmtId="0" xfId="0" applyFont="1"/>
    <xf borderId="2" fillId="0" fontId="1" numFmtId="0" xfId="0" applyAlignment="1" applyBorder="1" applyFont="1">
      <alignment horizontal="left" vertical="top"/>
    </xf>
    <xf borderId="2" fillId="0" fontId="1" numFmtId="165" xfId="0" applyAlignment="1" applyBorder="1" applyFont="1" applyNumberFormat="1">
      <alignment horizontal="left" vertical="top"/>
    </xf>
    <xf borderId="0" fillId="0" fontId="3" numFmtId="0" xfId="0" applyFont="1"/>
    <xf borderId="2" fillId="0" fontId="1" numFmtId="166" xfId="0" applyAlignment="1" applyBorder="1" applyFont="1" applyNumberFormat="1">
      <alignment horizontal="left" vertical="top"/>
    </xf>
    <xf borderId="2" fillId="0" fontId="1" numFmtId="164" xfId="0" applyAlignment="1" applyBorder="1" applyFont="1" applyNumberFormat="1">
      <alignment horizontal="left" vertical="top"/>
    </xf>
    <xf borderId="3" fillId="0" fontId="1" numFmtId="0" xfId="0" applyAlignment="1" applyBorder="1" applyFont="1">
      <alignment horizontal="left" vertical="top"/>
    </xf>
    <xf borderId="3" fillId="0" fontId="1" numFmtId="164" xfId="0" applyAlignment="1" applyBorder="1" applyFont="1" applyNumberFormat="1">
      <alignment horizontal="left" vertical="top"/>
    </xf>
    <xf borderId="4" fillId="0" fontId="4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vertical="top"/>
    </xf>
    <xf borderId="8" fillId="0" fontId="1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center" vertical="top"/>
    </xf>
    <xf borderId="1" fillId="0" fontId="1" numFmtId="2" xfId="0" applyAlignment="1" applyBorder="1" applyFont="1" applyNumberFormat="1">
      <alignment horizontal="left" vertical="top"/>
    </xf>
    <xf borderId="9" fillId="0" fontId="1" numFmtId="2" xfId="0" applyAlignment="1" applyBorder="1" applyFont="1" applyNumberFormat="1">
      <alignment horizontal="left" vertical="top"/>
    </xf>
    <xf borderId="9" fillId="0" fontId="1" numFmtId="164" xfId="0" applyAlignment="1" applyBorder="1" applyFont="1" applyNumberFormat="1">
      <alignment horizontal="left" vertical="top"/>
    </xf>
    <xf borderId="1" fillId="0" fontId="1" numFmtId="166" xfId="0" applyAlignment="1" applyBorder="1" applyFont="1" applyNumberFormat="1">
      <alignment horizontal="left" vertical="top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1" numFmtId="0" xfId="0" applyAlignment="1" applyBorder="1" applyFont="1">
      <alignment horizontal="left" vertical="top"/>
    </xf>
    <xf borderId="13" fillId="0" fontId="1" numFmtId="166" xfId="0" applyAlignment="1" applyBorder="1" applyFont="1" applyNumberFormat="1">
      <alignment horizontal="left" vertical="top"/>
    </xf>
    <xf borderId="14" fillId="0" fontId="1" numFmtId="0" xfId="0" applyAlignment="1" applyBorder="1" applyFont="1">
      <alignment horizontal="center" vertical="top"/>
    </xf>
    <xf borderId="15" fillId="0" fontId="1" numFmtId="0" xfId="0" applyAlignment="1" applyBorder="1" applyFont="1">
      <alignment horizontal="left" vertical="top"/>
    </xf>
    <xf borderId="16" fillId="0" fontId="1" numFmtId="0" xfId="0" applyAlignment="1" applyBorder="1" applyFont="1">
      <alignment horizontal="center" vertical="top"/>
    </xf>
    <xf borderId="17" fillId="0" fontId="1" numFmtId="0" xfId="0" applyAlignment="1" applyBorder="1" applyFont="1">
      <alignment horizontal="left" vertical="top"/>
    </xf>
    <xf borderId="17" fillId="0" fontId="1" numFmtId="166" xfId="0" applyAlignment="1" applyBorder="1" applyFont="1" applyNumberFormat="1">
      <alignment horizontal="left" vertical="top"/>
    </xf>
    <xf borderId="16" fillId="0" fontId="1" numFmtId="166" xfId="0" applyAlignment="1" applyBorder="1" applyFont="1" applyNumberFormat="1">
      <alignment horizontal="left" vertical="top"/>
    </xf>
    <xf borderId="16" fillId="0" fontId="1" numFmtId="164" xfId="0" applyAlignment="1" applyBorder="1" applyFont="1" applyNumberFormat="1">
      <alignment horizontal="left" vertical="top"/>
    </xf>
    <xf borderId="17" fillId="0" fontId="1" numFmtId="2" xfId="0" applyAlignment="1" applyBorder="1" applyFont="1" applyNumberFormat="1">
      <alignment horizontal="left" vertical="top"/>
    </xf>
    <xf borderId="13" fillId="0" fontId="1" numFmtId="2" xfId="0" applyAlignment="1" applyBorder="1" applyFont="1" applyNumberFormat="1">
      <alignment horizontal="left" vertical="top"/>
    </xf>
    <xf borderId="16" fillId="0" fontId="1" numFmtId="166" xfId="0" applyAlignment="1" applyBorder="1" applyFont="1" applyNumberFormat="1">
      <alignment horizontal="center" vertical="top"/>
    </xf>
    <xf borderId="16" fillId="0" fontId="1" numFmtId="2" xfId="0" applyAlignment="1" applyBorder="1" applyFont="1" applyNumberFormat="1">
      <alignment horizontal="center" vertical="top"/>
    </xf>
    <xf borderId="16" fillId="0" fontId="1" numFmtId="2" xfId="0" applyAlignment="1" applyBorder="1" applyFont="1" applyNumberFormat="1">
      <alignment horizontal="left" vertical="top"/>
    </xf>
    <xf borderId="16" fillId="0" fontId="1" numFmtId="0" xfId="0" applyAlignment="1" applyBorder="1" applyFont="1">
      <alignment horizontal="left" vertical="top"/>
    </xf>
    <xf borderId="16" fillId="0" fontId="1" numFmtId="165" xfId="0" applyAlignment="1" applyBorder="1" applyFont="1" applyNumberFormat="1">
      <alignment horizontal="left" vertical="top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3" fillId="0" fontId="1" numFmtId="166" xfId="0" applyAlignment="1" applyBorder="1" applyFont="1" applyNumberFormat="1">
      <alignment horizontal="left" vertical="top"/>
    </xf>
    <xf borderId="3" fillId="0" fontId="1" numFmtId="2" xfId="0" applyAlignment="1" applyBorder="1" applyFont="1" applyNumberFormat="1">
      <alignment horizontal="left" vertical="top"/>
    </xf>
    <xf borderId="9" fillId="0" fontId="1" numFmtId="166" xfId="0" applyAlignment="1" applyBorder="1" applyFont="1" applyNumberFormat="1">
      <alignment horizontal="left" vertical="top"/>
    </xf>
    <xf borderId="9" fillId="0" fontId="1" numFmtId="0" xfId="0" applyAlignment="1" applyBorder="1" applyFont="1">
      <alignment horizontal="left" vertical="top"/>
    </xf>
    <xf borderId="13" fillId="0" fontId="1" numFmtId="164" xfId="0" applyAlignment="1" applyBorder="1" applyFont="1" applyNumberFormat="1">
      <alignment horizontal="left" vertical="top"/>
    </xf>
    <xf borderId="17" fillId="0" fontId="1" numFmtId="164" xfId="0" applyAlignment="1" applyBorder="1" applyFont="1" applyNumberFormat="1">
      <alignment horizontal="left" vertical="top"/>
    </xf>
    <xf borderId="14" fillId="2" fontId="1" numFmtId="0" xfId="0" applyAlignment="1" applyBorder="1" applyFill="1" applyFont="1">
      <alignment horizontal="center" vertical="top"/>
    </xf>
    <xf borderId="15" fillId="2" fontId="1" numFmtId="0" xfId="0" applyAlignment="1" applyBorder="1" applyFont="1">
      <alignment horizontal="left" vertical="top"/>
    </xf>
    <xf borderId="16" fillId="2" fontId="1" numFmtId="0" xfId="0" applyAlignment="1" applyBorder="1" applyFont="1">
      <alignment horizontal="center" vertical="top"/>
    </xf>
    <xf borderId="17" fillId="2" fontId="1" numFmtId="0" xfId="0" applyAlignment="1" applyBorder="1" applyFont="1">
      <alignment horizontal="left" vertical="top"/>
    </xf>
    <xf borderId="17" fillId="2" fontId="1" numFmtId="2" xfId="0" applyAlignment="1" applyBorder="1" applyFont="1" applyNumberFormat="1">
      <alignment horizontal="left" vertical="top"/>
    </xf>
    <xf borderId="16" fillId="2" fontId="1" numFmtId="166" xfId="0" applyAlignment="1" applyBorder="1" applyFont="1" applyNumberFormat="1">
      <alignment horizontal="left" vertical="top"/>
    </xf>
    <xf borderId="16" fillId="2" fontId="1" numFmtId="0" xfId="0" applyAlignment="1" applyBorder="1" applyFont="1">
      <alignment horizontal="left" vertical="top"/>
    </xf>
    <xf borderId="13" fillId="2" fontId="1" numFmtId="0" xfId="0" applyAlignment="1" applyBorder="1" applyFont="1">
      <alignment horizontal="left" vertical="top"/>
    </xf>
    <xf borderId="13" fillId="2" fontId="1" numFmtId="2" xfId="0" applyAlignment="1" applyBorder="1" applyFont="1" applyNumberFormat="1">
      <alignment horizontal="left" vertical="top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2" xfId="0" applyFont="1" applyNumberFormat="1"/>
    <xf borderId="0" fillId="0" fontId="7" numFmtId="0" xfId="0" applyFont="1"/>
    <xf borderId="0" fillId="0" fontId="7" numFmtId="166" xfId="0" applyFont="1" applyNumberFormat="1"/>
    <xf borderId="0" fillId="0" fontId="6" numFmtId="166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4PL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Sheet1!$M$2:$M$52</c:f>
            </c:numRef>
          </c:xVal>
          <c:yVal>
            <c:numRef>
              <c:f>Sheet1!$N$2:$N$52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19929"/>
        <c:axId val="435855933"/>
      </c:scatterChart>
      <c:valAx>
        <c:axId val="2090819929"/>
        <c:scaling>
          <c:orientation val="minMax"/>
          <c:max val="5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pg/mL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Tahoma"/>
              </a:defRPr>
            </a:pPr>
          </a:p>
        </c:txPr>
        <c:crossAx val="435855933"/>
      </c:valAx>
      <c:valAx>
        <c:axId val="435855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%B/B0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Tahoma"/>
              </a:defRPr>
            </a:pPr>
          </a:p>
        </c:txPr>
        <c:crossAx val="209081992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1" i="0" sz="1000">
              <a:solidFill>
                <a:srgbClr val="1A1A1A"/>
              </a:solidFill>
              <a:latin typeface="Tahoma"/>
            </a:defRPr>
          </a:pPr>
        </a:p>
      </c:txPr>
    </c:legend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Sheet1!$C$62:$C$75</c:f>
            </c:strRef>
          </c:cat>
          <c:val>
            <c:numRef>
              <c:f>Sheet1!$D$62:$D$75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Sheet1!$C$62:$C$75</c:f>
            </c:strRef>
          </c:cat>
          <c:val>
            <c:numRef>
              <c:f>Sheet1!$E$62:$E$75</c:f>
              <c:numCache/>
            </c:numRef>
          </c:val>
          <c:smooth val="0"/>
        </c:ser>
        <c:axId val="1840816738"/>
        <c:axId val="398181088"/>
      </c:lineChart>
      <c:catAx>
        <c:axId val="1840816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181088"/>
      </c:catAx>
      <c:valAx>
        <c:axId val="398181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16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10125" cy="3429000"/>
    <xdr:graphicFrame>
      <xdr:nvGraphicFramePr>
        <xdr:cNvPr id="20792524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714375</xdr:colOff>
      <xdr:row>61</xdr:row>
      <xdr:rowOff>28575</xdr:rowOff>
    </xdr:from>
    <xdr:ext cx="5715000" cy="3533775"/>
    <xdr:graphicFrame>
      <xdr:nvGraphicFramePr>
        <xdr:cNvPr id="211296928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21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25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27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29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31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33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35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37</xdr:row>
      <xdr:rowOff>9525</xdr:rowOff>
    </xdr:from>
    <xdr:ext cx="161925" cy="161925"/>
    <xdr:sp>
      <xdr:nvSpPr>
        <xdr:cNvPr id="3" name="Shape 3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42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44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46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48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50</xdr:row>
      <xdr:rowOff>9525</xdr:rowOff>
    </xdr:from>
    <xdr:ext cx="161925" cy="161925"/>
    <xdr:sp>
      <xdr:nvSpPr>
        <xdr:cNvPr id="4" name="Shape 4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00FF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52</xdr:row>
      <xdr:rowOff>9525</xdr:rowOff>
    </xdr:from>
    <xdr:ext cx="161925" cy="161925"/>
    <xdr:sp>
      <xdr:nvSpPr>
        <xdr:cNvPr id="5" name="Shape 5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A500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54</xdr:row>
      <xdr:rowOff>9525</xdr:rowOff>
    </xdr:from>
    <xdr:ext cx="161925" cy="161925"/>
    <xdr:sp>
      <xdr:nvSpPr>
        <xdr:cNvPr id="6" name="Shape 6"/>
        <xdr:cNvSpPr/>
      </xdr:nvSpPr>
      <xdr:spPr>
        <a:xfrm>
          <a:off x="5269800" y="3703800"/>
          <a:ext cx="152400" cy="152400"/>
        </a:xfrm>
        <a:prstGeom prst="ellipse">
          <a:avLst/>
        </a:prstGeom>
        <a:solidFill>
          <a:srgbClr val="FF00FF"/>
        </a:solidFill>
        <a:ln cap="flat" cmpd="sng" w="127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0.38"/>
    <col customWidth="1" min="3" max="3" width="8.13"/>
    <col customWidth="1" min="4" max="4" width="6.13"/>
    <col customWidth="1" min="5" max="5" width="5.88"/>
    <col customWidth="1" min="6" max="6" width="11.0"/>
    <col customWidth="1" min="7" max="7" width="7.88"/>
    <col customWidth="1" min="8" max="8" width="11.0"/>
    <col customWidth="1" min="9" max="9" width="10.13"/>
    <col customWidth="1" min="10" max="10" width="5.25"/>
    <col customWidth="1" min="11" max="11" width="7.63"/>
    <col customWidth="1" min="12" max="12" width="9.13"/>
    <col customWidth="1" hidden="1" min="13" max="18" width="9.13"/>
    <col customWidth="1" min="19" max="26" width="9.13"/>
  </cols>
  <sheetData>
    <row r="1" ht="15.0" customHeight="1">
      <c r="J1" s="1" t="s">
        <v>0</v>
      </c>
      <c r="K1" s="2">
        <v>2.667</v>
      </c>
      <c r="M1" s="3" t="s">
        <v>1</v>
      </c>
      <c r="N1" s="3" t="s">
        <v>2</v>
      </c>
      <c r="O1" s="3" t="s">
        <v>1</v>
      </c>
      <c r="P1" s="3" t="s">
        <v>2</v>
      </c>
      <c r="Q1" s="3" t="s">
        <v>1</v>
      </c>
      <c r="R1" s="3" t="s">
        <v>2</v>
      </c>
    </row>
    <row r="2" ht="15.0" customHeight="1">
      <c r="J2" s="4" t="s">
        <v>3</v>
      </c>
      <c r="K2" s="5">
        <v>-0.8972</v>
      </c>
      <c r="M2" s="6">
        <v>19.53</v>
      </c>
      <c r="N2" s="6">
        <v>93.43</v>
      </c>
      <c r="O2" s="6">
        <v>5000.0</v>
      </c>
      <c r="P2" s="6">
        <v>9.068</v>
      </c>
      <c r="Q2" s="6">
        <v>19.53</v>
      </c>
      <c r="R2" s="6">
        <v>94.01</v>
      </c>
    </row>
    <row r="3" ht="15.0" customHeight="1">
      <c r="J3" s="4" t="s">
        <v>4</v>
      </c>
      <c r="K3" s="4">
        <v>266.0</v>
      </c>
      <c r="M3" s="6">
        <v>21.87</v>
      </c>
      <c r="N3" s="6">
        <v>92.58</v>
      </c>
      <c r="O3" s="6">
        <v>5000.0</v>
      </c>
      <c r="P3" s="6">
        <v>8.298</v>
      </c>
      <c r="Q3" s="6">
        <v>39.06</v>
      </c>
      <c r="R3" s="6">
        <v>86.1</v>
      </c>
    </row>
    <row r="4" ht="15.0" customHeight="1">
      <c r="J4" s="4" t="s">
        <v>5</v>
      </c>
      <c r="K4" s="7">
        <v>102.1</v>
      </c>
      <c r="M4" s="6">
        <v>24.49</v>
      </c>
      <c r="N4" s="6">
        <v>91.67</v>
      </c>
      <c r="O4" s="6">
        <v>2500.0</v>
      </c>
      <c r="P4" s="6">
        <v>15.83</v>
      </c>
      <c r="Q4" s="6">
        <v>78.13</v>
      </c>
      <c r="R4" s="6">
        <v>76.73</v>
      </c>
    </row>
    <row r="5" ht="15.0" customHeight="1">
      <c r="J5" s="4" t="s">
        <v>6</v>
      </c>
      <c r="K5" s="8">
        <v>1.064</v>
      </c>
      <c r="M5" s="6">
        <v>27.43</v>
      </c>
      <c r="N5" s="6">
        <v>90.68</v>
      </c>
      <c r="O5" s="6">
        <v>2500.0</v>
      </c>
      <c r="P5" s="6">
        <v>14.8</v>
      </c>
      <c r="Q5" s="6">
        <v>156.3</v>
      </c>
      <c r="R5" s="6">
        <v>66.21</v>
      </c>
    </row>
    <row r="6" ht="15.0" customHeight="1">
      <c r="J6" s="4" t="s">
        <v>7</v>
      </c>
      <c r="K6" s="5">
        <v>0.9988</v>
      </c>
      <c r="M6" s="6">
        <v>30.71</v>
      </c>
      <c r="N6" s="6">
        <v>89.61</v>
      </c>
      <c r="O6" s="6">
        <v>1250.0</v>
      </c>
      <c r="P6" s="6">
        <v>22.5</v>
      </c>
      <c r="Q6" s="6">
        <v>312.5</v>
      </c>
      <c r="R6" s="6">
        <v>47.48</v>
      </c>
    </row>
    <row r="7" ht="15.0" customHeight="1">
      <c r="J7" s="4" t="s">
        <v>8</v>
      </c>
      <c r="K7" s="8">
        <v>9.579</v>
      </c>
      <c r="M7" s="6">
        <v>34.39</v>
      </c>
      <c r="N7" s="6">
        <v>88.45</v>
      </c>
      <c r="O7" s="6">
        <v>1250.0</v>
      </c>
      <c r="P7" s="6">
        <v>23.27</v>
      </c>
      <c r="Q7" s="6">
        <v>625.0</v>
      </c>
      <c r="R7" s="6">
        <v>33.75</v>
      </c>
    </row>
    <row r="8" ht="15.0" customHeight="1">
      <c r="J8" s="9" t="s">
        <v>9</v>
      </c>
      <c r="K8" s="10">
        <v>1.384</v>
      </c>
      <c r="M8" s="6">
        <v>38.51</v>
      </c>
      <c r="N8" s="6">
        <v>87.21</v>
      </c>
      <c r="O8" s="6">
        <v>625.0</v>
      </c>
      <c r="P8" s="6">
        <v>34.39</v>
      </c>
      <c r="Q8" s="6">
        <v>1250.0</v>
      </c>
      <c r="R8" s="6">
        <v>22.88</v>
      </c>
    </row>
    <row r="9" ht="15.0" customHeight="1">
      <c r="M9" s="6">
        <v>43.13</v>
      </c>
      <c r="N9" s="6">
        <v>85.88</v>
      </c>
      <c r="O9" s="6">
        <v>625.0</v>
      </c>
      <c r="P9" s="6">
        <v>33.11</v>
      </c>
      <c r="Q9" s="6">
        <v>2500.0</v>
      </c>
      <c r="R9" s="6">
        <v>15.31</v>
      </c>
    </row>
    <row r="10" ht="15.0" customHeight="1">
      <c r="M10" s="6">
        <v>48.3</v>
      </c>
      <c r="N10" s="6">
        <v>84.45</v>
      </c>
      <c r="O10" s="6">
        <v>312.5</v>
      </c>
      <c r="P10" s="6">
        <v>47.22</v>
      </c>
      <c r="Q10" s="6">
        <v>5000.0</v>
      </c>
      <c r="R10" s="6">
        <v>8.683</v>
      </c>
    </row>
    <row r="11" ht="15.0" customHeight="1">
      <c r="M11" s="6">
        <v>54.08</v>
      </c>
      <c r="N11" s="6">
        <v>82.92</v>
      </c>
      <c r="O11" s="6">
        <v>312.5</v>
      </c>
      <c r="P11" s="6">
        <v>47.73</v>
      </c>
    </row>
    <row r="12" ht="15.0" customHeight="1">
      <c r="M12" s="6">
        <v>60.56</v>
      </c>
      <c r="N12" s="6">
        <v>81.3</v>
      </c>
      <c r="O12" s="6">
        <v>156.3</v>
      </c>
      <c r="P12" s="6">
        <v>66.72</v>
      </c>
    </row>
    <row r="13" ht="15.0" customHeight="1">
      <c r="M13" s="6">
        <v>67.82</v>
      </c>
      <c r="N13" s="6">
        <v>79.58</v>
      </c>
      <c r="O13" s="6">
        <v>156.3</v>
      </c>
      <c r="P13" s="6">
        <v>65.7</v>
      </c>
    </row>
    <row r="14" ht="15.0" customHeight="1">
      <c r="M14" s="6">
        <v>75.95</v>
      </c>
      <c r="N14" s="6">
        <v>77.76</v>
      </c>
      <c r="O14" s="6">
        <v>78.13</v>
      </c>
      <c r="P14" s="6">
        <v>76.13</v>
      </c>
    </row>
    <row r="15" ht="15.0" customHeight="1">
      <c r="M15" s="6">
        <v>85.05</v>
      </c>
      <c r="N15" s="6">
        <v>75.84</v>
      </c>
      <c r="O15" s="6">
        <v>78.13</v>
      </c>
      <c r="P15" s="6">
        <v>77.33</v>
      </c>
    </row>
    <row r="16" ht="15.0" customHeight="1">
      <c r="M16" s="6">
        <v>95.24</v>
      </c>
      <c r="N16" s="6">
        <v>73.83</v>
      </c>
      <c r="O16" s="6">
        <v>39.06</v>
      </c>
      <c r="P16" s="6">
        <v>84.94</v>
      </c>
    </row>
    <row r="17" ht="15.0" customHeight="1">
      <c r="M17" s="6">
        <v>106.6</v>
      </c>
      <c r="N17" s="6">
        <v>71.73</v>
      </c>
      <c r="O17" s="6">
        <v>39.06</v>
      </c>
      <c r="P17" s="6">
        <v>87.25</v>
      </c>
    </row>
    <row r="18" ht="15.0" customHeight="1">
      <c r="M18" s="6">
        <v>119.4</v>
      </c>
      <c r="N18" s="6">
        <v>69.54</v>
      </c>
      <c r="O18" s="6">
        <v>19.53</v>
      </c>
      <c r="P18" s="6">
        <v>93.93</v>
      </c>
    </row>
    <row r="19" ht="15.0" customHeight="1">
      <c r="M19" s="6">
        <v>133.7</v>
      </c>
      <c r="N19" s="6">
        <v>67.28</v>
      </c>
      <c r="O19" s="6">
        <v>19.53</v>
      </c>
      <c r="P19" s="6">
        <v>94.1</v>
      </c>
    </row>
    <row r="20" ht="15.0" customHeight="1">
      <c r="M20" s="6">
        <v>149.8</v>
      </c>
      <c r="N20" s="6">
        <v>64.95</v>
      </c>
    </row>
    <row r="21" ht="30.0" customHeight="1">
      <c r="A21" s="11" t="s">
        <v>10</v>
      </c>
      <c r="B21" s="12" t="s">
        <v>11</v>
      </c>
      <c r="C21" s="13" t="s">
        <v>12</v>
      </c>
      <c r="D21" s="13" t="s">
        <v>13</v>
      </c>
      <c r="E21" s="13" t="s">
        <v>14</v>
      </c>
      <c r="F21" s="13" t="s">
        <v>15</v>
      </c>
      <c r="G21" s="13" t="s">
        <v>16</v>
      </c>
      <c r="H21" s="13" t="s">
        <v>17</v>
      </c>
      <c r="I21" s="13" t="s">
        <v>18</v>
      </c>
      <c r="M21" s="6">
        <v>167.7</v>
      </c>
      <c r="N21" s="6">
        <v>62.55</v>
      </c>
    </row>
    <row r="22" ht="15.0" customHeight="1">
      <c r="A22" s="14" t="s">
        <v>19</v>
      </c>
      <c r="B22" s="15" t="s">
        <v>20</v>
      </c>
      <c r="C22" s="16">
        <v>5000.0</v>
      </c>
      <c r="D22" s="1" t="s">
        <v>21</v>
      </c>
      <c r="E22" s="17">
        <v>9.07</v>
      </c>
      <c r="F22" s="18">
        <v>8.68</v>
      </c>
      <c r="G22" s="19">
        <v>0.385</v>
      </c>
      <c r="H22" s="1">
        <v>5257.0</v>
      </c>
      <c r="I22" s="20">
        <v>105.1</v>
      </c>
      <c r="M22" s="6">
        <v>187.8</v>
      </c>
      <c r="N22" s="6">
        <v>60.11</v>
      </c>
    </row>
    <row r="23" ht="15.0" customHeight="1">
      <c r="A23" s="21"/>
      <c r="B23" s="22"/>
      <c r="C23" s="23"/>
      <c r="D23" s="24" t="s">
        <v>22</v>
      </c>
      <c r="E23" s="25">
        <v>8.3</v>
      </c>
      <c r="F23" s="23"/>
      <c r="G23" s="23"/>
      <c r="H23" s="24">
        <v>6120.0</v>
      </c>
      <c r="I23" s="25">
        <v>122.4</v>
      </c>
      <c r="M23" s="6">
        <v>210.3</v>
      </c>
      <c r="N23" s="6">
        <v>57.63</v>
      </c>
    </row>
    <row r="24" ht="15.0" customHeight="1">
      <c r="A24" s="26" t="s">
        <v>19</v>
      </c>
      <c r="B24" s="27" t="s">
        <v>23</v>
      </c>
      <c r="C24" s="28">
        <v>2500.0</v>
      </c>
      <c r="D24" s="29" t="s">
        <v>24</v>
      </c>
      <c r="E24" s="30">
        <v>15.8</v>
      </c>
      <c r="F24" s="31">
        <v>15.3</v>
      </c>
      <c r="G24" s="32">
        <v>0.513</v>
      </c>
      <c r="H24" s="29">
        <v>2165.0</v>
      </c>
      <c r="I24" s="33">
        <v>86.59</v>
      </c>
      <c r="M24" s="6">
        <v>235.5</v>
      </c>
      <c r="N24" s="6">
        <v>55.12</v>
      </c>
    </row>
    <row r="25" ht="15.0" customHeight="1">
      <c r="A25" s="21"/>
      <c r="B25" s="22"/>
      <c r="C25" s="23"/>
      <c r="D25" s="24" t="s">
        <v>25</v>
      </c>
      <c r="E25" s="25">
        <v>14.8</v>
      </c>
      <c r="F25" s="23"/>
      <c r="G25" s="23"/>
      <c r="H25" s="24">
        <v>2401.0</v>
      </c>
      <c r="I25" s="34">
        <v>96.05</v>
      </c>
      <c r="M25" s="6">
        <v>263.7</v>
      </c>
      <c r="N25" s="6">
        <v>52.6</v>
      </c>
    </row>
    <row r="26" ht="15.0" customHeight="1">
      <c r="A26" s="26" t="s">
        <v>19</v>
      </c>
      <c r="B26" s="27" t="s">
        <v>26</v>
      </c>
      <c r="C26" s="28">
        <v>1250.0</v>
      </c>
      <c r="D26" s="29" t="s">
        <v>27</v>
      </c>
      <c r="E26" s="30">
        <v>22.5</v>
      </c>
      <c r="F26" s="31">
        <v>22.9</v>
      </c>
      <c r="G26" s="32">
        <v>0.385</v>
      </c>
      <c r="H26" s="29">
        <v>1253.0</v>
      </c>
      <c r="I26" s="30">
        <v>100.2</v>
      </c>
      <c r="M26" s="6">
        <v>295.3</v>
      </c>
      <c r="N26" s="6">
        <v>50.08</v>
      </c>
    </row>
    <row r="27" ht="15.0" customHeight="1">
      <c r="A27" s="21"/>
      <c r="B27" s="22"/>
      <c r="C27" s="23"/>
      <c r="D27" s="24" t="s">
        <v>28</v>
      </c>
      <c r="E27" s="25">
        <v>23.3</v>
      </c>
      <c r="F27" s="23"/>
      <c r="G27" s="23"/>
      <c r="H27" s="24">
        <v>1188.0</v>
      </c>
      <c r="I27" s="34">
        <v>95.03</v>
      </c>
      <c r="M27" s="6">
        <v>330.7</v>
      </c>
      <c r="N27" s="6">
        <v>47.56</v>
      </c>
    </row>
    <row r="28" ht="15.0" customHeight="1">
      <c r="A28" s="26" t="s">
        <v>19</v>
      </c>
      <c r="B28" s="27" t="s">
        <v>29</v>
      </c>
      <c r="C28" s="28">
        <v>625.0</v>
      </c>
      <c r="D28" s="29" t="s">
        <v>30</v>
      </c>
      <c r="E28" s="30">
        <v>34.4</v>
      </c>
      <c r="F28" s="31">
        <v>33.7</v>
      </c>
      <c r="G28" s="32">
        <v>0.642</v>
      </c>
      <c r="H28" s="30">
        <v>619.8</v>
      </c>
      <c r="I28" s="33">
        <v>99.17</v>
      </c>
      <c r="M28" s="6">
        <v>370.3</v>
      </c>
      <c r="N28" s="6">
        <v>45.08</v>
      </c>
    </row>
    <row r="29" ht="15.0" customHeight="1">
      <c r="A29" s="21"/>
      <c r="B29" s="22"/>
      <c r="C29" s="23"/>
      <c r="D29" s="24" t="s">
        <v>31</v>
      </c>
      <c r="E29" s="25">
        <v>33.1</v>
      </c>
      <c r="F29" s="23"/>
      <c r="G29" s="23"/>
      <c r="H29" s="25">
        <v>662.7</v>
      </c>
      <c r="I29" s="24">
        <v>106.0</v>
      </c>
      <c r="M29" s="6">
        <v>414.7</v>
      </c>
      <c r="N29" s="6">
        <v>42.63</v>
      </c>
    </row>
    <row r="30" ht="15.0" customHeight="1">
      <c r="A30" s="26" t="s">
        <v>19</v>
      </c>
      <c r="B30" s="27" t="s">
        <v>32</v>
      </c>
      <c r="C30" s="35">
        <v>312.5</v>
      </c>
      <c r="D30" s="29" t="s">
        <v>33</v>
      </c>
      <c r="E30" s="30">
        <v>47.2</v>
      </c>
      <c r="F30" s="31">
        <v>47.5</v>
      </c>
      <c r="G30" s="32">
        <v>0.257</v>
      </c>
      <c r="H30" s="30">
        <v>335.9</v>
      </c>
      <c r="I30" s="30">
        <v>107.5</v>
      </c>
      <c r="M30" s="6">
        <v>464.4</v>
      </c>
      <c r="N30" s="6">
        <v>40.23</v>
      </c>
    </row>
    <row r="31" ht="15.0" customHeight="1">
      <c r="A31" s="21"/>
      <c r="B31" s="22"/>
      <c r="C31" s="23"/>
      <c r="D31" s="24" t="s">
        <v>34</v>
      </c>
      <c r="E31" s="25">
        <v>47.7</v>
      </c>
      <c r="F31" s="23"/>
      <c r="G31" s="23"/>
      <c r="H31" s="25">
        <v>328.2</v>
      </c>
      <c r="I31" s="24">
        <v>105.0</v>
      </c>
      <c r="M31" s="6">
        <v>520.0</v>
      </c>
      <c r="N31" s="6">
        <v>37.88</v>
      </c>
    </row>
    <row r="32" ht="15.0" customHeight="1">
      <c r="A32" s="26" t="s">
        <v>19</v>
      </c>
      <c r="B32" s="27" t="s">
        <v>35</v>
      </c>
      <c r="C32" s="35">
        <v>156.3</v>
      </c>
      <c r="D32" s="29" t="s">
        <v>36</v>
      </c>
      <c r="E32" s="30">
        <v>66.7</v>
      </c>
      <c r="F32" s="31">
        <v>66.2</v>
      </c>
      <c r="G32" s="32">
        <v>0.513</v>
      </c>
      <c r="H32" s="30">
        <v>137.4</v>
      </c>
      <c r="I32" s="33">
        <v>87.96</v>
      </c>
      <c r="M32" s="6">
        <v>582.3</v>
      </c>
      <c r="N32" s="6">
        <v>35.61</v>
      </c>
    </row>
    <row r="33" ht="15.0" customHeight="1">
      <c r="A33" s="21"/>
      <c r="B33" s="22"/>
      <c r="C33" s="23"/>
      <c r="D33" s="24" t="s">
        <v>37</v>
      </c>
      <c r="E33" s="25">
        <v>65.7</v>
      </c>
      <c r="F33" s="23"/>
      <c r="G33" s="23"/>
      <c r="H33" s="25">
        <v>144.5</v>
      </c>
      <c r="I33" s="34">
        <v>92.45</v>
      </c>
      <c r="M33" s="6">
        <v>652.1</v>
      </c>
      <c r="N33" s="6">
        <v>33.41</v>
      </c>
    </row>
    <row r="34" ht="15.0" customHeight="1">
      <c r="A34" s="26" t="s">
        <v>19</v>
      </c>
      <c r="B34" s="27" t="s">
        <v>38</v>
      </c>
      <c r="C34" s="36">
        <v>78.13</v>
      </c>
      <c r="D34" s="29" t="s">
        <v>39</v>
      </c>
      <c r="E34" s="30">
        <v>76.1</v>
      </c>
      <c r="F34" s="31">
        <v>76.7</v>
      </c>
      <c r="G34" s="32">
        <v>0.599</v>
      </c>
      <c r="H34" s="33">
        <v>83.61</v>
      </c>
      <c r="I34" s="29">
        <v>107.0</v>
      </c>
      <c r="M34" s="6">
        <v>730.2</v>
      </c>
      <c r="N34" s="6">
        <v>31.3</v>
      </c>
    </row>
    <row r="35" ht="15.0" customHeight="1">
      <c r="A35" s="21"/>
      <c r="B35" s="22"/>
      <c r="C35" s="23"/>
      <c r="D35" s="24" t="s">
        <v>40</v>
      </c>
      <c r="E35" s="25">
        <v>77.3</v>
      </c>
      <c r="F35" s="23"/>
      <c r="G35" s="23"/>
      <c r="H35" s="34">
        <v>77.91</v>
      </c>
      <c r="I35" s="34">
        <v>99.73</v>
      </c>
      <c r="M35" s="6">
        <v>817.7</v>
      </c>
      <c r="N35" s="6">
        <v>29.27</v>
      </c>
    </row>
    <row r="36" ht="15.0" customHeight="1">
      <c r="A36" s="26" t="s">
        <v>19</v>
      </c>
      <c r="B36" s="27" t="s">
        <v>41</v>
      </c>
      <c r="C36" s="36">
        <v>39.06</v>
      </c>
      <c r="D36" s="29" t="s">
        <v>42</v>
      </c>
      <c r="E36" s="30">
        <v>84.9</v>
      </c>
      <c r="F36" s="31">
        <v>86.1</v>
      </c>
      <c r="G36" s="37">
        <v>1.15</v>
      </c>
      <c r="H36" s="33">
        <v>46.47</v>
      </c>
      <c r="I36" s="29">
        <v>119.0</v>
      </c>
      <c r="M36" s="6">
        <v>915.7</v>
      </c>
      <c r="N36" s="6">
        <v>27.34</v>
      </c>
    </row>
    <row r="37" ht="15.0" customHeight="1">
      <c r="A37" s="21"/>
      <c r="B37" s="22"/>
      <c r="C37" s="23"/>
      <c r="D37" s="24" t="s">
        <v>43</v>
      </c>
      <c r="E37" s="25">
        <v>87.3</v>
      </c>
      <c r="F37" s="23"/>
      <c r="G37" s="23"/>
      <c r="H37" s="34">
        <v>38.37</v>
      </c>
      <c r="I37" s="34">
        <v>98.22</v>
      </c>
      <c r="M37" s="6">
        <v>1025.0</v>
      </c>
      <c r="N37" s="6">
        <v>25.51</v>
      </c>
    </row>
    <row r="38" ht="15.0" customHeight="1">
      <c r="A38" s="26" t="s">
        <v>19</v>
      </c>
      <c r="B38" s="27" t="s">
        <v>44</v>
      </c>
      <c r="C38" s="36">
        <v>19.53</v>
      </c>
      <c r="D38" s="29" t="s">
        <v>45</v>
      </c>
      <c r="E38" s="30">
        <v>93.9</v>
      </c>
      <c r="F38" s="38">
        <v>94.0</v>
      </c>
      <c r="G38" s="39">
        <v>0.0855</v>
      </c>
      <c r="H38" s="33">
        <v>18.17</v>
      </c>
      <c r="I38" s="33">
        <v>93.04</v>
      </c>
      <c r="M38" s="6">
        <v>1148.0</v>
      </c>
      <c r="N38" s="6">
        <v>23.77</v>
      </c>
    </row>
    <row r="39" ht="15.0" customHeight="1">
      <c r="A39" s="40"/>
      <c r="B39" s="41"/>
      <c r="C39" s="42"/>
      <c r="D39" s="9" t="s">
        <v>46</v>
      </c>
      <c r="E39" s="43">
        <v>94.1</v>
      </c>
      <c r="F39" s="42"/>
      <c r="G39" s="42"/>
      <c r="H39" s="44">
        <v>17.71</v>
      </c>
      <c r="I39" s="44">
        <v>90.69</v>
      </c>
      <c r="M39" s="6">
        <v>1286.0</v>
      </c>
      <c r="N39" s="6">
        <v>22.13</v>
      </c>
    </row>
    <row r="40" ht="15.0" customHeight="1">
      <c r="M40" s="6">
        <v>1440.0</v>
      </c>
      <c r="N40" s="6">
        <v>20.59</v>
      </c>
    </row>
    <row r="41" ht="15.0" customHeight="1">
      <c r="M41" s="6">
        <v>1612.0</v>
      </c>
      <c r="N41" s="6">
        <v>19.15</v>
      </c>
    </row>
    <row r="42" ht="30.0" customHeight="1">
      <c r="A42" s="11" t="s">
        <v>10</v>
      </c>
      <c r="B42" s="12" t="s">
        <v>47</v>
      </c>
      <c r="C42" s="13" t="s">
        <v>48</v>
      </c>
      <c r="D42" s="13" t="s">
        <v>13</v>
      </c>
      <c r="E42" s="13" t="s">
        <v>14</v>
      </c>
      <c r="F42" s="13" t="s">
        <v>49</v>
      </c>
      <c r="G42" s="13" t="s">
        <v>12</v>
      </c>
      <c r="H42" s="13" t="s">
        <v>50</v>
      </c>
      <c r="I42" s="13" t="s">
        <v>51</v>
      </c>
      <c r="J42" s="13" t="s">
        <v>52</v>
      </c>
      <c r="K42" s="13" t="s">
        <v>16</v>
      </c>
      <c r="M42" s="6">
        <v>1806.0</v>
      </c>
      <c r="N42" s="6">
        <v>17.8</v>
      </c>
    </row>
    <row r="43" ht="15.0" customHeight="1">
      <c r="A43" s="14" t="s">
        <v>19</v>
      </c>
      <c r="B43" s="15" t="s">
        <v>53</v>
      </c>
      <c r="C43" s="16">
        <v>25.0</v>
      </c>
      <c r="D43" s="1" t="s">
        <v>54</v>
      </c>
      <c r="E43" s="2">
        <v>0.561</v>
      </c>
      <c r="F43" s="45">
        <v>42.7</v>
      </c>
      <c r="G43" s="1">
        <v>10260.0</v>
      </c>
      <c r="H43" s="46">
        <v>10320.0</v>
      </c>
      <c r="I43" s="19">
        <v>0.845</v>
      </c>
      <c r="J43" s="45">
        <v>87.2</v>
      </c>
      <c r="K43" s="45">
        <v>61.7</v>
      </c>
      <c r="M43" s="6">
        <v>2022.0</v>
      </c>
      <c r="N43" s="6">
        <v>16.54</v>
      </c>
    </row>
    <row r="44" ht="15.0" customHeight="1">
      <c r="A44" s="21"/>
      <c r="B44" s="22"/>
      <c r="C44" s="23"/>
      <c r="D44" s="24" t="s">
        <v>55</v>
      </c>
      <c r="E44" s="47">
        <v>0.558</v>
      </c>
      <c r="F44" s="23"/>
      <c r="G44" s="24">
        <v>10380.0</v>
      </c>
      <c r="H44" s="23"/>
      <c r="I44" s="23"/>
      <c r="J44" s="23"/>
      <c r="K44" s="23"/>
      <c r="M44" s="6">
        <v>2264.0</v>
      </c>
      <c r="N44" s="6">
        <v>15.37</v>
      </c>
    </row>
    <row r="45" ht="15.0" customHeight="1">
      <c r="A45" s="26" t="s">
        <v>19</v>
      </c>
      <c r="B45" s="27" t="s">
        <v>56</v>
      </c>
      <c r="C45" s="28">
        <v>50.0</v>
      </c>
      <c r="D45" s="29" t="s">
        <v>57</v>
      </c>
      <c r="E45" s="33">
        <v>0.77</v>
      </c>
      <c r="F45" s="31">
        <v>59.5</v>
      </c>
      <c r="G45" s="29">
        <v>9124.0</v>
      </c>
      <c r="H45" s="38">
        <v>9672.0</v>
      </c>
      <c r="I45" s="37">
        <v>8.02</v>
      </c>
      <c r="J45" s="38">
        <v>776.0</v>
      </c>
      <c r="K45" s="38">
        <v>548.0</v>
      </c>
      <c r="M45" s="6">
        <v>2536.0</v>
      </c>
      <c r="N45" s="6">
        <v>14.29</v>
      </c>
    </row>
    <row r="46" ht="15.0" customHeight="1">
      <c r="A46" s="21"/>
      <c r="B46" s="22"/>
      <c r="C46" s="23"/>
      <c r="D46" s="24" t="s">
        <v>58</v>
      </c>
      <c r="E46" s="47">
        <v>0.741</v>
      </c>
      <c r="F46" s="23"/>
      <c r="G46" s="24">
        <v>10220.0</v>
      </c>
      <c r="H46" s="23"/>
      <c r="I46" s="23"/>
      <c r="J46" s="23"/>
      <c r="K46" s="23"/>
      <c r="M46" s="6">
        <v>2839.0</v>
      </c>
      <c r="N46" s="6">
        <v>13.29</v>
      </c>
    </row>
    <row r="47" ht="15.0" customHeight="1">
      <c r="A47" s="26" t="s">
        <v>19</v>
      </c>
      <c r="B47" s="27" t="s">
        <v>59</v>
      </c>
      <c r="C47" s="28">
        <v>100.0</v>
      </c>
      <c r="D47" s="29" t="s">
        <v>60</v>
      </c>
      <c r="E47" s="48">
        <v>0.964</v>
      </c>
      <c r="F47" s="31">
        <v>76.6</v>
      </c>
      <c r="G47" s="29">
        <v>7791.0</v>
      </c>
      <c r="H47" s="38">
        <v>8160.0</v>
      </c>
      <c r="I47" s="37">
        <v>6.38</v>
      </c>
      <c r="J47" s="38">
        <v>521.0</v>
      </c>
      <c r="K47" s="38">
        <v>368.0</v>
      </c>
      <c r="M47" s="6">
        <v>3180.0</v>
      </c>
      <c r="N47" s="6">
        <v>12.36</v>
      </c>
    </row>
    <row r="48" ht="15.0" customHeight="1">
      <c r="A48" s="21"/>
      <c r="B48" s="22"/>
      <c r="C48" s="23"/>
      <c r="D48" s="24" t="s">
        <v>61</v>
      </c>
      <c r="E48" s="47">
        <v>0.946</v>
      </c>
      <c r="F48" s="23"/>
      <c r="G48" s="24">
        <v>8528.0</v>
      </c>
      <c r="H48" s="23"/>
      <c r="I48" s="23"/>
      <c r="J48" s="23"/>
      <c r="K48" s="23"/>
      <c r="M48" s="6">
        <v>3561.0</v>
      </c>
      <c r="N48" s="6">
        <v>11.51</v>
      </c>
    </row>
    <row r="49" ht="15.0" customHeight="1">
      <c r="A49" s="26" t="s">
        <v>19</v>
      </c>
      <c r="B49" s="27" t="s">
        <v>62</v>
      </c>
      <c r="C49" s="28">
        <v>200.0</v>
      </c>
      <c r="D49" s="29" t="s">
        <v>63</v>
      </c>
      <c r="E49" s="33">
        <v>1.11</v>
      </c>
      <c r="F49" s="31">
        <v>88.4</v>
      </c>
      <c r="G49" s="29">
        <v>6064.0</v>
      </c>
      <c r="H49" s="38">
        <v>6956.0</v>
      </c>
      <c r="I49" s="31">
        <v>18.1</v>
      </c>
      <c r="J49" s="38">
        <v>1260.0</v>
      </c>
      <c r="K49" s="38">
        <v>892.0</v>
      </c>
      <c r="M49" s="6">
        <v>3987.0</v>
      </c>
      <c r="N49" s="6">
        <v>10.72</v>
      </c>
    </row>
    <row r="50" ht="15.0" customHeight="1">
      <c r="A50" s="21"/>
      <c r="B50" s="22"/>
      <c r="C50" s="23"/>
      <c r="D50" s="24" t="s">
        <v>64</v>
      </c>
      <c r="E50" s="34">
        <v>1.08</v>
      </c>
      <c r="F50" s="23"/>
      <c r="G50" s="24">
        <v>7848.0</v>
      </c>
      <c r="H50" s="23"/>
      <c r="I50" s="23"/>
      <c r="J50" s="23"/>
      <c r="K50" s="23"/>
      <c r="M50" s="6">
        <v>4465.0</v>
      </c>
      <c r="N50" s="6">
        <v>10.0</v>
      </c>
    </row>
    <row r="51" ht="15.0" customHeight="1">
      <c r="A51" s="49" t="s">
        <v>19</v>
      </c>
      <c r="B51" s="50" t="s">
        <v>65</v>
      </c>
      <c r="C51" s="51">
        <v>400.0</v>
      </c>
      <c r="D51" s="52" t="s">
        <v>66</v>
      </c>
      <c r="E51" s="53">
        <v>1.16</v>
      </c>
      <c r="F51" s="54">
        <v>95.3</v>
      </c>
      <c r="G51" s="52">
        <v>7085.0</v>
      </c>
      <c r="H51" s="55">
        <v>5822.0</v>
      </c>
      <c r="I51" s="54">
        <v>30.7</v>
      </c>
      <c r="J51" s="55">
        <v>1790.0</v>
      </c>
      <c r="K51" s="55">
        <v>1260.0</v>
      </c>
      <c r="M51" s="6">
        <v>5000.0</v>
      </c>
      <c r="N51" s="6">
        <v>9.342</v>
      </c>
    </row>
    <row r="52" ht="15.0" customHeight="1">
      <c r="A52" s="21"/>
      <c r="B52" s="22"/>
      <c r="C52" s="23"/>
      <c r="D52" s="56" t="s">
        <v>67</v>
      </c>
      <c r="E52" s="57">
        <v>1.19</v>
      </c>
      <c r="F52" s="23"/>
      <c r="G52" s="56">
        <v>4559.0</v>
      </c>
      <c r="H52" s="23"/>
      <c r="I52" s="23"/>
      <c r="J52" s="23"/>
      <c r="K52" s="23"/>
      <c r="M52" s="6">
        <v>5000.0</v>
      </c>
      <c r="N52" s="6">
        <v>9.342</v>
      </c>
    </row>
    <row r="53" ht="15.0" customHeight="1">
      <c r="A53" s="26" t="s">
        <v>19</v>
      </c>
      <c r="B53" s="27" t="s">
        <v>68</v>
      </c>
      <c r="C53" s="28" t="s">
        <v>10</v>
      </c>
      <c r="D53" s="29" t="s">
        <v>69</v>
      </c>
      <c r="E53" s="33">
        <v>1.24</v>
      </c>
      <c r="F53" s="38">
        <v>100.0</v>
      </c>
      <c r="G53" s="48">
        <v>1.343</v>
      </c>
      <c r="H53" s="32">
        <v>3.907</v>
      </c>
      <c r="I53" s="31">
        <v>92.8</v>
      </c>
      <c r="J53" s="37">
        <v>3.63</v>
      </c>
      <c r="K53" s="37">
        <v>2.56</v>
      </c>
    </row>
    <row r="54" ht="15.0" customHeight="1">
      <c r="A54" s="21"/>
      <c r="B54" s="22"/>
      <c r="C54" s="23"/>
      <c r="D54" s="24" t="s">
        <v>70</v>
      </c>
      <c r="E54" s="34">
        <v>1.21</v>
      </c>
      <c r="F54" s="23"/>
      <c r="G54" s="47">
        <v>6.472</v>
      </c>
      <c r="H54" s="23"/>
      <c r="I54" s="23"/>
      <c r="J54" s="23"/>
      <c r="K54" s="23"/>
    </row>
    <row r="55" ht="15.0" customHeight="1">
      <c r="A55" s="26" t="s">
        <v>19</v>
      </c>
      <c r="B55" s="27" t="s">
        <v>71</v>
      </c>
      <c r="C55" s="28" t="s">
        <v>10</v>
      </c>
      <c r="D55" s="29" t="s">
        <v>72</v>
      </c>
      <c r="E55" s="48">
        <v>0.062</v>
      </c>
      <c r="F55" s="38">
        <v>0.0</v>
      </c>
      <c r="G55" s="29" t="s">
        <v>73</v>
      </c>
      <c r="H55" s="38" t="s">
        <v>74</v>
      </c>
      <c r="I55" s="38" t="s">
        <v>74</v>
      </c>
      <c r="J55" s="38" t="s">
        <v>74</v>
      </c>
      <c r="K55" s="38" t="s">
        <v>74</v>
      </c>
    </row>
    <row r="56" ht="15.0" customHeight="1">
      <c r="A56" s="40"/>
      <c r="B56" s="41"/>
      <c r="C56" s="42"/>
      <c r="D56" s="9" t="s">
        <v>75</v>
      </c>
      <c r="E56" s="10">
        <v>0.058</v>
      </c>
      <c r="F56" s="42"/>
      <c r="G56" s="9" t="s">
        <v>73</v>
      </c>
      <c r="H56" s="42"/>
      <c r="I56" s="42"/>
      <c r="J56" s="42"/>
      <c r="K56" s="42"/>
    </row>
    <row r="57" ht="15.75" customHeight="1"/>
    <row r="58" ht="15.75" customHeight="1"/>
    <row r="59" ht="19.5" customHeight="1">
      <c r="A59" s="58" t="s">
        <v>76</v>
      </c>
    </row>
    <row r="60" ht="15.75" customHeight="1"/>
    <row r="61" ht="15.75" customHeight="1">
      <c r="B61" s="59" t="s">
        <v>77</v>
      </c>
      <c r="C61" s="59" t="s">
        <v>78</v>
      </c>
      <c r="D61" s="59" t="s">
        <v>79</v>
      </c>
      <c r="E61" s="59" t="s">
        <v>80</v>
      </c>
      <c r="F61" s="59" t="s">
        <v>81</v>
      </c>
    </row>
    <row r="62" ht="15.75" customHeight="1">
      <c r="B62" s="60">
        <v>10000.0</v>
      </c>
      <c r="C62" s="60">
        <f t="shared" ref="C62:C75" si="1">log(B62)</f>
        <v>4</v>
      </c>
      <c r="D62" s="61">
        <v>8.68</v>
      </c>
      <c r="F62" s="62">
        <f>FTEST(D62:D70,E71:E75)</f>
        <v>0.4648192998</v>
      </c>
    </row>
    <row r="63" ht="15.75" customHeight="1">
      <c r="B63" s="60">
        <v>5000.0</v>
      </c>
      <c r="C63" s="60">
        <f t="shared" si="1"/>
        <v>3.698970004</v>
      </c>
      <c r="D63" s="63">
        <v>15.3</v>
      </c>
    </row>
    <row r="64" ht="15.75" customHeight="1">
      <c r="B64" s="60">
        <v>2500.0</v>
      </c>
      <c r="C64" s="60">
        <f t="shared" si="1"/>
        <v>3.397940009</v>
      </c>
      <c r="D64" s="63">
        <v>22.9</v>
      </c>
    </row>
    <row r="65" ht="15.75" customHeight="1">
      <c r="B65" s="60">
        <v>1250.0</v>
      </c>
      <c r="C65" s="60">
        <f t="shared" si="1"/>
        <v>3.096910013</v>
      </c>
      <c r="D65" s="63">
        <v>33.7</v>
      </c>
    </row>
    <row r="66" ht="15.75" customHeight="1">
      <c r="B66" s="60">
        <v>625.0</v>
      </c>
      <c r="C66" s="60">
        <f t="shared" si="1"/>
        <v>2.795880017</v>
      </c>
      <c r="D66" s="63">
        <v>47.5</v>
      </c>
    </row>
    <row r="67" ht="15.75" customHeight="1">
      <c r="B67" s="64">
        <v>312.5</v>
      </c>
      <c r="C67" s="60">
        <f t="shared" si="1"/>
        <v>2.494850022</v>
      </c>
      <c r="D67" s="63">
        <v>66.2</v>
      </c>
    </row>
    <row r="68" ht="15.75" customHeight="1">
      <c r="B68" s="64">
        <v>156.3</v>
      </c>
      <c r="C68" s="60">
        <f t="shared" si="1"/>
        <v>2.193958978</v>
      </c>
      <c r="D68" s="63">
        <v>76.7</v>
      </c>
    </row>
    <row r="69" ht="15.75" customHeight="1">
      <c r="B69" s="65">
        <v>78.13</v>
      </c>
      <c r="C69" s="60">
        <f t="shared" si="1"/>
        <v>1.892817824</v>
      </c>
      <c r="D69" s="63">
        <v>86.1</v>
      </c>
    </row>
    <row r="70" ht="15.75" customHeight="1">
      <c r="B70" s="65">
        <v>39.06</v>
      </c>
      <c r="C70" s="60">
        <f t="shared" si="1"/>
        <v>1.591732239</v>
      </c>
      <c r="D70" s="66">
        <v>94.0</v>
      </c>
    </row>
    <row r="71" ht="15.75" customHeight="1">
      <c r="B71" s="60">
        <v>8000.0</v>
      </c>
      <c r="C71" s="60">
        <f t="shared" si="1"/>
        <v>3.903089987</v>
      </c>
      <c r="E71" s="63">
        <v>42.7</v>
      </c>
    </row>
    <row r="72" ht="15.75" customHeight="1">
      <c r="B72" s="60">
        <v>4000.0</v>
      </c>
      <c r="C72" s="60">
        <f t="shared" si="1"/>
        <v>3.602059991</v>
      </c>
      <c r="E72" s="63">
        <v>59.5</v>
      </c>
    </row>
    <row r="73" ht="15.75" customHeight="1">
      <c r="B73" s="60">
        <v>2000.0</v>
      </c>
      <c r="C73" s="60">
        <f t="shared" si="1"/>
        <v>3.301029996</v>
      </c>
      <c r="E73" s="63">
        <v>76.6</v>
      </c>
    </row>
    <row r="74" ht="15.75" customHeight="1">
      <c r="B74" s="60">
        <v>1000.0</v>
      </c>
      <c r="C74" s="60">
        <f t="shared" si="1"/>
        <v>3</v>
      </c>
      <c r="E74" s="63">
        <v>88.4</v>
      </c>
    </row>
    <row r="75" ht="15.75" customHeight="1">
      <c r="B75" s="60">
        <v>500.0</v>
      </c>
      <c r="C75" s="60">
        <f t="shared" si="1"/>
        <v>2.698970004</v>
      </c>
      <c r="E75" s="63">
        <v>95.3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1">
    <mergeCell ref="A22:A23"/>
    <mergeCell ref="B22:B23"/>
    <mergeCell ref="C22:C23"/>
    <mergeCell ref="G22:G23"/>
    <mergeCell ref="B24:B25"/>
    <mergeCell ref="C24:C25"/>
    <mergeCell ref="G24:G25"/>
    <mergeCell ref="A24:A25"/>
    <mergeCell ref="A26:A27"/>
    <mergeCell ref="B26:B27"/>
    <mergeCell ref="C26:C27"/>
    <mergeCell ref="A28:A29"/>
    <mergeCell ref="B28:B29"/>
    <mergeCell ref="C28:C29"/>
    <mergeCell ref="F30:F31"/>
    <mergeCell ref="F32:F33"/>
    <mergeCell ref="F34:F35"/>
    <mergeCell ref="F36:F37"/>
    <mergeCell ref="F38:F39"/>
    <mergeCell ref="B34:B35"/>
    <mergeCell ref="C34:C35"/>
    <mergeCell ref="G32:G33"/>
    <mergeCell ref="G34:G35"/>
    <mergeCell ref="G36:G37"/>
    <mergeCell ref="G38:G39"/>
    <mergeCell ref="F22:F23"/>
    <mergeCell ref="F24:F25"/>
    <mergeCell ref="F26:F27"/>
    <mergeCell ref="G26:G27"/>
    <mergeCell ref="F28:F29"/>
    <mergeCell ref="G28:G29"/>
    <mergeCell ref="G30:G31"/>
    <mergeCell ref="A30:A31"/>
    <mergeCell ref="B30:B31"/>
    <mergeCell ref="C30:C31"/>
    <mergeCell ref="A32:A33"/>
    <mergeCell ref="B32:B33"/>
    <mergeCell ref="C32:C33"/>
    <mergeCell ref="A34:A35"/>
    <mergeCell ref="A49:A50"/>
    <mergeCell ref="A51:A52"/>
    <mergeCell ref="B51:B52"/>
    <mergeCell ref="C51:C52"/>
    <mergeCell ref="F51:F52"/>
    <mergeCell ref="H51:H52"/>
    <mergeCell ref="I51:I52"/>
    <mergeCell ref="B53:B54"/>
    <mergeCell ref="C53:C54"/>
    <mergeCell ref="F53:F54"/>
    <mergeCell ref="H53:H54"/>
    <mergeCell ref="I53:I54"/>
    <mergeCell ref="J53:J54"/>
    <mergeCell ref="K53:K54"/>
    <mergeCell ref="B43:B44"/>
    <mergeCell ref="C43:C44"/>
    <mergeCell ref="F43:F44"/>
    <mergeCell ref="H43:H44"/>
    <mergeCell ref="I43:I44"/>
    <mergeCell ref="J43:J44"/>
    <mergeCell ref="K43:K44"/>
    <mergeCell ref="A45:A46"/>
    <mergeCell ref="B45:B46"/>
    <mergeCell ref="C45:C46"/>
    <mergeCell ref="F45:F46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36:A37"/>
    <mergeCell ref="B36:B37"/>
    <mergeCell ref="C36:C37"/>
    <mergeCell ref="A38:A39"/>
    <mergeCell ref="B38:B39"/>
    <mergeCell ref="C38:C39"/>
    <mergeCell ref="A43:A44"/>
    <mergeCell ref="B49:B50"/>
    <mergeCell ref="C49:C50"/>
    <mergeCell ref="F49:F50"/>
    <mergeCell ref="H49:H50"/>
    <mergeCell ref="I49:I50"/>
    <mergeCell ref="J49:J50"/>
    <mergeCell ref="K49:K50"/>
    <mergeCell ref="J51:J52"/>
    <mergeCell ref="K51:K52"/>
    <mergeCell ref="J55:J56"/>
    <mergeCell ref="K55:K56"/>
    <mergeCell ref="A53:A54"/>
    <mergeCell ref="A55:A56"/>
    <mergeCell ref="B55:B56"/>
    <mergeCell ref="C55:C56"/>
    <mergeCell ref="F55:F56"/>
    <mergeCell ref="H55:H56"/>
    <mergeCell ref="I55:I5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