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13275" windowHeight="10605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R84" i="1" l="1"/>
  <c r="R85" i="1" s="1"/>
  <c r="R87" i="1" s="1"/>
  <c r="R89" i="1" s="1"/>
  <c r="Z80" i="1" l="1"/>
  <c r="Z84" i="1"/>
  <c r="Z85" i="1" s="1"/>
  <c r="Z87" i="1" s="1"/>
  <c r="Z89" i="1" s="1"/>
  <c r="Q84" i="1" l="1"/>
  <c r="Q85" i="1" s="1"/>
  <c r="Q87" i="1" s="1"/>
  <c r="Q89" i="1" s="1"/>
  <c r="AE74" i="1"/>
  <c r="AE66" i="1"/>
  <c r="AE60" i="1"/>
  <c r="AE54" i="1"/>
  <c r="AE19" i="1"/>
  <c r="V80" i="1"/>
  <c r="V74" i="1"/>
  <c r="V66" i="1"/>
  <c r="V60" i="1"/>
  <c r="V54" i="1"/>
  <c r="V36" i="1"/>
  <c r="V22" i="1"/>
  <c r="V19" i="1"/>
  <c r="P84" i="1"/>
  <c r="P85" i="1"/>
  <c r="P87" i="1" s="1"/>
  <c r="P89" i="1" s="1"/>
  <c r="S84" i="1"/>
  <c r="S85" i="1" s="1"/>
  <c r="S87" i="1" s="1"/>
  <c r="S89" i="1" s="1"/>
  <c r="J80" i="1"/>
  <c r="J74" i="1"/>
  <c r="J66" i="1"/>
  <c r="J60" i="1"/>
  <c r="J54" i="1"/>
  <c r="J36" i="1"/>
  <c r="J22" i="1"/>
  <c r="J19" i="1"/>
  <c r="I80" i="1"/>
  <c r="I74" i="1"/>
  <c r="I66" i="1"/>
  <c r="I60" i="1"/>
  <c r="I54" i="1"/>
  <c r="H54" i="1"/>
  <c r="I36" i="1"/>
  <c r="I22" i="1"/>
  <c r="I19" i="1"/>
  <c r="AE84" i="1" l="1"/>
  <c r="AE85" i="1" s="1"/>
  <c r="AE87" i="1" s="1"/>
  <c r="AE89" i="1" s="1"/>
  <c r="V84" i="1"/>
  <c r="V85" i="1" s="1"/>
  <c r="V87" i="1" s="1"/>
  <c r="V89" i="1" s="1"/>
  <c r="J84" i="1"/>
  <c r="J85" i="1" s="1"/>
  <c r="J87" i="1" s="1"/>
  <c r="J89" i="1" s="1"/>
  <c r="I84" i="1"/>
  <c r="I85" i="1" s="1"/>
  <c r="I87" i="1" s="1"/>
  <c r="I89" i="1" s="1"/>
  <c r="AD19" i="1" l="1"/>
  <c r="AF19" i="1"/>
  <c r="AH19" i="1"/>
  <c r="AI19" i="1"/>
  <c r="AB22" i="1"/>
  <c r="AH22" i="1"/>
  <c r="AI22" i="1"/>
  <c r="AB36" i="1"/>
  <c r="AH36" i="1"/>
  <c r="AI36" i="1"/>
  <c r="AB54" i="1"/>
  <c r="AD54" i="1"/>
  <c r="AF54" i="1"/>
  <c r="AH54" i="1"/>
  <c r="AI54" i="1"/>
  <c r="AD60" i="1"/>
  <c r="AF60" i="1"/>
  <c r="AH60" i="1"/>
  <c r="AI60" i="1"/>
  <c r="AB66" i="1"/>
  <c r="AD66" i="1"/>
  <c r="AF66" i="1"/>
  <c r="AH66" i="1"/>
  <c r="AI66" i="1"/>
  <c r="AB74" i="1"/>
  <c r="AD74" i="1"/>
  <c r="AF74" i="1"/>
  <c r="AH74" i="1"/>
  <c r="AI74" i="1"/>
  <c r="Y80" i="1"/>
  <c r="Y84" i="1" s="1"/>
  <c r="Y85" i="1" s="1"/>
  <c r="Y87" i="1" s="1"/>
  <c r="Y89" i="1" s="1"/>
  <c r="AB80" i="1"/>
  <c r="AH80" i="1"/>
  <c r="AI80" i="1"/>
  <c r="AB84" i="1" l="1"/>
  <c r="AB85" i="1" s="1"/>
  <c r="AD84" i="1"/>
  <c r="AD85" i="1" s="1"/>
  <c r="AF84" i="1"/>
  <c r="AF85" i="1" s="1"/>
  <c r="AF87" i="1" s="1"/>
  <c r="AF89" i="1" s="1"/>
  <c r="AH84" i="1"/>
  <c r="AH85" i="1" s="1"/>
  <c r="AH87" i="1" s="1"/>
  <c r="AH89" i="1" s="1"/>
  <c r="AI84" i="1"/>
  <c r="AI85" i="1" s="1"/>
  <c r="AI87" i="1" s="1"/>
  <c r="AI89" i="1" s="1"/>
  <c r="N80" i="1" l="1"/>
  <c r="N74" i="1"/>
  <c r="N66" i="1"/>
  <c r="N60" i="1"/>
  <c r="N54" i="1"/>
  <c r="N36" i="1"/>
  <c r="N22" i="1"/>
  <c r="N19" i="1"/>
  <c r="M80" i="1"/>
  <c r="M74" i="1"/>
  <c r="M66" i="1"/>
  <c r="M60" i="1"/>
  <c r="M54" i="1"/>
  <c r="M36" i="1"/>
  <c r="M22" i="1"/>
  <c r="M19" i="1"/>
  <c r="M84" i="1" l="1"/>
  <c r="M85" i="1" s="1"/>
  <c r="M87" i="1" s="1"/>
  <c r="M89" i="1" s="1"/>
  <c r="N84" i="1"/>
  <c r="N85" i="1" s="1"/>
  <c r="N87" i="1" s="1"/>
  <c r="N89" i="1" s="1"/>
  <c r="W19" i="1"/>
  <c r="W22" i="1"/>
  <c r="W36" i="1"/>
  <c r="W54" i="1"/>
  <c r="W60" i="1"/>
  <c r="W66" i="1"/>
  <c r="W74" i="1"/>
  <c r="W80" i="1"/>
  <c r="U19" i="1"/>
  <c r="U22" i="1"/>
  <c r="U36" i="1"/>
  <c r="U54" i="1"/>
  <c r="U60" i="1"/>
  <c r="U66" i="1"/>
  <c r="U74" i="1"/>
  <c r="U80" i="1"/>
  <c r="K19" i="1"/>
  <c r="K22" i="1"/>
  <c r="K36" i="1"/>
  <c r="K54" i="1"/>
  <c r="K60" i="1"/>
  <c r="K66" i="1"/>
  <c r="K74" i="1"/>
  <c r="K80" i="1"/>
  <c r="H19" i="1"/>
  <c r="H22" i="1"/>
  <c r="H36" i="1"/>
  <c r="H60" i="1"/>
  <c r="H66" i="1"/>
  <c r="H74" i="1"/>
  <c r="H80" i="1"/>
  <c r="A19" i="1"/>
  <c r="A22" i="1"/>
  <c r="A36" i="1"/>
  <c r="A54" i="1"/>
  <c r="A60" i="1"/>
  <c r="A66" i="1"/>
  <c r="A74" i="1"/>
  <c r="A80" i="1"/>
  <c r="U84" i="1" l="1"/>
  <c r="U85" i="1" s="1"/>
  <c r="U87" i="1" s="1"/>
  <c r="U89" i="1" s="1"/>
  <c r="W84" i="1"/>
  <c r="W85" i="1" s="1"/>
  <c r="W87" i="1" s="1"/>
  <c r="W89" i="1" s="1"/>
  <c r="K84" i="1"/>
  <c r="K85" i="1" s="1"/>
  <c r="K87" i="1" s="1"/>
  <c r="K89" i="1" s="1"/>
  <c r="A84" i="1"/>
  <c r="A85" i="1" s="1"/>
  <c r="A87" i="1" s="1"/>
  <c r="A89" i="1" s="1"/>
  <c r="H84" i="1"/>
  <c r="H85" i="1" l="1"/>
  <c r="H87" i="1" s="1"/>
  <c r="H89" i="1" s="1"/>
  <c r="AD87" i="1"/>
  <c r="AD89" i="1" s="1"/>
  <c r="AB87" i="1"/>
  <c r="AB89" i="1" s="1"/>
</calcChain>
</file>

<file path=xl/sharedStrings.xml><?xml version="1.0" encoding="utf-8"?>
<sst xmlns="http://schemas.openxmlformats.org/spreadsheetml/2006/main" count="218" uniqueCount="202">
  <si>
    <t>TOTAL</t>
  </si>
  <si>
    <t>VOTES</t>
  </si>
  <si>
    <t>CITY OR TOWNSHIP</t>
  </si>
  <si>
    <t>WARD AND PRECINCT</t>
  </si>
  <si>
    <t>CAST</t>
  </si>
  <si>
    <r>
      <t xml:space="preserve">                </t>
    </r>
    <r>
      <rPr>
        <b/>
        <sz val="10"/>
        <rFont val="Arial"/>
        <family val="2"/>
      </rPr>
      <t xml:space="preserve">   CITIES</t>
    </r>
  </si>
  <si>
    <t>CANEY</t>
  </si>
  <si>
    <t>FIRST WARD</t>
  </si>
  <si>
    <t>SECOND WARD</t>
  </si>
  <si>
    <t xml:space="preserve">                        TOTAL</t>
  </si>
  <si>
    <t>CHERRYVALE</t>
  </si>
  <si>
    <t xml:space="preserve">                                 TOTAL</t>
  </si>
  <si>
    <t>COFFEYVILLE</t>
  </si>
  <si>
    <t>FIRST PRECINCT</t>
  </si>
  <si>
    <t>SECOND PRECINCT</t>
  </si>
  <si>
    <t>THIRD PRECINCT</t>
  </si>
  <si>
    <t>FOURTH PRECINCT</t>
  </si>
  <si>
    <t>FIFTH PRECINCT</t>
  </si>
  <si>
    <t>SIXTH PRECINCT</t>
  </si>
  <si>
    <t>SEVENTH PRECINCT</t>
  </si>
  <si>
    <t>EIGHTH PRECINCT</t>
  </si>
  <si>
    <t>NINTH PRECINCT</t>
  </si>
  <si>
    <t>TENTH PRECINCT</t>
  </si>
  <si>
    <t>ELEVENTH PRECINCT</t>
  </si>
  <si>
    <t>TWELFTH PRECINCT</t>
  </si>
  <si>
    <t>THIRTEENTH PRECINCT</t>
  </si>
  <si>
    <t>INDEPENDENCE</t>
  </si>
  <si>
    <t xml:space="preserve">                                      TOTAL</t>
  </si>
  <si>
    <r>
      <t xml:space="preserve">              </t>
    </r>
    <r>
      <rPr>
        <b/>
        <sz val="11"/>
        <rFont val="Arial"/>
        <family val="2"/>
      </rPr>
      <t>TOWNSHIPS</t>
    </r>
  </si>
  <si>
    <t>HAVANA PRECINCT</t>
  </si>
  <si>
    <t>TYRO PRECINCT</t>
  </si>
  <si>
    <t>CHEROKEE</t>
  </si>
  <si>
    <t>CHERRY</t>
  </si>
  <si>
    <t>DRUM CREEK</t>
  </si>
  <si>
    <t>FAWN CREEK</t>
  </si>
  <si>
    <t>DEARING PRECINCT</t>
  </si>
  <si>
    <t xml:space="preserve">INDEPENDENCE </t>
  </si>
  <si>
    <t>INDEPENDENCE TWP. TOTALS</t>
  </si>
  <si>
    <t>LIBERTY</t>
  </si>
  <si>
    <t>LOUISBURG</t>
  </si>
  <si>
    <t>PARKER</t>
  </si>
  <si>
    <t>PARKER TWP. TOTALS</t>
  </si>
  <si>
    <t>RUTLAND</t>
  </si>
  <si>
    <t>WEST CHERRY</t>
  </si>
  <si>
    <t>TOWNSHIP TOTALS</t>
  </si>
  <si>
    <r>
      <t xml:space="preserve">                     </t>
    </r>
    <r>
      <rPr>
        <b/>
        <sz val="10"/>
        <rFont val="Arial"/>
        <family val="2"/>
      </rPr>
      <t>TOTAL COUNTY VOTE</t>
    </r>
  </si>
  <si>
    <r>
      <t xml:space="preserve">                            </t>
    </r>
    <r>
      <rPr>
        <b/>
        <sz val="10"/>
        <rFont val="Arial"/>
        <family val="2"/>
      </rPr>
      <t>GRAND TOTAL</t>
    </r>
  </si>
  <si>
    <t>PROVISIONAL</t>
  </si>
  <si>
    <t>GRAND TOTAL WITH PROVISIONALS</t>
  </si>
  <si>
    <t>CANEY TWP. TOTALS</t>
  </si>
  <si>
    <t>FAWN CREEK TWP. TOTALS</t>
  </si>
  <si>
    <t>FIRST WARD/PRECINCT ONE</t>
  </si>
  <si>
    <t>FIRST WARD/PRECINCT TWO</t>
  </si>
  <si>
    <t>FIRST WARD/PRECINCT TWO EXC A H12</t>
  </si>
  <si>
    <t>SECOND WARD/PRECINCT ONE</t>
  </si>
  <si>
    <t>THIRD WARD/PRECINCT ONE</t>
  </si>
  <si>
    <t>THIRD WARD/PRECINCT TWO</t>
  </si>
  <si>
    <t>FOURTH WARD/PRECINCT ONE</t>
  </si>
  <si>
    <t>FOURTH WARD/PRECINCT TWO</t>
  </si>
  <si>
    <t>SECOND WARD/PRECINCT TWO</t>
  </si>
  <si>
    <t>THIRD WARD/PRECINCT TWO EXCLAVE</t>
  </si>
  <si>
    <t>FIFTH WARD/PRECINCT ONE</t>
  </si>
  <si>
    <t>FIFTH WARD/PRECINCT TWO</t>
  </si>
  <si>
    <t>SIXTH WARD/PRECINCT ONE H11</t>
  </si>
  <si>
    <t>SIXTH WARD/PRECINCT ONE H12</t>
  </si>
  <si>
    <t>SIXTH WARD/PRECINCT TWO H11</t>
  </si>
  <si>
    <t>SIXTH WARD/PRECINCT TWO H12</t>
  </si>
  <si>
    <t>SIXTH WARD/PRECINCT TWO H11A</t>
  </si>
  <si>
    <t>SIXTH WARD/PRECINCT TWO H12A</t>
  </si>
  <si>
    <t>FIRST PRECINCT H11</t>
  </si>
  <si>
    <t>FIRST PRECINCT H12</t>
  </si>
  <si>
    <t>FIRST PRECINCT ENCLAVE H12</t>
  </si>
  <si>
    <t>SECOND PRECINCT PART A H12</t>
  </si>
  <si>
    <t>SECOND PRECINCT PART C H11</t>
  </si>
  <si>
    <t>SECOND PRECINCT ENCLAVE H11</t>
  </si>
  <si>
    <t>HAND COUNTED</t>
  </si>
  <si>
    <t>(Rep)</t>
  </si>
  <si>
    <t xml:space="preserve">SYCAMORE          </t>
  </si>
  <si>
    <t>SECOND PRECINCT PART A H11 - PARK</t>
  </si>
  <si>
    <t>SECOND PRECINCT PART B H12</t>
  </si>
  <si>
    <t xml:space="preserve">FIRST WARD/PRECINCT TWO </t>
  </si>
  <si>
    <t>FIRST WARD/PRECINCT TWO EXC B H12</t>
  </si>
  <si>
    <t>SECOND WARD/PRECINCT TWO EXC H12</t>
  </si>
  <si>
    <t xml:space="preserve">                 </t>
  </si>
  <si>
    <t xml:space="preserve">                                                                                                                            MONTGOMERY COUNTY       STATE/COUNTY PRIMARY AUGUST 2, 2016</t>
  </si>
  <si>
    <t xml:space="preserve">VTD </t>
  </si>
  <si>
    <t>CODE</t>
  </si>
  <si>
    <t>000020</t>
  </si>
  <si>
    <t>000030</t>
  </si>
  <si>
    <t>000040</t>
  </si>
  <si>
    <t>000050</t>
  </si>
  <si>
    <t>000060</t>
  </si>
  <si>
    <t>000070</t>
  </si>
  <si>
    <t>000080</t>
  </si>
  <si>
    <t>000090</t>
  </si>
  <si>
    <t>000100</t>
  </si>
  <si>
    <t>000110</t>
  </si>
  <si>
    <t>000120</t>
  </si>
  <si>
    <t>000130</t>
  </si>
  <si>
    <t>000140</t>
  </si>
  <si>
    <t>000150</t>
  </si>
  <si>
    <t>000160</t>
  </si>
  <si>
    <t>000170</t>
  </si>
  <si>
    <t>000180</t>
  </si>
  <si>
    <t>000190</t>
  </si>
  <si>
    <t>000200</t>
  </si>
  <si>
    <t>000210</t>
  </si>
  <si>
    <t>000220</t>
  </si>
  <si>
    <t>000230</t>
  </si>
  <si>
    <t>000240</t>
  </si>
  <si>
    <t>000250</t>
  </si>
  <si>
    <t>000260</t>
  </si>
  <si>
    <t>000270</t>
  </si>
  <si>
    <t>000280</t>
  </si>
  <si>
    <t>000290</t>
  </si>
  <si>
    <t>000300</t>
  </si>
  <si>
    <t>000310</t>
  </si>
  <si>
    <t>000330</t>
  </si>
  <si>
    <t>000340</t>
  </si>
  <si>
    <t>000350</t>
  </si>
  <si>
    <t>000360</t>
  </si>
  <si>
    <t>000410</t>
  </si>
  <si>
    <t>000420</t>
  </si>
  <si>
    <t>000430</t>
  </si>
  <si>
    <t>000450</t>
  </si>
  <si>
    <t>000470</t>
  </si>
  <si>
    <t>120020</t>
  </si>
  <si>
    <t>120030</t>
  </si>
  <si>
    <t>120040</t>
  </si>
  <si>
    <t>120050</t>
  </si>
  <si>
    <t>120060</t>
  </si>
  <si>
    <t>120070</t>
  </si>
  <si>
    <t>120080</t>
  </si>
  <si>
    <t>120090</t>
  </si>
  <si>
    <t>120100</t>
  </si>
  <si>
    <t>900030</t>
  </si>
  <si>
    <t>900050</t>
  </si>
  <si>
    <t>00001A</t>
  </si>
  <si>
    <t>00001B</t>
  </si>
  <si>
    <t>00001C</t>
  </si>
  <si>
    <t>00032A</t>
  </si>
  <si>
    <t>00032B</t>
  </si>
  <si>
    <t>00040C</t>
  </si>
  <si>
    <t>00044A</t>
  </si>
  <si>
    <t>00044B</t>
  </si>
  <si>
    <t>12004A</t>
  </si>
  <si>
    <t>12005A</t>
  </si>
  <si>
    <t xml:space="preserve">    US Representative</t>
  </si>
  <si>
    <t xml:space="preserve">         2nd DISTRICT</t>
  </si>
  <si>
    <t xml:space="preserve"> STATE REPRESENTATIVE</t>
  </si>
  <si>
    <t xml:space="preserve">                  7th DIST.</t>
  </si>
  <si>
    <t xml:space="preserve">               11TH DIST.</t>
  </si>
  <si>
    <t xml:space="preserve">   DISTRICT COURT JUDGE</t>
  </si>
  <si>
    <t xml:space="preserve">           14TH DIST., DIV. 3</t>
  </si>
  <si>
    <t>Patrick</t>
  </si>
  <si>
    <t>Wiesner (Dem)</t>
  </si>
  <si>
    <t>Monique</t>
  </si>
  <si>
    <t>Singh (Dem)</t>
  </si>
  <si>
    <t>Britani</t>
  </si>
  <si>
    <t>Potter (Dem)</t>
  </si>
  <si>
    <t>Chuck</t>
  </si>
  <si>
    <t>Schmidt (Dem)</t>
  </si>
  <si>
    <t>Jean Kurtis</t>
  </si>
  <si>
    <t>Schodorf (Dem)</t>
  </si>
  <si>
    <t>DJ</t>
  </si>
  <si>
    <t>Smith (Rep)</t>
  </si>
  <si>
    <t>Jerry</t>
  </si>
  <si>
    <t>Moran (Rep)</t>
  </si>
  <si>
    <t xml:space="preserve">                          United States Senator</t>
  </si>
  <si>
    <t>Lynn</t>
  </si>
  <si>
    <t>Jenkins (Rep)</t>
  </si>
  <si>
    <t>Virgil</t>
  </si>
  <si>
    <t>Peck (Rep)</t>
  </si>
  <si>
    <t>Dan</t>
  </si>
  <si>
    <t>Goddard (Rep)</t>
  </si>
  <si>
    <t xml:space="preserve">            STATE SENATOR</t>
  </si>
  <si>
    <t xml:space="preserve">              15TH DISTRICT</t>
  </si>
  <si>
    <t>Doug</t>
  </si>
  <si>
    <t>Blex (Rep)</t>
  </si>
  <si>
    <t>Brad</t>
  </si>
  <si>
    <t>Hall (Rep)</t>
  </si>
  <si>
    <t xml:space="preserve">           STATE REPRESENTATIVE</t>
  </si>
  <si>
    <t xml:space="preserve">                         12TH DIST.</t>
  </si>
  <si>
    <t>Jeffrey W.</t>
  </si>
  <si>
    <t>Gettler (Rep)</t>
  </si>
  <si>
    <t>Robert W.</t>
  </si>
  <si>
    <t>Lattin (Rep)</t>
  </si>
  <si>
    <t>Carl M.</t>
  </si>
  <si>
    <t>Shay, Jr. (Dem)</t>
  </si>
  <si>
    <t>Mark</t>
  </si>
  <si>
    <t>Pringle (Dem)</t>
  </si>
  <si>
    <t>Forrest J.</t>
  </si>
  <si>
    <t>Knox (Rep)</t>
  </si>
  <si>
    <t>Bruce</t>
  </si>
  <si>
    <t>Givens (Rep)</t>
  </si>
  <si>
    <t xml:space="preserve">                             STATE SENATOR</t>
  </si>
  <si>
    <t xml:space="preserve">                               14TH DISTRICT</t>
  </si>
  <si>
    <t>Jim Kelly</t>
  </si>
  <si>
    <t>Richard J.</t>
  </si>
  <si>
    <t>Proehl (Rep)</t>
  </si>
  <si>
    <t>Tim</t>
  </si>
  <si>
    <t>Wass, Jr. (Rep)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</si>
</sst>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name val="Arial"/>
    </font>
    <font>
      <b/>
      <sz val="12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indexed="8"/>
      <name val="Arial"/>
      <family val="2"/>
    </font>
    <font>
      <sz val="16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0" borderId="0" xfId="0" applyAlignment="1">
      <alignment horizontal="left"/>
    </xf>
    <xf numFmtId="0" fontId="6" fillId="0" borderId="0" xfId="0" applyFont="1" applyFill="1"/>
    <xf numFmtId="0" fontId="8" fillId="0" borderId="0" xfId="0" applyFont="1" applyFill="1"/>
    <xf numFmtId="0" fontId="8" fillId="0" borderId="0" xfId="0" applyFont="1"/>
    <xf numFmtId="0" fontId="2" fillId="2" borderId="0" xfId="0" applyFont="1" applyFill="1"/>
    <xf numFmtId="0" fontId="3" fillId="2" borderId="0" xfId="0" applyFont="1" applyFill="1"/>
    <xf numFmtId="0" fontId="0" fillId="2" borderId="0" xfId="0" applyFill="1"/>
    <xf numFmtId="0" fontId="4" fillId="2" borderId="0" xfId="0" applyFont="1" applyFill="1"/>
    <xf numFmtId="0" fontId="5" fillId="2" borderId="0" xfId="0" applyFont="1" applyFill="1"/>
    <xf numFmtId="0" fontId="6" fillId="2" borderId="0" xfId="0" applyFont="1" applyFill="1"/>
    <xf numFmtId="0" fontId="2" fillId="0" borderId="0" xfId="0" applyFont="1" applyFill="1"/>
    <xf numFmtId="0" fontId="0" fillId="0" borderId="0" xfId="0" applyFill="1"/>
    <xf numFmtId="0" fontId="4" fillId="0" borderId="0" xfId="0" applyFont="1" applyFill="1"/>
    <xf numFmtId="0" fontId="5" fillId="0" borderId="0" xfId="0" applyFont="1" applyFill="1"/>
    <xf numFmtId="0" fontId="2" fillId="0" borderId="1" xfId="0" applyFont="1" applyBorder="1"/>
    <xf numFmtId="0" fontId="2" fillId="0" borderId="1" xfId="0" applyFont="1" applyFill="1" applyBorder="1"/>
    <xf numFmtId="0" fontId="0" fillId="0" borderId="0" xfId="0" applyBorder="1"/>
    <xf numFmtId="0" fontId="0" fillId="2" borderId="0" xfId="0" applyFill="1" applyBorder="1"/>
    <xf numFmtId="0" fontId="1" fillId="2" borderId="0" xfId="0" applyFont="1" applyFill="1"/>
    <xf numFmtId="0" fontId="8" fillId="2" borderId="0" xfId="0" applyFont="1" applyFill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49" fontId="6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 applyBorder="1"/>
    <xf numFmtId="0" fontId="4" fillId="0" borderId="0" xfId="0" applyFont="1" applyBorder="1" applyAlignment="1">
      <alignment horizontal="center"/>
    </xf>
    <xf numFmtId="0" fontId="3" fillId="2" borderId="0" xfId="0" applyFont="1" applyFill="1" applyBorder="1"/>
    <xf numFmtId="0" fontId="2" fillId="2" borderId="0" xfId="0" applyFont="1" applyFill="1" applyBorder="1"/>
    <xf numFmtId="0" fontId="9" fillId="3" borderId="0" xfId="0" applyFont="1" applyFill="1"/>
    <xf numFmtId="0" fontId="3" fillId="0" borderId="2" xfId="0" applyFont="1" applyFill="1" applyBorder="1" applyAlignment="1">
      <alignment horizontal="center"/>
    </xf>
    <xf numFmtId="0" fontId="3" fillId="0" borderId="2" xfId="0" applyFont="1" applyBorder="1" applyAlignment="1">
      <alignment horizontal="left"/>
    </xf>
    <xf numFmtId="0" fontId="3" fillId="0" borderId="0" xfId="0" applyFont="1" applyFill="1" applyAlignment="1">
      <alignment horizontal="center"/>
    </xf>
    <xf numFmtId="0" fontId="3" fillId="0" borderId="3" xfId="0" applyFont="1" applyFill="1" applyBorder="1" applyAlignment="1">
      <alignment horizontal="left"/>
    </xf>
    <xf numFmtId="0" fontId="3" fillId="0" borderId="2" xfId="0" applyFont="1" applyBorder="1" applyAlignment="1"/>
    <xf numFmtId="0" fontId="3" fillId="0" borderId="0" xfId="0" applyFont="1" applyAlignment="1"/>
    <xf numFmtId="0" fontId="3" fillId="0" borderId="0" xfId="0" applyFont="1" applyFill="1" applyAlignment="1"/>
    <xf numFmtId="0" fontId="3" fillId="0" borderId="2" xfId="0" applyFont="1" applyFill="1" applyBorder="1" applyAlignment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41"/>
  <sheetViews>
    <sheetView tabSelected="1" zoomScaleNormal="100" workbookViewId="0">
      <pane xSplit="7" topLeftCell="H1" activePane="topRight" state="frozen"/>
      <selection pane="topRight"/>
    </sheetView>
  </sheetViews>
  <sheetFormatPr defaultRowHeight="12.75" x14ac:dyDescent="0.2"/>
  <cols>
    <col min="1" max="1" width="10.140625" customWidth="1"/>
    <col min="2" max="2" width="9.5703125" style="27" customWidth="1"/>
    <col min="3" max="3" width="25" customWidth="1"/>
    <col min="4" max="4" width="2.7109375" customWidth="1"/>
    <col min="5" max="5" width="2.42578125" hidden="1" customWidth="1"/>
    <col min="6" max="6" width="39.7109375" customWidth="1"/>
    <col min="7" max="7" width="1.7109375" customWidth="1"/>
    <col min="8" max="10" width="12.7109375" customWidth="1"/>
    <col min="11" max="11" width="11.7109375" customWidth="1"/>
    <col min="12" max="12" width="1.7109375" customWidth="1"/>
    <col min="13" max="14" width="11.7109375" customWidth="1"/>
    <col min="15" max="15" width="1.7109375" customWidth="1"/>
    <col min="16" max="18" width="12.42578125" customWidth="1"/>
    <col min="19" max="19" width="11.7109375" customWidth="1"/>
    <col min="20" max="20" width="1.7109375" customWidth="1"/>
    <col min="21" max="22" width="12.42578125" customWidth="1"/>
    <col min="23" max="23" width="13" customWidth="1"/>
    <col min="24" max="24" width="1.7109375" customWidth="1"/>
    <col min="25" max="25" width="13.5703125" customWidth="1"/>
    <col min="26" max="26" width="15.42578125" customWidth="1"/>
    <col min="27" max="27" width="1.7109375" customWidth="1"/>
    <col min="28" max="28" width="28.85546875" style="18" customWidth="1"/>
    <col min="29" max="29" width="1.7109375" style="18" customWidth="1"/>
    <col min="30" max="32" width="13.5703125" style="18" customWidth="1"/>
    <col min="33" max="33" width="1.7109375" style="18" customWidth="1"/>
    <col min="34" max="35" width="14.7109375" customWidth="1"/>
    <col min="36" max="36" width="1.7109375" customWidth="1"/>
  </cols>
  <sheetData>
    <row r="1" spans="1:36" ht="15.75" x14ac:dyDescent="0.25">
      <c r="A1" s="1" t="s">
        <v>84</v>
      </c>
      <c r="C1" s="2"/>
      <c r="G1" s="13"/>
      <c r="H1" s="3" t="s">
        <v>168</v>
      </c>
      <c r="I1" s="3"/>
      <c r="J1" s="3"/>
      <c r="K1" s="3"/>
      <c r="L1" s="11"/>
      <c r="M1" s="3" t="s">
        <v>147</v>
      </c>
      <c r="O1" s="11"/>
      <c r="P1" s="3" t="s">
        <v>195</v>
      </c>
      <c r="Q1" s="3"/>
      <c r="R1" s="3"/>
      <c r="S1" s="17"/>
      <c r="T1" s="11"/>
      <c r="U1" s="3" t="s">
        <v>175</v>
      </c>
      <c r="V1" s="3"/>
      <c r="X1" s="11"/>
      <c r="Y1" s="3" t="s">
        <v>149</v>
      </c>
      <c r="Z1" s="3"/>
      <c r="AA1" s="11"/>
      <c r="AB1" s="17" t="s">
        <v>149</v>
      </c>
      <c r="AC1" s="11"/>
      <c r="AD1" s="17" t="s">
        <v>181</v>
      </c>
      <c r="AE1" s="17"/>
      <c r="AF1" s="17"/>
      <c r="AG1" s="11"/>
      <c r="AH1" s="3" t="s">
        <v>152</v>
      </c>
      <c r="AJ1" s="11"/>
    </row>
    <row r="2" spans="1:36" s="23" customFormat="1" ht="15.75" thickBot="1" x14ac:dyDescent="0.3">
      <c r="B2" s="29"/>
      <c r="G2" s="24"/>
      <c r="H2" s="21" t="s">
        <v>83</v>
      </c>
      <c r="I2" s="21"/>
      <c r="J2" s="21"/>
      <c r="K2" s="21"/>
      <c r="L2" s="36"/>
      <c r="M2" s="21" t="s">
        <v>148</v>
      </c>
      <c r="N2" s="21"/>
      <c r="O2" s="36"/>
      <c r="P2" s="21" t="s">
        <v>196</v>
      </c>
      <c r="Q2" s="21"/>
      <c r="R2" s="21"/>
      <c r="S2" s="22"/>
      <c r="T2" s="36"/>
      <c r="U2" s="21" t="s">
        <v>176</v>
      </c>
      <c r="V2" s="21"/>
      <c r="W2" s="21"/>
      <c r="X2" s="36"/>
      <c r="Y2" s="21" t="s">
        <v>150</v>
      </c>
      <c r="Z2" s="21"/>
      <c r="AA2" s="36"/>
      <c r="AB2" s="22" t="s">
        <v>151</v>
      </c>
      <c r="AC2" s="36"/>
      <c r="AD2" s="22" t="s">
        <v>182</v>
      </c>
      <c r="AE2" s="22"/>
      <c r="AF2" s="22"/>
      <c r="AG2" s="36"/>
      <c r="AH2" s="21" t="s">
        <v>153</v>
      </c>
      <c r="AI2" s="21"/>
      <c r="AJ2" s="36"/>
    </row>
    <row r="3" spans="1:36" x14ac:dyDescent="0.2">
      <c r="G3" s="13"/>
      <c r="H3" s="43" t="s">
        <v>154</v>
      </c>
      <c r="I3" s="43" t="s">
        <v>156</v>
      </c>
      <c r="J3" s="43" t="s">
        <v>164</v>
      </c>
      <c r="K3" s="43" t="s">
        <v>166</v>
      </c>
      <c r="L3" s="12"/>
      <c r="M3" s="43" t="s">
        <v>158</v>
      </c>
      <c r="N3" s="43" t="s">
        <v>169</v>
      </c>
      <c r="O3" s="12"/>
      <c r="P3" s="41" t="s">
        <v>187</v>
      </c>
      <c r="Q3" s="41" t="s">
        <v>189</v>
      </c>
      <c r="R3" s="41" t="s">
        <v>191</v>
      </c>
      <c r="S3" s="41" t="s">
        <v>193</v>
      </c>
      <c r="T3" s="12"/>
      <c r="U3" s="43" t="s">
        <v>160</v>
      </c>
      <c r="V3" s="43" t="s">
        <v>171</v>
      </c>
      <c r="W3" s="43" t="s">
        <v>173</v>
      </c>
      <c r="X3" s="12"/>
      <c r="Y3" s="43" t="s">
        <v>198</v>
      </c>
      <c r="Z3" s="43" t="s">
        <v>200</v>
      </c>
      <c r="AA3" s="12"/>
      <c r="AB3" s="40" t="s">
        <v>197</v>
      </c>
      <c r="AC3" s="12"/>
      <c r="AD3" s="44" t="s">
        <v>162</v>
      </c>
      <c r="AE3" s="44" t="s">
        <v>177</v>
      </c>
      <c r="AF3" s="44" t="s">
        <v>179</v>
      </c>
      <c r="AG3" s="12"/>
      <c r="AH3" s="43" t="s">
        <v>183</v>
      </c>
      <c r="AI3" s="43" t="s">
        <v>185</v>
      </c>
      <c r="AJ3" s="12"/>
    </row>
    <row r="4" spans="1:36" s="23" customFormat="1" x14ac:dyDescent="0.2">
      <c r="A4" s="33" t="s">
        <v>0</v>
      </c>
      <c r="B4" s="34" t="s">
        <v>85</v>
      </c>
      <c r="G4" s="24"/>
      <c r="H4" s="42" t="s">
        <v>155</v>
      </c>
      <c r="I4" s="42" t="s">
        <v>157</v>
      </c>
      <c r="J4" s="42" t="s">
        <v>165</v>
      </c>
      <c r="K4" s="42" t="s">
        <v>167</v>
      </c>
      <c r="L4" s="35"/>
      <c r="M4" s="42" t="s">
        <v>159</v>
      </c>
      <c r="N4" s="42" t="s">
        <v>170</v>
      </c>
      <c r="O4" s="35"/>
      <c r="P4" s="39" t="s">
        <v>188</v>
      </c>
      <c r="Q4" s="39" t="s">
        <v>190</v>
      </c>
      <c r="R4" s="39" t="s">
        <v>192</v>
      </c>
      <c r="S4" s="39" t="s">
        <v>194</v>
      </c>
      <c r="T4" s="35"/>
      <c r="U4" s="42" t="s">
        <v>161</v>
      </c>
      <c r="V4" s="42" t="s">
        <v>172</v>
      </c>
      <c r="W4" s="42" t="s">
        <v>174</v>
      </c>
      <c r="X4" s="35"/>
      <c r="Y4" s="42" t="s">
        <v>199</v>
      </c>
      <c r="Z4" s="42" t="s">
        <v>201</v>
      </c>
      <c r="AA4" s="35"/>
      <c r="AB4" s="38" t="s">
        <v>76</v>
      </c>
      <c r="AC4" s="35"/>
      <c r="AD4" s="45" t="s">
        <v>163</v>
      </c>
      <c r="AE4" s="45" t="s">
        <v>178</v>
      </c>
      <c r="AF4" s="45" t="s">
        <v>180</v>
      </c>
      <c r="AG4" s="35"/>
      <c r="AH4" s="42" t="s">
        <v>184</v>
      </c>
      <c r="AI4" s="42" t="s">
        <v>186</v>
      </c>
      <c r="AJ4" s="35"/>
    </row>
    <row r="5" spans="1:36" ht="15.75" x14ac:dyDescent="0.25">
      <c r="A5" s="4" t="s">
        <v>1</v>
      </c>
      <c r="B5" s="28" t="s">
        <v>86</v>
      </c>
      <c r="C5" s="2" t="s">
        <v>2</v>
      </c>
      <c r="F5" s="2" t="s">
        <v>3</v>
      </c>
      <c r="G5" s="25"/>
      <c r="I5" s="7"/>
      <c r="J5" s="7"/>
      <c r="L5" s="13"/>
      <c r="O5" s="13"/>
      <c r="P5" s="18"/>
      <c r="Q5" s="18"/>
      <c r="R5" s="18"/>
      <c r="S5" s="18"/>
      <c r="T5" s="13"/>
      <c r="X5" s="13"/>
      <c r="AA5" s="13"/>
      <c r="AC5" s="13"/>
      <c r="AG5" s="16"/>
      <c r="AJ5" s="13"/>
    </row>
    <row r="6" spans="1:36" x14ac:dyDescent="0.2">
      <c r="A6" s="4" t="s">
        <v>4</v>
      </c>
      <c r="G6" s="13"/>
      <c r="L6" s="13"/>
      <c r="O6" s="13"/>
      <c r="P6" s="18"/>
      <c r="Q6" s="18"/>
      <c r="R6" s="18"/>
      <c r="S6" s="18"/>
      <c r="T6" s="13"/>
      <c r="X6" s="13"/>
      <c r="AA6" s="13"/>
      <c r="AC6" s="13"/>
      <c r="AG6" s="16"/>
      <c r="AJ6" s="13"/>
    </row>
    <row r="7" spans="1:36" x14ac:dyDescent="0.2">
      <c r="G7" s="13"/>
      <c r="L7" s="13"/>
      <c r="O7" s="13"/>
      <c r="P7" s="18"/>
      <c r="Q7" s="18"/>
      <c r="R7" s="18"/>
      <c r="S7" s="18"/>
      <c r="T7" s="13"/>
      <c r="X7" s="13"/>
      <c r="AA7" s="13"/>
      <c r="AC7" s="13"/>
      <c r="AG7" s="16"/>
      <c r="AJ7" s="13"/>
    </row>
    <row r="8" spans="1:36" x14ac:dyDescent="0.2">
      <c r="A8" s="4"/>
      <c r="C8" t="s">
        <v>5</v>
      </c>
      <c r="G8" s="13"/>
      <c r="L8" s="13"/>
      <c r="O8" s="13"/>
      <c r="P8" s="18"/>
      <c r="Q8" s="18"/>
      <c r="R8" s="18"/>
      <c r="S8" s="18"/>
      <c r="T8" s="13"/>
      <c r="X8" s="13"/>
      <c r="AA8" s="13"/>
      <c r="AC8" s="13"/>
      <c r="AG8" s="16"/>
      <c r="AJ8" s="13"/>
    </row>
    <row r="9" spans="1:36" x14ac:dyDescent="0.2">
      <c r="A9" s="4">
        <v>63</v>
      </c>
      <c r="B9" s="30" t="s">
        <v>137</v>
      </c>
      <c r="C9" t="s">
        <v>6</v>
      </c>
      <c r="F9" t="s">
        <v>51</v>
      </c>
      <c r="G9" s="13"/>
      <c r="H9" s="4">
        <v>3</v>
      </c>
      <c r="I9" s="4">
        <v>2</v>
      </c>
      <c r="J9" s="4">
        <v>11</v>
      </c>
      <c r="K9" s="4">
        <v>45</v>
      </c>
      <c r="L9" s="14"/>
      <c r="M9" s="4">
        <v>5</v>
      </c>
      <c r="N9" s="4">
        <v>55</v>
      </c>
      <c r="O9" s="14"/>
      <c r="P9" s="19"/>
      <c r="Q9" s="19"/>
      <c r="R9" s="19"/>
      <c r="S9" s="19"/>
      <c r="T9" s="14"/>
      <c r="U9" s="4">
        <v>4</v>
      </c>
      <c r="V9" s="4">
        <v>38</v>
      </c>
      <c r="W9" s="4">
        <v>20</v>
      </c>
      <c r="X9" s="14"/>
      <c r="Y9" s="4"/>
      <c r="Z9" s="4"/>
      <c r="AA9" s="14"/>
      <c r="AB9" s="19"/>
      <c r="AC9" s="14"/>
      <c r="AD9" s="19">
        <v>5</v>
      </c>
      <c r="AE9" s="19">
        <v>47</v>
      </c>
      <c r="AF9" s="19">
        <v>9</v>
      </c>
      <c r="AG9" s="14"/>
      <c r="AH9" s="4">
        <v>39</v>
      </c>
      <c r="AI9" s="4">
        <v>17</v>
      </c>
      <c r="AJ9" s="13"/>
    </row>
    <row r="10" spans="1:36" x14ac:dyDescent="0.2">
      <c r="A10" s="4">
        <v>0</v>
      </c>
      <c r="B10" s="30" t="s">
        <v>137</v>
      </c>
      <c r="F10" t="s">
        <v>80</v>
      </c>
      <c r="G10" s="13"/>
      <c r="H10" s="4">
        <v>0</v>
      </c>
      <c r="I10" s="4">
        <v>0</v>
      </c>
      <c r="J10" s="4">
        <v>0</v>
      </c>
      <c r="K10" s="4">
        <v>0</v>
      </c>
      <c r="L10" s="14"/>
      <c r="M10" s="4">
        <v>0</v>
      </c>
      <c r="N10" s="4">
        <v>0</v>
      </c>
      <c r="O10" s="14"/>
      <c r="P10" s="19"/>
      <c r="Q10" s="19"/>
      <c r="R10" s="19"/>
      <c r="S10" s="19"/>
      <c r="T10" s="14"/>
      <c r="U10" s="4">
        <v>0</v>
      </c>
      <c r="V10" s="4">
        <v>0</v>
      </c>
      <c r="W10" s="4">
        <v>0</v>
      </c>
      <c r="X10" s="14"/>
      <c r="Y10" s="4"/>
      <c r="Z10" s="4"/>
      <c r="AA10" s="14"/>
      <c r="AB10" s="19"/>
      <c r="AC10" s="14"/>
      <c r="AD10" s="19">
        <v>0</v>
      </c>
      <c r="AE10" s="19">
        <v>0</v>
      </c>
      <c r="AF10" s="19">
        <v>0</v>
      </c>
      <c r="AG10" s="14"/>
      <c r="AH10" s="4">
        <v>0</v>
      </c>
      <c r="AI10" s="4">
        <v>0</v>
      </c>
      <c r="AJ10" s="13"/>
    </row>
    <row r="11" spans="1:36" x14ac:dyDescent="0.2">
      <c r="A11" s="4">
        <v>0</v>
      </c>
      <c r="B11" s="30" t="s">
        <v>138</v>
      </c>
      <c r="F11" t="s">
        <v>53</v>
      </c>
      <c r="G11" s="13"/>
      <c r="H11" s="4">
        <v>0</v>
      </c>
      <c r="I11" s="4">
        <v>0</v>
      </c>
      <c r="J11" s="4">
        <v>0</v>
      </c>
      <c r="K11" s="4">
        <v>0</v>
      </c>
      <c r="L11" s="14"/>
      <c r="M11" s="4">
        <v>0</v>
      </c>
      <c r="N11" s="4">
        <v>0</v>
      </c>
      <c r="O11" s="14"/>
      <c r="P11" s="19"/>
      <c r="Q11" s="19"/>
      <c r="R11" s="19"/>
      <c r="S11" s="19"/>
      <c r="T11" s="14"/>
      <c r="U11" s="4">
        <v>0</v>
      </c>
      <c r="V11" s="4">
        <v>0</v>
      </c>
      <c r="W11" s="4">
        <v>0</v>
      </c>
      <c r="X11" s="14"/>
      <c r="Y11" s="4"/>
      <c r="Z11" s="4"/>
      <c r="AA11" s="14"/>
      <c r="AB11" s="19"/>
      <c r="AC11" s="14"/>
      <c r="AD11" s="19">
        <v>0</v>
      </c>
      <c r="AE11" s="19">
        <v>0</v>
      </c>
      <c r="AF11" s="19">
        <v>0</v>
      </c>
      <c r="AG11" s="14"/>
      <c r="AH11" s="4">
        <v>0</v>
      </c>
      <c r="AI11" s="4">
        <v>0</v>
      </c>
      <c r="AJ11" s="13"/>
    </row>
    <row r="12" spans="1:36" x14ac:dyDescent="0.2">
      <c r="A12" s="4">
        <v>0</v>
      </c>
      <c r="B12" s="30" t="s">
        <v>139</v>
      </c>
      <c r="F12" t="s">
        <v>81</v>
      </c>
      <c r="G12" s="13"/>
      <c r="H12" s="4">
        <v>0</v>
      </c>
      <c r="I12" s="4">
        <v>0</v>
      </c>
      <c r="J12" s="4">
        <v>0</v>
      </c>
      <c r="K12" s="4">
        <v>0</v>
      </c>
      <c r="L12" s="14"/>
      <c r="M12" s="4">
        <v>0</v>
      </c>
      <c r="N12" s="4">
        <v>0</v>
      </c>
      <c r="O12" s="14"/>
      <c r="P12" s="19"/>
      <c r="Q12" s="19"/>
      <c r="R12" s="19"/>
      <c r="S12" s="19"/>
      <c r="T12" s="14"/>
      <c r="U12" s="4">
        <v>0</v>
      </c>
      <c r="V12" s="4">
        <v>0</v>
      </c>
      <c r="W12" s="4">
        <v>0</v>
      </c>
      <c r="X12" s="14"/>
      <c r="Y12" s="4"/>
      <c r="Z12" s="4"/>
      <c r="AA12" s="14"/>
      <c r="AB12" s="19"/>
      <c r="AC12" s="14"/>
      <c r="AD12" s="19">
        <v>0</v>
      </c>
      <c r="AE12" s="19">
        <v>0</v>
      </c>
      <c r="AF12" s="19">
        <v>0</v>
      </c>
      <c r="AG12" s="14"/>
      <c r="AH12" s="4">
        <v>0</v>
      </c>
      <c r="AI12" s="4">
        <v>0</v>
      </c>
      <c r="AJ12" s="13"/>
    </row>
    <row r="13" spans="1:36" x14ac:dyDescent="0.2">
      <c r="A13" s="4">
        <v>40</v>
      </c>
      <c r="B13" s="30" t="s">
        <v>87</v>
      </c>
      <c r="F13" t="s">
        <v>54</v>
      </c>
      <c r="G13" s="13"/>
      <c r="H13" s="4">
        <v>2</v>
      </c>
      <c r="I13" s="4">
        <v>2</v>
      </c>
      <c r="J13" s="4">
        <v>7</v>
      </c>
      <c r="K13" s="4">
        <v>26</v>
      </c>
      <c r="L13" s="14"/>
      <c r="M13" s="4">
        <v>4</v>
      </c>
      <c r="N13" s="4">
        <v>33</v>
      </c>
      <c r="O13" s="14"/>
      <c r="P13" s="19"/>
      <c r="Q13" s="19"/>
      <c r="R13" s="19"/>
      <c r="S13" s="19"/>
      <c r="T13" s="14"/>
      <c r="U13" s="4">
        <v>4</v>
      </c>
      <c r="V13" s="4">
        <v>24</v>
      </c>
      <c r="W13" s="4">
        <v>10</v>
      </c>
      <c r="X13" s="14"/>
      <c r="Y13" s="4"/>
      <c r="Z13" s="4"/>
      <c r="AA13" s="14"/>
      <c r="AB13" s="19"/>
      <c r="AC13" s="14"/>
      <c r="AD13" s="19">
        <v>6</v>
      </c>
      <c r="AE13" s="19">
        <v>25</v>
      </c>
      <c r="AF13" s="19">
        <v>7</v>
      </c>
      <c r="AG13" s="14"/>
      <c r="AH13" s="4">
        <v>22</v>
      </c>
      <c r="AI13" s="4">
        <v>11</v>
      </c>
      <c r="AJ13" s="13"/>
    </row>
    <row r="14" spans="1:36" x14ac:dyDescent="0.2">
      <c r="A14" s="4">
        <v>0</v>
      </c>
      <c r="B14" s="30" t="s">
        <v>135</v>
      </c>
      <c r="F14" t="s">
        <v>82</v>
      </c>
      <c r="G14" s="13"/>
      <c r="H14" s="4">
        <v>0</v>
      </c>
      <c r="I14" s="4">
        <v>0</v>
      </c>
      <c r="J14" s="4">
        <v>0</v>
      </c>
      <c r="K14" s="4">
        <v>0</v>
      </c>
      <c r="L14" s="14"/>
      <c r="M14" s="4">
        <v>0</v>
      </c>
      <c r="N14" s="4">
        <v>0</v>
      </c>
      <c r="O14" s="14"/>
      <c r="P14" s="19"/>
      <c r="Q14" s="19"/>
      <c r="R14" s="19"/>
      <c r="S14" s="19"/>
      <c r="T14" s="14"/>
      <c r="U14" s="4">
        <v>0</v>
      </c>
      <c r="V14" s="4">
        <v>0</v>
      </c>
      <c r="W14" s="4">
        <v>0</v>
      </c>
      <c r="X14" s="14"/>
      <c r="Y14" s="4"/>
      <c r="Z14" s="4"/>
      <c r="AA14" s="14"/>
      <c r="AB14" s="19"/>
      <c r="AC14" s="14"/>
      <c r="AD14" s="19">
        <v>0</v>
      </c>
      <c r="AE14" s="19">
        <v>0</v>
      </c>
      <c r="AF14" s="19">
        <v>0</v>
      </c>
      <c r="AG14" s="14"/>
      <c r="AH14" s="4">
        <v>0</v>
      </c>
      <c r="AI14" s="4">
        <v>0</v>
      </c>
      <c r="AJ14" s="13"/>
    </row>
    <row r="15" spans="1:36" x14ac:dyDescent="0.2">
      <c r="A15" s="4">
        <v>59</v>
      </c>
      <c r="B15" s="30" t="s">
        <v>88</v>
      </c>
      <c r="F15" t="s">
        <v>55</v>
      </c>
      <c r="G15" s="13"/>
      <c r="H15" s="4">
        <v>6</v>
      </c>
      <c r="I15" s="4">
        <v>1</v>
      </c>
      <c r="J15" s="4">
        <v>8</v>
      </c>
      <c r="K15" s="4">
        <v>37</v>
      </c>
      <c r="L15" s="14"/>
      <c r="M15" s="4">
        <v>7</v>
      </c>
      <c r="N15" s="4">
        <v>45</v>
      </c>
      <c r="O15" s="14"/>
      <c r="P15" s="19"/>
      <c r="Q15" s="19"/>
      <c r="R15" s="19"/>
      <c r="S15" s="19"/>
      <c r="T15" s="14"/>
      <c r="U15" s="4">
        <v>7</v>
      </c>
      <c r="V15" s="4">
        <v>36</v>
      </c>
      <c r="W15" s="4">
        <v>16</v>
      </c>
      <c r="X15" s="14"/>
      <c r="Y15" s="4"/>
      <c r="Z15" s="4"/>
      <c r="AA15" s="14"/>
      <c r="AB15" s="19"/>
      <c r="AC15" s="14"/>
      <c r="AD15" s="19">
        <v>7</v>
      </c>
      <c r="AE15" s="19">
        <v>39</v>
      </c>
      <c r="AF15" s="19">
        <v>11</v>
      </c>
      <c r="AG15" s="14"/>
      <c r="AH15" s="4">
        <v>32</v>
      </c>
      <c r="AI15" s="4">
        <v>15</v>
      </c>
      <c r="AJ15" s="13"/>
    </row>
    <row r="16" spans="1:36" x14ac:dyDescent="0.2">
      <c r="A16" s="4">
        <v>0</v>
      </c>
      <c r="B16" s="30" t="s">
        <v>88</v>
      </c>
      <c r="F16" t="s">
        <v>56</v>
      </c>
      <c r="G16" s="13"/>
      <c r="H16" s="4">
        <v>0</v>
      </c>
      <c r="I16" s="4">
        <v>0</v>
      </c>
      <c r="J16" s="4">
        <v>0</v>
      </c>
      <c r="K16" s="4">
        <v>0</v>
      </c>
      <c r="L16" s="14"/>
      <c r="M16" s="4">
        <v>0</v>
      </c>
      <c r="N16" s="4">
        <v>0</v>
      </c>
      <c r="O16" s="14"/>
      <c r="P16" s="19"/>
      <c r="Q16" s="19"/>
      <c r="R16" s="19"/>
      <c r="S16" s="19"/>
      <c r="T16" s="14"/>
      <c r="U16" s="4">
        <v>0</v>
      </c>
      <c r="V16" s="4">
        <v>0</v>
      </c>
      <c r="W16" s="4">
        <v>0</v>
      </c>
      <c r="X16" s="14"/>
      <c r="Y16" s="4"/>
      <c r="Z16" s="4"/>
      <c r="AA16" s="14"/>
      <c r="AB16" s="19"/>
      <c r="AC16" s="14"/>
      <c r="AD16" s="19">
        <v>0</v>
      </c>
      <c r="AE16" s="19">
        <v>0</v>
      </c>
      <c r="AF16" s="19">
        <v>0</v>
      </c>
      <c r="AG16" s="14"/>
      <c r="AH16" s="4">
        <v>0</v>
      </c>
      <c r="AI16" s="4">
        <v>0</v>
      </c>
      <c r="AJ16" s="13"/>
    </row>
    <row r="17" spans="1:36" x14ac:dyDescent="0.2">
      <c r="A17" s="4">
        <v>60</v>
      </c>
      <c r="B17" s="30" t="s">
        <v>89</v>
      </c>
      <c r="F17" t="s">
        <v>57</v>
      </c>
      <c r="G17" s="13"/>
      <c r="H17" s="4">
        <v>3</v>
      </c>
      <c r="I17" s="4">
        <v>5</v>
      </c>
      <c r="J17" s="4">
        <v>10</v>
      </c>
      <c r="K17" s="4">
        <v>36</v>
      </c>
      <c r="L17" s="14"/>
      <c r="M17" s="4">
        <v>7</v>
      </c>
      <c r="N17" s="4">
        <v>43</v>
      </c>
      <c r="O17" s="14"/>
      <c r="P17" s="19"/>
      <c r="Q17" s="19"/>
      <c r="R17" s="19"/>
      <c r="S17" s="19"/>
      <c r="T17" s="14"/>
      <c r="U17" s="4">
        <v>9</v>
      </c>
      <c r="V17" s="4">
        <v>31</v>
      </c>
      <c r="W17" s="4">
        <v>20</v>
      </c>
      <c r="X17" s="14"/>
      <c r="Y17" s="4"/>
      <c r="Z17" s="4"/>
      <c r="AA17" s="14"/>
      <c r="AB17" s="19"/>
      <c r="AC17" s="14"/>
      <c r="AD17" s="19">
        <v>8</v>
      </c>
      <c r="AE17" s="19">
        <v>33</v>
      </c>
      <c r="AF17" s="19">
        <v>15</v>
      </c>
      <c r="AG17" s="14"/>
      <c r="AH17" s="4">
        <v>25</v>
      </c>
      <c r="AI17" s="4">
        <v>19</v>
      </c>
      <c r="AJ17" s="13"/>
    </row>
    <row r="18" spans="1:36" x14ac:dyDescent="0.2">
      <c r="A18" s="4">
        <v>0</v>
      </c>
      <c r="B18" s="30" t="s">
        <v>89</v>
      </c>
      <c r="F18" t="s">
        <v>58</v>
      </c>
      <c r="G18" s="13"/>
      <c r="H18" s="4">
        <v>0</v>
      </c>
      <c r="I18" s="4">
        <v>0</v>
      </c>
      <c r="J18" s="4">
        <v>0</v>
      </c>
      <c r="K18" s="4">
        <v>0</v>
      </c>
      <c r="L18" s="14"/>
      <c r="M18" s="4">
        <v>0</v>
      </c>
      <c r="N18" s="4">
        <v>0</v>
      </c>
      <c r="O18" s="14"/>
      <c r="P18" s="19"/>
      <c r="Q18" s="19"/>
      <c r="R18" s="19"/>
      <c r="S18" s="19"/>
      <c r="T18" s="14"/>
      <c r="U18" s="4">
        <v>0</v>
      </c>
      <c r="V18" s="4">
        <v>0</v>
      </c>
      <c r="W18" s="4">
        <v>0</v>
      </c>
      <c r="X18" s="14"/>
      <c r="Y18" s="4"/>
      <c r="Z18" s="4"/>
      <c r="AA18" s="14"/>
      <c r="AB18" s="19"/>
      <c r="AC18" s="14"/>
      <c r="AD18" s="19">
        <v>0</v>
      </c>
      <c r="AE18" s="19">
        <v>0</v>
      </c>
      <c r="AF18" s="19">
        <v>0</v>
      </c>
      <c r="AG18" s="14"/>
      <c r="AH18" s="4">
        <v>0</v>
      </c>
      <c r="AI18" s="4">
        <v>0</v>
      </c>
      <c r="AJ18" s="13"/>
    </row>
    <row r="19" spans="1:36" x14ac:dyDescent="0.2">
      <c r="A19" s="5">
        <f>SUM(A9:A18)</f>
        <v>222</v>
      </c>
      <c r="B19" s="31"/>
      <c r="D19" s="4"/>
      <c r="F19" s="4" t="s">
        <v>9</v>
      </c>
      <c r="G19" s="14"/>
      <c r="H19" s="5">
        <f>SUM(H9:H18)</f>
        <v>14</v>
      </c>
      <c r="I19" s="5">
        <f>SUM(I9:I18)</f>
        <v>10</v>
      </c>
      <c r="J19" s="5">
        <f>SUM(J9:J18)</f>
        <v>36</v>
      </c>
      <c r="K19" s="5">
        <f>SUM(K9:K18)</f>
        <v>144</v>
      </c>
      <c r="L19" s="15"/>
      <c r="M19" s="5">
        <f>SUM(M9:M18)</f>
        <v>23</v>
      </c>
      <c r="N19" s="5">
        <f>SUM(N9:N18)</f>
        <v>176</v>
      </c>
      <c r="O19" s="15"/>
      <c r="P19" s="20"/>
      <c r="Q19" s="20"/>
      <c r="R19" s="20"/>
      <c r="S19" s="20"/>
      <c r="T19" s="15"/>
      <c r="U19" s="5">
        <f>SUM(U9:U18)</f>
        <v>24</v>
      </c>
      <c r="V19" s="5">
        <f>SUM(V9:V18)</f>
        <v>129</v>
      </c>
      <c r="W19" s="5">
        <f>SUM(W9:W18)</f>
        <v>66</v>
      </c>
      <c r="X19" s="15"/>
      <c r="Y19" s="5"/>
      <c r="Z19" s="5"/>
      <c r="AA19" s="15"/>
      <c r="AB19" s="5"/>
      <c r="AC19" s="15"/>
      <c r="AD19" s="5">
        <f>SUM(AD9:AD18)</f>
        <v>26</v>
      </c>
      <c r="AE19" s="5">
        <f>SUM(AE9:AE18)</f>
        <v>144</v>
      </c>
      <c r="AF19" s="5">
        <f>SUM(AF9:AF18)</f>
        <v>42</v>
      </c>
      <c r="AG19" s="14"/>
      <c r="AH19" s="5">
        <f>SUM(AH9:AH18)</f>
        <v>118</v>
      </c>
      <c r="AI19" s="5">
        <f>SUM(AI9:AI18)</f>
        <v>62</v>
      </c>
      <c r="AJ19" s="13"/>
    </row>
    <row r="20" spans="1:36" x14ac:dyDescent="0.2">
      <c r="A20" s="4">
        <v>111</v>
      </c>
      <c r="B20" s="30" t="s">
        <v>94</v>
      </c>
      <c r="C20" t="s">
        <v>10</v>
      </c>
      <c r="F20" t="s">
        <v>7</v>
      </c>
      <c r="G20" s="13"/>
      <c r="H20" s="4">
        <v>13</v>
      </c>
      <c r="I20" s="4">
        <v>8</v>
      </c>
      <c r="J20" s="4">
        <v>26</v>
      </c>
      <c r="K20" s="4">
        <v>61</v>
      </c>
      <c r="L20" s="14"/>
      <c r="M20" s="4">
        <v>18</v>
      </c>
      <c r="N20" s="4">
        <v>78</v>
      </c>
      <c r="O20" s="14"/>
      <c r="P20" s="19"/>
      <c r="Q20" s="19"/>
      <c r="R20" s="19"/>
      <c r="S20" s="19"/>
      <c r="T20" s="14"/>
      <c r="U20" s="4">
        <v>21</v>
      </c>
      <c r="V20" s="4">
        <v>42</v>
      </c>
      <c r="W20" s="4">
        <v>45</v>
      </c>
      <c r="X20" s="14"/>
      <c r="Y20" s="4"/>
      <c r="Z20" s="4"/>
      <c r="AA20" s="14"/>
      <c r="AB20" s="19">
        <v>77</v>
      </c>
      <c r="AC20" s="14"/>
      <c r="AD20" s="19"/>
      <c r="AE20" s="19"/>
      <c r="AF20" s="19"/>
      <c r="AG20" s="14"/>
      <c r="AH20" s="4">
        <v>57</v>
      </c>
      <c r="AI20" s="4">
        <v>30</v>
      </c>
      <c r="AJ20" s="13"/>
    </row>
    <row r="21" spans="1:36" x14ac:dyDescent="0.2">
      <c r="A21" s="4">
        <v>91</v>
      </c>
      <c r="B21" s="30" t="s">
        <v>95</v>
      </c>
      <c r="F21" t="s">
        <v>8</v>
      </c>
      <c r="G21" s="13"/>
      <c r="H21" s="4">
        <v>7</v>
      </c>
      <c r="I21" s="4">
        <v>7</v>
      </c>
      <c r="J21" s="4">
        <v>23</v>
      </c>
      <c r="K21" s="4">
        <v>50</v>
      </c>
      <c r="L21" s="14"/>
      <c r="M21" s="4">
        <v>10</v>
      </c>
      <c r="N21" s="4">
        <v>67</v>
      </c>
      <c r="O21" s="14"/>
      <c r="P21" s="19"/>
      <c r="Q21" s="19"/>
      <c r="R21" s="19"/>
      <c r="S21" s="19"/>
      <c r="T21" s="14"/>
      <c r="U21" s="4">
        <v>12</v>
      </c>
      <c r="V21" s="4">
        <v>49</v>
      </c>
      <c r="W21" s="4">
        <v>24</v>
      </c>
      <c r="X21" s="14"/>
      <c r="Y21" s="4"/>
      <c r="Z21" s="4"/>
      <c r="AA21" s="14"/>
      <c r="AB21" s="19">
        <v>67</v>
      </c>
      <c r="AC21" s="14"/>
      <c r="AD21" s="19"/>
      <c r="AE21" s="19"/>
      <c r="AF21" s="19"/>
      <c r="AG21" s="14"/>
      <c r="AH21" s="4">
        <v>38</v>
      </c>
      <c r="AI21" s="4">
        <v>35</v>
      </c>
      <c r="AJ21" s="16"/>
    </row>
    <row r="22" spans="1:36" x14ac:dyDescent="0.2">
      <c r="A22" s="5">
        <f>SUM(A20:A21)</f>
        <v>202</v>
      </c>
      <c r="B22" s="31"/>
      <c r="F22" s="4" t="s">
        <v>11</v>
      </c>
      <c r="G22" s="14"/>
      <c r="H22" s="5">
        <f>SUM(H20:H21)</f>
        <v>20</v>
      </c>
      <c r="I22" s="5">
        <f>SUM(I20:I21)</f>
        <v>15</v>
      </c>
      <c r="J22" s="5">
        <f>SUM(J20:J21)</f>
        <v>49</v>
      </c>
      <c r="K22" s="5">
        <f>SUM(K20:K21)</f>
        <v>111</v>
      </c>
      <c r="L22" s="15"/>
      <c r="M22" s="5">
        <f>SUM(M20:M21)</f>
        <v>28</v>
      </c>
      <c r="N22" s="5">
        <f>SUM(N20:N21)</f>
        <v>145</v>
      </c>
      <c r="O22" s="15"/>
      <c r="P22" s="20"/>
      <c r="Q22" s="20"/>
      <c r="R22" s="20"/>
      <c r="S22" s="20"/>
      <c r="T22" s="15"/>
      <c r="U22" s="5">
        <f>SUM(U20:U21)</f>
        <v>33</v>
      </c>
      <c r="V22" s="5">
        <f>SUM(V20:V21)</f>
        <v>91</v>
      </c>
      <c r="W22" s="5">
        <f>SUM(W20:W21)</f>
        <v>69</v>
      </c>
      <c r="X22" s="15"/>
      <c r="Y22" s="5"/>
      <c r="Z22" s="5"/>
      <c r="AA22" s="15"/>
      <c r="AB22" s="5">
        <f>SUM(AB20:AB21)</f>
        <v>144</v>
      </c>
      <c r="AC22" s="15"/>
      <c r="AD22" s="20"/>
      <c r="AE22" s="20"/>
      <c r="AF22" s="20"/>
      <c r="AG22" s="14"/>
      <c r="AH22" s="5">
        <f>SUM(AH20:AH21)</f>
        <v>95</v>
      </c>
      <c r="AI22" s="5">
        <f>SUM(AI20:AI21)</f>
        <v>65</v>
      </c>
      <c r="AJ22" s="13"/>
    </row>
    <row r="23" spans="1:36" x14ac:dyDescent="0.2">
      <c r="A23" s="4">
        <v>7</v>
      </c>
      <c r="B23" s="30" t="s">
        <v>96</v>
      </c>
      <c r="C23" t="s">
        <v>12</v>
      </c>
      <c r="F23" t="s">
        <v>13</v>
      </c>
      <c r="G23" s="13"/>
      <c r="H23" s="4">
        <v>2</v>
      </c>
      <c r="I23" s="4">
        <v>3</v>
      </c>
      <c r="J23" s="4">
        <v>0</v>
      </c>
      <c r="K23" s="4">
        <v>2</v>
      </c>
      <c r="L23" s="14"/>
      <c r="M23" s="4">
        <v>5</v>
      </c>
      <c r="N23" s="4">
        <v>2</v>
      </c>
      <c r="O23" s="14"/>
      <c r="P23" s="19"/>
      <c r="Q23" s="19"/>
      <c r="R23" s="19"/>
      <c r="S23" s="19"/>
      <c r="T23" s="14"/>
      <c r="U23" s="4">
        <v>5</v>
      </c>
      <c r="V23" s="4">
        <v>2</v>
      </c>
      <c r="W23" s="4">
        <v>0</v>
      </c>
      <c r="X23" s="14"/>
      <c r="Y23" s="4"/>
      <c r="Z23" s="4"/>
      <c r="AA23" s="14"/>
      <c r="AB23" s="19">
        <v>2</v>
      </c>
      <c r="AC23" s="14"/>
      <c r="AD23" s="19"/>
      <c r="AE23" s="19"/>
      <c r="AF23" s="19"/>
      <c r="AG23" s="14"/>
      <c r="AH23" s="4">
        <v>2</v>
      </c>
      <c r="AI23" s="4">
        <v>0</v>
      </c>
      <c r="AJ23" s="13"/>
    </row>
    <row r="24" spans="1:36" x14ac:dyDescent="0.2">
      <c r="A24" s="4">
        <v>18</v>
      </c>
      <c r="B24" s="30" t="s">
        <v>97</v>
      </c>
      <c r="F24" t="s">
        <v>14</v>
      </c>
      <c r="G24" s="13"/>
      <c r="H24" s="4">
        <v>7</v>
      </c>
      <c r="I24" s="4">
        <v>1</v>
      </c>
      <c r="J24" s="4">
        <v>1</v>
      </c>
      <c r="K24" s="4">
        <v>7</v>
      </c>
      <c r="L24" s="14"/>
      <c r="M24" s="4">
        <v>6</v>
      </c>
      <c r="N24" s="4">
        <v>8</v>
      </c>
      <c r="O24" s="14"/>
      <c r="P24" s="19"/>
      <c r="Q24" s="19"/>
      <c r="R24" s="19"/>
      <c r="S24" s="19"/>
      <c r="T24" s="14"/>
      <c r="U24" s="4">
        <v>9</v>
      </c>
      <c r="V24" s="4">
        <v>5</v>
      </c>
      <c r="W24" s="4">
        <v>3</v>
      </c>
      <c r="X24" s="14"/>
      <c r="Y24" s="4"/>
      <c r="Z24" s="4"/>
      <c r="AA24" s="14"/>
      <c r="AB24" s="19">
        <v>7</v>
      </c>
      <c r="AC24" s="14"/>
      <c r="AD24" s="19"/>
      <c r="AE24" s="19"/>
      <c r="AF24" s="19"/>
      <c r="AG24" s="14"/>
      <c r="AH24" s="4">
        <v>3</v>
      </c>
      <c r="AI24" s="4">
        <v>5</v>
      </c>
      <c r="AJ24" s="13"/>
    </row>
    <row r="25" spans="1:36" x14ac:dyDescent="0.2">
      <c r="A25" s="4">
        <v>44</v>
      </c>
      <c r="B25" s="30" t="s">
        <v>98</v>
      </c>
      <c r="F25" t="s">
        <v>15</v>
      </c>
      <c r="G25" s="13"/>
      <c r="H25" s="4">
        <v>7</v>
      </c>
      <c r="I25" s="4">
        <v>8</v>
      </c>
      <c r="J25" s="4">
        <v>5</v>
      </c>
      <c r="K25" s="4">
        <v>22</v>
      </c>
      <c r="L25" s="14"/>
      <c r="M25" s="4">
        <v>15</v>
      </c>
      <c r="N25" s="4">
        <v>25</v>
      </c>
      <c r="O25" s="14"/>
      <c r="P25" s="19"/>
      <c r="Q25" s="19"/>
      <c r="R25" s="19"/>
      <c r="S25" s="19"/>
      <c r="T25" s="14"/>
      <c r="U25" s="4">
        <v>15</v>
      </c>
      <c r="V25" s="4">
        <v>19</v>
      </c>
      <c r="W25" s="4">
        <v>8</v>
      </c>
      <c r="X25" s="14"/>
      <c r="Y25" s="4"/>
      <c r="Z25" s="4"/>
      <c r="AA25" s="14"/>
      <c r="AB25" s="19">
        <v>26</v>
      </c>
      <c r="AC25" s="14"/>
      <c r="AD25" s="19"/>
      <c r="AE25" s="19"/>
      <c r="AF25" s="19"/>
      <c r="AG25" s="14"/>
      <c r="AH25" s="4">
        <v>14</v>
      </c>
      <c r="AI25" s="4">
        <v>11</v>
      </c>
      <c r="AJ25" s="13"/>
    </row>
    <row r="26" spans="1:36" x14ac:dyDescent="0.2">
      <c r="A26" s="4">
        <v>53</v>
      </c>
      <c r="B26" s="30" t="s">
        <v>99</v>
      </c>
      <c r="F26" t="s">
        <v>16</v>
      </c>
      <c r="G26" s="13"/>
      <c r="H26" s="4">
        <v>14</v>
      </c>
      <c r="I26" s="4">
        <v>4</v>
      </c>
      <c r="J26" s="4">
        <v>10</v>
      </c>
      <c r="K26" s="4">
        <v>23</v>
      </c>
      <c r="L26" s="14"/>
      <c r="M26" s="4">
        <v>16</v>
      </c>
      <c r="N26" s="4">
        <v>30</v>
      </c>
      <c r="O26" s="14"/>
      <c r="P26" s="19"/>
      <c r="Q26" s="19"/>
      <c r="R26" s="19"/>
      <c r="S26" s="19"/>
      <c r="T26" s="14"/>
      <c r="U26" s="4">
        <v>16</v>
      </c>
      <c r="V26" s="4">
        <v>23</v>
      </c>
      <c r="W26" s="4">
        <v>11</v>
      </c>
      <c r="X26" s="14"/>
      <c r="Y26" s="4"/>
      <c r="Z26" s="4"/>
      <c r="AA26" s="14"/>
      <c r="AB26" s="19">
        <v>32</v>
      </c>
      <c r="AC26" s="14"/>
      <c r="AD26" s="19"/>
      <c r="AE26" s="19"/>
      <c r="AF26" s="19"/>
      <c r="AG26" s="14"/>
      <c r="AH26" s="4">
        <v>20</v>
      </c>
      <c r="AI26" s="4">
        <v>14</v>
      </c>
      <c r="AJ26" s="13"/>
    </row>
    <row r="27" spans="1:36" x14ac:dyDescent="0.2">
      <c r="A27" s="4">
        <v>67</v>
      </c>
      <c r="B27" s="30" t="s">
        <v>100</v>
      </c>
      <c r="F27" t="s">
        <v>17</v>
      </c>
      <c r="G27" s="13"/>
      <c r="H27" s="4">
        <v>10</v>
      </c>
      <c r="I27" s="4">
        <v>6</v>
      </c>
      <c r="J27" s="4">
        <v>12</v>
      </c>
      <c r="K27" s="4">
        <v>38</v>
      </c>
      <c r="L27" s="14"/>
      <c r="M27" s="4">
        <v>15</v>
      </c>
      <c r="N27" s="4">
        <v>47</v>
      </c>
      <c r="O27" s="14"/>
      <c r="P27" s="19"/>
      <c r="Q27" s="19"/>
      <c r="R27" s="19"/>
      <c r="S27" s="19"/>
      <c r="T27" s="14"/>
      <c r="U27" s="4">
        <v>16</v>
      </c>
      <c r="V27" s="4">
        <v>27</v>
      </c>
      <c r="W27" s="4">
        <v>23</v>
      </c>
      <c r="X27" s="14"/>
      <c r="Y27" s="4"/>
      <c r="Z27" s="4"/>
      <c r="AA27" s="14"/>
      <c r="AB27" s="19">
        <v>47</v>
      </c>
      <c r="AC27" s="14"/>
      <c r="AD27" s="19"/>
      <c r="AE27" s="19"/>
      <c r="AF27" s="19"/>
      <c r="AG27" s="14"/>
      <c r="AH27" s="4">
        <v>24</v>
      </c>
      <c r="AI27" s="4">
        <v>26</v>
      </c>
      <c r="AJ27" s="13"/>
    </row>
    <row r="28" spans="1:36" x14ac:dyDescent="0.2">
      <c r="A28" s="4">
        <v>13</v>
      </c>
      <c r="B28" s="30" t="s">
        <v>101</v>
      </c>
      <c r="F28" t="s">
        <v>18</v>
      </c>
      <c r="G28" s="13"/>
      <c r="H28" s="4">
        <v>2</v>
      </c>
      <c r="I28" s="4">
        <v>0</v>
      </c>
      <c r="J28" s="4">
        <v>0</v>
      </c>
      <c r="K28" s="4">
        <v>10</v>
      </c>
      <c r="L28" s="14"/>
      <c r="M28" s="4">
        <v>2</v>
      </c>
      <c r="N28" s="4">
        <v>10</v>
      </c>
      <c r="O28" s="14"/>
      <c r="P28" s="19"/>
      <c r="Q28" s="19"/>
      <c r="R28" s="19"/>
      <c r="S28" s="19"/>
      <c r="T28" s="14"/>
      <c r="U28" s="4">
        <v>3</v>
      </c>
      <c r="V28" s="4">
        <v>5</v>
      </c>
      <c r="W28" s="4">
        <v>5</v>
      </c>
      <c r="X28" s="14"/>
      <c r="Y28" s="4"/>
      <c r="Z28" s="4"/>
      <c r="AA28" s="14"/>
      <c r="AB28" s="19">
        <v>8</v>
      </c>
      <c r="AC28" s="14"/>
      <c r="AD28" s="19"/>
      <c r="AE28" s="19"/>
      <c r="AF28" s="19"/>
      <c r="AG28" s="14"/>
      <c r="AH28" s="4">
        <v>5</v>
      </c>
      <c r="AI28" s="4">
        <v>4</v>
      </c>
      <c r="AJ28" s="13"/>
    </row>
    <row r="29" spans="1:36" x14ac:dyDescent="0.2">
      <c r="A29" s="4">
        <v>24</v>
      </c>
      <c r="B29" s="30" t="s">
        <v>102</v>
      </c>
      <c r="F29" t="s">
        <v>19</v>
      </c>
      <c r="G29" s="13"/>
      <c r="H29" s="4">
        <v>4</v>
      </c>
      <c r="I29" s="4">
        <v>3</v>
      </c>
      <c r="J29" s="4">
        <v>7</v>
      </c>
      <c r="K29" s="4">
        <v>8</v>
      </c>
      <c r="L29" s="14"/>
      <c r="M29" s="4">
        <v>6</v>
      </c>
      <c r="N29" s="4">
        <v>14</v>
      </c>
      <c r="O29" s="14"/>
      <c r="P29" s="19"/>
      <c r="Q29" s="19"/>
      <c r="R29" s="19"/>
      <c r="S29" s="19"/>
      <c r="T29" s="14"/>
      <c r="U29" s="4">
        <v>6</v>
      </c>
      <c r="V29" s="4">
        <v>2</v>
      </c>
      <c r="W29" s="4">
        <v>15</v>
      </c>
      <c r="X29" s="14"/>
      <c r="Y29" s="4"/>
      <c r="Z29" s="4"/>
      <c r="AA29" s="14"/>
      <c r="AB29" s="19">
        <v>15</v>
      </c>
      <c r="AC29" s="14"/>
      <c r="AD29" s="19"/>
      <c r="AE29" s="19"/>
      <c r="AF29" s="19"/>
      <c r="AG29" s="14"/>
      <c r="AH29" s="4">
        <v>6</v>
      </c>
      <c r="AI29" s="4">
        <v>9</v>
      </c>
      <c r="AJ29" s="13"/>
    </row>
    <row r="30" spans="1:36" x14ac:dyDescent="0.2">
      <c r="A30" s="4">
        <v>35</v>
      </c>
      <c r="B30" s="30" t="s">
        <v>103</v>
      </c>
      <c r="F30" t="s">
        <v>20</v>
      </c>
      <c r="G30" s="13"/>
      <c r="H30" s="4">
        <v>6</v>
      </c>
      <c r="I30" s="4">
        <v>1</v>
      </c>
      <c r="J30" s="4">
        <v>5</v>
      </c>
      <c r="K30" s="4">
        <v>18</v>
      </c>
      <c r="L30" s="14"/>
      <c r="M30" s="4">
        <v>7</v>
      </c>
      <c r="N30" s="4">
        <v>23</v>
      </c>
      <c r="O30" s="14"/>
      <c r="P30" s="19"/>
      <c r="Q30" s="19"/>
      <c r="R30" s="19"/>
      <c r="S30" s="19"/>
      <c r="T30" s="14"/>
      <c r="U30" s="4">
        <v>8</v>
      </c>
      <c r="V30" s="4">
        <v>17</v>
      </c>
      <c r="W30" s="4">
        <v>7</v>
      </c>
      <c r="X30" s="14"/>
      <c r="Y30" s="4"/>
      <c r="Z30" s="4"/>
      <c r="AA30" s="14"/>
      <c r="AB30" s="19">
        <v>22</v>
      </c>
      <c r="AC30" s="14"/>
      <c r="AD30" s="19"/>
      <c r="AE30" s="19"/>
      <c r="AF30" s="19"/>
      <c r="AG30" s="14"/>
      <c r="AH30" s="4">
        <v>14</v>
      </c>
      <c r="AI30" s="4">
        <v>9</v>
      </c>
      <c r="AJ30" s="13"/>
    </row>
    <row r="31" spans="1:36" x14ac:dyDescent="0.2">
      <c r="A31" s="4">
        <v>11</v>
      </c>
      <c r="B31" s="30" t="s">
        <v>104</v>
      </c>
      <c r="F31" t="s">
        <v>21</v>
      </c>
      <c r="G31" s="13"/>
      <c r="H31" s="4">
        <v>5</v>
      </c>
      <c r="I31" s="4">
        <v>2</v>
      </c>
      <c r="J31" s="4">
        <v>0</v>
      </c>
      <c r="K31" s="4">
        <v>1</v>
      </c>
      <c r="L31" s="14"/>
      <c r="M31" s="4">
        <v>7</v>
      </c>
      <c r="N31" s="4">
        <v>1</v>
      </c>
      <c r="O31" s="14"/>
      <c r="P31" s="19"/>
      <c r="Q31" s="19"/>
      <c r="R31" s="19"/>
      <c r="S31" s="19"/>
      <c r="T31" s="14"/>
      <c r="U31" s="4">
        <v>8</v>
      </c>
      <c r="V31" s="4">
        <v>2</v>
      </c>
      <c r="W31" s="4">
        <v>0</v>
      </c>
      <c r="X31" s="14"/>
      <c r="Y31" s="4"/>
      <c r="Z31" s="4"/>
      <c r="AA31" s="14"/>
      <c r="AB31" s="19">
        <v>2</v>
      </c>
      <c r="AC31" s="14"/>
      <c r="AD31" s="19"/>
      <c r="AE31" s="19"/>
      <c r="AF31" s="19"/>
      <c r="AG31" s="14"/>
      <c r="AH31" s="4">
        <v>1</v>
      </c>
      <c r="AI31" s="4">
        <v>1</v>
      </c>
      <c r="AJ31" s="13"/>
    </row>
    <row r="32" spans="1:36" x14ac:dyDescent="0.2">
      <c r="A32" s="4">
        <v>45</v>
      </c>
      <c r="B32" s="30" t="s">
        <v>105</v>
      </c>
      <c r="F32" t="s">
        <v>22</v>
      </c>
      <c r="G32" s="13"/>
      <c r="H32" s="4">
        <v>4</v>
      </c>
      <c r="I32" s="4">
        <v>6</v>
      </c>
      <c r="J32" s="4">
        <v>7</v>
      </c>
      <c r="K32" s="4">
        <v>26</v>
      </c>
      <c r="L32" s="14"/>
      <c r="M32" s="4">
        <v>10</v>
      </c>
      <c r="N32" s="4">
        <v>32</v>
      </c>
      <c r="O32" s="14"/>
      <c r="P32" s="19"/>
      <c r="Q32" s="19"/>
      <c r="R32" s="19"/>
      <c r="S32" s="19"/>
      <c r="T32" s="14"/>
      <c r="U32" s="4">
        <v>10</v>
      </c>
      <c r="V32" s="4">
        <v>26</v>
      </c>
      <c r="W32" s="4">
        <v>8</v>
      </c>
      <c r="X32" s="14"/>
      <c r="Y32" s="4"/>
      <c r="Z32" s="4"/>
      <c r="AA32" s="14"/>
      <c r="AB32" s="19">
        <v>31</v>
      </c>
      <c r="AC32" s="14"/>
      <c r="AD32" s="19"/>
      <c r="AE32" s="19"/>
      <c r="AF32" s="19"/>
      <c r="AG32" s="14"/>
      <c r="AH32" s="4">
        <v>18</v>
      </c>
      <c r="AI32" s="4">
        <v>15</v>
      </c>
      <c r="AJ32" s="13"/>
    </row>
    <row r="33" spans="1:36" x14ac:dyDescent="0.2">
      <c r="A33" s="4">
        <v>82</v>
      </c>
      <c r="B33" s="30" t="s">
        <v>106</v>
      </c>
      <c r="F33" t="s">
        <v>23</v>
      </c>
      <c r="G33" s="13"/>
      <c r="H33" s="4">
        <v>7</v>
      </c>
      <c r="I33" s="4">
        <v>6</v>
      </c>
      <c r="J33" s="4">
        <v>13</v>
      </c>
      <c r="K33" s="4">
        <v>48</v>
      </c>
      <c r="L33" s="14"/>
      <c r="M33" s="4">
        <v>11</v>
      </c>
      <c r="N33" s="4">
        <v>58</v>
      </c>
      <c r="O33" s="14"/>
      <c r="P33" s="19"/>
      <c r="Q33" s="19"/>
      <c r="R33" s="19"/>
      <c r="S33" s="19"/>
      <c r="T33" s="14"/>
      <c r="U33" s="4">
        <v>15</v>
      </c>
      <c r="V33" s="4">
        <v>45</v>
      </c>
      <c r="W33" s="4">
        <v>20</v>
      </c>
      <c r="X33" s="14"/>
      <c r="Y33" s="4"/>
      <c r="Z33" s="4"/>
      <c r="AA33" s="14"/>
      <c r="AB33" s="19">
        <v>57</v>
      </c>
      <c r="AC33" s="14"/>
      <c r="AD33" s="19"/>
      <c r="AE33" s="19"/>
      <c r="AF33" s="19"/>
      <c r="AG33" s="14"/>
      <c r="AH33" s="4">
        <v>35</v>
      </c>
      <c r="AI33" s="4">
        <v>25</v>
      </c>
      <c r="AJ33" s="13"/>
    </row>
    <row r="34" spans="1:36" x14ac:dyDescent="0.2">
      <c r="A34" s="4">
        <v>131</v>
      </c>
      <c r="B34" s="30" t="s">
        <v>107</v>
      </c>
      <c r="F34" t="s">
        <v>24</v>
      </c>
      <c r="G34" s="13"/>
      <c r="H34" s="4">
        <v>11</v>
      </c>
      <c r="I34" s="4">
        <v>13</v>
      </c>
      <c r="J34" s="4">
        <v>21</v>
      </c>
      <c r="K34" s="4">
        <v>80</v>
      </c>
      <c r="L34" s="14"/>
      <c r="M34" s="4">
        <v>21</v>
      </c>
      <c r="N34" s="4">
        <v>90</v>
      </c>
      <c r="O34" s="14"/>
      <c r="P34" s="19"/>
      <c r="Q34" s="19"/>
      <c r="R34" s="19"/>
      <c r="S34" s="19"/>
      <c r="T34" s="14"/>
      <c r="U34" s="4">
        <v>24</v>
      </c>
      <c r="V34" s="4">
        <v>66</v>
      </c>
      <c r="W34" s="4">
        <v>39</v>
      </c>
      <c r="X34" s="14"/>
      <c r="Y34" s="4"/>
      <c r="Z34" s="4"/>
      <c r="AA34" s="14"/>
      <c r="AB34" s="19">
        <v>98</v>
      </c>
      <c r="AC34" s="14"/>
      <c r="AD34" s="19"/>
      <c r="AE34" s="19"/>
      <c r="AF34" s="19"/>
      <c r="AG34" s="14"/>
      <c r="AH34" s="4">
        <v>52</v>
      </c>
      <c r="AI34" s="4">
        <v>48</v>
      </c>
      <c r="AJ34" s="13"/>
    </row>
    <row r="35" spans="1:36" x14ac:dyDescent="0.2">
      <c r="A35" s="4">
        <v>125</v>
      </c>
      <c r="B35" s="30" t="s">
        <v>108</v>
      </c>
      <c r="F35" t="s">
        <v>25</v>
      </c>
      <c r="G35" s="13"/>
      <c r="H35" s="4">
        <v>17</v>
      </c>
      <c r="I35" s="4">
        <v>8</v>
      </c>
      <c r="J35" s="4">
        <v>26</v>
      </c>
      <c r="K35" s="4">
        <v>66</v>
      </c>
      <c r="L35" s="14"/>
      <c r="M35" s="4">
        <v>18</v>
      </c>
      <c r="N35" s="4">
        <v>82</v>
      </c>
      <c r="O35" s="14"/>
      <c r="P35" s="19"/>
      <c r="Q35" s="19"/>
      <c r="R35" s="19"/>
      <c r="S35" s="19"/>
      <c r="T35" s="14"/>
      <c r="U35" s="4">
        <v>25</v>
      </c>
      <c r="V35" s="4">
        <v>64</v>
      </c>
      <c r="W35" s="4">
        <v>32</v>
      </c>
      <c r="X35" s="14"/>
      <c r="Y35" s="4"/>
      <c r="Z35" s="4"/>
      <c r="AA35" s="14"/>
      <c r="AB35" s="19">
        <v>79</v>
      </c>
      <c r="AC35" s="14"/>
      <c r="AD35" s="19"/>
      <c r="AE35" s="19"/>
      <c r="AF35" s="19"/>
      <c r="AG35" s="14"/>
      <c r="AH35" s="4">
        <v>47</v>
      </c>
      <c r="AI35" s="4">
        <v>41</v>
      </c>
      <c r="AJ35" s="13"/>
    </row>
    <row r="36" spans="1:36" x14ac:dyDescent="0.2">
      <c r="A36" s="5">
        <f>SUM(A23:A35)</f>
        <v>655</v>
      </c>
      <c r="B36" s="31"/>
      <c r="F36" s="4" t="s">
        <v>11</v>
      </c>
      <c r="G36" s="14"/>
      <c r="H36" s="5">
        <f>SUM(H23:H35)</f>
        <v>96</v>
      </c>
      <c r="I36" s="5">
        <f>SUM(I23:I35)</f>
        <v>61</v>
      </c>
      <c r="J36" s="5">
        <f>SUM(J23:J35)</f>
        <v>107</v>
      </c>
      <c r="K36" s="5">
        <f>SUM(K23:K35)</f>
        <v>349</v>
      </c>
      <c r="L36" s="15"/>
      <c r="M36" s="5">
        <f>SUM(M23:M35)</f>
        <v>139</v>
      </c>
      <c r="N36" s="5">
        <f>SUM(N23:N35)</f>
        <v>422</v>
      </c>
      <c r="O36" s="15"/>
      <c r="P36" s="20"/>
      <c r="Q36" s="20"/>
      <c r="R36" s="20"/>
      <c r="S36" s="20"/>
      <c r="T36" s="15"/>
      <c r="U36" s="5">
        <f>SUM(U23:U35)</f>
        <v>160</v>
      </c>
      <c r="V36" s="5">
        <f>SUM(V23:V35)</f>
        <v>303</v>
      </c>
      <c r="W36" s="5">
        <f>SUM(W23:W35)</f>
        <v>171</v>
      </c>
      <c r="X36" s="15"/>
      <c r="Y36" s="5"/>
      <c r="Z36" s="5"/>
      <c r="AA36" s="15"/>
      <c r="AB36" s="5">
        <f>SUM(AB23:AB35)</f>
        <v>426</v>
      </c>
      <c r="AC36" s="15"/>
      <c r="AD36" s="20"/>
      <c r="AE36" s="20"/>
      <c r="AF36" s="20"/>
      <c r="AG36" s="14"/>
      <c r="AH36" s="5">
        <f>SUM(AH23:AH35)</f>
        <v>241</v>
      </c>
      <c r="AI36" s="5">
        <f>SUM(AI23:AI35)</f>
        <v>208</v>
      </c>
      <c r="AJ36" s="14"/>
    </row>
    <row r="37" spans="1:36" x14ac:dyDescent="0.2">
      <c r="A37" s="4">
        <v>58</v>
      </c>
      <c r="B37" s="30" t="s">
        <v>112</v>
      </c>
      <c r="C37" t="s">
        <v>26</v>
      </c>
      <c r="F37" t="s">
        <v>51</v>
      </c>
      <c r="G37" s="13"/>
      <c r="H37" s="4">
        <v>4</v>
      </c>
      <c r="I37" s="4">
        <v>6</v>
      </c>
      <c r="J37" s="4">
        <v>5</v>
      </c>
      <c r="K37" s="4">
        <v>37</v>
      </c>
      <c r="L37" s="14"/>
      <c r="M37" s="4">
        <v>9</v>
      </c>
      <c r="N37" s="4">
        <v>39</v>
      </c>
      <c r="O37" s="14"/>
      <c r="P37" s="19"/>
      <c r="Q37" s="19"/>
      <c r="R37" s="19"/>
      <c r="S37" s="19"/>
      <c r="T37" s="14"/>
      <c r="U37" s="4">
        <v>7</v>
      </c>
      <c r="V37" s="4">
        <v>18</v>
      </c>
      <c r="W37" s="4">
        <v>29</v>
      </c>
      <c r="X37" s="14"/>
      <c r="Y37" s="4"/>
      <c r="Z37" s="4"/>
      <c r="AA37" s="14"/>
      <c r="AB37" s="19">
        <v>44</v>
      </c>
      <c r="AC37" s="14"/>
      <c r="AD37" s="19"/>
      <c r="AE37" s="19"/>
      <c r="AF37" s="19"/>
      <c r="AG37" s="14"/>
      <c r="AH37" s="4">
        <v>43</v>
      </c>
      <c r="AI37" s="4">
        <v>5</v>
      </c>
      <c r="AJ37" s="13"/>
    </row>
    <row r="38" spans="1:36" x14ac:dyDescent="0.2">
      <c r="A38" s="4">
        <v>88</v>
      </c>
      <c r="B38" s="30" t="s">
        <v>113</v>
      </c>
      <c r="F38" t="s">
        <v>52</v>
      </c>
      <c r="G38" s="13"/>
      <c r="H38" s="4">
        <v>3</v>
      </c>
      <c r="I38" s="4">
        <v>5</v>
      </c>
      <c r="J38" s="4">
        <v>11</v>
      </c>
      <c r="K38" s="4">
        <v>59</v>
      </c>
      <c r="L38" s="14"/>
      <c r="M38" s="4">
        <v>8</v>
      </c>
      <c r="N38" s="4">
        <v>66</v>
      </c>
      <c r="O38" s="14"/>
      <c r="P38" s="19"/>
      <c r="Q38" s="19"/>
      <c r="R38" s="19"/>
      <c r="S38" s="19"/>
      <c r="T38" s="14"/>
      <c r="U38" s="4">
        <v>10</v>
      </c>
      <c r="V38" s="4">
        <v>39</v>
      </c>
      <c r="W38" s="4">
        <v>32</v>
      </c>
      <c r="X38" s="14"/>
      <c r="Y38" s="4"/>
      <c r="Z38" s="4"/>
      <c r="AA38" s="14"/>
      <c r="AB38" s="19">
        <v>69</v>
      </c>
      <c r="AC38" s="14"/>
      <c r="AD38" s="19"/>
      <c r="AE38" s="19"/>
      <c r="AF38" s="19"/>
      <c r="AG38" s="14"/>
      <c r="AH38" s="4">
        <v>52</v>
      </c>
      <c r="AI38" s="4">
        <v>23</v>
      </c>
      <c r="AJ38" s="13"/>
    </row>
    <row r="39" spans="1:36" x14ac:dyDescent="0.2">
      <c r="A39" s="4">
        <v>31</v>
      </c>
      <c r="B39" s="30" t="s">
        <v>114</v>
      </c>
      <c r="F39" t="s">
        <v>54</v>
      </c>
      <c r="G39" s="13"/>
      <c r="H39" s="4">
        <v>3</v>
      </c>
      <c r="I39" s="4">
        <v>3</v>
      </c>
      <c r="J39" s="4">
        <v>5</v>
      </c>
      <c r="K39" s="4">
        <v>17</v>
      </c>
      <c r="L39" s="14"/>
      <c r="M39" s="4">
        <v>6</v>
      </c>
      <c r="N39" s="4">
        <v>21</v>
      </c>
      <c r="O39" s="14"/>
      <c r="P39" s="19"/>
      <c r="Q39" s="19"/>
      <c r="R39" s="19"/>
      <c r="S39" s="19"/>
      <c r="T39" s="14"/>
      <c r="U39" s="4">
        <v>4</v>
      </c>
      <c r="V39" s="4">
        <v>15</v>
      </c>
      <c r="W39" s="4">
        <v>8</v>
      </c>
      <c r="X39" s="14"/>
      <c r="Y39" s="4"/>
      <c r="Z39" s="4"/>
      <c r="AA39" s="14"/>
      <c r="AB39" s="19">
        <v>19</v>
      </c>
      <c r="AC39" s="14"/>
      <c r="AD39" s="19"/>
      <c r="AE39" s="19"/>
      <c r="AF39" s="19"/>
      <c r="AG39" s="14"/>
      <c r="AH39" s="4">
        <v>17</v>
      </c>
      <c r="AI39" s="4">
        <v>7</v>
      </c>
      <c r="AJ39" s="13"/>
    </row>
    <row r="40" spans="1:36" x14ac:dyDescent="0.2">
      <c r="A40" s="4">
        <v>22</v>
      </c>
      <c r="B40" s="30" t="s">
        <v>115</v>
      </c>
      <c r="F40" t="s">
        <v>59</v>
      </c>
      <c r="G40" s="13"/>
      <c r="H40" s="4">
        <v>1</v>
      </c>
      <c r="I40" s="4">
        <v>3</v>
      </c>
      <c r="J40" s="4">
        <v>5</v>
      </c>
      <c r="K40" s="4">
        <v>13</v>
      </c>
      <c r="L40" s="14"/>
      <c r="M40" s="4">
        <v>4</v>
      </c>
      <c r="N40" s="4">
        <v>16</v>
      </c>
      <c r="O40" s="14"/>
      <c r="P40" s="19"/>
      <c r="Q40" s="19"/>
      <c r="R40" s="19"/>
      <c r="S40" s="19"/>
      <c r="T40" s="14"/>
      <c r="U40" s="4">
        <v>4</v>
      </c>
      <c r="V40" s="4">
        <v>10</v>
      </c>
      <c r="W40" s="4">
        <v>8</v>
      </c>
      <c r="X40" s="14"/>
      <c r="Y40" s="4"/>
      <c r="Z40" s="4"/>
      <c r="AA40" s="14"/>
      <c r="AB40" s="19"/>
      <c r="AC40" s="14"/>
      <c r="AD40" s="19">
        <v>4</v>
      </c>
      <c r="AE40" s="19">
        <v>14</v>
      </c>
      <c r="AF40" s="19">
        <v>4</v>
      </c>
      <c r="AG40" s="14"/>
      <c r="AH40" s="4">
        <v>8</v>
      </c>
      <c r="AI40" s="4">
        <v>10</v>
      </c>
      <c r="AJ40" s="13"/>
    </row>
    <row r="41" spans="1:36" x14ac:dyDescent="0.2">
      <c r="A41" s="4">
        <v>71</v>
      </c>
      <c r="B41" s="30" t="s">
        <v>116</v>
      </c>
      <c r="F41" t="s">
        <v>55</v>
      </c>
      <c r="G41" s="13"/>
      <c r="H41" s="4">
        <v>6</v>
      </c>
      <c r="I41" s="4">
        <v>6</v>
      </c>
      <c r="J41" s="4">
        <v>8</v>
      </c>
      <c r="K41" s="4">
        <v>48</v>
      </c>
      <c r="L41" s="14"/>
      <c r="M41" s="4">
        <v>11</v>
      </c>
      <c r="N41" s="4">
        <v>53</v>
      </c>
      <c r="O41" s="14"/>
      <c r="P41" s="19"/>
      <c r="Q41" s="19"/>
      <c r="R41" s="19"/>
      <c r="S41" s="19"/>
      <c r="T41" s="14"/>
      <c r="U41" s="4">
        <v>13</v>
      </c>
      <c r="V41" s="4">
        <v>30</v>
      </c>
      <c r="W41" s="4">
        <v>26</v>
      </c>
      <c r="X41" s="14"/>
      <c r="Y41" s="4"/>
      <c r="Z41" s="4"/>
      <c r="AA41" s="14"/>
      <c r="AB41" s="19">
        <v>54</v>
      </c>
      <c r="AC41" s="14"/>
      <c r="AD41" s="19"/>
      <c r="AE41" s="19"/>
      <c r="AF41" s="19"/>
      <c r="AG41" s="14"/>
      <c r="AH41" s="4">
        <v>39</v>
      </c>
      <c r="AI41" s="4">
        <v>16</v>
      </c>
      <c r="AJ41" s="13"/>
    </row>
    <row r="42" spans="1:36" x14ac:dyDescent="0.2">
      <c r="A42" s="4">
        <v>33</v>
      </c>
      <c r="B42" s="30" t="s">
        <v>140</v>
      </c>
      <c r="F42" t="s">
        <v>56</v>
      </c>
      <c r="G42" s="13"/>
      <c r="H42" s="4">
        <v>6</v>
      </c>
      <c r="I42" s="4">
        <v>5</v>
      </c>
      <c r="J42" s="4">
        <v>5</v>
      </c>
      <c r="K42" s="4">
        <v>14</v>
      </c>
      <c r="L42" s="14"/>
      <c r="M42" s="4">
        <v>10</v>
      </c>
      <c r="N42" s="4">
        <v>17</v>
      </c>
      <c r="O42" s="14"/>
      <c r="P42" s="19"/>
      <c r="Q42" s="19"/>
      <c r="R42" s="19"/>
      <c r="S42" s="19"/>
      <c r="T42" s="14"/>
      <c r="U42" s="4">
        <v>11</v>
      </c>
      <c r="V42" s="4">
        <v>11</v>
      </c>
      <c r="W42" s="4">
        <v>11</v>
      </c>
      <c r="X42" s="14"/>
      <c r="Y42" s="4"/>
      <c r="Z42" s="4"/>
      <c r="AA42" s="14"/>
      <c r="AB42" s="19"/>
      <c r="AC42" s="14"/>
      <c r="AD42" s="19">
        <v>9</v>
      </c>
      <c r="AE42" s="19">
        <v>17</v>
      </c>
      <c r="AF42" s="19">
        <v>4</v>
      </c>
      <c r="AG42" s="14"/>
      <c r="AH42" s="4">
        <v>14</v>
      </c>
      <c r="AI42" s="4">
        <v>7</v>
      </c>
      <c r="AJ42" s="13"/>
    </row>
    <row r="43" spans="1:36" x14ac:dyDescent="0.2">
      <c r="A43" s="4">
        <v>0</v>
      </c>
      <c r="B43" s="30" t="s">
        <v>141</v>
      </c>
      <c r="F43" t="s">
        <v>60</v>
      </c>
      <c r="G43" s="13"/>
      <c r="H43" s="4">
        <v>0</v>
      </c>
      <c r="I43" s="4">
        <v>0</v>
      </c>
      <c r="J43" s="4">
        <v>0</v>
      </c>
      <c r="K43" s="4">
        <v>0</v>
      </c>
      <c r="L43" s="14"/>
      <c r="M43" s="4">
        <v>0</v>
      </c>
      <c r="N43" s="4">
        <v>0</v>
      </c>
      <c r="O43" s="14"/>
      <c r="P43" s="19"/>
      <c r="Q43" s="19"/>
      <c r="R43" s="19"/>
      <c r="S43" s="19"/>
      <c r="T43" s="14"/>
      <c r="U43" s="4">
        <v>0</v>
      </c>
      <c r="V43" s="4">
        <v>0</v>
      </c>
      <c r="W43" s="4">
        <v>0</v>
      </c>
      <c r="X43" s="14"/>
      <c r="Y43" s="4"/>
      <c r="Z43" s="4"/>
      <c r="AA43" s="14"/>
      <c r="AB43" s="19">
        <v>0</v>
      </c>
      <c r="AC43" s="14"/>
      <c r="AD43" s="19"/>
      <c r="AE43" s="19"/>
      <c r="AF43" s="19"/>
      <c r="AG43" s="14"/>
      <c r="AH43" s="4">
        <v>0</v>
      </c>
      <c r="AI43" s="4">
        <v>0</v>
      </c>
      <c r="AJ43" s="13"/>
    </row>
    <row r="44" spans="1:36" x14ac:dyDescent="0.2">
      <c r="A44" s="4">
        <v>68</v>
      </c>
      <c r="B44" s="30" t="s">
        <v>117</v>
      </c>
      <c r="F44" t="s">
        <v>57</v>
      </c>
      <c r="G44" s="13"/>
      <c r="H44" s="4">
        <v>3</v>
      </c>
      <c r="I44" s="4">
        <v>4</v>
      </c>
      <c r="J44" s="4">
        <v>20</v>
      </c>
      <c r="K44" s="4">
        <v>37</v>
      </c>
      <c r="L44" s="14"/>
      <c r="M44" s="4">
        <v>8</v>
      </c>
      <c r="N44" s="4">
        <v>48</v>
      </c>
      <c r="O44" s="14"/>
      <c r="P44" s="19"/>
      <c r="Q44" s="19"/>
      <c r="R44" s="19"/>
      <c r="S44" s="19"/>
      <c r="T44" s="14"/>
      <c r="U44" s="4">
        <v>8</v>
      </c>
      <c r="V44" s="4">
        <v>25</v>
      </c>
      <c r="W44" s="4">
        <v>34</v>
      </c>
      <c r="X44" s="14"/>
      <c r="Y44" s="4"/>
      <c r="Z44" s="4"/>
      <c r="AA44" s="14"/>
      <c r="AB44" s="19">
        <v>47</v>
      </c>
      <c r="AC44" s="14"/>
      <c r="AD44" s="19"/>
      <c r="AE44" s="19"/>
      <c r="AF44" s="19"/>
      <c r="AG44" s="14"/>
      <c r="AH44" s="4">
        <v>43</v>
      </c>
      <c r="AI44" s="4">
        <v>15</v>
      </c>
      <c r="AJ44" s="13"/>
    </row>
    <row r="45" spans="1:36" x14ac:dyDescent="0.2">
      <c r="A45" s="4">
        <v>53</v>
      </c>
      <c r="B45" s="30" t="s">
        <v>118</v>
      </c>
      <c r="F45" t="s">
        <v>58</v>
      </c>
      <c r="G45" s="13"/>
      <c r="H45" s="4">
        <v>2</v>
      </c>
      <c r="I45" s="4">
        <v>9</v>
      </c>
      <c r="J45" s="4">
        <v>11</v>
      </c>
      <c r="K45" s="4">
        <v>28</v>
      </c>
      <c r="L45" s="14"/>
      <c r="M45" s="4">
        <v>8</v>
      </c>
      <c r="N45" s="4">
        <v>39</v>
      </c>
      <c r="O45" s="14"/>
      <c r="P45" s="19"/>
      <c r="Q45" s="19"/>
      <c r="R45" s="19"/>
      <c r="S45" s="19"/>
      <c r="T45" s="14"/>
      <c r="U45" s="4">
        <v>10</v>
      </c>
      <c r="V45" s="4">
        <v>19</v>
      </c>
      <c r="W45" s="4">
        <v>21</v>
      </c>
      <c r="X45" s="14"/>
      <c r="Y45" s="4"/>
      <c r="Z45" s="4"/>
      <c r="AA45" s="14"/>
      <c r="AB45" s="19">
        <v>38</v>
      </c>
      <c r="AC45" s="14"/>
      <c r="AD45" s="19"/>
      <c r="AE45" s="19"/>
      <c r="AF45" s="19"/>
      <c r="AG45" s="14"/>
      <c r="AH45" s="4">
        <v>30</v>
      </c>
      <c r="AI45" s="4">
        <v>11</v>
      </c>
      <c r="AJ45" s="13"/>
    </row>
    <row r="46" spans="1:36" x14ac:dyDescent="0.2">
      <c r="A46" s="4">
        <v>40</v>
      </c>
      <c r="B46" s="30" t="s">
        <v>119</v>
      </c>
      <c r="F46" t="s">
        <v>61</v>
      </c>
      <c r="G46" s="13"/>
      <c r="H46" s="4">
        <v>7</v>
      </c>
      <c r="I46" s="4">
        <v>3</v>
      </c>
      <c r="J46" s="4">
        <v>10</v>
      </c>
      <c r="K46" s="4">
        <v>16</v>
      </c>
      <c r="L46" s="14"/>
      <c r="M46" s="4">
        <v>8</v>
      </c>
      <c r="N46" s="4">
        <v>22</v>
      </c>
      <c r="O46" s="14"/>
      <c r="P46" s="19"/>
      <c r="Q46" s="19"/>
      <c r="R46" s="19"/>
      <c r="S46" s="19"/>
      <c r="T46" s="14"/>
      <c r="U46" s="4">
        <v>8</v>
      </c>
      <c r="V46" s="4">
        <v>21</v>
      </c>
      <c r="W46" s="4">
        <v>6</v>
      </c>
      <c r="X46" s="14"/>
      <c r="Y46" s="4"/>
      <c r="Z46" s="4"/>
      <c r="AA46" s="14"/>
      <c r="AB46" s="19"/>
      <c r="AC46" s="14"/>
      <c r="AD46" s="19">
        <v>9</v>
      </c>
      <c r="AE46" s="19">
        <v>17</v>
      </c>
      <c r="AF46" s="19">
        <v>10</v>
      </c>
      <c r="AG46" s="14"/>
      <c r="AH46" s="4">
        <v>22</v>
      </c>
      <c r="AI46" s="4">
        <v>6</v>
      </c>
      <c r="AJ46" s="13"/>
    </row>
    <row r="47" spans="1:36" x14ac:dyDescent="0.2">
      <c r="A47" s="4">
        <v>88</v>
      </c>
      <c r="B47" s="30" t="s">
        <v>120</v>
      </c>
      <c r="F47" t="s">
        <v>62</v>
      </c>
      <c r="G47" s="13"/>
      <c r="H47" s="4">
        <v>3</v>
      </c>
      <c r="I47" s="4">
        <v>5</v>
      </c>
      <c r="J47" s="4">
        <v>26</v>
      </c>
      <c r="K47" s="4">
        <v>48</v>
      </c>
      <c r="L47" s="14"/>
      <c r="M47" s="4">
        <v>8</v>
      </c>
      <c r="N47" s="4">
        <v>68</v>
      </c>
      <c r="O47" s="14"/>
      <c r="P47" s="19"/>
      <c r="Q47" s="19"/>
      <c r="R47" s="19"/>
      <c r="S47" s="19"/>
      <c r="T47" s="14"/>
      <c r="U47" s="4">
        <v>7</v>
      </c>
      <c r="V47" s="4">
        <v>34</v>
      </c>
      <c r="W47" s="4">
        <v>44</v>
      </c>
      <c r="X47" s="14"/>
      <c r="Y47" s="4"/>
      <c r="Z47" s="4"/>
      <c r="AA47" s="14"/>
      <c r="AB47" s="19"/>
      <c r="AC47" s="14"/>
      <c r="AD47" s="19">
        <v>7</v>
      </c>
      <c r="AE47" s="19">
        <v>45</v>
      </c>
      <c r="AF47" s="19">
        <v>32</v>
      </c>
      <c r="AG47" s="14"/>
      <c r="AH47" s="4">
        <v>63</v>
      </c>
      <c r="AI47" s="4">
        <v>15</v>
      </c>
      <c r="AJ47" s="13"/>
    </row>
    <row r="48" spans="1:36" x14ac:dyDescent="0.2">
      <c r="A48" s="4">
        <v>11</v>
      </c>
      <c r="B48" s="30" t="s">
        <v>126</v>
      </c>
      <c r="F48" t="s">
        <v>63</v>
      </c>
      <c r="G48" s="13"/>
      <c r="H48" s="4">
        <v>0</v>
      </c>
      <c r="I48" s="4">
        <v>1</v>
      </c>
      <c r="J48" s="4">
        <v>1</v>
      </c>
      <c r="K48" s="4">
        <v>6</v>
      </c>
      <c r="L48" s="14"/>
      <c r="M48" s="4">
        <v>1</v>
      </c>
      <c r="N48" s="4">
        <v>8</v>
      </c>
      <c r="O48" s="14"/>
      <c r="P48" s="19"/>
      <c r="Q48" s="19"/>
      <c r="R48" s="19"/>
      <c r="S48" s="19"/>
      <c r="T48" s="14"/>
      <c r="U48" s="4">
        <v>1</v>
      </c>
      <c r="V48" s="4">
        <v>5</v>
      </c>
      <c r="W48" s="4">
        <v>3</v>
      </c>
      <c r="X48" s="14"/>
      <c r="Y48" s="4"/>
      <c r="Z48" s="4"/>
      <c r="AA48" s="14"/>
      <c r="AB48" s="19">
        <v>9</v>
      </c>
      <c r="AC48" s="14"/>
      <c r="AD48" s="19"/>
      <c r="AE48" s="19"/>
      <c r="AF48" s="19"/>
      <c r="AG48" s="14"/>
      <c r="AH48" s="4">
        <v>8</v>
      </c>
      <c r="AI48" s="4">
        <v>1</v>
      </c>
      <c r="AJ48" s="13"/>
    </row>
    <row r="49" spans="1:36" x14ac:dyDescent="0.2">
      <c r="A49" s="4">
        <v>139</v>
      </c>
      <c r="B49" s="30" t="s">
        <v>127</v>
      </c>
      <c r="F49" t="s">
        <v>64</v>
      </c>
      <c r="G49" s="13"/>
      <c r="H49" s="4">
        <v>12</v>
      </c>
      <c r="I49" s="4">
        <v>10</v>
      </c>
      <c r="J49" s="4">
        <v>27</v>
      </c>
      <c r="K49" s="4">
        <v>85</v>
      </c>
      <c r="L49" s="14"/>
      <c r="M49" s="4">
        <v>21</v>
      </c>
      <c r="N49" s="4">
        <v>103</v>
      </c>
      <c r="O49" s="14"/>
      <c r="P49" s="19"/>
      <c r="Q49" s="19"/>
      <c r="R49" s="19"/>
      <c r="S49" s="19"/>
      <c r="T49" s="14"/>
      <c r="U49" s="4">
        <v>21</v>
      </c>
      <c r="V49" s="4">
        <v>56</v>
      </c>
      <c r="W49" s="4">
        <v>60</v>
      </c>
      <c r="X49" s="14"/>
      <c r="Y49" s="4"/>
      <c r="Z49" s="4"/>
      <c r="AA49" s="14"/>
      <c r="AB49" s="19"/>
      <c r="AC49" s="14"/>
      <c r="AD49" s="19">
        <v>21</v>
      </c>
      <c r="AE49" s="19">
        <v>82</v>
      </c>
      <c r="AF49" s="19">
        <v>31</v>
      </c>
      <c r="AG49" s="14"/>
      <c r="AH49" s="4">
        <v>85</v>
      </c>
      <c r="AI49" s="4">
        <v>30</v>
      </c>
      <c r="AJ49" s="13"/>
    </row>
    <row r="50" spans="1:36" x14ac:dyDescent="0.2">
      <c r="A50" s="4">
        <v>102</v>
      </c>
      <c r="B50" s="30" t="s">
        <v>128</v>
      </c>
      <c r="F50" t="s">
        <v>65</v>
      </c>
      <c r="G50" s="13"/>
      <c r="H50" s="4">
        <v>4</v>
      </c>
      <c r="I50" s="4">
        <v>0</v>
      </c>
      <c r="J50" s="4">
        <v>12</v>
      </c>
      <c r="K50" s="4">
        <v>81</v>
      </c>
      <c r="L50" s="14"/>
      <c r="M50" s="4">
        <v>4</v>
      </c>
      <c r="N50" s="4">
        <v>85</v>
      </c>
      <c r="O50" s="14"/>
      <c r="P50" s="19"/>
      <c r="Q50" s="19"/>
      <c r="R50" s="19"/>
      <c r="S50" s="19"/>
      <c r="T50" s="14"/>
      <c r="U50" s="4">
        <v>4</v>
      </c>
      <c r="V50" s="4">
        <v>40</v>
      </c>
      <c r="W50" s="4">
        <v>57</v>
      </c>
      <c r="X50" s="14"/>
      <c r="Y50" s="4"/>
      <c r="Z50" s="4"/>
      <c r="AA50" s="14"/>
      <c r="AB50" s="19">
        <v>88</v>
      </c>
      <c r="AC50" s="14"/>
      <c r="AD50" s="19"/>
      <c r="AE50" s="19"/>
      <c r="AF50" s="19"/>
      <c r="AG50" s="14"/>
      <c r="AH50" s="4">
        <v>81</v>
      </c>
      <c r="AI50" s="4">
        <v>16</v>
      </c>
      <c r="AJ50" s="13"/>
    </row>
    <row r="51" spans="1:36" x14ac:dyDescent="0.2">
      <c r="A51" s="4">
        <v>63</v>
      </c>
      <c r="B51" s="30" t="s">
        <v>145</v>
      </c>
      <c r="F51" t="s">
        <v>67</v>
      </c>
      <c r="G51" s="13"/>
      <c r="H51" s="4">
        <v>2</v>
      </c>
      <c r="I51" s="4">
        <v>2</v>
      </c>
      <c r="J51" s="4">
        <v>13</v>
      </c>
      <c r="K51" s="4">
        <v>42</v>
      </c>
      <c r="L51" s="14"/>
      <c r="M51" s="4">
        <v>5</v>
      </c>
      <c r="N51" s="4">
        <v>51</v>
      </c>
      <c r="O51" s="14"/>
      <c r="P51" s="19"/>
      <c r="Q51" s="19"/>
      <c r="R51" s="19"/>
      <c r="S51" s="19"/>
      <c r="T51" s="14"/>
      <c r="U51" s="4">
        <v>5</v>
      </c>
      <c r="V51" s="4">
        <v>25</v>
      </c>
      <c r="W51" s="4">
        <v>32</v>
      </c>
      <c r="X51" s="14"/>
      <c r="Y51" s="4"/>
      <c r="Z51" s="4"/>
      <c r="AA51" s="14"/>
      <c r="AB51" s="19">
        <v>55</v>
      </c>
      <c r="AC51" s="14"/>
      <c r="AD51" s="19"/>
      <c r="AE51" s="19"/>
      <c r="AF51" s="19"/>
      <c r="AG51" s="14"/>
      <c r="AH51" s="4">
        <v>45</v>
      </c>
      <c r="AI51" s="4">
        <v>12</v>
      </c>
      <c r="AJ51" s="13"/>
    </row>
    <row r="52" spans="1:36" x14ac:dyDescent="0.2">
      <c r="A52" s="4">
        <v>47</v>
      </c>
      <c r="B52" s="30" t="s">
        <v>129</v>
      </c>
      <c r="F52" t="s">
        <v>66</v>
      </c>
      <c r="G52" s="13"/>
      <c r="H52" s="4">
        <v>3</v>
      </c>
      <c r="I52" s="4">
        <v>0</v>
      </c>
      <c r="J52" s="4">
        <v>8</v>
      </c>
      <c r="K52" s="4">
        <v>35</v>
      </c>
      <c r="L52" s="14"/>
      <c r="M52" s="4">
        <v>3</v>
      </c>
      <c r="N52" s="4">
        <v>39</v>
      </c>
      <c r="O52" s="14"/>
      <c r="P52" s="19"/>
      <c r="Q52" s="19"/>
      <c r="R52" s="19"/>
      <c r="S52" s="19"/>
      <c r="T52" s="14"/>
      <c r="U52" s="4">
        <v>3</v>
      </c>
      <c r="V52" s="4">
        <v>25</v>
      </c>
      <c r="W52" s="4">
        <v>18</v>
      </c>
      <c r="X52" s="14"/>
      <c r="Y52" s="4"/>
      <c r="Z52" s="4"/>
      <c r="AA52" s="14"/>
      <c r="AB52" s="19"/>
      <c r="AC52" s="14"/>
      <c r="AD52" s="19">
        <v>3</v>
      </c>
      <c r="AE52" s="19">
        <v>36</v>
      </c>
      <c r="AF52" s="19">
        <v>6</v>
      </c>
      <c r="AG52" s="14"/>
      <c r="AH52" s="4">
        <v>24</v>
      </c>
      <c r="AI52" s="4">
        <v>17</v>
      </c>
      <c r="AJ52" s="13"/>
    </row>
    <row r="53" spans="1:36" x14ac:dyDescent="0.2">
      <c r="A53" s="4">
        <v>5</v>
      </c>
      <c r="B53" s="30" t="s">
        <v>146</v>
      </c>
      <c r="F53" t="s">
        <v>68</v>
      </c>
      <c r="G53" s="13"/>
      <c r="H53" s="4">
        <v>1</v>
      </c>
      <c r="I53" s="4">
        <v>1</v>
      </c>
      <c r="J53" s="4">
        <v>0</v>
      </c>
      <c r="K53" s="4">
        <v>3</v>
      </c>
      <c r="L53" s="14"/>
      <c r="M53" s="4">
        <v>1</v>
      </c>
      <c r="N53" s="4">
        <v>3</v>
      </c>
      <c r="O53" s="14"/>
      <c r="P53" s="19"/>
      <c r="Q53" s="19"/>
      <c r="R53" s="19"/>
      <c r="S53" s="19"/>
      <c r="T53" s="14"/>
      <c r="U53" s="4">
        <v>2</v>
      </c>
      <c r="V53" s="4">
        <v>1</v>
      </c>
      <c r="W53" s="4">
        <v>2</v>
      </c>
      <c r="X53" s="14"/>
      <c r="Y53" s="4"/>
      <c r="Z53" s="4"/>
      <c r="AA53" s="14"/>
      <c r="AB53" s="19"/>
      <c r="AC53" s="14"/>
      <c r="AD53" s="19">
        <v>2</v>
      </c>
      <c r="AE53" s="19">
        <v>3</v>
      </c>
      <c r="AF53" s="19">
        <v>0</v>
      </c>
      <c r="AG53" s="14"/>
      <c r="AH53" s="4">
        <v>2</v>
      </c>
      <c r="AI53" s="4">
        <v>1</v>
      </c>
      <c r="AJ53" s="13"/>
    </row>
    <row r="54" spans="1:36" x14ac:dyDescent="0.2">
      <c r="A54" s="5">
        <f>SUM(A37:A53)</f>
        <v>919</v>
      </c>
      <c r="B54" s="31"/>
      <c r="F54" s="4" t="s">
        <v>27</v>
      </c>
      <c r="G54" s="14"/>
      <c r="H54" s="5">
        <f>SUM(H37:H53)</f>
        <v>60</v>
      </c>
      <c r="I54" s="5">
        <f>SUM(I37:I53)</f>
        <v>63</v>
      </c>
      <c r="J54" s="5">
        <f>SUM(J37:J53)</f>
        <v>167</v>
      </c>
      <c r="K54" s="5">
        <f>SUM(K37:K53)</f>
        <v>569</v>
      </c>
      <c r="L54" s="15"/>
      <c r="M54" s="5">
        <f>SUM(M37:M53)</f>
        <v>115</v>
      </c>
      <c r="N54" s="5">
        <f>SUM(N37:N53)</f>
        <v>678</v>
      </c>
      <c r="O54" s="15"/>
      <c r="P54" s="20"/>
      <c r="Q54" s="20"/>
      <c r="R54" s="20"/>
      <c r="S54" s="20"/>
      <c r="T54" s="15"/>
      <c r="U54" s="5">
        <f>SUM(U37:U53)</f>
        <v>118</v>
      </c>
      <c r="V54" s="5">
        <f>SUM(V37:V53)</f>
        <v>374</v>
      </c>
      <c r="W54" s="5">
        <f>SUM(W37:W53)</f>
        <v>391</v>
      </c>
      <c r="X54" s="15"/>
      <c r="Y54" s="5"/>
      <c r="Z54" s="5"/>
      <c r="AA54" s="15"/>
      <c r="AB54" s="5">
        <f>SUM(AB37:AB53)</f>
        <v>423</v>
      </c>
      <c r="AC54" s="15"/>
      <c r="AD54" s="5">
        <f>SUM(AD37:AD53)</f>
        <v>55</v>
      </c>
      <c r="AE54" s="5">
        <f>SUM(AE37:AE53)</f>
        <v>214</v>
      </c>
      <c r="AF54" s="5">
        <f>SUM(AF37:AF53)</f>
        <v>87</v>
      </c>
      <c r="AG54" s="14"/>
      <c r="AH54" s="5">
        <f>SUM(AH37:AH53)</f>
        <v>576</v>
      </c>
      <c r="AI54" s="5">
        <f>SUM(AI37:AI53)</f>
        <v>192</v>
      </c>
      <c r="AJ54" s="14"/>
    </row>
    <row r="55" spans="1:36" x14ac:dyDescent="0.2">
      <c r="B55" s="31"/>
      <c r="G55" s="13"/>
      <c r="J55" s="8"/>
      <c r="K55" s="8"/>
      <c r="L55" s="16"/>
      <c r="M55" s="6"/>
      <c r="N55" s="6"/>
      <c r="O55" s="14"/>
      <c r="P55" s="19"/>
      <c r="Q55" s="19"/>
      <c r="R55" s="19"/>
      <c r="S55" s="19"/>
      <c r="T55" s="14"/>
      <c r="U55" s="4"/>
      <c r="V55" s="4"/>
      <c r="X55" s="13"/>
      <c r="AA55" s="13"/>
      <c r="AC55" s="13"/>
      <c r="AG55" s="16"/>
      <c r="AH55" s="4"/>
      <c r="AJ55" s="13"/>
    </row>
    <row r="56" spans="1:36" ht="15" x14ac:dyDescent="0.25">
      <c r="B56" s="31"/>
      <c r="C56" t="s">
        <v>28</v>
      </c>
      <c r="G56" s="13"/>
      <c r="J56" s="6"/>
      <c r="K56" s="6"/>
      <c r="L56" s="16"/>
      <c r="M56" s="6"/>
      <c r="N56" s="6"/>
      <c r="O56" s="14"/>
      <c r="P56" s="19"/>
      <c r="Q56" s="19"/>
      <c r="R56" s="19"/>
      <c r="S56" s="19"/>
      <c r="T56" s="14"/>
      <c r="U56" s="4"/>
      <c r="V56" s="4"/>
      <c r="X56" s="13"/>
      <c r="AA56" s="13"/>
      <c r="AC56" s="13"/>
      <c r="AG56" s="16"/>
      <c r="AH56" s="4"/>
      <c r="AJ56" s="13"/>
    </row>
    <row r="57" spans="1:36" x14ac:dyDescent="0.2">
      <c r="B57" s="31"/>
      <c r="C57" t="s">
        <v>6</v>
      </c>
      <c r="G57" s="13"/>
      <c r="J57" s="6"/>
      <c r="K57" s="6"/>
      <c r="L57" s="16"/>
      <c r="M57" s="6"/>
      <c r="N57" s="6"/>
      <c r="O57" s="14"/>
      <c r="P57" s="19"/>
      <c r="Q57" s="19"/>
      <c r="R57" s="19"/>
      <c r="S57" s="19"/>
      <c r="T57" s="14"/>
      <c r="U57" s="4"/>
      <c r="V57" s="4"/>
      <c r="X57" s="13"/>
      <c r="AA57" s="13"/>
      <c r="AC57" s="13"/>
      <c r="AG57" s="16"/>
      <c r="AH57" s="4"/>
      <c r="AJ57" s="13"/>
    </row>
    <row r="58" spans="1:36" x14ac:dyDescent="0.2">
      <c r="A58" s="4">
        <v>120</v>
      </c>
      <c r="B58" s="30" t="s">
        <v>90</v>
      </c>
      <c r="F58" t="s">
        <v>29</v>
      </c>
      <c r="G58" s="13"/>
      <c r="H58" s="4">
        <v>13</v>
      </c>
      <c r="I58" s="4">
        <v>4</v>
      </c>
      <c r="J58" s="4">
        <v>19</v>
      </c>
      <c r="K58" s="4">
        <v>75</v>
      </c>
      <c r="L58" s="14"/>
      <c r="M58" s="4">
        <v>18</v>
      </c>
      <c r="N58" s="4">
        <v>87</v>
      </c>
      <c r="O58" s="14"/>
      <c r="P58" s="19"/>
      <c r="Q58" s="19"/>
      <c r="R58" s="19"/>
      <c r="S58" s="19"/>
      <c r="T58" s="14"/>
      <c r="U58" s="4">
        <v>19</v>
      </c>
      <c r="V58" s="4">
        <v>54</v>
      </c>
      <c r="W58" s="4">
        <v>45</v>
      </c>
      <c r="X58" s="14"/>
      <c r="Y58" s="4"/>
      <c r="Z58" s="4"/>
      <c r="AA58" s="14"/>
      <c r="AB58" s="19"/>
      <c r="AC58" s="14"/>
      <c r="AD58" s="19">
        <v>18</v>
      </c>
      <c r="AE58" s="19">
        <v>78</v>
      </c>
      <c r="AF58" s="19">
        <v>20</v>
      </c>
      <c r="AG58" s="14"/>
      <c r="AH58" s="4">
        <v>37</v>
      </c>
      <c r="AI58" s="4">
        <v>45</v>
      </c>
      <c r="AJ58" s="13"/>
    </row>
    <row r="59" spans="1:36" x14ac:dyDescent="0.2">
      <c r="A59" s="4">
        <v>140</v>
      </c>
      <c r="B59" s="30" t="s">
        <v>91</v>
      </c>
      <c r="F59" t="s">
        <v>30</v>
      </c>
      <c r="G59" s="13"/>
      <c r="H59" s="4">
        <v>3</v>
      </c>
      <c r="I59" s="4">
        <v>1</v>
      </c>
      <c r="J59" s="4">
        <v>21</v>
      </c>
      <c r="K59" s="4">
        <v>103</v>
      </c>
      <c r="L59" s="14"/>
      <c r="M59" s="4">
        <v>5</v>
      </c>
      <c r="N59" s="4">
        <v>116</v>
      </c>
      <c r="O59" s="14"/>
      <c r="P59" s="19"/>
      <c r="Q59" s="19"/>
      <c r="R59" s="19"/>
      <c r="S59" s="19"/>
      <c r="T59" s="14"/>
      <c r="U59" s="4">
        <v>6</v>
      </c>
      <c r="V59" s="4">
        <v>96</v>
      </c>
      <c r="W59" s="4">
        <v>37</v>
      </c>
      <c r="X59" s="14"/>
      <c r="Y59" s="4"/>
      <c r="Z59" s="4"/>
      <c r="AA59" s="14"/>
      <c r="AB59" s="19"/>
      <c r="AC59" s="14"/>
      <c r="AD59" s="19">
        <v>5</v>
      </c>
      <c r="AE59" s="19">
        <v>112</v>
      </c>
      <c r="AF59" s="19">
        <v>22</v>
      </c>
      <c r="AG59" s="14"/>
      <c r="AH59" s="4">
        <v>54</v>
      </c>
      <c r="AI59" s="4">
        <v>63</v>
      </c>
      <c r="AJ59" s="13"/>
    </row>
    <row r="60" spans="1:36" x14ac:dyDescent="0.2">
      <c r="A60" s="5">
        <f>SUM(A58:A59)</f>
        <v>260</v>
      </c>
      <c r="B60" s="31"/>
      <c r="F60" s="9" t="s">
        <v>49</v>
      </c>
      <c r="G60" s="26"/>
      <c r="H60" s="5">
        <f>SUM(H58:H59)</f>
        <v>16</v>
      </c>
      <c r="I60" s="5">
        <f>SUM(I58:I59)</f>
        <v>5</v>
      </c>
      <c r="J60" s="5">
        <f>SUM(J58:J59)</f>
        <v>40</v>
      </c>
      <c r="K60" s="5">
        <f>SUM(K58:K59)</f>
        <v>178</v>
      </c>
      <c r="L60" s="15"/>
      <c r="M60" s="5">
        <f>SUM(M58:M59)</f>
        <v>23</v>
      </c>
      <c r="N60" s="5">
        <f>SUM(N58:N59)</f>
        <v>203</v>
      </c>
      <c r="O60" s="15"/>
      <c r="P60" s="20"/>
      <c r="Q60" s="20"/>
      <c r="R60" s="20"/>
      <c r="S60" s="20"/>
      <c r="T60" s="15"/>
      <c r="U60" s="5">
        <f>SUM(U58:U59)</f>
        <v>25</v>
      </c>
      <c r="V60" s="5">
        <f>SUM(V58:V59)</f>
        <v>150</v>
      </c>
      <c r="W60" s="5">
        <f>SUM(W58:W59)</f>
        <v>82</v>
      </c>
      <c r="X60" s="15"/>
      <c r="Y60" s="5"/>
      <c r="Z60" s="5"/>
      <c r="AA60" s="15"/>
      <c r="AB60" s="5"/>
      <c r="AC60" s="15"/>
      <c r="AD60" s="5">
        <f>SUM(AD58:AD59)</f>
        <v>23</v>
      </c>
      <c r="AE60" s="5">
        <f>SUM(AE58:AE59)</f>
        <v>190</v>
      </c>
      <c r="AF60" s="5">
        <f>SUM(AF58:AF59)</f>
        <v>42</v>
      </c>
      <c r="AG60" s="14"/>
      <c r="AH60" s="5">
        <f>SUM(AH58:AH59)</f>
        <v>91</v>
      </c>
      <c r="AI60" s="5">
        <f>SUM(AI58:AI59)</f>
        <v>108</v>
      </c>
      <c r="AJ60" s="15"/>
    </row>
    <row r="61" spans="1:36" x14ac:dyDescent="0.2">
      <c r="A61" s="4">
        <v>33</v>
      </c>
      <c r="B61" s="30" t="s">
        <v>92</v>
      </c>
      <c r="C61" t="s">
        <v>31</v>
      </c>
      <c r="G61" s="13"/>
      <c r="H61" s="4">
        <v>7</v>
      </c>
      <c r="I61" s="4">
        <v>2</v>
      </c>
      <c r="J61" s="4">
        <v>9</v>
      </c>
      <c r="K61" s="4">
        <v>15</v>
      </c>
      <c r="L61" s="14"/>
      <c r="M61" s="4">
        <v>9</v>
      </c>
      <c r="N61" s="4">
        <v>22</v>
      </c>
      <c r="O61" s="14"/>
      <c r="P61" s="19"/>
      <c r="Q61" s="19"/>
      <c r="R61" s="19"/>
      <c r="S61" s="19"/>
      <c r="T61" s="14"/>
      <c r="U61" s="4">
        <v>8</v>
      </c>
      <c r="V61" s="4">
        <v>12</v>
      </c>
      <c r="W61" s="4">
        <v>12</v>
      </c>
      <c r="X61" s="14"/>
      <c r="Y61" s="4">
        <v>11</v>
      </c>
      <c r="Z61" s="4">
        <v>11</v>
      </c>
      <c r="AA61" s="14"/>
      <c r="AB61" s="19"/>
      <c r="AC61" s="14"/>
      <c r="AD61" s="19"/>
      <c r="AE61" s="19"/>
      <c r="AF61" s="19"/>
      <c r="AG61" s="14"/>
      <c r="AH61" s="4">
        <v>10</v>
      </c>
      <c r="AI61" s="4">
        <v>12</v>
      </c>
      <c r="AJ61" s="13"/>
    </row>
    <row r="62" spans="1:36" x14ac:dyDescent="0.2">
      <c r="A62" s="4">
        <v>72</v>
      </c>
      <c r="B62" s="30" t="s">
        <v>93</v>
      </c>
      <c r="C62" t="s">
        <v>32</v>
      </c>
      <c r="G62" s="13"/>
      <c r="H62" s="4">
        <v>8</v>
      </c>
      <c r="I62" s="4">
        <v>5</v>
      </c>
      <c r="J62" s="4">
        <v>10</v>
      </c>
      <c r="K62" s="4">
        <v>45</v>
      </c>
      <c r="L62" s="14"/>
      <c r="M62" s="4">
        <v>12</v>
      </c>
      <c r="N62" s="4">
        <v>44</v>
      </c>
      <c r="O62" s="14"/>
      <c r="P62" s="19"/>
      <c r="Q62" s="19"/>
      <c r="R62" s="19"/>
      <c r="S62" s="19"/>
      <c r="T62" s="14"/>
      <c r="U62" s="4">
        <v>12</v>
      </c>
      <c r="V62" s="4">
        <v>41</v>
      </c>
      <c r="W62" s="4">
        <v>17</v>
      </c>
      <c r="X62" s="14"/>
      <c r="Y62" s="4"/>
      <c r="Z62" s="4"/>
      <c r="AA62" s="14"/>
      <c r="AB62" s="19">
        <v>48</v>
      </c>
      <c r="AC62" s="14"/>
      <c r="AD62" s="19"/>
      <c r="AE62" s="19"/>
      <c r="AF62" s="19"/>
      <c r="AG62" s="14"/>
      <c r="AH62" s="4">
        <v>21</v>
      </c>
      <c r="AI62" s="4">
        <v>33</v>
      </c>
      <c r="AJ62" s="13"/>
    </row>
    <row r="63" spans="1:36" x14ac:dyDescent="0.2">
      <c r="A63" s="4">
        <v>113</v>
      </c>
      <c r="B63" s="30" t="s">
        <v>109</v>
      </c>
      <c r="C63" t="s">
        <v>33</v>
      </c>
      <c r="G63" s="13"/>
      <c r="H63" s="4">
        <v>3</v>
      </c>
      <c r="I63" s="4">
        <v>4</v>
      </c>
      <c r="J63" s="4">
        <v>18</v>
      </c>
      <c r="K63" s="4">
        <v>85</v>
      </c>
      <c r="L63" s="14"/>
      <c r="M63" s="4">
        <v>7</v>
      </c>
      <c r="N63" s="4">
        <v>87</v>
      </c>
      <c r="O63" s="14"/>
      <c r="P63" s="19"/>
      <c r="Q63" s="19"/>
      <c r="R63" s="19"/>
      <c r="S63" s="19"/>
      <c r="T63" s="14"/>
      <c r="U63" s="4">
        <v>8</v>
      </c>
      <c r="V63" s="4">
        <v>69</v>
      </c>
      <c r="W63" s="4">
        <v>35</v>
      </c>
      <c r="X63" s="14"/>
      <c r="Y63" s="4"/>
      <c r="Z63" s="4"/>
      <c r="AA63" s="14"/>
      <c r="AB63" s="19">
        <v>91</v>
      </c>
      <c r="AC63" s="14"/>
      <c r="AD63" s="19"/>
      <c r="AE63" s="19"/>
      <c r="AF63" s="19"/>
      <c r="AG63" s="14"/>
      <c r="AH63" s="4">
        <v>69</v>
      </c>
      <c r="AI63" s="4">
        <v>32</v>
      </c>
      <c r="AJ63" s="13"/>
    </row>
    <row r="64" spans="1:36" x14ac:dyDescent="0.2">
      <c r="A64" s="4">
        <v>195</v>
      </c>
      <c r="B64" s="30" t="s">
        <v>110</v>
      </c>
      <c r="C64" t="s">
        <v>34</v>
      </c>
      <c r="F64" t="s">
        <v>35</v>
      </c>
      <c r="G64" s="13"/>
      <c r="H64" s="4">
        <v>25</v>
      </c>
      <c r="I64" s="4">
        <v>12</v>
      </c>
      <c r="J64" s="4">
        <v>32</v>
      </c>
      <c r="K64" s="4">
        <v>117</v>
      </c>
      <c r="L64" s="14"/>
      <c r="M64" s="4">
        <v>33</v>
      </c>
      <c r="N64" s="4">
        <v>138</v>
      </c>
      <c r="O64" s="14"/>
      <c r="P64" s="19"/>
      <c r="Q64" s="19"/>
      <c r="R64" s="19"/>
      <c r="S64" s="19"/>
      <c r="T64" s="14"/>
      <c r="U64" s="4">
        <v>35</v>
      </c>
      <c r="V64" s="4">
        <v>110</v>
      </c>
      <c r="W64" s="4">
        <v>45</v>
      </c>
      <c r="X64" s="14"/>
      <c r="Y64" s="4"/>
      <c r="Z64" s="4"/>
      <c r="AA64" s="14"/>
      <c r="AB64" s="19">
        <v>141</v>
      </c>
      <c r="AC64" s="14"/>
      <c r="AD64" s="19"/>
      <c r="AE64" s="19"/>
      <c r="AF64" s="19"/>
      <c r="AG64" s="14"/>
      <c r="AH64" s="4">
        <v>77</v>
      </c>
      <c r="AI64" s="4">
        <v>74</v>
      </c>
      <c r="AJ64" s="13"/>
    </row>
    <row r="65" spans="1:36" x14ac:dyDescent="0.2">
      <c r="A65" s="4">
        <v>58</v>
      </c>
      <c r="B65" s="30" t="s">
        <v>111</v>
      </c>
      <c r="F65" t="s">
        <v>30</v>
      </c>
      <c r="G65" s="13"/>
      <c r="H65" s="4">
        <v>2</v>
      </c>
      <c r="I65" s="4">
        <v>0</v>
      </c>
      <c r="J65" s="4">
        <v>11</v>
      </c>
      <c r="K65" s="4">
        <v>41</v>
      </c>
      <c r="L65" s="14"/>
      <c r="M65" s="4">
        <v>2</v>
      </c>
      <c r="N65" s="4">
        <v>49</v>
      </c>
      <c r="O65" s="14"/>
      <c r="P65" s="19"/>
      <c r="Q65" s="19"/>
      <c r="R65" s="19"/>
      <c r="S65" s="19"/>
      <c r="T65" s="14"/>
      <c r="U65" s="4">
        <v>2</v>
      </c>
      <c r="V65" s="4">
        <v>39</v>
      </c>
      <c r="W65" s="4">
        <v>17</v>
      </c>
      <c r="X65" s="14"/>
      <c r="Y65" s="4"/>
      <c r="Z65" s="4"/>
      <c r="AA65" s="14"/>
      <c r="AB65" s="19"/>
      <c r="AC65" s="14"/>
      <c r="AD65" s="19">
        <v>2</v>
      </c>
      <c r="AE65" s="19">
        <v>52</v>
      </c>
      <c r="AF65" s="19">
        <v>3</v>
      </c>
      <c r="AG65" s="14"/>
      <c r="AH65" s="4">
        <v>20</v>
      </c>
      <c r="AI65" s="4">
        <v>31</v>
      </c>
      <c r="AJ65" s="13"/>
    </row>
    <row r="66" spans="1:36" x14ac:dyDescent="0.2">
      <c r="A66" s="5">
        <f>SUM(A64:A65)</f>
        <v>253</v>
      </c>
      <c r="B66" s="31"/>
      <c r="F66" s="10" t="s">
        <v>50</v>
      </c>
      <c r="G66" s="26"/>
      <c r="H66" s="5">
        <f>SUM(H64:H65)</f>
        <v>27</v>
      </c>
      <c r="I66" s="5">
        <f>SUM(I64:I65)</f>
        <v>12</v>
      </c>
      <c r="J66" s="5">
        <f>SUM(J64:J65)</f>
        <v>43</v>
      </c>
      <c r="K66" s="5">
        <f>SUM(K64:K65)</f>
        <v>158</v>
      </c>
      <c r="L66" s="15"/>
      <c r="M66" s="5">
        <f>SUM(M64:M65)</f>
        <v>35</v>
      </c>
      <c r="N66" s="5">
        <f>SUM(N64:N65)</f>
        <v>187</v>
      </c>
      <c r="O66" s="15"/>
      <c r="P66" s="20"/>
      <c r="Q66" s="20"/>
      <c r="R66" s="20"/>
      <c r="S66" s="20"/>
      <c r="T66" s="15"/>
      <c r="U66" s="5">
        <f>SUM(U64:U65)</f>
        <v>37</v>
      </c>
      <c r="V66" s="5">
        <f>SUM(V64:V65)</f>
        <v>149</v>
      </c>
      <c r="W66" s="5">
        <f>SUM(W64:W65)</f>
        <v>62</v>
      </c>
      <c r="X66" s="15"/>
      <c r="Y66" s="5"/>
      <c r="Z66" s="5"/>
      <c r="AA66" s="15"/>
      <c r="AB66" s="5">
        <f>SUM(AB64:AB65)</f>
        <v>141</v>
      </c>
      <c r="AC66" s="15"/>
      <c r="AD66" s="5">
        <f>SUM(AD64:AD65)</f>
        <v>2</v>
      </c>
      <c r="AE66" s="5">
        <f>SUM(AE64:AE65)</f>
        <v>52</v>
      </c>
      <c r="AF66" s="5">
        <f>SUM(AF64:AF65)</f>
        <v>3</v>
      </c>
      <c r="AG66" s="14"/>
      <c r="AH66" s="5">
        <f>SUM(AH64:AH65)</f>
        <v>97</v>
      </c>
      <c r="AI66" s="5">
        <f>SUM(AI64:AI65)</f>
        <v>105</v>
      </c>
      <c r="AJ66" s="15"/>
    </row>
    <row r="67" spans="1:36" x14ac:dyDescent="0.2">
      <c r="A67" s="4">
        <v>0</v>
      </c>
      <c r="B67" s="30" t="s">
        <v>136</v>
      </c>
      <c r="C67" t="s">
        <v>36</v>
      </c>
      <c r="F67" t="s">
        <v>71</v>
      </c>
      <c r="G67" s="13"/>
      <c r="H67" s="4">
        <v>0</v>
      </c>
      <c r="I67" s="4">
        <v>0</v>
      </c>
      <c r="J67" s="4">
        <v>0</v>
      </c>
      <c r="K67" s="4">
        <v>0</v>
      </c>
      <c r="L67" s="14"/>
      <c r="M67" s="4">
        <v>0</v>
      </c>
      <c r="N67" s="4">
        <v>0</v>
      </c>
      <c r="O67" s="14"/>
      <c r="P67" s="19"/>
      <c r="Q67" s="19"/>
      <c r="R67" s="19"/>
      <c r="S67" s="19"/>
      <c r="T67" s="14"/>
      <c r="U67" s="4">
        <v>0</v>
      </c>
      <c r="V67" s="4">
        <v>0</v>
      </c>
      <c r="W67" s="4">
        <v>0</v>
      </c>
      <c r="X67" s="14"/>
      <c r="Y67" s="4"/>
      <c r="Z67" s="4"/>
      <c r="AA67" s="14"/>
      <c r="AB67" s="19"/>
      <c r="AC67" s="14"/>
      <c r="AD67" s="19">
        <v>1</v>
      </c>
      <c r="AE67" s="19">
        <v>0</v>
      </c>
      <c r="AF67" s="19">
        <v>0</v>
      </c>
      <c r="AG67" s="14"/>
      <c r="AH67" s="4">
        <v>0</v>
      </c>
      <c r="AI67" s="4">
        <v>0</v>
      </c>
      <c r="AJ67" s="13"/>
    </row>
    <row r="68" spans="1:36" x14ac:dyDescent="0.2">
      <c r="A68" s="4">
        <v>215</v>
      </c>
      <c r="B68" s="30" t="s">
        <v>130</v>
      </c>
      <c r="F68" t="s">
        <v>69</v>
      </c>
      <c r="G68" s="13"/>
      <c r="H68" s="4">
        <v>13</v>
      </c>
      <c r="I68" s="4">
        <v>7</v>
      </c>
      <c r="J68" s="4">
        <v>38</v>
      </c>
      <c r="K68" s="4">
        <v>149</v>
      </c>
      <c r="L68" s="14"/>
      <c r="M68" s="4">
        <v>19</v>
      </c>
      <c r="N68" s="4">
        <v>177</v>
      </c>
      <c r="O68" s="14"/>
      <c r="P68" s="19"/>
      <c r="Q68" s="19"/>
      <c r="R68" s="19"/>
      <c r="S68" s="19"/>
      <c r="T68" s="14"/>
      <c r="U68" s="4">
        <v>18</v>
      </c>
      <c r="V68" s="4">
        <v>124</v>
      </c>
      <c r="W68" s="4">
        <v>66</v>
      </c>
      <c r="X68" s="14"/>
      <c r="Y68" s="4"/>
      <c r="Z68" s="4"/>
      <c r="AA68" s="14"/>
      <c r="AB68" s="19">
        <v>178</v>
      </c>
      <c r="AC68" s="14"/>
      <c r="AD68" s="19"/>
      <c r="AE68" s="19"/>
      <c r="AF68" s="19"/>
      <c r="AG68" s="14"/>
      <c r="AH68" s="4">
        <v>116</v>
      </c>
      <c r="AI68" s="4">
        <v>65</v>
      </c>
      <c r="AJ68" s="13"/>
    </row>
    <row r="69" spans="1:36" x14ac:dyDescent="0.2">
      <c r="A69" s="4">
        <v>36</v>
      </c>
      <c r="B69" s="30" t="s">
        <v>131</v>
      </c>
      <c r="F69" t="s">
        <v>70</v>
      </c>
      <c r="G69" s="13"/>
      <c r="H69" s="4">
        <v>0</v>
      </c>
      <c r="I69" s="4">
        <v>1</v>
      </c>
      <c r="J69" s="4">
        <v>6</v>
      </c>
      <c r="K69" s="4">
        <v>26</v>
      </c>
      <c r="L69" s="14"/>
      <c r="M69" s="4">
        <v>1</v>
      </c>
      <c r="N69" s="4">
        <v>32</v>
      </c>
      <c r="O69" s="14"/>
      <c r="P69" s="19"/>
      <c r="Q69" s="19"/>
      <c r="R69" s="19"/>
      <c r="S69" s="19"/>
      <c r="T69" s="14"/>
      <c r="U69" s="4">
        <v>1</v>
      </c>
      <c r="V69" s="4">
        <v>27</v>
      </c>
      <c r="W69" s="4">
        <v>8</v>
      </c>
      <c r="X69" s="14"/>
      <c r="Y69" s="4"/>
      <c r="Z69" s="4"/>
      <c r="AA69" s="14"/>
      <c r="AB69" s="19"/>
      <c r="AC69" s="14"/>
      <c r="AD69" s="19">
        <v>0</v>
      </c>
      <c r="AE69" s="19">
        <v>27</v>
      </c>
      <c r="AF69" s="19">
        <v>7</v>
      </c>
      <c r="AG69" s="14"/>
      <c r="AH69" s="4">
        <v>25</v>
      </c>
      <c r="AI69" s="4">
        <v>9</v>
      </c>
      <c r="AJ69" s="13"/>
    </row>
    <row r="70" spans="1:36" x14ac:dyDescent="0.2">
      <c r="A70" s="4">
        <v>0</v>
      </c>
      <c r="B70" s="30" t="s">
        <v>132</v>
      </c>
      <c r="F70" t="s">
        <v>78</v>
      </c>
      <c r="G70" s="13"/>
      <c r="H70" s="4">
        <v>0</v>
      </c>
      <c r="I70" s="4">
        <v>0</v>
      </c>
      <c r="J70" s="4">
        <v>0</v>
      </c>
      <c r="K70" s="4">
        <v>0</v>
      </c>
      <c r="L70" s="14"/>
      <c r="M70" s="4">
        <v>0</v>
      </c>
      <c r="N70" s="4">
        <v>0</v>
      </c>
      <c r="O70" s="14"/>
      <c r="P70" s="19"/>
      <c r="Q70" s="19"/>
      <c r="R70" s="19"/>
      <c r="S70" s="19"/>
      <c r="T70" s="14"/>
      <c r="U70" s="4">
        <v>0</v>
      </c>
      <c r="V70" s="4">
        <v>0</v>
      </c>
      <c r="W70" s="4">
        <v>0</v>
      </c>
      <c r="X70" s="14"/>
      <c r="Y70" s="4"/>
      <c r="Z70" s="4"/>
      <c r="AA70" s="14"/>
      <c r="AB70" s="19">
        <v>0</v>
      </c>
      <c r="AC70" s="14"/>
      <c r="AD70" s="19"/>
      <c r="AE70" s="19"/>
      <c r="AF70" s="19"/>
      <c r="AG70" s="14"/>
      <c r="AH70" s="4">
        <v>0</v>
      </c>
      <c r="AI70" s="4">
        <v>0</v>
      </c>
      <c r="AJ70" s="13"/>
    </row>
    <row r="71" spans="1:36" x14ac:dyDescent="0.2">
      <c r="A71" s="4">
        <v>61</v>
      </c>
      <c r="B71" s="30" t="s">
        <v>133</v>
      </c>
      <c r="F71" t="s">
        <v>72</v>
      </c>
      <c r="G71" s="13"/>
      <c r="H71" s="4">
        <v>4</v>
      </c>
      <c r="I71" s="4">
        <v>0</v>
      </c>
      <c r="J71" s="4">
        <v>11</v>
      </c>
      <c r="K71" s="4">
        <v>44</v>
      </c>
      <c r="L71" s="14"/>
      <c r="M71" s="4">
        <v>3</v>
      </c>
      <c r="N71" s="4">
        <v>47</v>
      </c>
      <c r="O71" s="14"/>
      <c r="P71" s="19"/>
      <c r="Q71" s="19"/>
      <c r="R71" s="19"/>
      <c r="S71" s="19"/>
      <c r="T71" s="14"/>
      <c r="U71" s="4">
        <v>4</v>
      </c>
      <c r="V71" s="4">
        <v>37</v>
      </c>
      <c r="W71" s="4">
        <v>20</v>
      </c>
      <c r="X71" s="14"/>
      <c r="Y71" s="4"/>
      <c r="Z71" s="4"/>
      <c r="AA71" s="14"/>
      <c r="AB71" s="19"/>
      <c r="AC71" s="14"/>
      <c r="AD71" s="19">
        <v>3</v>
      </c>
      <c r="AE71" s="19">
        <v>45</v>
      </c>
      <c r="AF71" s="19">
        <v>12</v>
      </c>
      <c r="AG71" s="14"/>
      <c r="AH71" s="4">
        <v>36</v>
      </c>
      <c r="AI71" s="4">
        <v>17</v>
      </c>
      <c r="AJ71" s="13"/>
    </row>
    <row r="72" spans="1:36" x14ac:dyDescent="0.2">
      <c r="A72" s="4">
        <v>0</v>
      </c>
      <c r="B72" s="30" t="s">
        <v>142</v>
      </c>
      <c r="F72" t="s">
        <v>79</v>
      </c>
      <c r="G72" s="13"/>
      <c r="H72" s="4">
        <v>0</v>
      </c>
      <c r="I72" s="4">
        <v>0</v>
      </c>
      <c r="J72" s="4">
        <v>0</v>
      </c>
      <c r="K72" s="4">
        <v>0</v>
      </c>
      <c r="L72" s="14"/>
      <c r="M72" s="4">
        <v>0</v>
      </c>
      <c r="N72" s="4">
        <v>0</v>
      </c>
      <c r="O72" s="14"/>
      <c r="P72" s="19"/>
      <c r="Q72" s="19"/>
      <c r="R72" s="19"/>
      <c r="S72" s="19"/>
      <c r="T72" s="14"/>
      <c r="U72" s="4">
        <v>0</v>
      </c>
      <c r="V72" s="4">
        <v>0</v>
      </c>
      <c r="W72" s="4">
        <v>0</v>
      </c>
      <c r="X72" s="14"/>
      <c r="Y72" s="4"/>
      <c r="Z72" s="4"/>
      <c r="AA72" s="14"/>
      <c r="AB72" s="19"/>
      <c r="AC72" s="14"/>
      <c r="AD72" s="19">
        <v>0</v>
      </c>
      <c r="AE72" s="19">
        <v>0</v>
      </c>
      <c r="AF72" s="19">
        <v>0</v>
      </c>
      <c r="AG72" s="14"/>
      <c r="AH72" s="4">
        <v>0</v>
      </c>
      <c r="AI72" s="4">
        <v>0</v>
      </c>
      <c r="AJ72" s="13"/>
    </row>
    <row r="73" spans="1:36" x14ac:dyDescent="0.2">
      <c r="A73" s="4">
        <v>22</v>
      </c>
      <c r="B73" s="31" t="s">
        <v>142</v>
      </c>
      <c r="F73" t="s">
        <v>73</v>
      </c>
      <c r="G73" s="13"/>
      <c r="H73" s="4">
        <v>0</v>
      </c>
      <c r="I73" s="4">
        <v>0</v>
      </c>
      <c r="J73" s="4">
        <v>3</v>
      </c>
      <c r="K73" s="4">
        <v>18</v>
      </c>
      <c r="L73" s="14"/>
      <c r="M73" s="4">
        <v>0</v>
      </c>
      <c r="N73" s="4">
        <v>17</v>
      </c>
      <c r="O73" s="14"/>
      <c r="P73" s="19"/>
      <c r="Q73" s="19"/>
      <c r="R73" s="19"/>
      <c r="S73" s="19"/>
      <c r="T73" s="14"/>
      <c r="U73" s="4">
        <v>0</v>
      </c>
      <c r="V73" s="4">
        <v>11</v>
      </c>
      <c r="W73" s="4">
        <v>10</v>
      </c>
      <c r="X73" s="14"/>
      <c r="Y73" s="4"/>
      <c r="Z73" s="4"/>
      <c r="AA73" s="14"/>
      <c r="AB73" s="19">
        <v>18</v>
      </c>
      <c r="AC73" s="14"/>
      <c r="AD73" s="19"/>
      <c r="AE73" s="19"/>
      <c r="AF73" s="19"/>
      <c r="AG73" s="14"/>
      <c r="AH73" s="4">
        <v>18</v>
      </c>
      <c r="AI73" s="4">
        <v>3</v>
      </c>
      <c r="AJ73" s="13"/>
    </row>
    <row r="74" spans="1:36" x14ac:dyDescent="0.2">
      <c r="A74" s="5">
        <f>SUM(A67:A73)</f>
        <v>334</v>
      </c>
      <c r="B74" s="31"/>
      <c r="F74" s="4" t="s">
        <v>37</v>
      </c>
      <c r="G74" s="14"/>
      <c r="H74" s="5">
        <f>SUM(H67:H73)</f>
        <v>17</v>
      </c>
      <c r="I74" s="5">
        <f>SUM(I67:I73)</f>
        <v>8</v>
      </c>
      <c r="J74" s="5">
        <f>SUM(J67:J73)</f>
        <v>58</v>
      </c>
      <c r="K74" s="5">
        <f>SUM(K67:K73)</f>
        <v>237</v>
      </c>
      <c r="L74" s="15"/>
      <c r="M74" s="5">
        <f>SUM(M67:M73)</f>
        <v>23</v>
      </c>
      <c r="N74" s="5">
        <f>SUM(N67:N73)</f>
        <v>273</v>
      </c>
      <c r="O74" s="15"/>
      <c r="P74" s="20"/>
      <c r="Q74" s="20"/>
      <c r="R74" s="20"/>
      <c r="S74" s="20"/>
      <c r="T74" s="15"/>
      <c r="U74" s="5">
        <f>SUM(U67:U73)</f>
        <v>23</v>
      </c>
      <c r="V74" s="5">
        <f>SUM(V67:V73)</f>
        <v>199</v>
      </c>
      <c r="W74" s="5">
        <f>SUM(W67:W73)</f>
        <v>104</v>
      </c>
      <c r="X74" s="15"/>
      <c r="Y74" s="5"/>
      <c r="Z74" s="5"/>
      <c r="AA74" s="15"/>
      <c r="AB74" s="5">
        <f>SUM(AB67:AB73)</f>
        <v>196</v>
      </c>
      <c r="AC74" s="15"/>
      <c r="AD74" s="5">
        <f>SUM(AD67:AD73)</f>
        <v>4</v>
      </c>
      <c r="AE74" s="5">
        <f>SUM(AE67:AE73)</f>
        <v>72</v>
      </c>
      <c r="AF74" s="5">
        <f>SUM(AF67:AF73)</f>
        <v>19</v>
      </c>
      <c r="AG74" s="14"/>
      <c r="AH74" s="5">
        <f>SUM(AH67:AH73)</f>
        <v>195</v>
      </c>
      <c r="AI74" s="5">
        <f>SUM(AI67:AI73)</f>
        <v>94</v>
      </c>
      <c r="AJ74" s="15"/>
    </row>
    <row r="75" spans="1:36" x14ac:dyDescent="0.2">
      <c r="A75" s="4">
        <v>78</v>
      </c>
      <c r="B75" s="30" t="s">
        <v>121</v>
      </c>
      <c r="C75" t="s">
        <v>38</v>
      </c>
      <c r="G75" s="13"/>
      <c r="H75" s="4">
        <v>6</v>
      </c>
      <c r="I75" s="4">
        <v>3</v>
      </c>
      <c r="J75" s="4">
        <v>16</v>
      </c>
      <c r="K75" s="4">
        <v>51</v>
      </c>
      <c r="L75" s="14"/>
      <c r="M75" s="4">
        <v>7</v>
      </c>
      <c r="N75" s="4">
        <v>58</v>
      </c>
      <c r="O75" s="14"/>
      <c r="P75" s="19"/>
      <c r="Q75" s="19"/>
      <c r="R75" s="19"/>
      <c r="S75" s="19"/>
      <c r="T75" s="14"/>
      <c r="U75" s="4">
        <v>7</v>
      </c>
      <c r="V75" s="4">
        <v>37</v>
      </c>
      <c r="W75" s="4">
        <v>31</v>
      </c>
      <c r="X75" s="14"/>
      <c r="Y75" s="4">
        <v>43</v>
      </c>
      <c r="Z75" s="4">
        <v>25</v>
      </c>
      <c r="AA75" s="14"/>
      <c r="AB75" s="19"/>
      <c r="AC75" s="14"/>
      <c r="AD75" s="19"/>
      <c r="AE75" s="19"/>
      <c r="AF75" s="19"/>
      <c r="AG75" s="14"/>
      <c r="AH75" s="4">
        <v>30</v>
      </c>
      <c r="AI75" s="4">
        <v>36</v>
      </c>
      <c r="AJ75" s="13"/>
    </row>
    <row r="76" spans="1:36" x14ac:dyDescent="0.2">
      <c r="A76" s="4">
        <v>74</v>
      </c>
      <c r="B76" s="30" t="s">
        <v>122</v>
      </c>
      <c r="C76" t="s">
        <v>39</v>
      </c>
      <c r="G76" s="13"/>
      <c r="H76" s="4">
        <v>5</v>
      </c>
      <c r="I76" s="4">
        <v>3</v>
      </c>
      <c r="J76" s="4">
        <v>15</v>
      </c>
      <c r="K76" s="4">
        <v>47</v>
      </c>
      <c r="L76" s="14"/>
      <c r="M76" s="4">
        <v>8</v>
      </c>
      <c r="N76" s="4">
        <v>54</v>
      </c>
      <c r="O76" s="14"/>
      <c r="P76" s="19">
        <v>6</v>
      </c>
      <c r="Q76" s="19">
        <v>2</v>
      </c>
      <c r="R76" s="19">
        <v>41</v>
      </c>
      <c r="S76" s="19">
        <v>21</v>
      </c>
      <c r="T76" s="14"/>
      <c r="U76" s="4"/>
      <c r="V76" s="4"/>
      <c r="W76" s="4"/>
      <c r="X76" s="14"/>
      <c r="Y76" s="4"/>
      <c r="Z76" s="4"/>
      <c r="AA76" s="14"/>
      <c r="AB76" s="19"/>
      <c r="AC76" s="14"/>
      <c r="AD76" s="19">
        <v>9</v>
      </c>
      <c r="AE76" s="19">
        <v>48</v>
      </c>
      <c r="AF76" s="19">
        <v>13</v>
      </c>
      <c r="AG76" s="14"/>
      <c r="AH76" s="4">
        <v>37</v>
      </c>
      <c r="AI76" s="4">
        <v>25</v>
      </c>
      <c r="AJ76" s="13"/>
    </row>
    <row r="77" spans="1:36" x14ac:dyDescent="0.2">
      <c r="A77" s="4">
        <v>37</v>
      </c>
      <c r="B77" s="30" t="s">
        <v>123</v>
      </c>
      <c r="C77" t="s">
        <v>40</v>
      </c>
      <c r="F77" t="s">
        <v>13</v>
      </c>
      <c r="G77" s="13"/>
      <c r="H77" s="4">
        <v>6</v>
      </c>
      <c r="I77" s="4">
        <v>1</v>
      </c>
      <c r="J77" s="4">
        <v>6</v>
      </c>
      <c r="K77" s="4">
        <v>22</v>
      </c>
      <c r="L77" s="14"/>
      <c r="M77" s="4">
        <v>7</v>
      </c>
      <c r="N77" s="4">
        <v>25</v>
      </c>
      <c r="O77" s="14"/>
      <c r="P77" s="19"/>
      <c r="Q77" s="19"/>
      <c r="R77" s="19"/>
      <c r="S77" s="19"/>
      <c r="T77" s="14"/>
      <c r="U77" s="4">
        <v>7</v>
      </c>
      <c r="V77" s="4">
        <v>18</v>
      </c>
      <c r="W77" s="4">
        <v>11</v>
      </c>
      <c r="X77" s="14"/>
      <c r="Y77" s="4">
        <v>13</v>
      </c>
      <c r="Z77" s="4">
        <v>11</v>
      </c>
      <c r="AA77" s="14"/>
      <c r="AB77" s="19"/>
      <c r="AC77" s="14"/>
      <c r="AD77" s="19"/>
      <c r="AE77" s="19"/>
      <c r="AF77" s="19"/>
      <c r="AG77" s="14"/>
      <c r="AH77" s="4">
        <v>13</v>
      </c>
      <c r="AI77" s="4">
        <v>15</v>
      </c>
      <c r="AJ77" s="13"/>
    </row>
    <row r="78" spans="1:36" x14ac:dyDescent="0.2">
      <c r="A78" s="4">
        <v>110</v>
      </c>
      <c r="B78" s="30" t="s">
        <v>143</v>
      </c>
      <c r="F78" t="s">
        <v>14</v>
      </c>
      <c r="G78" s="13"/>
      <c r="H78" s="4">
        <v>19</v>
      </c>
      <c r="I78" s="4">
        <v>11</v>
      </c>
      <c r="J78" s="4">
        <v>17</v>
      </c>
      <c r="K78" s="4">
        <v>55</v>
      </c>
      <c r="L78" s="14"/>
      <c r="M78" s="4">
        <v>26</v>
      </c>
      <c r="N78" s="4">
        <v>69</v>
      </c>
      <c r="O78" s="14"/>
      <c r="P78" s="19"/>
      <c r="Q78" s="19"/>
      <c r="R78" s="19"/>
      <c r="S78" s="19"/>
      <c r="T78" s="14"/>
      <c r="U78" s="4">
        <v>28</v>
      </c>
      <c r="V78" s="4">
        <v>46</v>
      </c>
      <c r="W78" s="4">
        <v>29</v>
      </c>
      <c r="X78" s="14"/>
      <c r="Y78" s="4">
        <v>40</v>
      </c>
      <c r="Z78" s="4">
        <v>23</v>
      </c>
      <c r="AA78" s="14"/>
      <c r="AB78" s="19"/>
      <c r="AC78" s="14"/>
      <c r="AD78" s="19"/>
      <c r="AE78" s="19"/>
      <c r="AF78" s="19"/>
      <c r="AG78" s="14"/>
      <c r="AH78" s="4">
        <v>34</v>
      </c>
      <c r="AI78" s="4">
        <v>34</v>
      </c>
      <c r="AJ78" s="13"/>
    </row>
    <row r="79" spans="1:36" x14ac:dyDescent="0.2">
      <c r="A79" s="4">
        <v>0</v>
      </c>
      <c r="B79" s="30" t="s">
        <v>144</v>
      </c>
      <c r="F79" t="s">
        <v>74</v>
      </c>
      <c r="G79" s="13"/>
      <c r="H79" s="4">
        <v>0</v>
      </c>
      <c r="I79" s="4">
        <v>0</v>
      </c>
      <c r="J79" s="4">
        <v>0</v>
      </c>
      <c r="K79" s="4">
        <v>0</v>
      </c>
      <c r="L79" s="14"/>
      <c r="M79" s="4">
        <v>0</v>
      </c>
      <c r="N79" s="4">
        <v>0</v>
      </c>
      <c r="O79" s="14"/>
      <c r="P79" s="19"/>
      <c r="Q79" s="19"/>
      <c r="R79" s="19"/>
      <c r="S79" s="19"/>
      <c r="T79" s="14"/>
      <c r="U79" s="4"/>
      <c r="V79" s="4"/>
      <c r="W79" s="4"/>
      <c r="X79" s="14"/>
      <c r="Y79" s="4"/>
      <c r="Z79" s="4"/>
      <c r="AA79" s="14"/>
      <c r="AB79" s="19">
        <v>0</v>
      </c>
      <c r="AC79" s="14"/>
      <c r="AD79" s="19"/>
      <c r="AE79" s="19"/>
      <c r="AF79" s="19"/>
      <c r="AG79" s="14"/>
      <c r="AH79" s="4"/>
      <c r="AI79" s="4"/>
      <c r="AJ79" s="13"/>
    </row>
    <row r="80" spans="1:36" x14ac:dyDescent="0.2">
      <c r="A80" s="5">
        <f>SUM(A77:A79)</f>
        <v>147</v>
      </c>
      <c r="B80" s="31"/>
      <c r="D80" s="5"/>
      <c r="F80" s="4" t="s">
        <v>41</v>
      </c>
      <c r="G80" s="14"/>
      <c r="H80" s="5">
        <f>SUM(H77:H79)</f>
        <v>25</v>
      </c>
      <c r="I80" s="5">
        <f>SUM(I77:I79)</f>
        <v>12</v>
      </c>
      <c r="J80" s="5">
        <f>SUM(J77:J79)</f>
        <v>23</v>
      </c>
      <c r="K80" s="5">
        <f>SUM(K77:K79)</f>
        <v>77</v>
      </c>
      <c r="L80" s="15"/>
      <c r="M80" s="5">
        <f>SUM(M77:M79)</f>
        <v>33</v>
      </c>
      <c r="N80" s="5">
        <f>SUM(N77:N79)</f>
        <v>94</v>
      </c>
      <c r="O80" s="15"/>
      <c r="P80" s="20"/>
      <c r="Q80" s="20"/>
      <c r="R80" s="20"/>
      <c r="S80" s="20"/>
      <c r="T80" s="15"/>
      <c r="U80" s="5">
        <f>SUM(U77:U79)</f>
        <v>35</v>
      </c>
      <c r="V80" s="5">
        <f>SUM(V77:V79)</f>
        <v>64</v>
      </c>
      <c r="W80" s="5">
        <f>SUM(W77:W79)</f>
        <v>40</v>
      </c>
      <c r="X80" s="15"/>
      <c r="Y80" s="5">
        <f>SUM(Y77:Y79)</f>
        <v>53</v>
      </c>
      <c r="Z80" s="5">
        <f>SUM(Z77:Z79)</f>
        <v>34</v>
      </c>
      <c r="AA80" s="15"/>
      <c r="AB80" s="5">
        <f>SUM(AB77:AB79)</f>
        <v>0</v>
      </c>
      <c r="AC80" s="15"/>
      <c r="AD80" s="20"/>
      <c r="AE80" s="20"/>
      <c r="AF80" s="20"/>
      <c r="AG80" s="14"/>
      <c r="AH80" s="5">
        <f>SUM(AH77:AH79)</f>
        <v>47</v>
      </c>
      <c r="AI80" s="5">
        <f>SUM(AI77:AI79)</f>
        <v>49</v>
      </c>
      <c r="AJ80" s="15"/>
    </row>
    <row r="81" spans="1:36" x14ac:dyDescent="0.2">
      <c r="A81" s="4">
        <v>64</v>
      </c>
      <c r="B81" s="30" t="s">
        <v>124</v>
      </c>
      <c r="C81" t="s">
        <v>42</v>
      </c>
      <c r="G81" s="13"/>
      <c r="H81" s="4">
        <v>7</v>
      </c>
      <c r="I81" s="4">
        <v>1</v>
      </c>
      <c r="J81" s="4">
        <v>8</v>
      </c>
      <c r="K81" s="4">
        <v>42</v>
      </c>
      <c r="L81" s="14"/>
      <c r="M81" s="4">
        <v>5</v>
      </c>
      <c r="N81" s="4">
        <v>48</v>
      </c>
      <c r="O81" s="14"/>
      <c r="P81" s="19"/>
      <c r="Q81" s="19"/>
      <c r="R81" s="19"/>
      <c r="S81" s="19"/>
      <c r="T81" s="14"/>
      <c r="U81" s="4">
        <v>9</v>
      </c>
      <c r="V81" s="4">
        <v>34</v>
      </c>
      <c r="W81" s="4">
        <v>19</v>
      </c>
      <c r="X81" s="14"/>
      <c r="Y81" s="4"/>
      <c r="Z81" s="4"/>
      <c r="AA81" s="14"/>
      <c r="AB81" s="19"/>
      <c r="AC81" s="14"/>
      <c r="AD81" s="19">
        <v>9</v>
      </c>
      <c r="AE81" s="19">
        <v>45</v>
      </c>
      <c r="AF81" s="19">
        <v>7</v>
      </c>
      <c r="AG81" s="14"/>
      <c r="AH81" s="4">
        <v>28</v>
      </c>
      <c r="AI81" s="4">
        <v>21</v>
      </c>
      <c r="AJ81" s="13"/>
    </row>
    <row r="82" spans="1:36" x14ac:dyDescent="0.2">
      <c r="A82" s="4">
        <v>134</v>
      </c>
      <c r="B82" s="30" t="s">
        <v>134</v>
      </c>
      <c r="C82" t="s">
        <v>77</v>
      </c>
      <c r="G82" s="13"/>
      <c r="H82" s="4">
        <v>8</v>
      </c>
      <c r="I82" s="4">
        <v>4</v>
      </c>
      <c r="J82" s="4">
        <v>27</v>
      </c>
      <c r="K82" s="4">
        <v>87</v>
      </c>
      <c r="L82" s="14"/>
      <c r="M82" s="4">
        <v>11</v>
      </c>
      <c r="N82" s="4">
        <v>106</v>
      </c>
      <c r="O82" s="14"/>
      <c r="P82" s="19"/>
      <c r="Q82" s="19"/>
      <c r="R82" s="19"/>
      <c r="S82" s="19"/>
      <c r="T82" s="14"/>
      <c r="U82" s="4">
        <v>12</v>
      </c>
      <c r="V82" s="4">
        <v>71</v>
      </c>
      <c r="W82" s="4">
        <v>45</v>
      </c>
      <c r="X82" s="14"/>
      <c r="Y82" s="4"/>
      <c r="Z82" s="4"/>
      <c r="AA82" s="14"/>
      <c r="AB82" s="19">
        <v>101</v>
      </c>
      <c r="AC82" s="14"/>
      <c r="AD82" s="19"/>
      <c r="AE82" s="19"/>
      <c r="AF82" s="19"/>
      <c r="AG82" s="14"/>
      <c r="AH82" s="4">
        <v>90</v>
      </c>
      <c r="AI82" s="4">
        <v>26</v>
      </c>
      <c r="AJ82" s="13"/>
    </row>
    <row r="83" spans="1:36" x14ac:dyDescent="0.2">
      <c r="A83" s="4">
        <v>42</v>
      </c>
      <c r="B83" s="30" t="s">
        <v>125</v>
      </c>
      <c r="C83" t="s">
        <v>43</v>
      </c>
      <c r="G83" s="13"/>
      <c r="H83" s="4">
        <v>3</v>
      </c>
      <c r="I83" s="4">
        <v>1</v>
      </c>
      <c r="J83" s="4">
        <v>10</v>
      </c>
      <c r="K83" s="4">
        <v>25</v>
      </c>
      <c r="L83" s="14"/>
      <c r="M83" s="4">
        <v>4</v>
      </c>
      <c r="N83" s="4">
        <v>28</v>
      </c>
      <c r="O83" s="14"/>
      <c r="P83" s="19"/>
      <c r="Q83" s="19"/>
      <c r="R83" s="19"/>
      <c r="S83" s="19"/>
      <c r="T83" s="14"/>
      <c r="U83" s="4">
        <v>3</v>
      </c>
      <c r="V83" s="4">
        <v>13</v>
      </c>
      <c r="W83" s="4">
        <v>25</v>
      </c>
      <c r="X83" s="14"/>
      <c r="Y83" s="4"/>
      <c r="Z83" s="4"/>
      <c r="AA83" s="14"/>
      <c r="AB83" s="19">
        <v>31</v>
      </c>
      <c r="AC83" s="14"/>
      <c r="AD83" s="19"/>
      <c r="AE83" s="19"/>
      <c r="AF83" s="19"/>
      <c r="AG83" s="14"/>
      <c r="AH83" s="4">
        <v>22</v>
      </c>
      <c r="AI83" s="4">
        <v>11</v>
      </c>
      <c r="AJ83" s="13"/>
    </row>
    <row r="84" spans="1:36" x14ac:dyDescent="0.2">
      <c r="A84" s="5">
        <f>SUM(A60+A61+A62+A63+A66+A74+A75+A76+A80+A81+A82+A83)</f>
        <v>1604</v>
      </c>
      <c r="B84" s="32"/>
      <c r="F84" s="4" t="s">
        <v>44</v>
      </c>
      <c r="G84" s="14"/>
      <c r="H84" s="5">
        <f>SUM(H60+H61+H62+H63+H66+H74+H75+H76+H80+H81+H82+H83)</f>
        <v>132</v>
      </c>
      <c r="I84" s="5">
        <f>SUM(I60+I61+I62+I63+I66+I74+I75+I76+I80+I81+I82+I83)</f>
        <v>60</v>
      </c>
      <c r="J84" s="5">
        <f>SUM(J60+J61+J62+J63+J66+J74+J75+J76+J80+J81+J82+J83)</f>
        <v>277</v>
      </c>
      <c r="K84" s="5">
        <f>SUM(K60+K61+K62+K63+K66+K74+K75+K76+K80+K81+K82+K83)</f>
        <v>1047</v>
      </c>
      <c r="L84" s="15"/>
      <c r="M84" s="5">
        <f>SUM(M60+M61+M62+M63+M66+M74+M75+M76+M80+M81+M82+M83)</f>
        <v>177</v>
      </c>
      <c r="N84" s="5">
        <f>SUM(N60+N61+N62+N63+N66+N74+N75+N76+N80+N81+N82+N83)</f>
        <v>1204</v>
      </c>
      <c r="O84" s="15"/>
      <c r="P84" s="5">
        <f>SUM(P60+P61+P62+P63+P66+P74+P75+P76+P80+P81+P82+P83)</f>
        <v>6</v>
      </c>
      <c r="Q84" s="5">
        <f>SUM(Q60+Q61+Q62+Q63+Q66+Q74+Q75+Q76+Q80+Q81+Q82+Q83)</f>
        <v>2</v>
      </c>
      <c r="R84" s="5">
        <f>SUM(R60+R61+R62+R63+R66+R74+R75+R76+R80+R81+R82+R83)</f>
        <v>41</v>
      </c>
      <c r="S84" s="5">
        <f>SUM(S60+S61+S62+S63+S66+S74+S75+S76+S80+S81+S82+S83)</f>
        <v>21</v>
      </c>
      <c r="T84" s="15"/>
      <c r="U84" s="5">
        <f>SUM(U60+U61+U62+U63+U66+U74++U75+U80+U81+U82+U83)</f>
        <v>179</v>
      </c>
      <c r="V84" s="5">
        <f>SUM(V60+V61+V62+V63+V66+V74++V75+V80+V81+V82+V83)</f>
        <v>839</v>
      </c>
      <c r="W84" s="5">
        <f>SUM(W60+W61+W62+W63+W66+W74++W75+W80+W81+W82+W83)</f>
        <v>472</v>
      </c>
      <c r="X84" s="15"/>
      <c r="Y84" s="5">
        <f>SUM(Y61+Y75+Y80)</f>
        <v>107</v>
      </c>
      <c r="Z84" s="5">
        <f>SUM(Z61+Z75+Z80)</f>
        <v>70</v>
      </c>
      <c r="AA84" s="15"/>
      <c r="AB84" s="5">
        <f>SUM(AB62+AB63+AB66+AB74+AB80+AB82+AB83)</f>
        <v>608</v>
      </c>
      <c r="AC84" s="15"/>
      <c r="AD84" s="5">
        <f>SUM(AD60+AD66+AD74+AD76+AD81)</f>
        <v>47</v>
      </c>
      <c r="AE84" s="5">
        <f>SUM(AE60+AE66+AE74+AE76+AE81)</f>
        <v>407</v>
      </c>
      <c r="AF84" s="5">
        <f>SUM(AF60+AF66+AF74+AF76+AF81)</f>
        <v>84</v>
      </c>
      <c r="AG84" s="14"/>
      <c r="AH84" s="5">
        <f>SUM(AH60+AH61+AH62+AH63+AH66+AH74+AH75+AH76+AH80+AH81+AH82+AH83)</f>
        <v>737</v>
      </c>
      <c r="AI84" s="5">
        <f>SUM(AI60+AI61+AI62+AI63+AI66+AI74+AI75+AI76+AI80+AI81+AI82+AI83)</f>
        <v>552</v>
      </c>
      <c r="AJ84" s="15"/>
    </row>
    <row r="85" spans="1:36" x14ac:dyDescent="0.2">
      <c r="A85" s="5">
        <f>SUM(A19+A22+A36+A54+A84)</f>
        <v>3602</v>
      </c>
      <c r="B85" s="32"/>
      <c r="D85" s="5"/>
      <c r="F85" t="s">
        <v>45</v>
      </c>
      <c r="G85" s="13"/>
      <c r="H85" s="5">
        <f>SUM(H19+H22+H36+H54+H84)</f>
        <v>322</v>
      </c>
      <c r="I85" s="5">
        <f>SUM(I19+I22+I36+I54+I84)</f>
        <v>209</v>
      </c>
      <c r="J85" s="5">
        <f>SUM(J19+J22+J36+J54+J84)</f>
        <v>636</v>
      </c>
      <c r="K85" s="5">
        <f>SUM(K19+K22+K36+K54+K84)</f>
        <v>2220</v>
      </c>
      <c r="L85" s="15"/>
      <c r="M85" s="5">
        <f>SUM(M19+M22+M36+M54+M84)</f>
        <v>482</v>
      </c>
      <c r="N85" s="5">
        <f>SUM(N19+N22+N36+N54+N84)</f>
        <v>2625</v>
      </c>
      <c r="O85" s="15"/>
      <c r="P85" s="5">
        <f>SUM(P19+P22+P36+P54+P84)</f>
        <v>6</v>
      </c>
      <c r="Q85" s="5">
        <f>SUM(Q19+Q22+Q36+Q54+Q84)</f>
        <v>2</v>
      </c>
      <c r="R85" s="5">
        <f>SUM(R19+R22+R36+R54+R84)</f>
        <v>41</v>
      </c>
      <c r="S85" s="5">
        <f>SUM(S19+S22+S36+S54+S84)</f>
        <v>21</v>
      </c>
      <c r="T85" s="15"/>
      <c r="U85" s="5">
        <f>SUM(U19+U22+U36+U54+U84)</f>
        <v>514</v>
      </c>
      <c r="V85" s="5">
        <f>SUM(V19+V22+V36+V54+V84)</f>
        <v>1736</v>
      </c>
      <c r="W85" s="5">
        <f>SUM(W19+W22+W36+W54+W84)</f>
        <v>1169</v>
      </c>
      <c r="X85" s="15"/>
      <c r="Y85" s="5">
        <f>SUM(Y84)</f>
        <v>107</v>
      </c>
      <c r="Z85" s="5">
        <f>SUM(Z84)</f>
        <v>70</v>
      </c>
      <c r="AA85" s="15"/>
      <c r="AB85" s="5">
        <f>SUM(AB22+AB36+AB54+AB84)</f>
        <v>1601</v>
      </c>
      <c r="AC85" s="15"/>
      <c r="AD85" s="5">
        <f>SUM(AD19+AD54+AD84)</f>
        <v>128</v>
      </c>
      <c r="AE85" s="5">
        <f>SUM(AE19+AE54+AE84)</f>
        <v>765</v>
      </c>
      <c r="AF85" s="5">
        <f>SUM(AF19+AF54+AF84)</f>
        <v>213</v>
      </c>
      <c r="AG85" s="14"/>
      <c r="AH85" s="5">
        <f>SUM(AH19+AH22+AH36+AH54+AH84)</f>
        <v>1767</v>
      </c>
      <c r="AI85" s="5">
        <f>SUM(AI19+AI22+AI36+AI54+AI84)</f>
        <v>1079</v>
      </c>
      <c r="AJ85" s="15"/>
    </row>
    <row r="86" spans="1:36" ht="15" x14ac:dyDescent="0.25">
      <c r="A86" s="4">
        <v>10</v>
      </c>
      <c r="C86" s="3" t="s">
        <v>75</v>
      </c>
      <c r="G86" s="13"/>
      <c r="H86" s="4">
        <v>3</v>
      </c>
      <c r="I86" s="4">
        <v>0</v>
      </c>
      <c r="J86" s="4">
        <v>2</v>
      </c>
      <c r="K86" s="4">
        <v>4</v>
      </c>
      <c r="L86" s="14"/>
      <c r="M86" s="4">
        <v>3</v>
      </c>
      <c r="N86" s="4">
        <v>6</v>
      </c>
      <c r="O86" s="14"/>
      <c r="P86" s="4">
        <v>0</v>
      </c>
      <c r="Q86" s="4">
        <v>0</v>
      </c>
      <c r="R86" s="4">
        <v>0</v>
      </c>
      <c r="S86" s="4">
        <v>0</v>
      </c>
      <c r="T86" s="14"/>
      <c r="U86" s="4">
        <v>3</v>
      </c>
      <c r="V86" s="4">
        <v>4</v>
      </c>
      <c r="W86" s="4">
        <v>2</v>
      </c>
      <c r="X86" s="14"/>
      <c r="Y86" s="4">
        <v>0</v>
      </c>
      <c r="Z86" s="4">
        <v>0</v>
      </c>
      <c r="AA86" s="14"/>
      <c r="AB86" s="19">
        <v>5</v>
      </c>
      <c r="AC86" s="14"/>
      <c r="AD86" s="19">
        <v>0</v>
      </c>
      <c r="AE86" s="19">
        <v>1</v>
      </c>
      <c r="AF86" s="19">
        <v>0</v>
      </c>
      <c r="AG86" s="14"/>
      <c r="AH86" s="4">
        <v>7</v>
      </c>
      <c r="AI86" s="4">
        <v>0</v>
      </c>
      <c r="AJ86" s="13"/>
    </row>
    <row r="87" spans="1:36" x14ac:dyDescent="0.2">
      <c r="A87" s="5">
        <f>SUM(A85:A86)</f>
        <v>3612</v>
      </c>
      <c r="F87" t="s">
        <v>46</v>
      </c>
      <c r="G87" s="13"/>
      <c r="H87" s="5">
        <f>SUM(H85:H86)</f>
        <v>325</v>
      </c>
      <c r="I87" s="5">
        <f>SUM(I85:I86)</f>
        <v>209</v>
      </c>
      <c r="J87" s="5">
        <f>SUM(J85:J86)</f>
        <v>638</v>
      </c>
      <c r="K87" s="5">
        <f>SUM(K85:K86)</f>
        <v>2224</v>
      </c>
      <c r="L87" s="15"/>
      <c r="M87" s="5">
        <f>SUM(M85:M86)</f>
        <v>485</v>
      </c>
      <c r="N87" s="5">
        <f>SUM(N85:N86)</f>
        <v>2631</v>
      </c>
      <c r="O87" s="15"/>
      <c r="P87" s="5">
        <f>SUM(P85:P86)</f>
        <v>6</v>
      </c>
      <c r="Q87" s="5">
        <f>SUM(Q85:Q86)</f>
        <v>2</v>
      </c>
      <c r="R87" s="5">
        <f>SUM(R85:R86)</f>
        <v>41</v>
      </c>
      <c r="S87" s="5">
        <f>SUM(S85:S86)</f>
        <v>21</v>
      </c>
      <c r="T87" s="15"/>
      <c r="U87" s="5">
        <f>SUM(U85:U86)</f>
        <v>517</v>
      </c>
      <c r="V87" s="5">
        <f>SUM(V85:V86)</f>
        <v>1740</v>
      </c>
      <c r="W87" s="5">
        <f>SUM(W85:W86)</f>
        <v>1171</v>
      </c>
      <c r="X87" s="15"/>
      <c r="Y87" s="5">
        <f>SUM(Y85+Y86)</f>
        <v>107</v>
      </c>
      <c r="Z87" s="5">
        <f>SUM(Z85+Z86)</f>
        <v>70</v>
      </c>
      <c r="AA87" s="15"/>
      <c r="AB87" s="5">
        <f>SUM(AB85+AB86)</f>
        <v>1606</v>
      </c>
      <c r="AC87" s="15"/>
      <c r="AD87" s="5">
        <f>SUM(AD85+AD86)</f>
        <v>128</v>
      </c>
      <c r="AE87" s="5">
        <f>SUM(AE85+AE86)</f>
        <v>766</v>
      </c>
      <c r="AF87" s="5">
        <f>SUM(AF85+AF86)</f>
        <v>213</v>
      </c>
      <c r="AG87" s="14"/>
      <c r="AH87" s="5">
        <f>SUM(AH85:AH86)</f>
        <v>1774</v>
      </c>
      <c r="AI87" s="5">
        <f>SUM(AI85:AI86)</f>
        <v>1079</v>
      </c>
      <c r="AJ87" s="15"/>
    </row>
    <row r="88" spans="1:36" ht="15" x14ac:dyDescent="0.25">
      <c r="A88" s="4">
        <v>63</v>
      </c>
      <c r="C88" s="3" t="s">
        <v>47</v>
      </c>
      <c r="G88" s="13"/>
      <c r="H88" s="4">
        <v>8</v>
      </c>
      <c r="I88" s="4">
        <v>10</v>
      </c>
      <c r="J88" s="4">
        <v>10</v>
      </c>
      <c r="K88" s="4">
        <v>32</v>
      </c>
      <c r="L88" s="14"/>
      <c r="M88" s="4">
        <v>18</v>
      </c>
      <c r="N88" s="4">
        <v>41</v>
      </c>
      <c r="O88" s="14"/>
      <c r="P88" s="4">
        <v>0</v>
      </c>
      <c r="Q88" s="4">
        <v>0</v>
      </c>
      <c r="R88" s="4">
        <v>3</v>
      </c>
      <c r="S88" s="4">
        <v>1</v>
      </c>
      <c r="T88" s="14"/>
      <c r="U88" s="4">
        <v>15</v>
      </c>
      <c r="V88" s="4">
        <v>29</v>
      </c>
      <c r="W88" s="4">
        <v>11</v>
      </c>
      <c r="X88" s="14"/>
      <c r="Y88" s="4">
        <v>4</v>
      </c>
      <c r="Z88" s="4">
        <v>1</v>
      </c>
      <c r="AA88" s="14"/>
      <c r="AB88" s="19">
        <v>23</v>
      </c>
      <c r="AC88" s="14"/>
      <c r="AD88" s="19">
        <v>7</v>
      </c>
      <c r="AE88" s="19">
        <v>8</v>
      </c>
      <c r="AF88" s="19">
        <v>7</v>
      </c>
      <c r="AG88" s="14"/>
      <c r="AH88" s="4">
        <v>30</v>
      </c>
      <c r="AI88" s="4">
        <v>12</v>
      </c>
      <c r="AJ88" s="13"/>
    </row>
    <row r="89" spans="1:36" x14ac:dyDescent="0.2">
      <c r="A89" s="5">
        <f>SUM(A87+A88)</f>
        <v>3675</v>
      </c>
      <c r="F89" s="4" t="s">
        <v>48</v>
      </c>
      <c r="G89" s="14"/>
      <c r="H89" s="5">
        <f>SUM(H87+H88)</f>
        <v>333</v>
      </c>
      <c r="I89" s="5">
        <f>SUM(I87+I88)</f>
        <v>219</v>
      </c>
      <c r="J89" s="5">
        <f>SUM(J87+J88)</f>
        <v>648</v>
      </c>
      <c r="K89" s="5">
        <f>SUM(K87+K88)</f>
        <v>2256</v>
      </c>
      <c r="L89" s="15"/>
      <c r="M89" s="5">
        <f>SUM(M87+M88)</f>
        <v>503</v>
      </c>
      <c r="N89" s="5">
        <f>SUM(N87+N88)</f>
        <v>2672</v>
      </c>
      <c r="O89" s="15"/>
      <c r="P89" s="5">
        <f>SUM(P87+P88)</f>
        <v>6</v>
      </c>
      <c r="Q89" s="5">
        <f>SUM(Q87+Q88)</f>
        <v>2</v>
      </c>
      <c r="R89" s="5">
        <f>SUM(R87+R88)</f>
        <v>44</v>
      </c>
      <c r="S89" s="5">
        <f>SUM(S87+S88)</f>
        <v>22</v>
      </c>
      <c r="T89" s="15"/>
      <c r="U89" s="5">
        <f>SUM(U87+U88)</f>
        <v>532</v>
      </c>
      <c r="V89" s="5">
        <f>SUM(V87+V88)</f>
        <v>1769</v>
      </c>
      <c r="W89" s="5">
        <f>SUM(W87+W88)</f>
        <v>1182</v>
      </c>
      <c r="X89" s="15"/>
      <c r="Y89" s="5">
        <f>SUM(Y87+Y88)</f>
        <v>111</v>
      </c>
      <c r="Z89" s="5">
        <f>SUM(Z87+Z88)</f>
        <v>71</v>
      </c>
      <c r="AA89" s="15"/>
      <c r="AB89" s="5">
        <f>SUM(AB87+AB88)</f>
        <v>1629</v>
      </c>
      <c r="AC89" s="15"/>
      <c r="AD89" s="5">
        <f>SUM(AD87+AD88)</f>
        <v>135</v>
      </c>
      <c r="AE89" s="5">
        <f>SUM(AE87+AE88)</f>
        <v>774</v>
      </c>
      <c r="AF89" s="5">
        <f>SUM(AF87+AF88)</f>
        <v>220</v>
      </c>
      <c r="AG89" s="14"/>
      <c r="AH89" s="5">
        <f>SUM(AH87+AH88)</f>
        <v>1804</v>
      </c>
      <c r="AI89" s="5">
        <f>SUM(AI87+AI88)</f>
        <v>1091</v>
      </c>
      <c r="AJ89" s="13"/>
    </row>
    <row r="90" spans="1:36" x14ac:dyDescent="0.2">
      <c r="F90" s="23"/>
      <c r="G90" s="23"/>
      <c r="H90" s="23"/>
    </row>
    <row r="91" spans="1:36" s="18" customFormat="1" x14ac:dyDescent="0.2">
      <c r="F91" s="46"/>
      <c r="G91" s="46"/>
      <c r="H91" s="46"/>
    </row>
    <row r="92" spans="1:36" s="18" customFormat="1" x14ac:dyDescent="0.2">
      <c r="F92" s="46"/>
      <c r="G92" s="46"/>
      <c r="H92" s="46"/>
    </row>
    <row r="93" spans="1:36" s="18" customFormat="1" ht="20.25" x14ac:dyDescent="0.3">
      <c r="A93" s="37"/>
      <c r="F93" s="46"/>
      <c r="G93" s="46"/>
      <c r="H93" s="46"/>
    </row>
    <row r="94" spans="1:36" s="18" customFormat="1" ht="20.25" x14ac:dyDescent="0.3">
      <c r="A94" s="37"/>
      <c r="F94" s="46"/>
      <c r="G94" s="46"/>
      <c r="H94" s="46"/>
    </row>
    <row r="95" spans="1:36" s="18" customFormat="1" ht="20.25" x14ac:dyDescent="0.3">
      <c r="A95" s="37"/>
      <c r="F95" s="46"/>
      <c r="G95" s="46"/>
      <c r="H95" s="46"/>
    </row>
    <row r="96" spans="1:36" s="18" customFormat="1" ht="20.25" x14ac:dyDescent="0.3">
      <c r="A96" s="37"/>
      <c r="F96" s="46"/>
      <c r="G96" s="46"/>
      <c r="H96" s="46"/>
    </row>
    <row r="97" spans="1:8" s="18" customFormat="1" ht="20.25" x14ac:dyDescent="0.3">
      <c r="A97" s="37"/>
      <c r="F97" s="46"/>
      <c r="G97" s="46"/>
      <c r="H97" s="46"/>
    </row>
    <row r="98" spans="1:8" s="18" customFormat="1" ht="20.25" x14ac:dyDescent="0.3">
      <c r="A98" s="37"/>
      <c r="F98" s="46"/>
      <c r="G98" s="46"/>
      <c r="H98" s="46"/>
    </row>
    <row r="99" spans="1:8" ht="20.25" x14ac:dyDescent="0.3">
      <c r="A99" s="37"/>
      <c r="F99" s="23"/>
      <c r="G99" s="23"/>
      <c r="H99" s="23"/>
    </row>
    <row r="100" spans="1:8" ht="20.25" x14ac:dyDescent="0.3">
      <c r="A100" s="37"/>
      <c r="F100" s="23"/>
      <c r="G100" s="23"/>
      <c r="H100" s="23"/>
    </row>
    <row r="101" spans="1:8" ht="20.25" x14ac:dyDescent="0.3">
      <c r="A101" s="37"/>
      <c r="F101" s="23"/>
      <c r="G101" s="23"/>
      <c r="H101" s="23"/>
    </row>
    <row r="102" spans="1:8" ht="20.25" x14ac:dyDescent="0.3">
      <c r="A102" s="37"/>
      <c r="F102" s="23"/>
      <c r="G102" s="23"/>
      <c r="H102" s="23"/>
    </row>
    <row r="103" spans="1:8" ht="20.25" x14ac:dyDescent="0.3">
      <c r="A103" s="37"/>
      <c r="F103" s="23"/>
      <c r="G103" s="23"/>
      <c r="H103" s="23"/>
    </row>
    <row r="104" spans="1:8" ht="20.25" x14ac:dyDescent="0.3">
      <c r="A104" s="37"/>
      <c r="F104" s="23"/>
      <c r="G104" s="23"/>
      <c r="H104" s="23"/>
    </row>
    <row r="105" spans="1:8" ht="20.25" x14ac:dyDescent="0.3">
      <c r="A105" s="37"/>
      <c r="F105" s="23"/>
      <c r="G105" s="23"/>
      <c r="H105" s="23"/>
    </row>
    <row r="106" spans="1:8" ht="20.25" x14ac:dyDescent="0.3">
      <c r="A106" s="37"/>
      <c r="F106" s="23"/>
      <c r="G106" s="23"/>
      <c r="H106" s="23"/>
    </row>
    <row r="107" spans="1:8" ht="20.25" x14ac:dyDescent="0.3">
      <c r="A107" s="37"/>
      <c r="F107" s="23"/>
      <c r="G107" s="23"/>
      <c r="H107" s="23"/>
    </row>
    <row r="108" spans="1:8" x14ac:dyDescent="0.2">
      <c r="F108" s="23"/>
      <c r="G108" s="23"/>
      <c r="H108" s="23"/>
    </row>
    <row r="109" spans="1:8" x14ac:dyDescent="0.2">
      <c r="F109" s="23"/>
      <c r="G109" s="23"/>
      <c r="H109" s="23"/>
    </row>
    <row r="110" spans="1:8" x14ac:dyDescent="0.2">
      <c r="F110" s="23"/>
      <c r="G110" s="23"/>
      <c r="H110" s="23"/>
    </row>
    <row r="111" spans="1:8" x14ac:dyDescent="0.2">
      <c r="F111" s="23"/>
      <c r="G111" s="23"/>
      <c r="H111" s="23"/>
    </row>
    <row r="112" spans="1:8" x14ac:dyDescent="0.2">
      <c r="F112" s="23"/>
      <c r="G112" s="23"/>
      <c r="H112" s="23"/>
    </row>
    <row r="113" spans="6:8" x14ac:dyDescent="0.2">
      <c r="F113" s="23"/>
      <c r="G113" s="23"/>
      <c r="H113" s="23"/>
    </row>
    <row r="114" spans="6:8" x14ac:dyDescent="0.2">
      <c r="F114" s="23"/>
      <c r="G114" s="23"/>
      <c r="H114" s="23"/>
    </row>
    <row r="115" spans="6:8" x14ac:dyDescent="0.2">
      <c r="F115" s="23"/>
      <c r="G115" s="23"/>
      <c r="H115" s="23"/>
    </row>
    <row r="116" spans="6:8" x14ac:dyDescent="0.2">
      <c r="F116" s="23"/>
      <c r="G116" s="23"/>
      <c r="H116" s="23"/>
    </row>
    <row r="117" spans="6:8" x14ac:dyDescent="0.2">
      <c r="F117" s="23"/>
      <c r="G117" s="23"/>
      <c r="H117" s="23"/>
    </row>
    <row r="118" spans="6:8" x14ac:dyDescent="0.2">
      <c r="F118" s="23"/>
      <c r="G118" s="23"/>
      <c r="H118" s="23"/>
    </row>
    <row r="119" spans="6:8" x14ac:dyDescent="0.2">
      <c r="F119" s="23"/>
      <c r="G119" s="23"/>
      <c r="H119" s="23"/>
    </row>
    <row r="120" spans="6:8" x14ac:dyDescent="0.2">
      <c r="F120" s="23"/>
      <c r="G120" s="23"/>
      <c r="H120" s="23"/>
    </row>
    <row r="121" spans="6:8" x14ac:dyDescent="0.2">
      <c r="F121" s="23"/>
      <c r="G121" s="23"/>
      <c r="H121" s="23"/>
    </row>
    <row r="122" spans="6:8" x14ac:dyDescent="0.2">
      <c r="F122" s="23"/>
      <c r="G122" s="23"/>
      <c r="H122" s="23"/>
    </row>
    <row r="123" spans="6:8" x14ac:dyDescent="0.2">
      <c r="F123" s="23"/>
      <c r="G123" s="23"/>
      <c r="H123" s="23"/>
    </row>
    <row r="124" spans="6:8" x14ac:dyDescent="0.2">
      <c r="F124" s="23"/>
      <c r="G124" s="23"/>
      <c r="H124" s="23"/>
    </row>
    <row r="125" spans="6:8" x14ac:dyDescent="0.2">
      <c r="F125" s="23"/>
      <c r="G125" s="23"/>
      <c r="H125" s="23"/>
    </row>
    <row r="126" spans="6:8" x14ac:dyDescent="0.2">
      <c r="F126" s="23"/>
      <c r="G126" s="23"/>
      <c r="H126" s="23"/>
    </row>
    <row r="127" spans="6:8" x14ac:dyDescent="0.2">
      <c r="F127" s="23"/>
      <c r="G127" s="23"/>
      <c r="H127" s="23"/>
    </row>
    <row r="128" spans="6:8" x14ac:dyDescent="0.2">
      <c r="F128" s="23"/>
      <c r="G128" s="23"/>
      <c r="H128" s="23"/>
    </row>
    <row r="129" spans="6:8" x14ac:dyDescent="0.2">
      <c r="F129" s="23"/>
      <c r="G129" s="23"/>
      <c r="H129" s="23"/>
    </row>
    <row r="130" spans="6:8" x14ac:dyDescent="0.2">
      <c r="F130" s="23"/>
      <c r="G130" s="23"/>
      <c r="H130" s="23"/>
    </row>
    <row r="131" spans="6:8" x14ac:dyDescent="0.2">
      <c r="F131" s="23"/>
      <c r="G131" s="23"/>
      <c r="H131" s="23"/>
    </row>
    <row r="132" spans="6:8" x14ac:dyDescent="0.2">
      <c r="F132" s="23"/>
      <c r="G132" s="23"/>
      <c r="H132" s="23"/>
    </row>
    <row r="133" spans="6:8" x14ac:dyDescent="0.2">
      <c r="F133" s="23"/>
      <c r="G133" s="23"/>
      <c r="H133" s="23"/>
    </row>
    <row r="134" spans="6:8" x14ac:dyDescent="0.2">
      <c r="F134" s="23"/>
      <c r="G134" s="23"/>
      <c r="H134" s="23"/>
    </row>
    <row r="135" spans="6:8" x14ac:dyDescent="0.2">
      <c r="F135" s="23"/>
      <c r="G135" s="23"/>
      <c r="H135" s="23"/>
    </row>
    <row r="136" spans="6:8" x14ac:dyDescent="0.2">
      <c r="F136" s="23"/>
      <c r="G136" s="23"/>
      <c r="H136" s="23"/>
    </row>
    <row r="137" spans="6:8" x14ac:dyDescent="0.2">
      <c r="F137" s="23"/>
      <c r="G137" s="23"/>
      <c r="H137" s="23"/>
    </row>
    <row r="138" spans="6:8" x14ac:dyDescent="0.2">
      <c r="F138" s="23"/>
      <c r="G138" s="23"/>
      <c r="H138" s="23"/>
    </row>
    <row r="139" spans="6:8" x14ac:dyDescent="0.2">
      <c r="F139" s="23"/>
      <c r="G139" s="23"/>
      <c r="H139" s="23"/>
    </row>
    <row r="140" spans="6:8" x14ac:dyDescent="0.2">
      <c r="F140" s="23"/>
      <c r="G140" s="23"/>
      <c r="H140" s="23"/>
    </row>
    <row r="141" spans="6:8" x14ac:dyDescent="0.2">
      <c r="F141" s="23"/>
      <c r="G141" s="23"/>
      <c r="H141" s="23"/>
    </row>
  </sheetData>
  <phoneticPr fontId="7" type="noConversion"/>
  <printOptions gridLines="1"/>
  <pageMargins left="0.25" right="0.25" top="0" bottom="0.5" header="0.3" footer="0.3"/>
  <pageSetup paperSize="17" orientation="landscape" r:id="rId1"/>
  <headerFooter alignWithMargins="0"/>
  <rowBreaks count="1" manualBreakCount="1">
    <brk id="90" max="16383" man="1"/>
  </rowBreaks>
  <ignoredErrors>
    <ignoredError sqref="K80 K66 A66 W66 A80 H66 H80 U66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mgcountyks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clerk3</dc:creator>
  <cp:lastModifiedBy>kathy</cp:lastModifiedBy>
  <cp:lastPrinted>2016-08-10T16:13:36Z</cp:lastPrinted>
  <dcterms:created xsi:type="dcterms:W3CDTF">2012-07-05T20:49:16Z</dcterms:created>
  <dcterms:modified xsi:type="dcterms:W3CDTF">2017-06-07T14:17:32Z</dcterms:modified>
</cp:coreProperties>
</file>