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480" yWindow="140" windowWidth="13280" windowHeight="10600"/>
  </bookViews>
  <sheets>
    <sheet name="Sheet1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6" l="1"/>
  <c r="M23" i="6"/>
  <c r="M37" i="6"/>
  <c r="M55" i="6"/>
  <c r="M60" i="6"/>
  <c r="M66" i="6"/>
  <c r="M74" i="6"/>
  <c r="M80" i="6"/>
  <c r="M84" i="6"/>
  <c r="M85" i="6"/>
  <c r="M87" i="6"/>
  <c r="M90" i="6"/>
  <c r="I80" i="6"/>
  <c r="I74" i="6"/>
  <c r="I66" i="6"/>
  <c r="I60" i="6"/>
  <c r="I55" i="6"/>
  <c r="I37" i="6"/>
  <c r="I23" i="6"/>
  <c r="I20" i="6"/>
  <c r="I84" i="6"/>
  <c r="I85" i="6"/>
  <c r="I87" i="6"/>
  <c r="I90" i="6"/>
  <c r="N80" i="6"/>
  <c r="N74" i="6"/>
  <c r="N66" i="6"/>
  <c r="N60" i="6"/>
  <c r="N55" i="6"/>
  <c r="N37" i="6"/>
  <c r="N23" i="6"/>
  <c r="N20" i="6"/>
  <c r="L80" i="6"/>
  <c r="L74" i="6"/>
  <c r="L66" i="6"/>
  <c r="L60" i="6"/>
  <c r="L55" i="6"/>
  <c r="L37" i="6"/>
  <c r="L23" i="6"/>
  <c r="L20" i="6"/>
  <c r="J20" i="6"/>
  <c r="J23" i="6"/>
  <c r="J37" i="6"/>
  <c r="J55" i="6"/>
  <c r="J60" i="6"/>
  <c r="J66" i="6"/>
  <c r="J74" i="6"/>
  <c r="J80" i="6"/>
  <c r="H66" i="6"/>
  <c r="G66" i="6"/>
  <c r="A66" i="6"/>
  <c r="H20" i="6"/>
  <c r="H23" i="6"/>
  <c r="H37" i="6"/>
  <c r="H55" i="6"/>
  <c r="H60" i="6"/>
  <c r="H74" i="6"/>
  <c r="H80" i="6"/>
  <c r="G20" i="6"/>
  <c r="G23" i="6"/>
  <c r="G37" i="6"/>
  <c r="G55" i="6"/>
  <c r="G60" i="6"/>
  <c r="G74" i="6"/>
  <c r="G80" i="6"/>
  <c r="A20" i="6"/>
  <c r="A23" i="6"/>
  <c r="A37" i="6"/>
  <c r="A55" i="6"/>
  <c r="A60" i="6"/>
  <c r="A74" i="6"/>
  <c r="A80" i="6"/>
  <c r="L84" i="6"/>
  <c r="L85" i="6"/>
  <c r="L87" i="6"/>
  <c r="L90" i="6"/>
  <c r="N84" i="6"/>
  <c r="N85" i="6"/>
  <c r="N87" i="6"/>
  <c r="N90" i="6"/>
  <c r="A84" i="6"/>
  <c r="A85" i="6"/>
  <c r="A87" i="6"/>
  <c r="A90" i="6"/>
  <c r="G84" i="6"/>
  <c r="G85" i="6"/>
  <c r="G87" i="6"/>
  <c r="G90" i="6"/>
  <c r="J84" i="6"/>
  <c r="J85" i="6"/>
  <c r="J87" i="6"/>
  <c r="J90" i="6"/>
  <c r="H84" i="6"/>
  <c r="H85" i="6"/>
  <c r="H87" i="6"/>
  <c r="H90" i="6"/>
</calcChain>
</file>

<file path=xl/sharedStrings.xml><?xml version="1.0" encoding="utf-8"?>
<sst xmlns="http://schemas.openxmlformats.org/spreadsheetml/2006/main" count="184" uniqueCount="165">
  <si>
    <t>TOTAL</t>
  </si>
  <si>
    <t>Libertarian</t>
  </si>
  <si>
    <t>Republican</t>
  </si>
  <si>
    <t>Democratic</t>
  </si>
  <si>
    <t>VOTES</t>
  </si>
  <si>
    <t>CITY OR TOWNSHIP</t>
  </si>
  <si>
    <t>WARD AND PRECINCT</t>
  </si>
  <si>
    <t>CAST</t>
  </si>
  <si>
    <r>
      <t xml:space="preserve">                </t>
    </r>
    <r>
      <rPr>
        <b/>
        <sz val="10"/>
        <rFont val="Arial"/>
        <family val="2"/>
      </rPr>
      <t xml:space="preserve">   CITIES</t>
    </r>
  </si>
  <si>
    <t>CANEY</t>
  </si>
  <si>
    <t>FIRST WARD</t>
  </si>
  <si>
    <t>SECOND WARD</t>
  </si>
  <si>
    <t xml:space="preserve">                        TOTAL</t>
  </si>
  <si>
    <t>CHERRYVALE</t>
  </si>
  <si>
    <t xml:space="preserve">                                 TOTAL</t>
  </si>
  <si>
    <t>COFFEYVILLE</t>
  </si>
  <si>
    <t>FIRST PRECINCT</t>
  </si>
  <si>
    <t>SECOND PRECINCT</t>
  </si>
  <si>
    <t>THIRD PRECINCT</t>
  </si>
  <si>
    <t>FOURTH PRECINCT</t>
  </si>
  <si>
    <t>FIFTH PRECINCT</t>
  </si>
  <si>
    <t>SIXTH PRECINCT</t>
  </si>
  <si>
    <t>SEVENTH PRECINCT</t>
  </si>
  <si>
    <t>EIGHTH PRECINCT</t>
  </si>
  <si>
    <t>NINTH PRECINCT</t>
  </si>
  <si>
    <t>TENTH PRECINCT</t>
  </si>
  <si>
    <t>ELEVENTH PRECINCT</t>
  </si>
  <si>
    <t>TWELFTH PRECINCT</t>
  </si>
  <si>
    <t>THIRTEENTH PRECINCT</t>
  </si>
  <si>
    <t>INDEPENDENCE</t>
  </si>
  <si>
    <r>
      <t xml:space="preserve">              </t>
    </r>
    <r>
      <rPr>
        <b/>
        <sz val="11"/>
        <rFont val="Arial"/>
        <family val="2"/>
      </rPr>
      <t>TOWNSHIPS</t>
    </r>
  </si>
  <si>
    <t>HAVANA PRECINCT</t>
  </si>
  <si>
    <t>TYRO PRECINCT</t>
  </si>
  <si>
    <t>CANEY TWP. TOTALS</t>
  </si>
  <si>
    <t>CHEROKEE</t>
  </si>
  <si>
    <t>CHERRY</t>
  </si>
  <si>
    <t>DRUM CREEK</t>
  </si>
  <si>
    <t>FAWN CREEK</t>
  </si>
  <si>
    <t>DEARING PRECINCT</t>
  </si>
  <si>
    <t>FAWN CREEK TWP. TOTALS</t>
  </si>
  <si>
    <t xml:space="preserve">INDEPENDENCE </t>
  </si>
  <si>
    <t>INDEPENDENCE TWP. TOTALS</t>
  </si>
  <si>
    <t>LIBERTY</t>
  </si>
  <si>
    <t>LOUISBURG</t>
  </si>
  <si>
    <t>PARKER</t>
  </si>
  <si>
    <t>PARKER TWP. TOTALS</t>
  </si>
  <si>
    <t>RUTLAND</t>
  </si>
  <si>
    <t>WEST CHERRY</t>
  </si>
  <si>
    <t>TOWNSHIP TOTALS</t>
  </si>
  <si>
    <r>
      <t xml:space="preserve">                     </t>
    </r>
    <r>
      <rPr>
        <b/>
        <sz val="10"/>
        <rFont val="Arial"/>
        <family val="2"/>
      </rPr>
      <t>TOTAL COUNTY VOTE</t>
    </r>
  </si>
  <si>
    <r>
      <t xml:space="preserve">                            </t>
    </r>
    <r>
      <rPr>
        <b/>
        <sz val="10"/>
        <rFont val="Arial"/>
        <family val="2"/>
      </rPr>
      <t>GRAND TOTAL</t>
    </r>
  </si>
  <si>
    <t>GRAND TOTAL WITH PROVISIONALS</t>
  </si>
  <si>
    <t xml:space="preserve">                                      TOTAL</t>
  </si>
  <si>
    <t>PROVISIONAL</t>
  </si>
  <si>
    <t>FIRST WARD/PRECINCT ONE</t>
  </si>
  <si>
    <t>FIRST WARD/PRECINCT TWO</t>
  </si>
  <si>
    <t>FIRST WARD/PRECINCT TWO EXC A H12</t>
  </si>
  <si>
    <t>SECOND WARD/PRECINCT ONE</t>
  </si>
  <si>
    <t>THIRD WARD/PRECINCT ONE</t>
  </si>
  <si>
    <t>THIRD WARD/PRECINCT TWO</t>
  </si>
  <si>
    <t>FOURTH WARD/PRECINCT ONE</t>
  </si>
  <si>
    <t>FOURTH WARD/PRECINCT TWO</t>
  </si>
  <si>
    <t>SECOND WARD/PRECINCT TWO</t>
  </si>
  <si>
    <t>THIRD WARD/PRECINCT TWO EXCLAVE</t>
  </si>
  <si>
    <t>FIFTH WARD/PRECINCT ONE</t>
  </si>
  <si>
    <t>FIFTH WARD/PRECINCT TWO</t>
  </si>
  <si>
    <t>SIXTH WARD/PRECINCT ONE H11</t>
  </si>
  <si>
    <t>SIXTH WARD/PRECINCT ONE H12</t>
  </si>
  <si>
    <t>SIXTH WARD/PRECINCT TWO H11</t>
  </si>
  <si>
    <t>SIXTH WARD/PRECINCT TWO H11A</t>
  </si>
  <si>
    <t>SIXTH WARD/PRECINCT TWO H12A</t>
  </si>
  <si>
    <t>FIRST PRECINCT H11</t>
  </si>
  <si>
    <t>FIRST PRECINCT H12</t>
  </si>
  <si>
    <t>FIRST PRECINCT ENCLAVE H12</t>
  </si>
  <si>
    <t>SECOND PRECINCT PART A H12</t>
  </si>
  <si>
    <t>SECOND PRECINCT PART C H11</t>
  </si>
  <si>
    <t>SECOND PRECINCT ENCLAVE H11</t>
  </si>
  <si>
    <t>HAND COUNTED</t>
  </si>
  <si>
    <t xml:space="preserve">SYCAMORE          </t>
  </si>
  <si>
    <t>FIRST WARD/PRECINCT TWO EXC B H12</t>
  </si>
  <si>
    <t>SECOND WARD/PRECINCT TWO EXC C H12</t>
  </si>
  <si>
    <t xml:space="preserve">SIXTH WARD/PRECINCT TWO H12 </t>
  </si>
  <si>
    <t>FIRST PRECINCT PART A H11 - PARK</t>
  </si>
  <si>
    <t>SECOND PRECINCT PART B H12</t>
  </si>
  <si>
    <t xml:space="preserve">                 US SENATOR</t>
  </si>
  <si>
    <t xml:space="preserve">                                                2016 General - November 8, 2016</t>
  </si>
  <si>
    <t>VTD</t>
  </si>
  <si>
    <t>CODE</t>
  </si>
  <si>
    <t>00001A</t>
  </si>
  <si>
    <t>00001B</t>
  </si>
  <si>
    <t>00001C</t>
  </si>
  <si>
    <t>000020</t>
  </si>
  <si>
    <t>900030</t>
  </si>
  <si>
    <t>000030</t>
  </si>
  <si>
    <t>000040</t>
  </si>
  <si>
    <t>000090</t>
  </si>
  <si>
    <t>000100</t>
  </si>
  <si>
    <t>000110</t>
  </si>
  <si>
    <t>000120</t>
  </si>
  <si>
    <t>000130</t>
  </si>
  <si>
    <t>000140</t>
  </si>
  <si>
    <t>000150</t>
  </si>
  <si>
    <t>000160</t>
  </si>
  <si>
    <t>000170</t>
  </si>
  <si>
    <t>000180</t>
  </si>
  <si>
    <t>000190</t>
  </si>
  <si>
    <t>000200</t>
  </si>
  <si>
    <t>000210</t>
  </si>
  <si>
    <t>000220</t>
  </si>
  <si>
    <t>000230</t>
  </si>
  <si>
    <t>000270</t>
  </si>
  <si>
    <t>000280</t>
  </si>
  <si>
    <t>000290</t>
  </si>
  <si>
    <t>000300</t>
  </si>
  <si>
    <t>000310</t>
  </si>
  <si>
    <t>00032A</t>
  </si>
  <si>
    <t>00032B</t>
  </si>
  <si>
    <t>000330</t>
  </si>
  <si>
    <t>000340</t>
  </si>
  <si>
    <t>000350</t>
  </si>
  <si>
    <t>000360</t>
  </si>
  <si>
    <t>120020</t>
  </si>
  <si>
    <t>120030</t>
  </si>
  <si>
    <t>120040</t>
  </si>
  <si>
    <t>12004A</t>
  </si>
  <si>
    <t>120050</t>
  </si>
  <si>
    <t>12005A</t>
  </si>
  <si>
    <t>000050</t>
  </si>
  <si>
    <t>000060</t>
  </si>
  <si>
    <t>000070</t>
  </si>
  <si>
    <t>000080</t>
  </si>
  <si>
    <t>000240</t>
  </si>
  <si>
    <t>000250</t>
  </si>
  <si>
    <t>000260</t>
  </si>
  <si>
    <t>900050</t>
  </si>
  <si>
    <t>120060</t>
  </si>
  <si>
    <t>120070</t>
  </si>
  <si>
    <t>120080</t>
  </si>
  <si>
    <t>120090</t>
  </si>
  <si>
    <t>00040C</t>
  </si>
  <si>
    <t>000410</t>
  </si>
  <si>
    <t>000420</t>
  </si>
  <si>
    <t>000430</t>
  </si>
  <si>
    <t>00044A</t>
  </si>
  <si>
    <t>00044B</t>
  </si>
  <si>
    <t>000450</t>
  </si>
  <si>
    <t>120100</t>
  </si>
  <si>
    <t>000470</t>
  </si>
  <si>
    <t>Independent</t>
  </si>
  <si>
    <t>Hillary Rodham Clinton/</t>
  </si>
  <si>
    <t>Timothy Michael Kaine</t>
  </si>
  <si>
    <t>Jill Stein/</t>
  </si>
  <si>
    <t>Gary Johnson/</t>
  </si>
  <si>
    <t>Donald J. Trump/</t>
  </si>
  <si>
    <t>Michael R. Pence</t>
  </si>
  <si>
    <t xml:space="preserve">                             PRESIDENT / VICE PRESIDENT</t>
  </si>
  <si>
    <t>Patrick</t>
  </si>
  <si>
    <t>Wiesner</t>
  </si>
  <si>
    <t>Robert D.</t>
  </si>
  <si>
    <t>Garrard</t>
  </si>
  <si>
    <t>Jerry</t>
  </si>
  <si>
    <t>Moran</t>
  </si>
  <si>
    <t>Ajamu Baraka</t>
  </si>
  <si>
    <t>Bill Weld</t>
  </si>
  <si>
    <t>PROV. HAND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</si>
</sst>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Fill="1"/>
    <xf numFmtId="0" fontId="7" fillId="0" borderId="0" xfId="0" applyFont="1"/>
    <xf numFmtId="0" fontId="5" fillId="0" borderId="0" xfId="0" applyFont="1" applyAlignment="1">
      <alignment horizontal="left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/>
    <xf numFmtId="0" fontId="5" fillId="2" borderId="0" xfId="0" applyFont="1" applyFill="1"/>
    <xf numFmtId="0" fontId="2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5" fillId="0" borderId="0" xfId="0" applyNumberFormat="1" applyFont="1" applyAlignment="1">
      <alignment horizontal="center"/>
    </xf>
    <xf numFmtId="49" fontId="8" fillId="0" borderId="0" xfId="0" applyNumberFormat="1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90"/>
  <sheetViews>
    <sheetView tabSelected="1" workbookViewId="0">
      <pane ySplit="5" topLeftCell="A6" activePane="bottomLeft" state="frozen"/>
      <selection pane="bottomLeft"/>
    </sheetView>
  </sheetViews>
  <sheetFormatPr baseColWidth="10" defaultColWidth="8.83203125" defaultRowHeight="12" x14ac:dyDescent="0"/>
  <cols>
    <col min="1" max="1" width="9.5" customWidth="1"/>
    <col min="2" max="2" width="7.5" style="20" customWidth="1"/>
    <col min="3" max="3" width="23.6640625" customWidth="1"/>
    <col min="4" max="4" width="3.33203125" customWidth="1"/>
    <col min="5" max="5" width="39" customWidth="1"/>
    <col min="6" max="6" width="1.6640625" customWidth="1"/>
    <col min="7" max="7" width="22" customWidth="1"/>
    <col min="8" max="9" width="12.5" customWidth="1"/>
    <col min="10" max="10" width="17" customWidth="1"/>
    <col min="11" max="11" width="1.6640625" customWidth="1"/>
    <col min="12" max="14" width="12.5" customWidth="1"/>
    <col min="15" max="15" width="1.6640625" customWidth="1"/>
  </cols>
  <sheetData>
    <row r="1" spans="1:15" ht="15">
      <c r="A1" s="1" t="s">
        <v>85</v>
      </c>
      <c r="C1" s="2"/>
      <c r="F1" s="13"/>
      <c r="G1" s="2" t="s">
        <v>155</v>
      </c>
      <c r="H1" s="3"/>
      <c r="I1" s="3"/>
      <c r="J1" s="3"/>
      <c r="K1" s="11"/>
      <c r="L1" s="2" t="s">
        <v>84</v>
      </c>
      <c r="M1" s="15"/>
      <c r="N1" s="15"/>
      <c r="O1" s="11"/>
    </row>
    <row r="2" spans="1:15">
      <c r="F2" s="13"/>
      <c r="K2" s="12"/>
      <c r="O2" s="12"/>
    </row>
    <row r="3" spans="1:15">
      <c r="F3" s="13"/>
      <c r="G3" s="5" t="s">
        <v>149</v>
      </c>
      <c r="H3" s="5" t="s">
        <v>151</v>
      </c>
      <c r="I3" s="5" t="s">
        <v>152</v>
      </c>
      <c r="J3" s="5" t="s">
        <v>153</v>
      </c>
      <c r="K3" s="12"/>
      <c r="L3" s="16" t="s">
        <v>156</v>
      </c>
      <c r="M3" s="16" t="s">
        <v>158</v>
      </c>
      <c r="N3" s="16" t="s">
        <v>160</v>
      </c>
      <c r="O3" s="12"/>
    </row>
    <row r="4" spans="1:15">
      <c r="F4" s="13"/>
      <c r="G4" s="5" t="s">
        <v>150</v>
      </c>
      <c r="H4" s="5" t="s">
        <v>162</v>
      </c>
      <c r="I4" s="5" t="s">
        <v>163</v>
      </c>
      <c r="J4" s="5" t="s">
        <v>154</v>
      </c>
      <c r="K4" s="12"/>
      <c r="L4" s="16" t="s">
        <v>157</v>
      </c>
      <c r="M4" s="16" t="s">
        <v>159</v>
      </c>
      <c r="N4" s="16" t="s">
        <v>161</v>
      </c>
      <c r="O4" s="12"/>
    </row>
    <row r="5" spans="1:15">
      <c r="A5" s="6" t="s">
        <v>0</v>
      </c>
      <c r="B5" s="21" t="s">
        <v>86</v>
      </c>
      <c r="F5" s="13"/>
      <c r="G5" s="5" t="s">
        <v>3</v>
      </c>
      <c r="H5" s="5" t="s">
        <v>148</v>
      </c>
      <c r="I5" s="5" t="s">
        <v>1</v>
      </c>
      <c r="J5" s="5" t="s">
        <v>2</v>
      </c>
      <c r="K5" s="12"/>
      <c r="L5" s="5" t="s">
        <v>3</v>
      </c>
      <c r="M5" s="5" t="s">
        <v>1</v>
      </c>
      <c r="N5" s="5" t="s">
        <v>2</v>
      </c>
      <c r="O5" s="12"/>
    </row>
    <row r="6" spans="1:15" ht="15">
      <c r="A6" s="6" t="s">
        <v>4</v>
      </c>
      <c r="B6" s="21" t="s">
        <v>87</v>
      </c>
      <c r="C6" s="2" t="s">
        <v>5</v>
      </c>
      <c r="E6" s="2" t="s">
        <v>6</v>
      </c>
      <c r="F6" s="18"/>
      <c r="K6" s="13"/>
      <c r="L6" s="17"/>
      <c r="M6" s="17"/>
      <c r="N6" s="17"/>
      <c r="O6" s="13"/>
    </row>
    <row r="7" spans="1:15">
      <c r="A7" s="6" t="s">
        <v>7</v>
      </c>
      <c r="F7" s="13"/>
      <c r="K7" s="13"/>
      <c r="L7" s="17"/>
      <c r="M7" s="17"/>
      <c r="N7" s="17"/>
      <c r="O7" s="13"/>
    </row>
    <row r="8" spans="1:15">
      <c r="F8" s="13"/>
      <c r="K8" s="13"/>
      <c r="L8" s="17"/>
      <c r="M8" s="17"/>
      <c r="N8" s="17"/>
      <c r="O8" s="13"/>
    </row>
    <row r="9" spans="1:15">
      <c r="A9" s="6"/>
      <c r="C9" t="s">
        <v>8</v>
      </c>
      <c r="F9" s="13"/>
      <c r="G9" s="10"/>
      <c r="H9" s="6"/>
      <c r="I9" s="6"/>
      <c r="K9" s="13"/>
      <c r="L9" s="17"/>
      <c r="M9" s="17"/>
      <c r="N9" s="17"/>
      <c r="O9" s="13"/>
    </row>
    <row r="10" spans="1:15">
      <c r="A10" s="6">
        <v>173</v>
      </c>
      <c r="B10" s="22" t="s">
        <v>88</v>
      </c>
      <c r="C10" t="s">
        <v>9</v>
      </c>
      <c r="E10" t="s">
        <v>54</v>
      </c>
      <c r="F10" s="13"/>
      <c r="G10" s="6">
        <v>26</v>
      </c>
      <c r="H10" s="6">
        <v>1</v>
      </c>
      <c r="I10" s="6">
        <v>5</v>
      </c>
      <c r="J10" s="6">
        <v>137</v>
      </c>
      <c r="K10" s="14"/>
      <c r="L10" s="6">
        <v>29</v>
      </c>
      <c r="M10" s="6">
        <v>12</v>
      </c>
      <c r="N10" s="6">
        <v>128</v>
      </c>
      <c r="O10" s="14"/>
    </row>
    <row r="11" spans="1:15">
      <c r="A11" s="6">
        <v>1</v>
      </c>
      <c r="B11" s="22" t="s">
        <v>88</v>
      </c>
      <c r="E11" t="s">
        <v>55</v>
      </c>
      <c r="F11" s="13"/>
      <c r="G11" s="6">
        <v>0</v>
      </c>
      <c r="H11" s="6">
        <v>0</v>
      </c>
      <c r="I11" s="6">
        <v>0</v>
      </c>
      <c r="J11" s="6">
        <v>1</v>
      </c>
      <c r="K11" s="14"/>
      <c r="L11" s="6">
        <v>0</v>
      </c>
      <c r="M11" s="6">
        <v>0</v>
      </c>
      <c r="N11" s="6">
        <v>1</v>
      </c>
      <c r="O11" s="14"/>
    </row>
    <row r="12" spans="1:15">
      <c r="A12" s="6">
        <v>0</v>
      </c>
      <c r="B12" s="22" t="s">
        <v>89</v>
      </c>
      <c r="E12" t="s">
        <v>56</v>
      </c>
      <c r="F12" s="13"/>
      <c r="G12" s="6">
        <v>0</v>
      </c>
      <c r="H12" s="6">
        <v>0</v>
      </c>
      <c r="I12" s="6">
        <v>0</v>
      </c>
      <c r="J12" s="6">
        <v>0</v>
      </c>
      <c r="K12" s="14"/>
      <c r="L12" s="6">
        <v>0</v>
      </c>
      <c r="M12" s="6">
        <v>0</v>
      </c>
      <c r="N12" s="6">
        <v>0</v>
      </c>
      <c r="O12" s="14"/>
    </row>
    <row r="13" spans="1:15">
      <c r="A13" s="6">
        <v>0</v>
      </c>
      <c r="B13" s="22" t="s">
        <v>90</v>
      </c>
      <c r="E13" t="s">
        <v>79</v>
      </c>
      <c r="F13" s="13"/>
      <c r="G13" s="6">
        <v>0</v>
      </c>
      <c r="H13" s="6">
        <v>0</v>
      </c>
      <c r="I13" s="6">
        <v>0</v>
      </c>
      <c r="J13" s="6">
        <v>0</v>
      </c>
      <c r="K13" s="14"/>
      <c r="L13" s="6">
        <v>0</v>
      </c>
      <c r="M13" s="6">
        <v>0</v>
      </c>
      <c r="N13" s="6">
        <v>0</v>
      </c>
      <c r="O13" s="14"/>
    </row>
    <row r="14" spans="1:15">
      <c r="A14" s="6">
        <v>129</v>
      </c>
      <c r="B14" s="22" t="s">
        <v>91</v>
      </c>
      <c r="E14" t="s">
        <v>57</v>
      </c>
      <c r="F14" s="13"/>
      <c r="G14" s="6">
        <v>14</v>
      </c>
      <c r="H14" s="6">
        <v>2</v>
      </c>
      <c r="I14" s="6">
        <v>4</v>
      </c>
      <c r="J14" s="6">
        <v>104</v>
      </c>
      <c r="K14" s="14"/>
      <c r="L14" s="6">
        <v>21</v>
      </c>
      <c r="M14" s="6">
        <v>10</v>
      </c>
      <c r="N14" s="6">
        <v>95</v>
      </c>
      <c r="O14" s="14"/>
    </row>
    <row r="15" spans="1:15">
      <c r="A15" s="6">
        <v>0</v>
      </c>
      <c r="B15" s="22" t="s">
        <v>92</v>
      </c>
      <c r="E15" t="s">
        <v>80</v>
      </c>
      <c r="F15" s="13"/>
      <c r="G15" s="6">
        <v>0</v>
      </c>
      <c r="H15" s="6">
        <v>0</v>
      </c>
      <c r="I15" s="6">
        <v>0</v>
      </c>
      <c r="J15" s="6">
        <v>0</v>
      </c>
      <c r="K15" s="14"/>
      <c r="L15" s="6">
        <v>0</v>
      </c>
      <c r="M15" s="6">
        <v>0</v>
      </c>
      <c r="N15" s="6">
        <v>0</v>
      </c>
      <c r="O15" s="14"/>
    </row>
    <row r="16" spans="1:15">
      <c r="A16" s="6">
        <v>176</v>
      </c>
      <c r="B16" s="22" t="s">
        <v>93</v>
      </c>
      <c r="E16" t="s">
        <v>58</v>
      </c>
      <c r="F16" s="13"/>
      <c r="G16" s="6">
        <v>21</v>
      </c>
      <c r="H16" s="6">
        <v>3</v>
      </c>
      <c r="I16" s="6">
        <v>9</v>
      </c>
      <c r="J16" s="6">
        <v>136</v>
      </c>
      <c r="K16" s="14"/>
      <c r="L16" s="6">
        <v>25</v>
      </c>
      <c r="M16" s="6">
        <v>16</v>
      </c>
      <c r="N16" s="6">
        <v>130</v>
      </c>
      <c r="O16" s="14"/>
    </row>
    <row r="17" spans="1:15">
      <c r="A17" s="6">
        <v>2</v>
      </c>
      <c r="B17" s="22" t="s">
        <v>93</v>
      </c>
      <c r="E17" t="s">
        <v>59</v>
      </c>
      <c r="F17" s="13"/>
      <c r="G17" s="6">
        <v>0</v>
      </c>
      <c r="H17" s="6">
        <v>0</v>
      </c>
      <c r="I17" s="6">
        <v>0</v>
      </c>
      <c r="J17" s="6">
        <v>1</v>
      </c>
      <c r="K17" s="14"/>
      <c r="L17" s="6">
        <v>0</v>
      </c>
      <c r="M17" s="6">
        <v>0</v>
      </c>
      <c r="N17" s="6">
        <v>2</v>
      </c>
      <c r="O17" s="14"/>
    </row>
    <row r="18" spans="1:15">
      <c r="A18" s="6">
        <v>192</v>
      </c>
      <c r="B18" s="22" t="s">
        <v>94</v>
      </c>
      <c r="E18" t="s">
        <v>60</v>
      </c>
      <c r="F18" s="13"/>
      <c r="G18" s="6">
        <v>23</v>
      </c>
      <c r="H18" s="6">
        <v>2</v>
      </c>
      <c r="I18" s="6">
        <v>4</v>
      </c>
      <c r="J18" s="6">
        <v>159</v>
      </c>
      <c r="K18" s="14"/>
      <c r="L18" s="6">
        <v>30</v>
      </c>
      <c r="M18" s="6">
        <v>12</v>
      </c>
      <c r="N18" s="6">
        <v>148</v>
      </c>
      <c r="O18" s="14"/>
    </row>
    <row r="19" spans="1:15">
      <c r="A19" s="6">
        <v>1</v>
      </c>
      <c r="B19" s="22" t="s">
        <v>94</v>
      </c>
      <c r="E19" t="s">
        <v>61</v>
      </c>
      <c r="F19" s="13"/>
      <c r="G19" s="6">
        <v>0</v>
      </c>
      <c r="H19" s="6">
        <v>0</v>
      </c>
      <c r="I19" s="6">
        <v>0</v>
      </c>
      <c r="J19" s="6">
        <v>1</v>
      </c>
      <c r="K19" s="14"/>
      <c r="L19" s="6">
        <v>0</v>
      </c>
      <c r="M19" s="6">
        <v>0</v>
      </c>
      <c r="N19" s="6">
        <v>1</v>
      </c>
      <c r="O19" s="14"/>
    </row>
    <row r="20" spans="1:15">
      <c r="A20" s="7">
        <f>SUM(A10:A19)</f>
        <v>674</v>
      </c>
      <c r="D20" s="6"/>
      <c r="E20" s="6" t="s">
        <v>12</v>
      </c>
      <c r="F20" s="14"/>
      <c r="G20" s="7">
        <f>SUM(G10:G19)</f>
        <v>84</v>
      </c>
      <c r="H20" s="7">
        <f>SUM(H10:H19)</f>
        <v>8</v>
      </c>
      <c r="I20" s="7">
        <f>SUM(I10:I19)</f>
        <v>22</v>
      </c>
      <c r="J20" s="7">
        <f>SUM(J10:J19)</f>
        <v>539</v>
      </c>
      <c r="K20" s="14"/>
      <c r="L20" s="7">
        <f>SUM(L10:L19)</f>
        <v>105</v>
      </c>
      <c r="M20" s="7">
        <f>SUM(M10:M19)</f>
        <v>50</v>
      </c>
      <c r="N20" s="7">
        <f>SUM(N10:N19)</f>
        <v>505</v>
      </c>
      <c r="O20" s="14"/>
    </row>
    <row r="21" spans="1:15">
      <c r="A21" s="6">
        <v>434</v>
      </c>
      <c r="B21" s="22" t="s">
        <v>95</v>
      </c>
      <c r="C21" t="s">
        <v>13</v>
      </c>
      <c r="E21" t="s">
        <v>10</v>
      </c>
      <c r="F21" s="13"/>
      <c r="G21" s="6">
        <v>82</v>
      </c>
      <c r="H21" s="6">
        <v>15</v>
      </c>
      <c r="I21" s="6">
        <v>12</v>
      </c>
      <c r="J21" s="6">
        <v>308</v>
      </c>
      <c r="K21" s="14"/>
      <c r="L21" s="6">
        <v>90</v>
      </c>
      <c r="M21" s="6">
        <v>29</v>
      </c>
      <c r="N21" s="6">
        <v>304</v>
      </c>
      <c r="O21" s="14"/>
    </row>
    <row r="22" spans="1:15">
      <c r="A22" s="6">
        <v>298</v>
      </c>
      <c r="B22" s="22" t="s">
        <v>96</v>
      </c>
      <c r="E22" t="s">
        <v>11</v>
      </c>
      <c r="F22" s="13"/>
      <c r="G22" s="6">
        <v>54</v>
      </c>
      <c r="H22" s="6">
        <v>5</v>
      </c>
      <c r="I22" s="6">
        <v>16</v>
      </c>
      <c r="J22" s="6">
        <v>218</v>
      </c>
      <c r="K22" s="14"/>
      <c r="L22" s="6">
        <v>65</v>
      </c>
      <c r="M22" s="6">
        <v>29</v>
      </c>
      <c r="N22" s="6">
        <v>190</v>
      </c>
      <c r="O22" s="14"/>
    </row>
    <row r="23" spans="1:15">
      <c r="A23" s="7">
        <f>SUM(A21+A22)</f>
        <v>732</v>
      </c>
      <c r="E23" s="6" t="s">
        <v>14</v>
      </c>
      <c r="F23" s="14"/>
      <c r="G23" s="7">
        <f>SUM(G21+G22)</f>
        <v>136</v>
      </c>
      <c r="H23" s="7">
        <f>SUM(H21+H22)</f>
        <v>20</v>
      </c>
      <c r="I23" s="7">
        <f>SUM(I21+I22)</f>
        <v>28</v>
      </c>
      <c r="J23" s="7">
        <f>SUM(J21+J22)</f>
        <v>526</v>
      </c>
      <c r="K23" s="14"/>
      <c r="L23" s="7">
        <f>SUM(L21+L22)</f>
        <v>155</v>
      </c>
      <c r="M23" s="7">
        <f>SUM(M21+M22)</f>
        <v>58</v>
      </c>
      <c r="N23" s="7">
        <f>SUM(N21+N22)</f>
        <v>494</v>
      </c>
      <c r="O23" s="14"/>
    </row>
    <row r="24" spans="1:15">
      <c r="A24" s="6">
        <v>54</v>
      </c>
      <c r="B24" s="22" t="s">
        <v>97</v>
      </c>
      <c r="C24" t="s">
        <v>15</v>
      </c>
      <c r="E24" t="s">
        <v>16</v>
      </c>
      <c r="F24" s="13"/>
      <c r="G24" s="6">
        <v>46</v>
      </c>
      <c r="H24" s="6">
        <v>1</v>
      </c>
      <c r="I24" s="6">
        <v>0</v>
      </c>
      <c r="J24" s="6">
        <v>7</v>
      </c>
      <c r="K24" s="14"/>
      <c r="L24" s="6">
        <v>45</v>
      </c>
      <c r="M24" s="6">
        <v>1</v>
      </c>
      <c r="N24" s="6">
        <v>5</v>
      </c>
      <c r="O24" s="14"/>
    </row>
    <row r="25" spans="1:15">
      <c r="A25" s="6">
        <v>124</v>
      </c>
      <c r="B25" s="22" t="s">
        <v>98</v>
      </c>
      <c r="E25" t="s">
        <v>17</v>
      </c>
      <c r="F25" s="13"/>
      <c r="G25" s="6">
        <v>49</v>
      </c>
      <c r="H25" s="6">
        <v>1</v>
      </c>
      <c r="I25" s="6">
        <v>5</v>
      </c>
      <c r="J25" s="6">
        <v>67</v>
      </c>
      <c r="K25" s="14"/>
      <c r="L25" s="6">
        <v>41</v>
      </c>
      <c r="M25" s="6">
        <v>5</v>
      </c>
      <c r="N25" s="6">
        <v>75</v>
      </c>
      <c r="O25" s="14"/>
    </row>
    <row r="26" spans="1:15">
      <c r="A26" s="6">
        <v>186</v>
      </c>
      <c r="B26" s="22" t="s">
        <v>99</v>
      </c>
      <c r="E26" t="s">
        <v>18</v>
      </c>
      <c r="F26" s="13"/>
      <c r="G26" s="6">
        <v>62</v>
      </c>
      <c r="H26" s="6">
        <v>2</v>
      </c>
      <c r="I26" s="6">
        <v>8</v>
      </c>
      <c r="J26" s="6">
        <v>108</v>
      </c>
      <c r="K26" s="14"/>
      <c r="L26" s="6">
        <v>70</v>
      </c>
      <c r="M26" s="6">
        <v>10</v>
      </c>
      <c r="N26" s="6">
        <v>100</v>
      </c>
      <c r="O26" s="14"/>
    </row>
    <row r="27" spans="1:15">
      <c r="A27" s="6">
        <v>202</v>
      </c>
      <c r="B27" s="22" t="s">
        <v>100</v>
      </c>
      <c r="E27" t="s">
        <v>19</v>
      </c>
      <c r="F27" s="13"/>
      <c r="G27" s="6">
        <v>54</v>
      </c>
      <c r="H27" s="6">
        <v>9</v>
      </c>
      <c r="I27" s="6">
        <v>12</v>
      </c>
      <c r="J27" s="6">
        <v>124</v>
      </c>
      <c r="K27" s="14"/>
      <c r="L27" s="6">
        <v>57</v>
      </c>
      <c r="M27" s="6">
        <v>14</v>
      </c>
      <c r="N27" s="6">
        <v>122</v>
      </c>
      <c r="O27" s="14"/>
    </row>
    <row r="28" spans="1:15">
      <c r="A28" s="6">
        <v>240</v>
      </c>
      <c r="B28" s="22" t="s">
        <v>101</v>
      </c>
      <c r="E28" t="s">
        <v>20</v>
      </c>
      <c r="F28" s="13"/>
      <c r="G28" s="6">
        <v>73</v>
      </c>
      <c r="H28" s="6">
        <v>3</v>
      </c>
      <c r="I28" s="6">
        <v>6</v>
      </c>
      <c r="J28" s="6">
        <v>152</v>
      </c>
      <c r="K28" s="14"/>
      <c r="L28" s="6">
        <v>81</v>
      </c>
      <c r="M28" s="6">
        <v>15</v>
      </c>
      <c r="N28" s="6">
        <v>137</v>
      </c>
      <c r="O28" s="14"/>
    </row>
    <row r="29" spans="1:15">
      <c r="A29" s="6">
        <v>68</v>
      </c>
      <c r="B29" s="22" t="s">
        <v>102</v>
      </c>
      <c r="E29" t="s">
        <v>21</v>
      </c>
      <c r="F29" s="13"/>
      <c r="G29" s="6">
        <v>25</v>
      </c>
      <c r="H29" s="6">
        <v>0</v>
      </c>
      <c r="I29" s="6">
        <v>2</v>
      </c>
      <c r="J29" s="6">
        <v>39</v>
      </c>
      <c r="K29" s="14"/>
      <c r="L29" s="6">
        <v>25</v>
      </c>
      <c r="M29" s="6">
        <v>6</v>
      </c>
      <c r="N29" s="6">
        <v>35</v>
      </c>
      <c r="O29" s="14"/>
    </row>
    <row r="30" spans="1:15">
      <c r="A30" s="6">
        <v>107</v>
      </c>
      <c r="B30" s="22" t="s">
        <v>103</v>
      </c>
      <c r="E30" t="s">
        <v>22</v>
      </c>
      <c r="F30" s="13"/>
      <c r="G30" s="6">
        <v>35</v>
      </c>
      <c r="H30" s="6">
        <v>2</v>
      </c>
      <c r="I30" s="6">
        <v>3</v>
      </c>
      <c r="J30" s="6">
        <v>65</v>
      </c>
      <c r="K30" s="14"/>
      <c r="L30" s="6">
        <v>41</v>
      </c>
      <c r="M30" s="6">
        <v>12</v>
      </c>
      <c r="N30" s="6">
        <v>51</v>
      </c>
      <c r="O30" s="14"/>
    </row>
    <row r="31" spans="1:15">
      <c r="A31" s="6">
        <v>148</v>
      </c>
      <c r="B31" s="22" t="s">
        <v>104</v>
      </c>
      <c r="E31" t="s">
        <v>23</v>
      </c>
      <c r="F31" s="13"/>
      <c r="G31" s="6">
        <v>45</v>
      </c>
      <c r="H31" s="6">
        <v>2</v>
      </c>
      <c r="I31" s="6">
        <v>2</v>
      </c>
      <c r="J31" s="6">
        <v>89</v>
      </c>
      <c r="K31" s="14"/>
      <c r="L31" s="6">
        <v>48</v>
      </c>
      <c r="M31" s="6">
        <v>13</v>
      </c>
      <c r="N31" s="6">
        <v>76</v>
      </c>
      <c r="O31" s="14"/>
    </row>
    <row r="32" spans="1:15">
      <c r="A32" s="6">
        <v>44</v>
      </c>
      <c r="B32" s="22" t="s">
        <v>105</v>
      </c>
      <c r="E32" t="s">
        <v>24</v>
      </c>
      <c r="F32" s="13"/>
      <c r="G32" s="6">
        <v>16</v>
      </c>
      <c r="H32" s="6">
        <v>0</v>
      </c>
      <c r="I32" s="6">
        <v>3</v>
      </c>
      <c r="J32" s="6">
        <v>25</v>
      </c>
      <c r="K32" s="14"/>
      <c r="L32" s="6">
        <v>18</v>
      </c>
      <c r="M32" s="6">
        <v>6</v>
      </c>
      <c r="N32" s="6">
        <v>20</v>
      </c>
      <c r="O32" s="14"/>
    </row>
    <row r="33" spans="1:15">
      <c r="A33" s="6">
        <v>179</v>
      </c>
      <c r="B33" s="22" t="s">
        <v>106</v>
      </c>
      <c r="E33" t="s">
        <v>25</v>
      </c>
      <c r="F33" s="13"/>
      <c r="G33" s="6">
        <v>49</v>
      </c>
      <c r="H33" s="6">
        <v>4</v>
      </c>
      <c r="I33" s="6">
        <v>10</v>
      </c>
      <c r="J33" s="6">
        <v>110</v>
      </c>
      <c r="K33" s="14"/>
      <c r="L33" s="6">
        <v>60</v>
      </c>
      <c r="M33" s="6">
        <v>13</v>
      </c>
      <c r="N33" s="6">
        <v>101</v>
      </c>
      <c r="O33" s="14"/>
    </row>
    <row r="34" spans="1:15">
      <c r="A34" s="6">
        <v>371</v>
      </c>
      <c r="B34" s="22" t="s">
        <v>107</v>
      </c>
      <c r="E34" t="s">
        <v>26</v>
      </c>
      <c r="F34" s="13"/>
      <c r="G34" s="6">
        <v>117</v>
      </c>
      <c r="H34" s="6">
        <v>2</v>
      </c>
      <c r="I34" s="6">
        <v>14</v>
      </c>
      <c r="J34" s="6">
        <v>229</v>
      </c>
      <c r="K34" s="14"/>
      <c r="L34" s="6">
        <v>111</v>
      </c>
      <c r="M34" s="6">
        <v>31</v>
      </c>
      <c r="N34" s="6">
        <v>216</v>
      </c>
      <c r="O34" s="14"/>
    </row>
    <row r="35" spans="1:15">
      <c r="A35" s="6">
        <v>544</v>
      </c>
      <c r="B35" s="22" t="s">
        <v>108</v>
      </c>
      <c r="E35" t="s">
        <v>27</v>
      </c>
      <c r="F35" s="13"/>
      <c r="G35" s="6">
        <v>154</v>
      </c>
      <c r="H35" s="6">
        <v>12</v>
      </c>
      <c r="I35" s="6">
        <v>10</v>
      </c>
      <c r="J35" s="6">
        <v>355</v>
      </c>
      <c r="K35" s="14"/>
      <c r="L35" s="6">
        <v>150</v>
      </c>
      <c r="M35" s="6">
        <v>31</v>
      </c>
      <c r="N35" s="6">
        <v>347</v>
      </c>
      <c r="O35" s="14"/>
    </row>
    <row r="36" spans="1:15">
      <c r="A36" s="6">
        <v>427</v>
      </c>
      <c r="B36" s="22" t="s">
        <v>109</v>
      </c>
      <c r="E36" t="s">
        <v>28</v>
      </c>
      <c r="F36" s="13"/>
      <c r="G36" s="6">
        <v>122</v>
      </c>
      <c r="H36" s="6">
        <v>11</v>
      </c>
      <c r="I36" s="6">
        <v>16</v>
      </c>
      <c r="J36" s="6">
        <v>262</v>
      </c>
      <c r="K36" s="14"/>
      <c r="L36" s="6">
        <v>131</v>
      </c>
      <c r="M36" s="6">
        <v>28</v>
      </c>
      <c r="N36" s="6">
        <v>257</v>
      </c>
      <c r="O36" s="14"/>
    </row>
    <row r="37" spans="1:15">
      <c r="A37" s="7">
        <f>SUM(A24:A36)</f>
        <v>2694</v>
      </c>
      <c r="E37" s="6" t="s">
        <v>14</v>
      </c>
      <c r="F37" s="14"/>
      <c r="G37" s="7">
        <f>SUM(G24:G36)</f>
        <v>847</v>
      </c>
      <c r="H37" s="7">
        <f>SUM(H24:H36)</f>
        <v>49</v>
      </c>
      <c r="I37" s="7">
        <f>SUM(I24:I36)</f>
        <v>91</v>
      </c>
      <c r="J37" s="7">
        <f>SUM(J24:J36)</f>
        <v>1632</v>
      </c>
      <c r="K37" s="14"/>
      <c r="L37" s="7">
        <f>SUM(L24:L36)</f>
        <v>878</v>
      </c>
      <c r="M37" s="7">
        <f>SUM(M24:M36)</f>
        <v>185</v>
      </c>
      <c r="N37" s="7">
        <f>SUM(N24:N36)</f>
        <v>1542</v>
      </c>
      <c r="O37" s="14"/>
    </row>
    <row r="38" spans="1:15">
      <c r="A38" s="6">
        <v>159</v>
      </c>
      <c r="B38" s="22" t="s">
        <v>110</v>
      </c>
      <c r="C38" t="s">
        <v>29</v>
      </c>
      <c r="E38" t="s">
        <v>54</v>
      </c>
      <c r="F38" s="13"/>
      <c r="G38" s="6">
        <v>58</v>
      </c>
      <c r="H38" s="6">
        <v>3</v>
      </c>
      <c r="I38" s="6">
        <v>5</v>
      </c>
      <c r="J38" s="6">
        <v>92</v>
      </c>
      <c r="K38" s="14"/>
      <c r="L38" s="6">
        <v>56</v>
      </c>
      <c r="M38" s="6">
        <v>7</v>
      </c>
      <c r="N38" s="6">
        <v>90</v>
      </c>
      <c r="O38" s="14"/>
    </row>
    <row r="39" spans="1:15">
      <c r="A39" s="6">
        <v>264</v>
      </c>
      <c r="B39" s="22" t="s">
        <v>111</v>
      </c>
      <c r="E39" t="s">
        <v>55</v>
      </c>
      <c r="F39" s="13"/>
      <c r="G39" s="6">
        <v>64</v>
      </c>
      <c r="H39" s="6">
        <v>2</v>
      </c>
      <c r="I39" s="6">
        <v>6</v>
      </c>
      <c r="J39" s="6">
        <v>182</v>
      </c>
      <c r="K39" s="14"/>
      <c r="L39" s="6">
        <v>53</v>
      </c>
      <c r="M39" s="6">
        <v>19</v>
      </c>
      <c r="N39" s="6">
        <v>183</v>
      </c>
      <c r="O39" s="14"/>
    </row>
    <row r="40" spans="1:15">
      <c r="A40" s="6">
        <v>102</v>
      </c>
      <c r="B40" s="22" t="s">
        <v>112</v>
      </c>
      <c r="E40" t="s">
        <v>57</v>
      </c>
      <c r="F40" s="13"/>
      <c r="G40" s="6">
        <v>19</v>
      </c>
      <c r="H40" s="6">
        <v>2</v>
      </c>
      <c r="I40" s="6">
        <v>10</v>
      </c>
      <c r="J40" s="6">
        <v>67</v>
      </c>
      <c r="K40" s="14"/>
      <c r="L40" s="6">
        <v>21</v>
      </c>
      <c r="M40" s="6">
        <v>11</v>
      </c>
      <c r="N40" s="6">
        <v>67</v>
      </c>
      <c r="O40" s="14"/>
    </row>
    <row r="41" spans="1:15">
      <c r="A41" s="6">
        <v>92</v>
      </c>
      <c r="B41" s="22" t="s">
        <v>113</v>
      </c>
      <c r="E41" t="s">
        <v>62</v>
      </c>
      <c r="F41" s="13"/>
      <c r="G41" s="6">
        <v>26</v>
      </c>
      <c r="H41" s="6">
        <v>2</v>
      </c>
      <c r="I41" s="6">
        <v>2</v>
      </c>
      <c r="J41" s="6">
        <v>61</v>
      </c>
      <c r="K41" s="14"/>
      <c r="L41" s="6">
        <v>23</v>
      </c>
      <c r="M41" s="6">
        <v>14</v>
      </c>
      <c r="N41" s="6">
        <v>51</v>
      </c>
      <c r="O41" s="14"/>
    </row>
    <row r="42" spans="1:15">
      <c r="A42" s="6">
        <v>205</v>
      </c>
      <c r="B42" s="22" t="s">
        <v>114</v>
      </c>
      <c r="E42" t="s">
        <v>58</v>
      </c>
      <c r="F42" s="13"/>
      <c r="G42" s="6">
        <v>49</v>
      </c>
      <c r="H42" s="6">
        <v>7</v>
      </c>
      <c r="I42" s="6">
        <v>11</v>
      </c>
      <c r="J42" s="6">
        <v>135</v>
      </c>
      <c r="K42" s="14"/>
      <c r="L42" s="6">
        <v>46</v>
      </c>
      <c r="M42" s="6">
        <v>16</v>
      </c>
      <c r="N42" s="6">
        <v>134</v>
      </c>
      <c r="O42" s="14"/>
    </row>
    <row r="43" spans="1:15">
      <c r="A43" s="6">
        <v>132</v>
      </c>
      <c r="B43" s="22" t="s">
        <v>115</v>
      </c>
      <c r="E43" t="s">
        <v>59</v>
      </c>
      <c r="F43" s="14"/>
      <c r="G43" s="6">
        <v>32</v>
      </c>
      <c r="H43" s="6">
        <v>6</v>
      </c>
      <c r="I43" s="6">
        <v>11</v>
      </c>
      <c r="J43" s="6">
        <v>82</v>
      </c>
      <c r="K43" s="14"/>
      <c r="L43" s="6">
        <v>38</v>
      </c>
      <c r="M43" s="6">
        <v>18</v>
      </c>
      <c r="N43" s="6">
        <v>68</v>
      </c>
      <c r="O43" s="14"/>
    </row>
    <row r="44" spans="1:15">
      <c r="A44" s="6">
        <v>1</v>
      </c>
      <c r="B44" s="22" t="s">
        <v>116</v>
      </c>
      <c r="E44" t="s">
        <v>63</v>
      </c>
      <c r="F44" s="13"/>
      <c r="G44" s="6">
        <v>0</v>
      </c>
      <c r="H44" s="6">
        <v>0</v>
      </c>
      <c r="I44" s="6">
        <v>0</v>
      </c>
      <c r="J44" s="6">
        <v>1</v>
      </c>
      <c r="K44" s="14"/>
      <c r="L44" s="6">
        <v>0</v>
      </c>
      <c r="M44" s="6">
        <v>0</v>
      </c>
      <c r="N44" s="6">
        <v>1</v>
      </c>
      <c r="O44" s="14"/>
    </row>
    <row r="45" spans="1:15">
      <c r="A45" s="6">
        <v>232</v>
      </c>
      <c r="B45" s="22" t="s">
        <v>117</v>
      </c>
      <c r="E45" t="s">
        <v>60</v>
      </c>
      <c r="F45" s="13"/>
      <c r="G45" s="6">
        <v>72</v>
      </c>
      <c r="H45" s="6">
        <v>8</v>
      </c>
      <c r="I45" s="6">
        <v>6</v>
      </c>
      <c r="J45" s="6">
        <v>142</v>
      </c>
      <c r="K45" s="14"/>
      <c r="L45" s="6">
        <v>79</v>
      </c>
      <c r="M45" s="6">
        <v>17</v>
      </c>
      <c r="N45" s="6">
        <v>129</v>
      </c>
      <c r="O45" s="14"/>
    </row>
    <row r="46" spans="1:15">
      <c r="A46" s="6">
        <v>189</v>
      </c>
      <c r="B46" s="22" t="s">
        <v>118</v>
      </c>
      <c r="E46" t="s">
        <v>61</v>
      </c>
      <c r="F46" s="13"/>
      <c r="G46" s="6">
        <v>65</v>
      </c>
      <c r="H46" s="6">
        <v>6</v>
      </c>
      <c r="I46" s="6">
        <v>8</v>
      </c>
      <c r="J46" s="6">
        <v>104</v>
      </c>
      <c r="K46" s="14"/>
      <c r="L46" s="6">
        <v>61</v>
      </c>
      <c r="M46" s="6">
        <v>20</v>
      </c>
      <c r="N46" s="6">
        <v>99</v>
      </c>
      <c r="O46" s="14"/>
    </row>
    <row r="47" spans="1:15">
      <c r="A47" s="6">
        <v>166</v>
      </c>
      <c r="B47" s="22" t="s">
        <v>119</v>
      </c>
      <c r="E47" t="s">
        <v>64</v>
      </c>
      <c r="F47" s="13"/>
      <c r="G47" s="6">
        <v>47</v>
      </c>
      <c r="H47" s="6">
        <v>3</v>
      </c>
      <c r="I47" s="6">
        <v>7</v>
      </c>
      <c r="J47" s="6">
        <v>108</v>
      </c>
      <c r="K47" s="14"/>
      <c r="L47" s="6">
        <v>46</v>
      </c>
      <c r="M47" s="6">
        <v>19</v>
      </c>
      <c r="N47" s="6">
        <v>94</v>
      </c>
      <c r="O47" s="14"/>
    </row>
    <row r="48" spans="1:15">
      <c r="A48" s="6">
        <v>304</v>
      </c>
      <c r="B48" s="22" t="s">
        <v>120</v>
      </c>
      <c r="E48" t="s">
        <v>65</v>
      </c>
      <c r="F48" s="13"/>
      <c r="G48" s="6">
        <v>96</v>
      </c>
      <c r="H48" s="6">
        <v>8</v>
      </c>
      <c r="I48" s="6">
        <v>12</v>
      </c>
      <c r="J48" s="6">
        <v>179</v>
      </c>
      <c r="K48" s="14"/>
      <c r="L48" s="6">
        <v>87</v>
      </c>
      <c r="M48" s="6">
        <v>22</v>
      </c>
      <c r="N48" s="6">
        <v>185</v>
      </c>
      <c r="O48" s="14"/>
    </row>
    <row r="49" spans="1:213">
      <c r="A49" s="6">
        <v>31</v>
      </c>
      <c r="B49" s="22" t="s">
        <v>121</v>
      </c>
      <c r="E49" t="s">
        <v>66</v>
      </c>
      <c r="F49" s="13"/>
      <c r="G49" s="6">
        <v>8</v>
      </c>
      <c r="H49" s="6">
        <v>1</v>
      </c>
      <c r="I49" s="6">
        <v>1</v>
      </c>
      <c r="J49" s="6">
        <v>20</v>
      </c>
      <c r="K49" s="14"/>
      <c r="L49" s="6">
        <v>7</v>
      </c>
      <c r="M49" s="6">
        <v>3</v>
      </c>
      <c r="N49" s="6">
        <v>21</v>
      </c>
      <c r="O49" s="14"/>
    </row>
    <row r="50" spans="1:213">
      <c r="A50" s="6">
        <v>416</v>
      </c>
      <c r="B50" s="22" t="s">
        <v>122</v>
      </c>
      <c r="E50" t="s">
        <v>67</v>
      </c>
      <c r="F50" s="13"/>
      <c r="G50" s="6">
        <v>97</v>
      </c>
      <c r="H50" s="6">
        <v>14</v>
      </c>
      <c r="I50" s="6">
        <v>12</v>
      </c>
      <c r="J50" s="6">
        <v>282</v>
      </c>
      <c r="K50" s="14"/>
      <c r="L50" s="6">
        <v>97</v>
      </c>
      <c r="M50" s="6">
        <v>28</v>
      </c>
      <c r="N50" s="6">
        <v>276</v>
      </c>
      <c r="O50" s="14"/>
    </row>
    <row r="51" spans="1:213">
      <c r="A51" s="6">
        <v>298</v>
      </c>
      <c r="B51" s="22" t="s">
        <v>123</v>
      </c>
      <c r="E51" t="s">
        <v>68</v>
      </c>
      <c r="F51" s="13"/>
      <c r="G51" s="6">
        <v>68</v>
      </c>
      <c r="H51" s="6">
        <v>4</v>
      </c>
      <c r="I51" s="6">
        <v>7</v>
      </c>
      <c r="J51" s="6">
        <v>213</v>
      </c>
      <c r="K51" s="14"/>
      <c r="L51" s="6">
        <v>52</v>
      </c>
      <c r="M51" s="6">
        <v>13</v>
      </c>
      <c r="N51" s="6">
        <v>224</v>
      </c>
      <c r="O51" s="14"/>
    </row>
    <row r="52" spans="1:213">
      <c r="A52" s="6">
        <v>123</v>
      </c>
      <c r="B52" s="22" t="s">
        <v>124</v>
      </c>
      <c r="E52" t="s">
        <v>69</v>
      </c>
      <c r="F52" s="13"/>
      <c r="G52" s="6">
        <v>35</v>
      </c>
      <c r="H52" s="6">
        <v>0</v>
      </c>
      <c r="I52" s="6">
        <v>5</v>
      </c>
      <c r="J52" s="6">
        <v>77</v>
      </c>
      <c r="K52" s="14"/>
      <c r="L52" s="6">
        <v>27</v>
      </c>
      <c r="M52" s="6">
        <v>9</v>
      </c>
      <c r="N52" s="6">
        <v>84</v>
      </c>
      <c r="O52" s="14"/>
    </row>
    <row r="53" spans="1:213">
      <c r="A53" s="6">
        <v>86</v>
      </c>
      <c r="B53" s="22" t="s">
        <v>125</v>
      </c>
      <c r="C53" s="6"/>
      <c r="E53" t="s">
        <v>81</v>
      </c>
      <c r="F53" s="13"/>
      <c r="G53" s="6">
        <v>12</v>
      </c>
      <c r="H53" s="6">
        <v>0</v>
      </c>
      <c r="I53" s="6">
        <v>2</v>
      </c>
      <c r="J53" s="6">
        <v>71</v>
      </c>
      <c r="K53" s="14"/>
      <c r="L53" s="6">
        <v>14</v>
      </c>
      <c r="M53" s="6">
        <v>5</v>
      </c>
      <c r="N53" s="6">
        <v>66</v>
      </c>
      <c r="O53" s="14"/>
    </row>
    <row r="54" spans="1:213">
      <c r="A54" s="6">
        <v>13</v>
      </c>
      <c r="B54" s="22" t="s">
        <v>126</v>
      </c>
      <c r="E54" t="s">
        <v>70</v>
      </c>
      <c r="F54" s="13"/>
      <c r="G54" s="6">
        <v>2</v>
      </c>
      <c r="H54" s="6">
        <v>0</v>
      </c>
      <c r="I54" s="6">
        <v>2</v>
      </c>
      <c r="J54" s="6">
        <v>8</v>
      </c>
      <c r="K54" s="14"/>
      <c r="L54" s="6">
        <v>1</v>
      </c>
      <c r="M54" s="6">
        <v>0</v>
      </c>
      <c r="N54" s="6">
        <v>12</v>
      </c>
      <c r="O54" s="14"/>
    </row>
    <row r="55" spans="1:213">
      <c r="A55" s="7">
        <f>SUM(A38:A54)</f>
        <v>2813</v>
      </c>
      <c r="E55" s="6" t="s">
        <v>52</v>
      </c>
      <c r="F55" s="14"/>
      <c r="G55" s="7">
        <f>SUM(G38:G54)</f>
        <v>750</v>
      </c>
      <c r="H55" s="7">
        <f>SUM(H38:H54)</f>
        <v>66</v>
      </c>
      <c r="I55" s="7">
        <f>SUM(I38:I54)</f>
        <v>107</v>
      </c>
      <c r="J55" s="7">
        <f>SUM(J38:J54)</f>
        <v>1824</v>
      </c>
      <c r="K55" s="14"/>
      <c r="L55" s="7">
        <f>SUM(L38:L54)</f>
        <v>708</v>
      </c>
      <c r="M55" s="7">
        <f>SUM(M38:M54)</f>
        <v>221</v>
      </c>
      <c r="N55" s="7">
        <f>SUM(N38:N54)</f>
        <v>1784</v>
      </c>
      <c r="O55" s="14"/>
    </row>
    <row r="56" spans="1:213" ht="13">
      <c r="C56" t="s">
        <v>30</v>
      </c>
      <c r="F56" s="13"/>
      <c r="G56" s="6"/>
      <c r="H56" s="6"/>
      <c r="I56" s="6"/>
      <c r="J56" s="6"/>
      <c r="K56" s="14"/>
      <c r="L56" s="6"/>
      <c r="M56" s="6"/>
      <c r="N56" s="6"/>
      <c r="O56" s="14"/>
    </row>
    <row r="57" spans="1:213">
      <c r="B57" s="22" t="s">
        <v>127</v>
      </c>
      <c r="C57" t="s">
        <v>9</v>
      </c>
      <c r="F57" s="13"/>
      <c r="G57" s="7"/>
      <c r="H57" s="7"/>
      <c r="I57" s="7"/>
      <c r="J57" s="7"/>
      <c r="K57" s="14"/>
      <c r="L57" s="7"/>
      <c r="M57" s="7"/>
      <c r="N57" s="7"/>
      <c r="O57" s="14"/>
    </row>
    <row r="58" spans="1:213">
      <c r="A58" s="6">
        <v>292</v>
      </c>
      <c r="B58" s="22" t="s">
        <v>128</v>
      </c>
      <c r="E58" t="s">
        <v>31</v>
      </c>
      <c r="F58" s="13"/>
      <c r="G58" s="6">
        <v>38</v>
      </c>
      <c r="H58" s="6">
        <v>1</v>
      </c>
      <c r="I58" s="6">
        <v>6</v>
      </c>
      <c r="J58" s="6">
        <v>241</v>
      </c>
      <c r="K58" s="14"/>
      <c r="L58" s="6">
        <v>41</v>
      </c>
      <c r="M58" s="6">
        <v>14</v>
      </c>
      <c r="N58" s="6">
        <v>228</v>
      </c>
      <c r="O58" s="14"/>
    </row>
    <row r="59" spans="1:213">
      <c r="A59" s="6">
        <v>351</v>
      </c>
      <c r="E59" t="s">
        <v>32</v>
      </c>
      <c r="F59" s="13"/>
      <c r="G59" s="6">
        <v>30</v>
      </c>
      <c r="H59" s="6">
        <v>0</v>
      </c>
      <c r="I59" s="6">
        <v>10</v>
      </c>
      <c r="J59" s="6">
        <v>300</v>
      </c>
      <c r="K59" s="14"/>
      <c r="L59" s="6">
        <v>28</v>
      </c>
      <c r="M59" s="6">
        <v>14</v>
      </c>
      <c r="N59" s="6">
        <v>300</v>
      </c>
      <c r="O59" s="14"/>
    </row>
    <row r="60" spans="1:213">
      <c r="A60" s="7">
        <f>SUM(A58+A59)</f>
        <v>643</v>
      </c>
      <c r="E60" s="8" t="s">
        <v>33</v>
      </c>
      <c r="F60" s="19"/>
      <c r="G60" s="7">
        <f>SUM(G58+G59)</f>
        <v>68</v>
      </c>
      <c r="H60" s="7">
        <f>SUM(H58+H59)</f>
        <v>1</v>
      </c>
      <c r="I60" s="7">
        <f>SUM(I58+I59)</f>
        <v>16</v>
      </c>
      <c r="J60" s="7">
        <f>SUM(J58+J59)</f>
        <v>541</v>
      </c>
      <c r="K60" s="14"/>
      <c r="L60" s="7">
        <f>SUM(L58+L59)</f>
        <v>69</v>
      </c>
      <c r="M60" s="7">
        <f>SUM(M58+M59)</f>
        <v>28</v>
      </c>
      <c r="N60" s="7">
        <f>SUM(N58+N59)</f>
        <v>528</v>
      </c>
      <c r="O60" s="14"/>
    </row>
    <row r="61" spans="1:213">
      <c r="A61" s="6">
        <v>194</v>
      </c>
      <c r="B61" s="22" t="s">
        <v>129</v>
      </c>
      <c r="C61" t="s">
        <v>34</v>
      </c>
      <c r="F61" s="13"/>
      <c r="G61" s="6">
        <v>43</v>
      </c>
      <c r="H61" s="6">
        <v>7</v>
      </c>
      <c r="I61" s="6">
        <v>4</v>
      </c>
      <c r="J61" s="6">
        <v>136</v>
      </c>
      <c r="K61" s="14"/>
      <c r="L61" s="6">
        <v>45</v>
      </c>
      <c r="M61" s="6">
        <v>21</v>
      </c>
      <c r="N61" s="6">
        <v>127</v>
      </c>
      <c r="O61" s="14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</row>
    <row r="62" spans="1:213">
      <c r="A62" s="6">
        <v>253</v>
      </c>
      <c r="B62" s="22" t="s">
        <v>130</v>
      </c>
      <c r="C62" t="s">
        <v>35</v>
      </c>
      <c r="F62" s="13"/>
      <c r="G62" s="6">
        <v>36</v>
      </c>
      <c r="H62" s="6">
        <v>2</v>
      </c>
      <c r="I62" s="6">
        <v>10</v>
      </c>
      <c r="J62" s="6">
        <v>198</v>
      </c>
      <c r="K62" s="14"/>
      <c r="L62" s="6">
        <v>37</v>
      </c>
      <c r="M62" s="6">
        <v>20</v>
      </c>
      <c r="N62" s="6">
        <v>188</v>
      </c>
      <c r="O62" s="14"/>
    </row>
    <row r="63" spans="1:213">
      <c r="A63" s="6">
        <v>265</v>
      </c>
      <c r="B63" s="22" t="s">
        <v>131</v>
      </c>
      <c r="C63" t="s">
        <v>36</v>
      </c>
      <c r="F63" s="13"/>
      <c r="G63" s="6">
        <v>25</v>
      </c>
      <c r="H63" s="6">
        <v>10</v>
      </c>
      <c r="I63" s="6">
        <v>4</v>
      </c>
      <c r="J63" s="6">
        <v>218</v>
      </c>
      <c r="K63" s="14"/>
      <c r="L63" s="6">
        <v>27</v>
      </c>
      <c r="M63" s="6">
        <v>16</v>
      </c>
      <c r="N63" s="6">
        <v>215</v>
      </c>
      <c r="O63" s="14"/>
    </row>
    <row r="64" spans="1:213">
      <c r="A64" s="6">
        <v>691</v>
      </c>
      <c r="B64" s="22" t="s">
        <v>132</v>
      </c>
      <c r="C64" t="s">
        <v>37</v>
      </c>
      <c r="E64" t="s">
        <v>38</v>
      </c>
      <c r="F64" s="13"/>
      <c r="G64" s="6">
        <v>114</v>
      </c>
      <c r="H64" s="6">
        <v>13</v>
      </c>
      <c r="I64" s="6">
        <v>22</v>
      </c>
      <c r="J64" s="6">
        <v>529</v>
      </c>
      <c r="K64" s="14"/>
      <c r="L64" s="6">
        <v>120</v>
      </c>
      <c r="M64" s="6">
        <v>49</v>
      </c>
      <c r="N64" s="6">
        <v>507</v>
      </c>
      <c r="O64" s="14"/>
    </row>
    <row r="65" spans="1:15">
      <c r="A65" s="6">
        <v>211</v>
      </c>
      <c r="B65" s="22" t="s">
        <v>133</v>
      </c>
      <c r="E65" t="s">
        <v>32</v>
      </c>
      <c r="F65" s="13"/>
      <c r="G65" s="6">
        <v>13</v>
      </c>
      <c r="H65" s="6">
        <v>1</v>
      </c>
      <c r="I65" s="6">
        <v>3</v>
      </c>
      <c r="J65" s="6">
        <v>188</v>
      </c>
      <c r="K65" s="14"/>
      <c r="L65" s="6">
        <v>23</v>
      </c>
      <c r="M65" s="6">
        <v>17</v>
      </c>
      <c r="N65" s="6">
        <v>164</v>
      </c>
      <c r="O65" s="14"/>
    </row>
    <row r="66" spans="1:15">
      <c r="A66" s="7">
        <f>SUM(A64:A65)</f>
        <v>902</v>
      </c>
      <c r="E66" s="9" t="s">
        <v>39</v>
      </c>
      <c r="F66" s="19"/>
      <c r="G66" s="7">
        <f>SUM(G64:G65)</f>
        <v>127</v>
      </c>
      <c r="H66" s="7">
        <f>SUM(H64:H65)</f>
        <v>14</v>
      </c>
      <c r="I66" s="7">
        <f>SUM(I64:I65)</f>
        <v>25</v>
      </c>
      <c r="J66" s="7">
        <f>SUM(J64:J65)</f>
        <v>717</v>
      </c>
      <c r="K66" s="14"/>
      <c r="L66" s="7">
        <f>SUM(L64:L65)</f>
        <v>143</v>
      </c>
      <c r="M66" s="7">
        <f>SUM(M64:M65)</f>
        <v>66</v>
      </c>
      <c r="N66" s="7">
        <f>SUM(N64:N65)</f>
        <v>671</v>
      </c>
      <c r="O66" s="14"/>
    </row>
    <row r="67" spans="1:15">
      <c r="A67" s="6">
        <v>0</v>
      </c>
      <c r="B67" s="22" t="s">
        <v>134</v>
      </c>
      <c r="C67" t="s">
        <v>40</v>
      </c>
      <c r="E67" t="s">
        <v>73</v>
      </c>
      <c r="F67" s="13"/>
      <c r="G67" s="6">
        <v>0</v>
      </c>
      <c r="H67" s="6">
        <v>0</v>
      </c>
      <c r="I67" s="6">
        <v>0</v>
      </c>
      <c r="J67" s="6">
        <v>0</v>
      </c>
      <c r="K67" s="14"/>
      <c r="L67" s="6">
        <v>0</v>
      </c>
      <c r="M67" s="6">
        <v>0</v>
      </c>
      <c r="N67" s="6">
        <v>0</v>
      </c>
      <c r="O67" s="14"/>
    </row>
    <row r="68" spans="1:15">
      <c r="A68" s="6">
        <v>699</v>
      </c>
      <c r="B68" s="22" t="s">
        <v>135</v>
      </c>
      <c r="E68" t="s">
        <v>71</v>
      </c>
      <c r="F68" s="13"/>
      <c r="G68" s="6">
        <v>103</v>
      </c>
      <c r="H68" s="6">
        <v>5</v>
      </c>
      <c r="I68" s="6">
        <v>30</v>
      </c>
      <c r="J68" s="6">
        <v>549</v>
      </c>
      <c r="K68" s="14"/>
      <c r="L68" s="6">
        <v>95</v>
      </c>
      <c r="M68" s="6">
        <v>66</v>
      </c>
      <c r="N68" s="6">
        <v>524</v>
      </c>
      <c r="O68" s="14"/>
    </row>
    <row r="69" spans="1:15">
      <c r="A69" s="6">
        <v>124</v>
      </c>
      <c r="B69" s="22" t="s">
        <v>136</v>
      </c>
      <c r="E69" t="s">
        <v>72</v>
      </c>
      <c r="F69" s="13"/>
      <c r="G69" s="6">
        <v>15</v>
      </c>
      <c r="H69" s="6">
        <v>2</v>
      </c>
      <c r="I69" s="6">
        <v>3</v>
      </c>
      <c r="J69" s="6">
        <v>102</v>
      </c>
      <c r="K69" s="14"/>
      <c r="L69" s="6">
        <v>16</v>
      </c>
      <c r="M69" s="6">
        <v>12</v>
      </c>
      <c r="N69" s="6">
        <v>95</v>
      </c>
      <c r="O69" s="14"/>
    </row>
    <row r="70" spans="1:15">
      <c r="A70" s="6">
        <v>0</v>
      </c>
      <c r="B70" s="22" t="s">
        <v>137</v>
      </c>
      <c r="E70" t="s">
        <v>82</v>
      </c>
      <c r="F70" s="13"/>
      <c r="G70" s="6">
        <v>0</v>
      </c>
      <c r="H70" s="6">
        <v>0</v>
      </c>
      <c r="I70" s="6">
        <v>0</v>
      </c>
      <c r="J70" s="6">
        <v>0</v>
      </c>
      <c r="K70" s="14"/>
      <c r="L70" s="6">
        <v>0</v>
      </c>
      <c r="M70" s="6">
        <v>0</v>
      </c>
      <c r="N70" s="6">
        <v>0</v>
      </c>
      <c r="O70" s="14"/>
    </row>
    <row r="71" spans="1:15">
      <c r="A71" s="6">
        <v>170</v>
      </c>
      <c r="B71" s="22" t="s">
        <v>138</v>
      </c>
      <c r="E71" t="s">
        <v>74</v>
      </c>
      <c r="F71" s="13"/>
      <c r="G71" s="6">
        <v>31</v>
      </c>
      <c r="H71" s="6">
        <v>2</v>
      </c>
      <c r="I71" s="6">
        <v>4</v>
      </c>
      <c r="J71" s="6">
        <v>129</v>
      </c>
      <c r="K71" s="14"/>
      <c r="L71" s="6">
        <v>29</v>
      </c>
      <c r="M71" s="6">
        <v>14</v>
      </c>
      <c r="N71" s="6">
        <v>122</v>
      </c>
      <c r="O71" s="14"/>
    </row>
    <row r="72" spans="1:15">
      <c r="A72" s="6">
        <v>0</v>
      </c>
      <c r="B72" s="22" t="s">
        <v>139</v>
      </c>
      <c r="E72" t="s">
        <v>83</v>
      </c>
      <c r="F72" s="13"/>
      <c r="G72" s="6">
        <v>0</v>
      </c>
      <c r="H72" s="6">
        <v>0</v>
      </c>
      <c r="I72" s="6">
        <v>0</v>
      </c>
      <c r="J72" s="6">
        <v>0</v>
      </c>
      <c r="K72" s="14"/>
      <c r="L72" s="6">
        <v>0</v>
      </c>
      <c r="M72" s="6">
        <v>0</v>
      </c>
      <c r="N72" s="6">
        <v>0</v>
      </c>
      <c r="O72" s="14"/>
    </row>
    <row r="73" spans="1:15">
      <c r="A73" s="6">
        <v>47</v>
      </c>
      <c r="B73" s="22" t="s">
        <v>139</v>
      </c>
      <c r="E73" t="s">
        <v>75</v>
      </c>
      <c r="F73" s="13"/>
      <c r="G73" s="6">
        <v>7</v>
      </c>
      <c r="H73" s="6">
        <v>2</v>
      </c>
      <c r="I73" s="6">
        <v>0</v>
      </c>
      <c r="J73" s="6">
        <v>37</v>
      </c>
      <c r="K73" s="14"/>
      <c r="L73" s="6">
        <v>5</v>
      </c>
      <c r="M73" s="6">
        <v>5</v>
      </c>
      <c r="N73" s="6">
        <v>36</v>
      </c>
      <c r="O73" s="14"/>
    </row>
    <row r="74" spans="1:15">
      <c r="A74" s="7">
        <f>SUM(A67:A73)</f>
        <v>1040</v>
      </c>
      <c r="E74" s="6" t="s">
        <v>41</v>
      </c>
      <c r="F74" s="14"/>
      <c r="G74" s="7">
        <f>SUM(G67:G73)</f>
        <v>156</v>
      </c>
      <c r="H74" s="7">
        <f>SUM(H67:H73)</f>
        <v>11</v>
      </c>
      <c r="I74" s="7">
        <f>SUM(I67:I73)</f>
        <v>37</v>
      </c>
      <c r="J74" s="7">
        <f>SUM(J67:J73)</f>
        <v>817</v>
      </c>
      <c r="K74" s="14"/>
      <c r="L74" s="7">
        <f>SUM(L67:L73)</f>
        <v>145</v>
      </c>
      <c r="M74" s="7">
        <f>SUM(M67:M73)</f>
        <v>97</v>
      </c>
      <c r="N74" s="7">
        <f>SUM(N67:N73)</f>
        <v>777</v>
      </c>
      <c r="O74" s="14"/>
    </row>
    <row r="75" spans="1:15">
      <c r="A75" s="6">
        <v>231</v>
      </c>
      <c r="B75" s="22" t="s">
        <v>140</v>
      </c>
      <c r="C75" t="s">
        <v>42</v>
      </c>
      <c r="F75" s="13"/>
      <c r="G75" s="6">
        <v>38</v>
      </c>
      <c r="H75" s="6">
        <v>4</v>
      </c>
      <c r="I75" s="6">
        <v>6</v>
      </c>
      <c r="J75" s="6">
        <v>174</v>
      </c>
      <c r="K75" s="14"/>
      <c r="L75" s="6">
        <v>39</v>
      </c>
      <c r="M75" s="6">
        <v>21</v>
      </c>
      <c r="N75" s="6">
        <v>168</v>
      </c>
      <c r="O75" s="14"/>
    </row>
    <row r="76" spans="1:15">
      <c r="A76" s="6">
        <v>240</v>
      </c>
      <c r="B76" s="22" t="s">
        <v>141</v>
      </c>
      <c r="C76" t="s">
        <v>43</v>
      </c>
      <c r="F76" s="13"/>
      <c r="G76" s="6">
        <v>27</v>
      </c>
      <c r="H76" s="6">
        <v>6</v>
      </c>
      <c r="I76" s="6">
        <v>5</v>
      </c>
      <c r="J76" s="6">
        <v>200</v>
      </c>
      <c r="K76" s="14"/>
      <c r="L76" s="6">
        <v>42</v>
      </c>
      <c r="M76" s="6">
        <v>21</v>
      </c>
      <c r="N76" s="6">
        <v>172</v>
      </c>
      <c r="O76" s="14"/>
    </row>
    <row r="77" spans="1:15">
      <c r="A77" s="6">
        <v>127</v>
      </c>
      <c r="B77" s="22" t="s">
        <v>142</v>
      </c>
      <c r="C77" t="s">
        <v>44</v>
      </c>
      <c r="E77" t="s">
        <v>16</v>
      </c>
      <c r="F77" s="13"/>
      <c r="G77" s="6">
        <v>22</v>
      </c>
      <c r="H77" s="6">
        <v>2</v>
      </c>
      <c r="I77" s="6">
        <v>8</v>
      </c>
      <c r="J77" s="6">
        <v>94</v>
      </c>
      <c r="K77" s="14"/>
      <c r="L77" s="6">
        <v>22</v>
      </c>
      <c r="M77" s="6">
        <v>10</v>
      </c>
      <c r="N77" s="6">
        <v>91</v>
      </c>
      <c r="O77" s="14"/>
    </row>
    <row r="78" spans="1:15">
      <c r="A78" s="6">
        <v>401</v>
      </c>
      <c r="B78" s="22" t="s">
        <v>143</v>
      </c>
      <c r="E78" t="s">
        <v>17</v>
      </c>
      <c r="F78" s="13"/>
      <c r="G78" s="6">
        <v>101</v>
      </c>
      <c r="H78" s="6">
        <v>1</v>
      </c>
      <c r="I78" s="6">
        <v>8</v>
      </c>
      <c r="J78" s="6">
        <v>287</v>
      </c>
      <c r="K78" s="14"/>
      <c r="L78" s="6">
        <v>98</v>
      </c>
      <c r="M78" s="6">
        <v>23</v>
      </c>
      <c r="N78" s="6">
        <v>266</v>
      </c>
      <c r="O78" s="14"/>
    </row>
    <row r="79" spans="1:15">
      <c r="A79" s="6">
        <v>12</v>
      </c>
      <c r="B79" s="22" t="s">
        <v>144</v>
      </c>
      <c r="E79" t="s">
        <v>76</v>
      </c>
      <c r="F79" s="13"/>
      <c r="G79" s="6">
        <v>4</v>
      </c>
      <c r="H79" s="6">
        <v>0</v>
      </c>
      <c r="I79" s="6">
        <v>0</v>
      </c>
      <c r="J79" s="6">
        <v>6</v>
      </c>
      <c r="K79" s="13"/>
      <c r="L79" s="6">
        <v>6</v>
      </c>
      <c r="M79" s="6">
        <v>1</v>
      </c>
      <c r="N79" s="6">
        <v>4</v>
      </c>
      <c r="O79" s="13"/>
    </row>
    <row r="80" spans="1:15">
      <c r="A80" s="7">
        <f>SUM(A77:A79)</f>
        <v>540</v>
      </c>
      <c r="D80" s="7"/>
      <c r="E80" s="6" t="s">
        <v>45</v>
      </c>
      <c r="F80" s="14"/>
      <c r="G80" s="7">
        <f>SUM(G77:G79)</f>
        <v>127</v>
      </c>
      <c r="H80" s="7">
        <f>SUM(H77:H79)</f>
        <v>3</v>
      </c>
      <c r="I80" s="7">
        <f>SUM(I77:I79)</f>
        <v>16</v>
      </c>
      <c r="J80" s="7">
        <f>SUM(J77:J79)</f>
        <v>387</v>
      </c>
      <c r="K80" s="13"/>
      <c r="L80" s="7">
        <f>SUM(L77:L79)</f>
        <v>126</v>
      </c>
      <c r="M80" s="7">
        <f>SUM(M77:M79)</f>
        <v>34</v>
      </c>
      <c r="N80" s="7">
        <f>SUM(N77:N79)</f>
        <v>361</v>
      </c>
      <c r="O80" s="13"/>
    </row>
    <row r="81" spans="1:15">
      <c r="A81" s="6">
        <v>171</v>
      </c>
      <c r="B81" s="22" t="s">
        <v>145</v>
      </c>
      <c r="C81" t="s">
        <v>46</v>
      </c>
      <c r="F81" s="13"/>
      <c r="G81" s="6">
        <v>16</v>
      </c>
      <c r="H81" s="6">
        <v>0</v>
      </c>
      <c r="I81" s="6">
        <v>4</v>
      </c>
      <c r="J81" s="6">
        <v>147</v>
      </c>
      <c r="K81" s="13"/>
      <c r="L81" s="6">
        <v>17</v>
      </c>
      <c r="M81" s="6">
        <v>5</v>
      </c>
      <c r="N81" s="6">
        <v>145</v>
      </c>
      <c r="O81" s="13"/>
    </row>
    <row r="82" spans="1:15">
      <c r="A82" s="6">
        <v>389</v>
      </c>
      <c r="B82" s="22" t="s">
        <v>146</v>
      </c>
      <c r="C82" t="s">
        <v>78</v>
      </c>
      <c r="F82" s="13"/>
      <c r="G82" s="6">
        <v>53</v>
      </c>
      <c r="H82" s="6">
        <v>4</v>
      </c>
      <c r="I82" s="6">
        <v>19</v>
      </c>
      <c r="J82" s="6">
        <v>306</v>
      </c>
      <c r="K82" s="13"/>
      <c r="L82" s="6">
        <v>55</v>
      </c>
      <c r="M82" s="6">
        <v>37</v>
      </c>
      <c r="N82" s="6">
        <v>280</v>
      </c>
      <c r="O82" s="13"/>
    </row>
    <row r="83" spans="1:15">
      <c r="A83" s="6">
        <v>130</v>
      </c>
      <c r="B83" s="22" t="s">
        <v>147</v>
      </c>
      <c r="C83" t="s">
        <v>47</v>
      </c>
      <c r="F83" s="13"/>
      <c r="G83" s="6">
        <v>24</v>
      </c>
      <c r="H83" s="6">
        <v>0</v>
      </c>
      <c r="I83" s="6">
        <v>1</v>
      </c>
      <c r="J83" s="6">
        <v>104</v>
      </c>
      <c r="K83" s="13"/>
      <c r="L83" s="6">
        <v>19</v>
      </c>
      <c r="M83" s="6">
        <v>5</v>
      </c>
      <c r="N83" s="6">
        <v>97</v>
      </c>
      <c r="O83" s="13"/>
    </row>
    <row r="84" spans="1:15">
      <c r="A84" s="7">
        <f>SUM(A60+A61+A62+A63+A66+A74+A75+A76+A80+A81+A82+A83)</f>
        <v>4998</v>
      </c>
      <c r="B84" s="23"/>
      <c r="E84" s="6" t="s">
        <v>48</v>
      </c>
      <c r="F84" s="14"/>
      <c r="G84" s="7">
        <f>SUM(G60+G61+G62+G63+G66+G74+G75+G76+G80+G81+G82+G83)</f>
        <v>740</v>
      </c>
      <c r="H84" s="7">
        <f>SUM(H60+H61+H62+H63+H66+H74+H75+H76+H80+H81+H82+H83)</f>
        <v>62</v>
      </c>
      <c r="I84" s="7">
        <f>SUM(I60+I61+I62+I63+I66+I74+I75+I76+I80+I81+I82+I83)</f>
        <v>147</v>
      </c>
      <c r="J84" s="7">
        <f>SUM(J60+J61+J62+J63+J66+J74+J75+J76+J80+J81+J82+J83)</f>
        <v>3945</v>
      </c>
      <c r="K84" s="13"/>
      <c r="L84" s="7">
        <f>SUM(L60+L61+L62+L63+L66+L74+L75+L76+L80+L81+L82+L83)</f>
        <v>764</v>
      </c>
      <c r="M84" s="7">
        <f>SUM(M60+M61+M62+M63+M66+M74+M75+M76+M80+M81+M82+M83)</f>
        <v>371</v>
      </c>
      <c r="N84" s="7">
        <f>SUM(N60+N61+N62+N63+N66+N74+N75+N76+N80+N81+N82+N83)</f>
        <v>3729</v>
      </c>
      <c r="O84" s="13"/>
    </row>
    <row r="85" spans="1:15">
      <c r="A85" s="7">
        <f>SUM(A20+A23+A37+A55+A84)</f>
        <v>11911</v>
      </c>
      <c r="B85" s="23"/>
      <c r="D85" s="7"/>
      <c r="E85" t="s">
        <v>49</v>
      </c>
      <c r="F85" s="13"/>
      <c r="G85" s="7">
        <f>SUM(G20+G23+G37+G55+G84)</f>
        <v>2557</v>
      </c>
      <c r="H85" s="7">
        <f>SUM(H20+H23+H37+H55+H84)</f>
        <v>205</v>
      </c>
      <c r="I85" s="7">
        <f>SUM(I20+I23+I37+I55+I84)</f>
        <v>395</v>
      </c>
      <c r="J85" s="7">
        <f>SUM(J20+J23+J37+J55+J84)</f>
        <v>8466</v>
      </c>
      <c r="K85" s="13"/>
      <c r="L85" s="7">
        <f>SUM(L20+L23+L37+L55+L84)</f>
        <v>2610</v>
      </c>
      <c r="M85" s="7">
        <f>SUM(M20+M23+M37+M55+M84)</f>
        <v>885</v>
      </c>
      <c r="N85" s="7">
        <f>SUM(N20+N23+N37+N55+N84)</f>
        <v>8054</v>
      </c>
      <c r="O85" s="13"/>
    </row>
    <row r="86" spans="1:15" ht="13">
      <c r="A86" s="6">
        <v>46</v>
      </c>
      <c r="C86" s="4" t="s">
        <v>77</v>
      </c>
      <c r="F86" s="13"/>
      <c r="G86" s="9">
        <v>24</v>
      </c>
      <c r="H86" s="9">
        <v>1</v>
      </c>
      <c r="I86" s="9">
        <v>1</v>
      </c>
      <c r="J86" s="9">
        <v>24</v>
      </c>
      <c r="K86" s="13"/>
      <c r="L86" s="9">
        <v>25</v>
      </c>
      <c r="M86" s="9">
        <v>7</v>
      </c>
      <c r="N86" s="9">
        <v>17</v>
      </c>
      <c r="O86" s="13"/>
    </row>
    <row r="87" spans="1:15">
      <c r="A87" s="7">
        <f>SUM(A85+A86)</f>
        <v>11957</v>
      </c>
      <c r="E87" t="s">
        <v>50</v>
      </c>
      <c r="F87" s="13"/>
      <c r="G87" s="7">
        <f>SUM(G85+G86)</f>
        <v>2581</v>
      </c>
      <c r="H87" s="7">
        <f>SUM(H85+H86)</f>
        <v>206</v>
      </c>
      <c r="I87" s="7">
        <f>SUM(I85+I86)</f>
        <v>396</v>
      </c>
      <c r="J87" s="7">
        <f>SUM(J85+J86)</f>
        <v>8490</v>
      </c>
      <c r="K87" s="13"/>
      <c r="L87" s="7">
        <f>SUM(L85+L86)</f>
        <v>2635</v>
      </c>
      <c r="M87" s="7">
        <f>SUM(M85+M86)</f>
        <v>892</v>
      </c>
      <c r="N87" s="7">
        <f>SUM(N85+N86)</f>
        <v>8071</v>
      </c>
      <c r="O87" s="13"/>
    </row>
    <row r="88" spans="1:15" ht="13">
      <c r="A88" s="6">
        <v>263</v>
      </c>
      <c r="C88" s="4" t="s">
        <v>53</v>
      </c>
      <c r="F88" s="13"/>
      <c r="G88" s="6">
        <v>56</v>
      </c>
      <c r="H88" s="6">
        <v>4</v>
      </c>
      <c r="I88" s="6">
        <v>11</v>
      </c>
      <c r="J88" s="6">
        <v>185</v>
      </c>
      <c r="K88" s="13"/>
      <c r="L88" s="6">
        <v>67</v>
      </c>
      <c r="M88" s="6">
        <v>26</v>
      </c>
      <c r="N88" s="6">
        <v>159</v>
      </c>
      <c r="O88" s="13"/>
    </row>
    <row r="89" spans="1:15" ht="13">
      <c r="A89" s="6">
        <v>5</v>
      </c>
      <c r="C89" s="4" t="s">
        <v>164</v>
      </c>
      <c r="F89" s="13"/>
      <c r="G89" s="6">
        <v>0</v>
      </c>
      <c r="H89" s="6">
        <v>0</v>
      </c>
      <c r="I89" s="6">
        <v>0</v>
      </c>
      <c r="J89" s="6">
        <v>4</v>
      </c>
      <c r="K89" s="13"/>
      <c r="L89" s="6">
        <v>0</v>
      </c>
      <c r="M89" s="6">
        <v>1</v>
      </c>
      <c r="N89" s="6">
        <v>2</v>
      </c>
      <c r="O89" s="13"/>
    </row>
    <row r="90" spans="1:15">
      <c r="A90" s="7">
        <f>SUM(A87:A89)</f>
        <v>12225</v>
      </c>
      <c r="E90" s="6" t="s">
        <v>51</v>
      </c>
      <c r="F90" s="14"/>
      <c r="G90" s="7">
        <f t="shared" ref="G90:I90" si="0">SUM(G87:G89)</f>
        <v>2637</v>
      </c>
      <c r="H90" s="7">
        <f t="shared" si="0"/>
        <v>210</v>
      </c>
      <c r="I90" s="7">
        <f t="shared" si="0"/>
        <v>407</v>
      </c>
      <c r="J90" s="7">
        <f>SUM(J87:J89)</f>
        <v>8679</v>
      </c>
      <c r="K90" s="13"/>
      <c r="L90" s="7">
        <f t="shared" ref="L90:N90" si="1">SUM(L87:L89)</f>
        <v>2702</v>
      </c>
      <c r="M90" s="7">
        <f t="shared" si="1"/>
        <v>919</v>
      </c>
      <c r="N90" s="7">
        <f t="shared" si="1"/>
        <v>8232</v>
      </c>
      <c r="O90" s="13"/>
    </row>
  </sheetData>
  <phoneticPr fontId="9" type="noConversion"/>
  <printOptions horizontalCentered="1" gridLines="1"/>
  <pageMargins left="0.25" right="0.25" top="0.25" bottom="0.25" header="0.5" footer="0.5"/>
  <pageSetup paperSize="17" orientation="landscape"/>
  <headerFooter alignWithMargins="0"/>
  <ignoredErrors>
    <ignoredError sqref="A66 G66:H66 J66 A80 G80:H80 J8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mgcountyks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Jeff</cp:lastModifiedBy>
  <cp:lastPrinted>2016-11-22T14:36:42Z</cp:lastPrinted>
  <dcterms:created xsi:type="dcterms:W3CDTF">2012-09-24T19:44:12Z</dcterms:created>
  <dcterms:modified xsi:type="dcterms:W3CDTF">2017-01-17T22:51:10Z</dcterms:modified>
</cp:coreProperties>
</file>