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ayubg\Dropbox\OCHA ROSEA\03 Data\03 Population\"/>
    </mc:Choice>
  </mc:AlternateContent>
  <bookViews>
    <workbookView xWindow="0" yWindow="105" windowWidth="19035" windowHeight="7905"/>
  </bookViews>
  <sheets>
    <sheet name="County_Pop_Projection _UNICEF" sheetId="4" r:id="rId1"/>
    <sheet name="Projected Pop per county" sheetId="3" state="hidden" r:id="rId2"/>
    <sheet name="Admin2_projection_AFRI_POP_2015" sheetId="10" r:id="rId3"/>
    <sheet name="Projected HH per county" sheetId="1" r:id="rId4"/>
    <sheet name="Pop HH sex kmsq dens - 2009" sheetId="2" r:id="rId5"/>
    <sheet name="County" sheetId="8" r:id="rId6"/>
    <sheet name="Constituencies" sheetId="7" r:id="rId7"/>
    <sheet name="Sheet1" sheetId="5" r:id="rId8"/>
  </sheets>
  <externalReferences>
    <externalReference r:id="rId9"/>
  </externalReferences>
  <definedNames>
    <definedName name="constituency_pcode">Constituencies!$C$1:$F$292</definedName>
    <definedName name="County_code" localSheetId="2">[1]County!$C$1:$E$48</definedName>
    <definedName name="County_code" localSheetId="6">[1]County!$C$1:$E$48</definedName>
    <definedName name="County_code" localSheetId="5">County!$C$1:$E$48</definedName>
    <definedName name="_xlnm.Database">#REF!</definedName>
    <definedName name="Pcode_Reference" localSheetId="1">#REF!</definedName>
    <definedName name="Pcode_reference1" localSheetId="1">#REF!</definedName>
  </definedNames>
  <calcPr calcId="162913" calcOnSave="0"/>
</workbook>
</file>

<file path=xl/calcChain.xml><?xml version="1.0" encoding="utf-8"?>
<calcChain xmlns="http://schemas.openxmlformats.org/spreadsheetml/2006/main">
  <c r="D291" i="10" l="1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0" i="10"/>
  <c r="D183" i="10"/>
  <c r="D182" i="10"/>
  <c r="D181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8" i="10"/>
  <c r="D11" i="10"/>
  <c r="D10" i="10"/>
  <c r="D9" i="10"/>
  <c r="D7" i="10"/>
  <c r="D6" i="10"/>
  <c r="D5" i="10"/>
  <c r="D4" i="10"/>
  <c r="D3" i="10"/>
  <c r="D2" i="10"/>
  <c r="E30" i="7" l="1"/>
  <c r="E70" i="7"/>
  <c r="E120" i="7"/>
  <c r="E121" i="7"/>
  <c r="E219" i="7"/>
  <c r="E149" i="7"/>
  <c r="E193" i="7"/>
  <c r="E187" i="7"/>
  <c r="E155" i="7"/>
  <c r="E177" i="7"/>
  <c r="E114" i="7"/>
  <c r="E108" i="7"/>
  <c r="E109" i="7"/>
  <c r="E82" i="7"/>
  <c r="E229" i="7"/>
  <c r="E52" i="7"/>
  <c r="E163" i="7"/>
  <c r="E159" i="7"/>
  <c r="E53" i="7"/>
  <c r="E51" i="7"/>
  <c r="E24" i="7"/>
  <c r="E145" i="7"/>
  <c r="E146" i="7"/>
  <c r="E261" i="7"/>
  <c r="E291" i="7"/>
  <c r="E195" i="7"/>
  <c r="E282" i="7"/>
  <c r="E36" i="7"/>
  <c r="E8" i="7"/>
  <c r="E140" i="7"/>
  <c r="E34" i="7"/>
  <c r="E48" i="7"/>
  <c r="E66" i="7"/>
  <c r="E284" i="7"/>
  <c r="E283" i="7"/>
  <c r="E260" i="7"/>
  <c r="E286" i="7"/>
  <c r="E38" i="7"/>
  <c r="E285" i="7"/>
  <c r="E167" i="7"/>
  <c r="E9" i="7"/>
  <c r="E165" i="7"/>
  <c r="E166" i="7"/>
  <c r="E164" i="7"/>
  <c r="E139" i="7"/>
  <c r="E186" i="7"/>
  <c r="E215" i="7"/>
  <c r="E240" i="7"/>
  <c r="E144" i="7"/>
  <c r="E68" i="7"/>
  <c r="E69" i="7"/>
  <c r="E65" i="7"/>
  <c r="E63" i="7"/>
  <c r="E64" i="7"/>
  <c r="E269" i="7"/>
  <c r="E268" i="7"/>
  <c r="E216" i="7"/>
  <c r="E28" i="7"/>
  <c r="E29" i="7"/>
  <c r="E251" i="7"/>
  <c r="E213" i="7"/>
  <c r="E157" i="7"/>
  <c r="E265" i="7"/>
  <c r="E168" i="7"/>
  <c r="E237" i="7"/>
  <c r="E50" i="7"/>
  <c r="E246" i="7"/>
  <c r="E198" i="7"/>
  <c r="E199" i="7"/>
  <c r="E197" i="7"/>
  <c r="E129" i="7"/>
  <c r="E127" i="7"/>
  <c r="E125" i="7"/>
  <c r="E126" i="7"/>
  <c r="E128" i="7"/>
  <c r="E172" i="7"/>
  <c r="E292" i="7"/>
  <c r="E87" i="7"/>
  <c r="E179" i="7"/>
  <c r="E93" i="7"/>
  <c r="E180" i="7"/>
  <c r="E158" i="7"/>
  <c r="E194" i="7"/>
  <c r="E181" i="7"/>
  <c r="E111" i="7"/>
  <c r="E76" i="7"/>
  <c r="E161" i="7"/>
  <c r="E102" i="7"/>
  <c r="E101" i="7"/>
  <c r="E115" i="7"/>
  <c r="E116" i="7"/>
  <c r="E226" i="7"/>
  <c r="E225" i="7"/>
  <c r="E210" i="7"/>
  <c r="E264" i="7"/>
  <c r="E103" i="7"/>
  <c r="E176" i="7"/>
  <c r="E227" i="7"/>
  <c r="E190" i="7"/>
  <c r="E224" i="7"/>
  <c r="E196" i="7"/>
  <c r="E58" i="7"/>
  <c r="E212" i="7"/>
  <c r="E119" i="7"/>
  <c r="E86" i="7"/>
  <c r="E175" i="7"/>
  <c r="E105" i="7"/>
  <c r="E104" i="7"/>
  <c r="E169" i="7"/>
  <c r="E84" i="7"/>
  <c r="E54" i="7"/>
  <c r="E56" i="7"/>
  <c r="E55" i="7"/>
  <c r="E71" i="7"/>
  <c r="E266" i="7"/>
  <c r="E236" i="7"/>
  <c r="E60" i="7"/>
  <c r="E99" i="7"/>
  <c r="E98" i="7"/>
  <c r="E72" i="7"/>
  <c r="E106" i="7"/>
  <c r="E151" i="7"/>
  <c r="E148" i="7"/>
  <c r="E275" i="7"/>
  <c r="E277" i="7"/>
  <c r="E273" i="7"/>
  <c r="E152" i="7"/>
  <c r="E276" i="7"/>
  <c r="E274" i="7"/>
  <c r="E88" i="7"/>
  <c r="E247" i="7"/>
  <c r="E75" i="7"/>
  <c r="E228" i="7"/>
  <c r="E243" i="7"/>
  <c r="E242" i="7"/>
  <c r="E241" i="7"/>
  <c r="E138" i="7"/>
  <c r="E47" i="7"/>
  <c r="E239" i="7"/>
  <c r="E113" i="7"/>
  <c r="E32" i="7"/>
  <c r="E253" i="7"/>
  <c r="E272" i="7"/>
  <c r="E183" i="7"/>
  <c r="E2" i="7"/>
  <c r="E89" i="7"/>
  <c r="E96" i="7"/>
  <c r="E170" i="7"/>
  <c r="E171" i="7"/>
  <c r="E94" i="7"/>
  <c r="E95" i="7"/>
  <c r="E270" i="7"/>
  <c r="E4" i="7"/>
  <c r="E204" i="7"/>
  <c r="E33" i="7"/>
  <c r="E44" i="7"/>
  <c r="E185" i="7"/>
  <c r="E267" i="7"/>
  <c r="E11" i="7"/>
  <c r="E10" i="7"/>
  <c r="E12" i="7"/>
  <c r="E182" i="7"/>
  <c r="E37" i="7"/>
  <c r="E143" i="7"/>
  <c r="E141" i="7"/>
  <c r="E142" i="7"/>
  <c r="E184" i="7"/>
  <c r="E214" i="7"/>
  <c r="E200" i="7"/>
  <c r="E59" i="7"/>
  <c r="E135" i="7"/>
  <c r="E134" i="7"/>
  <c r="E257" i="7"/>
  <c r="E232" i="7"/>
  <c r="E7" i="7"/>
  <c r="E202" i="7"/>
  <c r="E201" i="7"/>
  <c r="E107" i="7"/>
  <c r="E46" i="7"/>
  <c r="E206" i="7"/>
  <c r="E205" i="7"/>
  <c r="E207" i="7"/>
  <c r="E208" i="7"/>
  <c r="E79" i="7"/>
  <c r="E77" i="7"/>
  <c r="E81" i="7"/>
  <c r="E78" i="7"/>
  <c r="E80" i="7"/>
  <c r="E117" i="7"/>
  <c r="E118" i="7"/>
  <c r="E3" i="7"/>
  <c r="E25" i="7"/>
  <c r="E13" i="7"/>
  <c r="E248" i="7"/>
  <c r="E250" i="7"/>
  <c r="E31" i="7"/>
  <c r="E18" i="7"/>
  <c r="E17" i="7"/>
  <c r="E133" i="7"/>
  <c r="E154" i="7"/>
  <c r="E150" i="7"/>
  <c r="E162" i="7"/>
  <c r="E156" i="7"/>
  <c r="E209" i="7"/>
  <c r="E192" i="7"/>
  <c r="E191" i="7"/>
  <c r="E178" i="7"/>
  <c r="E26" i="7"/>
  <c r="E97" i="7"/>
  <c r="E245" i="7"/>
  <c r="E67" i="7"/>
  <c r="E281" i="7"/>
  <c r="E238" i="7"/>
  <c r="E61" i="7"/>
  <c r="E153" i="7"/>
  <c r="E45" i="7"/>
  <c r="E188" i="7"/>
  <c r="E249" i="7"/>
  <c r="E74" i="7"/>
  <c r="E23" i="7"/>
  <c r="E85" i="7"/>
  <c r="E287" i="7"/>
  <c r="E288" i="7"/>
  <c r="E112" i="7"/>
  <c r="E271" i="7"/>
  <c r="E262" i="7"/>
  <c r="E263" i="7"/>
  <c r="E203" i="7"/>
  <c r="E173" i="7"/>
  <c r="E27" i="7"/>
  <c r="E49" i="7"/>
  <c r="E22" i="7"/>
  <c r="E278" i="7"/>
  <c r="E279" i="7"/>
  <c r="E5" i="7"/>
  <c r="E57" i="7"/>
  <c r="E20" i="7"/>
  <c r="E231" i="7"/>
  <c r="E123" i="7"/>
  <c r="E124" i="7"/>
  <c r="E122" i="7"/>
  <c r="E244" i="7"/>
  <c r="E220" i="7"/>
  <c r="E189" i="7"/>
  <c r="E218" i="7"/>
  <c r="E92" i="7"/>
  <c r="E73" i="7"/>
  <c r="E90" i="7"/>
  <c r="E230" i="7"/>
  <c r="E62" i="7"/>
  <c r="E211" i="7"/>
  <c r="E255" i="7"/>
  <c r="E256" i="7"/>
  <c r="E233" i="7"/>
  <c r="E6" i="7"/>
  <c r="E258" i="7"/>
  <c r="E259" i="7"/>
  <c r="E280" i="7"/>
  <c r="E223" i="7"/>
  <c r="E137" i="7"/>
  <c r="E136" i="7"/>
  <c r="E19" i="7"/>
  <c r="E252" i="7"/>
  <c r="E15" i="7"/>
  <c r="E14" i="7"/>
  <c r="E16" i="7"/>
  <c r="E222" i="7"/>
  <c r="E221" i="7"/>
  <c r="E130" i="7"/>
  <c r="E131" i="7"/>
  <c r="E132" i="7"/>
  <c r="E289" i="7"/>
  <c r="E217" i="7"/>
  <c r="E21" i="7"/>
  <c r="E290" i="7"/>
  <c r="E110" i="7"/>
  <c r="E35" i="7"/>
  <c r="E147" i="7"/>
  <c r="E100" i="7"/>
  <c r="E234" i="7"/>
  <c r="E91" i="7"/>
  <c r="E235" i="7"/>
  <c r="E42" i="7"/>
  <c r="E41" i="7"/>
  <c r="E39" i="7"/>
  <c r="E40" i="7"/>
  <c r="E43" i="7"/>
  <c r="E160" i="7"/>
  <c r="E83" i="7"/>
  <c r="E254" i="7"/>
  <c r="E174" i="7"/>
  <c r="O3" i="3" l="1"/>
  <c r="O11" i="3"/>
  <c r="U4" i="3" l="1"/>
  <c r="X4" i="3"/>
  <c r="V4" i="3"/>
  <c r="T4" i="3"/>
  <c r="W4" i="3"/>
  <c r="T16" i="3" l="1"/>
  <c r="U16" i="3"/>
  <c r="S16" i="3"/>
  <c r="U3" i="3" l="1"/>
  <c r="T3" i="3"/>
  <c r="Z3" i="3" s="1"/>
  <c r="P3" i="3" l="1"/>
  <c r="Q3" i="3"/>
  <c r="R3" i="3"/>
  <c r="S3" i="3"/>
  <c r="V3" i="3"/>
</calcChain>
</file>

<file path=xl/sharedStrings.xml><?xml version="1.0" encoding="utf-8"?>
<sst xmlns="http://schemas.openxmlformats.org/spreadsheetml/2006/main" count="2185" uniqueCount="788">
  <si>
    <t xml:space="preserve">Male </t>
  </si>
  <si>
    <t xml:space="preserve">Female </t>
  </si>
  <si>
    <t xml:space="preserve">Total </t>
  </si>
  <si>
    <t xml:space="preserve">No of </t>
  </si>
  <si>
    <t xml:space="preserve">Area in Square </t>
  </si>
  <si>
    <t xml:space="preserve">Density </t>
  </si>
  <si>
    <t xml:space="preserve"> </t>
  </si>
  <si>
    <t xml:space="preserve">Households </t>
  </si>
  <si>
    <t xml:space="preserve">Km. </t>
  </si>
  <si>
    <t>KENYA</t>
  </si>
  <si>
    <t>NAIROBI</t>
  </si>
  <si>
    <t>MOMBASA</t>
  </si>
  <si>
    <t xml:space="preserve">KWALE </t>
  </si>
  <si>
    <t>KILIFI</t>
  </si>
  <si>
    <t>TANARIVER</t>
  </si>
  <si>
    <t xml:space="preserve">LAMU </t>
  </si>
  <si>
    <t>TAITATAVETA</t>
  </si>
  <si>
    <t>GARISSA</t>
  </si>
  <si>
    <t xml:space="preserve">WAJIR </t>
  </si>
  <si>
    <t>MANDERA</t>
  </si>
  <si>
    <t xml:space="preserve">MARSABIT </t>
  </si>
  <si>
    <t>ISIOLO</t>
  </si>
  <si>
    <t>MERU</t>
  </si>
  <si>
    <t>THARAKA</t>
  </si>
  <si>
    <t xml:space="preserve">EMBU </t>
  </si>
  <si>
    <t>KITUI</t>
  </si>
  <si>
    <t>MACHAKOS</t>
  </si>
  <si>
    <t xml:space="preserve">MAKUENI </t>
  </si>
  <si>
    <t>NYANDARUA</t>
  </si>
  <si>
    <t>NYERI</t>
  </si>
  <si>
    <t>KIRINYAGA</t>
  </si>
  <si>
    <t xml:space="preserve">MURANGA </t>
  </si>
  <si>
    <t xml:space="preserve">KIAMBU </t>
  </si>
  <si>
    <t>TURKANA</t>
  </si>
  <si>
    <t>WESTPOKOT</t>
  </si>
  <si>
    <t>SAMBURU</t>
  </si>
  <si>
    <t>TRANS-NZOIA</t>
  </si>
  <si>
    <t>UASINGISHU</t>
  </si>
  <si>
    <t xml:space="preserve">ELGEYOMARAKWET </t>
  </si>
  <si>
    <t>NANDI</t>
  </si>
  <si>
    <t xml:space="preserve">BARINGO </t>
  </si>
  <si>
    <t xml:space="preserve">LAIKIPIA </t>
  </si>
  <si>
    <t>NAKURU</t>
  </si>
  <si>
    <t>NAROK</t>
  </si>
  <si>
    <t xml:space="preserve">KAJIADO </t>
  </si>
  <si>
    <t>BOMET</t>
  </si>
  <si>
    <t xml:space="preserve">KERICHO </t>
  </si>
  <si>
    <t xml:space="preserve">KAKAMEGA </t>
  </si>
  <si>
    <t>VIHIGA</t>
  </si>
  <si>
    <t>BUNGOMA</t>
  </si>
  <si>
    <t xml:space="preserve">BUSIA </t>
  </si>
  <si>
    <t>SIAYA</t>
  </si>
  <si>
    <t>KISUMU</t>
  </si>
  <si>
    <t xml:space="preserve">HOMABAY </t>
  </si>
  <si>
    <t>MIGORI</t>
  </si>
  <si>
    <t xml:space="preserve">KISII </t>
  </si>
  <si>
    <t xml:space="preserve">NYAMIRA </t>
  </si>
  <si>
    <t>HH Size</t>
  </si>
  <si>
    <t>Projected number of Households per county</t>
  </si>
  <si>
    <t>u5yr</t>
  </si>
  <si>
    <t>0-5 months</t>
  </si>
  <si>
    <t>6-59 months</t>
  </si>
  <si>
    <t>0-23 months</t>
  </si>
  <si>
    <t>0-11 months</t>
  </si>
  <si>
    <t>12-59 months</t>
  </si>
  <si>
    <t>24-59 months</t>
  </si>
  <si>
    <t>6-23 months</t>
  </si>
  <si>
    <t>nutridash</t>
  </si>
  <si>
    <t>"6-11</t>
  </si>
  <si>
    <t>"12-59</t>
  </si>
  <si>
    <t>"6-59</t>
  </si>
  <si>
    <t>target</t>
  </si>
  <si>
    <t>reached</t>
  </si>
  <si>
    <t>coverage</t>
  </si>
  <si>
    <t>6-11 months</t>
  </si>
  <si>
    <t>VAS target 6-59 months</t>
  </si>
  <si>
    <t>Name</t>
  </si>
  <si>
    <t>BARINGO</t>
  </si>
  <si>
    <t>The data presented below represent the predicted number of people per ~100 m pixel</t>
  </si>
  <si>
    <t>2015 estimates of numbers of people per grid square, with national totals adjusted to match UN population division estimates (http://esa.un.org/wpp/) and remaining unadjusted. </t>
  </si>
  <si>
    <t>County_code</t>
  </si>
  <si>
    <t>KE01</t>
  </si>
  <si>
    <t>KE02</t>
  </si>
  <si>
    <t>KE03</t>
  </si>
  <si>
    <t>KE04</t>
  </si>
  <si>
    <t>KE05</t>
  </si>
  <si>
    <t>KE06</t>
  </si>
  <si>
    <t>KE07</t>
  </si>
  <si>
    <t>KE08</t>
  </si>
  <si>
    <t>KE09</t>
  </si>
  <si>
    <t>KE10</t>
  </si>
  <si>
    <t>KE11</t>
  </si>
  <si>
    <t>KE12</t>
  </si>
  <si>
    <t>KE13</t>
  </si>
  <si>
    <t>KE14</t>
  </si>
  <si>
    <t>KE15</t>
  </si>
  <si>
    <t>KE16</t>
  </si>
  <si>
    <t>KE17</t>
  </si>
  <si>
    <t>KE18</t>
  </si>
  <si>
    <t>KE19</t>
  </si>
  <si>
    <t>KE20</t>
  </si>
  <si>
    <t>KE21</t>
  </si>
  <si>
    <t>KE22</t>
  </si>
  <si>
    <t>KE23</t>
  </si>
  <si>
    <t>KE24</t>
  </si>
  <si>
    <t>KE25</t>
  </si>
  <si>
    <t>KE26</t>
  </si>
  <si>
    <t>KE27</t>
  </si>
  <si>
    <t>KE28</t>
  </si>
  <si>
    <t>KE29</t>
  </si>
  <si>
    <t>KE30</t>
  </si>
  <si>
    <t>KE31</t>
  </si>
  <si>
    <t>KE32</t>
  </si>
  <si>
    <t>KE33</t>
  </si>
  <si>
    <t>KE34</t>
  </si>
  <si>
    <t>KE35</t>
  </si>
  <si>
    <t>KE36</t>
  </si>
  <si>
    <t>KE37</t>
  </si>
  <si>
    <t>KE38</t>
  </si>
  <si>
    <t>KE39</t>
  </si>
  <si>
    <t>KE40</t>
  </si>
  <si>
    <t>KE41</t>
  </si>
  <si>
    <t>KE42</t>
  </si>
  <si>
    <t>KE43</t>
  </si>
  <si>
    <t>KE44</t>
  </si>
  <si>
    <t>KE45</t>
  </si>
  <si>
    <t>KE46</t>
  </si>
  <si>
    <t>KE47</t>
  </si>
  <si>
    <t>KE470290</t>
  </si>
  <si>
    <t>Nairobi</t>
  </si>
  <si>
    <t>Mathare</t>
  </si>
  <si>
    <t>KE470289</t>
  </si>
  <si>
    <t>Starehe</t>
  </si>
  <si>
    <t>KE470288</t>
  </si>
  <si>
    <t>Kamukunji</t>
  </si>
  <si>
    <t>KE470287</t>
  </si>
  <si>
    <t>Makadara</t>
  </si>
  <si>
    <t>KE470286</t>
  </si>
  <si>
    <t>Embakasi West</t>
  </si>
  <si>
    <t>KE470285</t>
  </si>
  <si>
    <t>Embakasi East</t>
  </si>
  <si>
    <t>KE470284</t>
  </si>
  <si>
    <t>Embakasi Central</t>
  </si>
  <si>
    <t>KE470283</t>
  </si>
  <si>
    <t>Embakasi North</t>
  </si>
  <si>
    <t>KE470282</t>
  </si>
  <si>
    <t>Embakasi South</t>
  </si>
  <si>
    <t>KE470281</t>
  </si>
  <si>
    <t>Ruaraka</t>
  </si>
  <si>
    <t>KE470280</t>
  </si>
  <si>
    <t>Kasarani</t>
  </si>
  <si>
    <t>KE470279</t>
  </si>
  <si>
    <t>Roysambu</t>
  </si>
  <si>
    <t>KE470278</t>
  </si>
  <si>
    <t>Kibra</t>
  </si>
  <si>
    <t>KE470277</t>
  </si>
  <si>
    <t>Langata</t>
  </si>
  <si>
    <t>KE470276</t>
  </si>
  <si>
    <t>Dagoretti</t>
  </si>
  <si>
    <t>KE470275</t>
  </si>
  <si>
    <t>Kilimani</t>
  </si>
  <si>
    <t>KE470274</t>
  </si>
  <si>
    <t>Westlands</t>
  </si>
  <si>
    <t>KE460273</t>
  </si>
  <si>
    <t>Nyamira</t>
  </si>
  <si>
    <t>Borabu</t>
  </si>
  <si>
    <t>KE460272</t>
  </si>
  <si>
    <t>North Mugirango</t>
  </si>
  <si>
    <t>KE460271</t>
  </si>
  <si>
    <t>West Mugirango</t>
  </si>
  <si>
    <t>KE460270</t>
  </si>
  <si>
    <t>Kitutu Masaba</t>
  </si>
  <si>
    <t>KE450269</t>
  </si>
  <si>
    <t>Kisii</t>
  </si>
  <si>
    <t>Kitutu Chache South</t>
  </si>
  <si>
    <t>KE450268</t>
  </si>
  <si>
    <t>Kitutu Chache North</t>
  </si>
  <si>
    <t>KE450267</t>
  </si>
  <si>
    <t>Nyaribari Chache</t>
  </si>
  <si>
    <t>KE450266</t>
  </si>
  <si>
    <t>Nyaribari Masaba</t>
  </si>
  <si>
    <t>KE450265</t>
  </si>
  <si>
    <t>Bomachoge Chache</t>
  </si>
  <si>
    <t>KE450264</t>
  </si>
  <si>
    <t>Bobasi</t>
  </si>
  <si>
    <t>KE450263</t>
  </si>
  <si>
    <t>Bomachoge Borabu</t>
  </si>
  <si>
    <t>KE450262</t>
  </si>
  <si>
    <t>South Mugirango</t>
  </si>
  <si>
    <t>KE450261</t>
  </si>
  <si>
    <t>Bonchari</t>
  </si>
  <si>
    <t>KE440260</t>
  </si>
  <si>
    <t>Migori</t>
  </si>
  <si>
    <t>Kuria East</t>
  </si>
  <si>
    <t>KE440259</t>
  </si>
  <si>
    <t>Kuria West</t>
  </si>
  <si>
    <t>KE440258</t>
  </si>
  <si>
    <t>Nyatike</t>
  </si>
  <si>
    <t>KE440257</t>
  </si>
  <si>
    <t>Uriri</t>
  </si>
  <si>
    <t>KE440256</t>
  </si>
  <si>
    <t>Suna West</t>
  </si>
  <si>
    <t>KE440255</t>
  </si>
  <si>
    <t>Suna East</t>
  </si>
  <si>
    <t>KE440254</t>
  </si>
  <si>
    <t>Awendo</t>
  </si>
  <si>
    <t>KE440253</t>
  </si>
  <si>
    <t>Rongo</t>
  </si>
  <si>
    <t>KE430252</t>
  </si>
  <si>
    <t>Homa Bay</t>
  </si>
  <si>
    <t>Suba South</t>
  </si>
  <si>
    <t>KE430251</t>
  </si>
  <si>
    <t>Suba North</t>
  </si>
  <si>
    <t>KE430250</t>
  </si>
  <si>
    <t>Ndhiwa</t>
  </si>
  <si>
    <t>KE430249</t>
  </si>
  <si>
    <t>KE430248</t>
  </si>
  <si>
    <t>Rangwe</t>
  </si>
  <si>
    <t>KE430247</t>
  </si>
  <si>
    <t>Karachuonyo</t>
  </si>
  <si>
    <t>KE430246</t>
  </si>
  <si>
    <t>Kabondo Kasipul</t>
  </si>
  <si>
    <t>KE430245</t>
  </si>
  <si>
    <t>Kasipul</t>
  </si>
  <si>
    <t>KE420244</t>
  </si>
  <si>
    <t>Kisumu</t>
  </si>
  <si>
    <t>Nyakach</t>
  </si>
  <si>
    <t>KE420243</t>
  </si>
  <si>
    <t>Muhoroni</t>
  </si>
  <si>
    <t>KE420242</t>
  </si>
  <si>
    <t>Nyando</t>
  </si>
  <si>
    <t>KE420241</t>
  </si>
  <si>
    <t>Seme</t>
  </si>
  <si>
    <t>KE420240</t>
  </si>
  <si>
    <t>Kisumu Central</t>
  </si>
  <si>
    <t>KE420239</t>
  </si>
  <si>
    <t>Kisumu West</t>
  </si>
  <si>
    <t>KE420238</t>
  </si>
  <si>
    <t>Kisumu East</t>
  </si>
  <si>
    <t>KE410237</t>
  </si>
  <si>
    <t>Siaya</t>
  </si>
  <si>
    <t>Rarieda</t>
  </si>
  <si>
    <t>KE410236</t>
  </si>
  <si>
    <t>Bondo</t>
  </si>
  <si>
    <t>KE410235</t>
  </si>
  <si>
    <t>Gem</t>
  </si>
  <si>
    <t>KE410234</t>
  </si>
  <si>
    <t>Alego Usonga</t>
  </si>
  <si>
    <t>KE410233</t>
  </si>
  <si>
    <t>Ugunja</t>
  </si>
  <si>
    <t>KE410232</t>
  </si>
  <si>
    <t>Ugenya</t>
  </si>
  <si>
    <t>KE400231</t>
  </si>
  <si>
    <t>Busia</t>
  </si>
  <si>
    <t>Budalangi</t>
  </si>
  <si>
    <t>KE400230</t>
  </si>
  <si>
    <t>Funyula</t>
  </si>
  <si>
    <t>KE400229</t>
  </si>
  <si>
    <t>Butula</t>
  </si>
  <si>
    <t>KE400228</t>
  </si>
  <si>
    <t>Matayos</t>
  </si>
  <si>
    <t>KE400227</t>
  </si>
  <si>
    <t>Nambale</t>
  </si>
  <si>
    <t>KE400226</t>
  </si>
  <si>
    <t>Teso South</t>
  </si>
  <si>
    <t>KE400225</t>
  </si>
  <si>
    <t>Teso North</t>
  </si>
  <si>
    <t>KE390224</t>
  </si>
  <si>
    <t>Bungoma</t>
  </si>
  <si>
    <t>Tongaren</t>
  </si>
  <si>
    <t>KE390223</t>
  </si>
  <si>
    <t>Kimilili</t>
  </si>
  <si>
    <t>KE390222</t>
  </si>
  <si>
    <t>Webuye West</t>
  </si>
  <si>
    <t>KE390221</t>
  </si>
  <si>
    <t>Webuye East</t>
  </si>
  <si>
    <t>KE390220</t>
  </si>
  <si>
    <t>Kanduyi</t>
  </si>
  <si>
    <t>KE390219</t>
  </si>
  <si>
    <t>Bumula</t>
  </si>
  <si>
    <t>KE390218</t>
  </si>
  <si>
    <t>Kabuchai</t>
  </si>
  <si>
    <t>KE390217</t>
  </si>
  <si>
    <t>Sirisia</t>
  </si>
  <si>
    <t>KE390216</t>
  </si>
  <si>
    <t>Mt. Elgon</t>
  </si>
  <si>
    <t>KE380215</t>
  </si>
  <si>
    <t>Vihiga</t>
  </si>
  <si>
    <t>Emuhaya</t>
  </si>
  <si>
    <t>KE380214</t>
  </si>
  <si>
    <t>Luanda</t>
  </si>
  <si>
    <t>KE380213</t>
  </si>
  <si>
    <t>Hamisi</t>
  </si>
  <si>
    <t>KE380212</t>
  </si>
  <si>
    <t>Sabatia</t>
  </si>
  <si>
    <t>KE380211</t>
  </si>
  <si>
    <t>KE370210</t>
  </si>
  <si>
    <t>Kakamega</t>
  </si>
  <si>
    <t>Ikolomani</t>
  </si>
  <si>
    <t>KE370209</t>
  </si>
  <si>
    <t>Shinyalu</t>
  </si>
  <si>
    <t>KE370208</t>
  </si>
  <si>
    <t>Khwisero</t>
  </si>
  <si>
    <t>KE370207</t>
  </si>
  <si>
    <t>Butere</t>
  </si>
  <si>
    <t>KE370206</t>
  </si>
  <si>
    <t>Matungu</t>
  </si>
  <si>
    <t>KE370205</t>
  </si>
  <si>
    <t>Mumias East</t>
  </si>
  <si>
    <t>KE370204</t>
  </si>
  <si>
    <t>Mumias West</t>
  </si>
  <si>
    <t>KE370203</t>
  </si>
  <si>
    <t>Navakholo</t>
  </si>
  <si>
    <t>KE370202</t>
  </si>
  <si>
    <t>Lurambi</t>
  </si>
  <si>
    <t>KE370201</t>
  </si>
  <si>
    <t>Malava</t>
  </si>
  <si>
    <t>KE370200</t>
  </si>
  <si>
    <t>Likuyani</t>
  </si>
  <si>
    <t>KE370199</t>
  </si>
  <si>
    <t>Lugari</t>
  </si>
  <si>
    <t>KE360198</t>
  </si>
  <si>
    <t>Bomet</t>
  </si>
  <si>
    <t>Konoin</t>
  </si>
  <si>
    <t>KE360197</t>
  </si>
  <si>
    <t>Bomet Central</t>
  </si>
  <si>
    <t>KE360196</t>
  </si>
  <si>
    <t>Bomet East</t>
  </si>
  <si>
    <t>KE360195</t>
  </si>
  <si>
    <t>Chepalungu</t>
  </si>
  <si>
    <t>KE360194</t>
  </si>
  <si>
    <t>Sotik</t>
  </si>
  <si>
    <t>KE350193</t>
  </si>
  <si>
    <t>Kericho</t>
  </si>
  <si>
    <t>Sigowet/Soin</t>
  </si>
  <si>
    <t>KE350192</t>
  </si>
  <si>
    <t>Belgut</t>
  </si>
  <si>
    <t>KE350191</t>
  </si>
  <si>
    <t>Buret</t>
  </si>
  <si>
    <t>KE350190</t>
  </si>
  <si>
    <t>Ainamoi</t>
  </si>
  <si>
    <t>KE350189</t>
  </si>
  <si>
    <t>Kipkelion West</t>
  </si>
  <si>
    <t>KE350188</t>
  </si>
  <si>
    <t>Kipkelion East</t>
  </si>
  <si>
    <t>KE340187</t>
  </si>
  <si>
    <t>Kajiado</t>
  </si>
  <si>
    <t>Kajiado South</t>
  </si>
  <si>
    <t>KE340186</t>
  </si>
  <si>
    <t>Kajiado East</t>
  </si>
  <si>
    <t>KE340185</t>
  </si>
  <si>
    <t>Kajiado West</t>
  </si>
  <si>
    <t>KE340184</t>
  </si>
  <si>
    <t>Kajiado Central</t>
  </si>
  <si>
    <t>KE340183</t>
  </si>
  <si>
    <t>Kajiado North</t>
  </si>
  <si>
    <t>KE320182</t>
  </si>
  <si>
    <t>Nakuru</t>
  </si>
  <si>
    <t>Narok West</t>
  </si>
  <si>
    <t>KE330181</t>
  </si>
  <si>
    <t>Narok</t>
  </si>
  <si>
    <t>Narok South</t>
  </si>
  <si>
    <t>KE330180</t>
  </si>
  <si>
    <t>Narok East</t>
  </si>
  <si>
    <t>KE330179</t>
  </si>
  <si>
    <t>Narok North</t>
  </si>
  <si>
    <t>KE320178</t>
  </si>
  <si>
    <t>Emurua Dikirr</t>
  </si>
  <si>
    <t>KE320177</t>
  </si>
  <si>
    <t>Kilgoris</t>
  </si>
  <si>
    <t>KE320176</t>
  </si>
  <si>
    <t>Nakuru Town East</t>
  </si>
  <si>
    <t>KE320175</t>
  </si>
  <si>
    <t>Nakuru Town West</t>
  </si>
  <si>
    <t>KE320174</t>
  </si>
  <si>
    <t>Bahati</t>
  </si>
  <si>
    <t>KE320173</t>
  </si>
  <si>
    <t>Rongai</t>
  </si>
  <si>
    <t>KE320172</t>
  </si>
  <si>
    <t>Subukia</t>
  </si>
  <si>
    <t>KE320171</t>
  </si>
  <si>
    <t>Kuresoi North</t>
  </si>
  <si>
    <t>KE320170</t>
  </si>
  <si>
    <t>Kuresoi South</t>
  </si>
  <si>
    <t>KE320169</t>
  </si>
  <si>
    <t>Gilgil</t>
  </si>
  <si>
    <t>KE320168</t>
  </si>
  <si>
    <t>Naivasha</t>
  </si>
  <si>
    <t>KE320167</t>
  </si>
  <si>
    <t>Njoro</t>
  </si>
  <si>
    <t>KE320166</t>
  </si>
  <si>
    <t>Molo</t>
  </si>
  <si>
    <t>KE310165</t>
  </si>
  <si>
    <t>Laikipia</t>
  </si>
  <si>
    <t>Laikipia North</t>
  </si>
  <si>
    <t>KE310164</t>
  </si>
  <si>
    <t>Laikipia East</t>
  </si>
  <si>
    <t>KE310163</t>
  </si>
  <si>
    <t>Laikipia West</t>
  </si>
  <si>
    <t>KE300162</t>
  </si>
  <si>
    <t>Baringo</t>
  </si>
  <si>
    <t>Eldama Ravine</t>
  </si>
  <si>
    <t>KE300161</t>
  </si>
  <si>
    <t>Mogotio</t>
  </si>
  <si>
    <t>KE300160</t>
  </si>
  <si>
    <t>Baringo South</t>
  </si>
  <si>
    <t>KE300159</t>
  </si>
  <si>
    <t>Baringo Central</t>
  </si>
  <si>
    <t>KE300158</t>
  </si>
  <si>
    <t>Baringo North</t>
  </si>
  <si>
    <t>KE300157</t>
  </si>
  <si>
    <t>Tiaty</t>
  </si>
  <si>
    <t>KE290156</t>
  </si>
  <si>
    <t>Nandi</t>
  </si>
  <si>
    <t>Mosop</t>
  </si>
  <si>
    <t>KE290155</t>
  </si>
  <si>
    <t>Emgwen</t>
  </si>
  <si>
    <t>KE290154</t>
  </si>
  <si>
    <t>Chesumei</t>
  </si>
  <si>
    <t>KE290153</t>
  </si>
  <si>
    <t>Nandi Hills</t>
  </si>
  <si>
    <t>KE290152</t>
  </si>
  <si>
    <t>Aldai</t>
  </si>
  <si>
    <t>KE290151</t>
  </si>
  <si>
    <t>Tinderet</t>
  </si>
  <si>
    <t>KE280150</t>
  </si>
  <si>
    <t>Elgeyo-Marakwet</t>
  </si>
  <si>
    <t>Keiyo South</t>
  </si>
  <si>
    <t>KE280149</t>
  </si>
  <si>
    <t>Keiyo North</t>
  </si>
  <si>
    <t>KE280148</t>
  </si>
  <si>
    <t>Marakwet West</t>
  </si>
  <si>
    <t>KE280147</t>
  </si>
  <si>
    <t>Marakwet East</t>
  </si>
  <si>
    <t>KE270146</t>
  </si>
  <si>
    <t>Uasin Gishu</t>
  </si>
  <si>
    <t>Kesses</t>
  </si>
  <si>
    <t>KE270145</t>
  </si>
  <si>
    <t>Kapseret</t>
  </si>
  <si>
    <t>KE270144</t>
  </si>
  <si>
    <t>Ainabkoi</t>
  </si>
  <si>
    <t>KE270143</t>
  </si>
  <si>
    <t>Moiben</t>
  </si>
  <si>
    <t>KE270142</t>
  </si>
  <si>
    <t>Turbo</t>
  </si>
  <si>
    <t>KE270141</t>
  </si>
  <si>
    <t>Soy</t>
  </si>
  <si>
    <t>KE260140</t>
  </si>
  <si>
    <t>Trans Nzoia</t>
  </si>
  <si>
    <t>Cherangany</t>
  </si>
  <si>
    <t>KE260139</t>
  </si>
  <si>
    <t>Kiminini</t>
  </si>
  <si>
    <t>KE260138</t>
  </si>
  <si>
    <t>Saboti</t>
  </si>
  <si>
    <t>KE260137</t>
  </si>
  <si>
    <t>Endebess</t>
  </si>
  <si>
    <t>KE260136</t>
  </si>
  <si>
    <t>Kwanza</t>
  </si>
  <si>
    <t>KE250135</t>
  </si>
  <si>
    <t>Samburu</t>
  </si>
  <si>
    <t>Samburu East</t>
  </si>
  <si>
    <t>KE250134</t>
  </si>
  <si>
    <t>Samburu North</t>
  </si>
  <si>
    <t>KE250133</t>
  </si>
  <si>
    <t>Samburu West</t>
  </si>
  <si>
    <t>KE240132</t>
  </si>
  <si>
    <t>West Pokot</t>
  </si>
  <si>
    <t>Pokot South</t>
  </si>
  <si>
    <t>KE240131</t>
  </si>
  <si>
    <t>Kacheliba</t>
  </si>
  <si>
    <t>KE240130</t>
  </si>
  <si>
    <t>Sigor</t>
  </si>
  <si>
    <t>KE240129</t>
  </si>
  <si>
    <t>Kapenguria</t>
  </si>
  <si>
    <t>KE230128</t>
  </si>
  <si>
    <t>Turkana</t>
  </si>
  <si>
    <t>Turkana East</t>
  </si>
  <si>
    <t>KE230127</t>
  </si>
  <si>
    <t>Turkana South</t>
  </si>
  <si>
    <t>KE230126</t>
  </si>
  <si>
    <t>Loima</t>
  </si>
  <si>
    <t>KE230125</t>
  </si>
  <si>
    <t>Turkana Central</t>
  </si>
  <si>
    <t>KE230124</t>
  </si>
  <si>
    <t>Turkana West</t>
  </si>
  <si>
    <t>KE230123</t>
  </si>
  <si>
    <t>Turkana North</t>
  </si>
  <si>
    <t>KE220122</t>
  </si>
  <si>
    <t>Kiambu</t>
  </si>
  <si>
    <t>Lari</t>
  </si>
  <si>
    <t>KE220121</t>
  </si>
  <si>
    <t>Limuru</t>
  </si>
  <si>
    <t>KE220120</t>
  </si>
  <si>
    <t>Kikuyu</t>
  </si>
  <si>
    <t>KE220119</t>
  </si>
  <si>
    <t>Kabete</t>
  </si>
  <si>
    <t>KE220118</t>
  </si>
  <si>
    <t>Kiambaa</t>
  </si>
  <si>
    <t>KE220117</t>
  </si>
  <si>
    <t>KE220116</t>
  </si>
  <si>
    <t>Githunguri</t>
  </si>
  <si>
    <t>KE220115</t>
  </si>
  <si>
    <t>Ruiru</t>
  </si>
  <si>
    <t>KE220114</t>
  </si>
  <si>
    <t>Thika Town</t>
  </si>
  <si>
    <t>KE220113</t>
  </si>
  <si>
    <t>Juja</t>
  </si>
  <si>
    <t>KE220112</t>
  </si>
  <si>
    <t>Gatundu North</t>
  </si>
  <si>
    <t>KE220111</t>
  </si>
  <si>
    <t>Gatundu South</t>
  </si>
  <si>
    <t>KE210110</t>
  </si>
  <si>
    <t>Murang'a</t>
  </si>
  <si>
    <t>Gatanga</t>
  </si>
  <si>
    <t>KE210109</t>
  </si>
  <si>
    <t>Kandara</t>
  </si>
  <si>
    <t>KE210108</t>
  </si>
  <si>
    <t>Maragwa</t>
  </si>
  <si>
    <t>KE210107</t>
  </si>
  <si>
    <t>Kigumo</t>
  </si>
  <si>
    <t>KE210106</t>
  </si>
  <si>
    <t>Kiharu</t>
  </si>
  <si>
    <t>KE210105</t>
  </si>
  <si>
    <t>Mathioya</t>
  </si>
  <si>
    <t>KE210104</t>
  </si>
  <si>
    <t>Kangema</t>
  </si>
  <si>
    <t>KE200103</t>
  </si>
  <si>
    <t>Kirinyaga</t>
  </si>
  <si>
    <t>Kirinyaga Central</t>
  </si>
  <si>
    <t>KE200102</t>
  </si>
  <si>
    <t>Ndia</t>
  </si>
  <si>
    <t>KE200101</t>
  </si>
  <si>
    <t>Gichugu</t>
  </si>
  <si>
    <t>KE200100</t>
  </si>
  <si>
    <t>Mwea</t>
  </si>
  <si>
    <t>KE19099</t>
  </si>
  <si>
    <t>Nyeri</t>
  </si>
  <si>
    <t>Nyeri Town</t>
  </si>
  <si>
    <t>KE19098</t>
  </si>
  <si>
    <t>Mukurweni</t>
  </si>
  <si>
    <t>KE19097</t>
  </si>
  <si>
    <t>Othaya</t>
  </si>
  <si>
    <t>KE19096</t>
  </si>
  <si>
    <t>Mathira</t>
  </si>
  <si>
    <t>KE19095</t>
  </si>
  <si>
    <t>Kieni</t>
  </si>
  <si>
    <t>KE19094</t>
  </si>
  <si>
    <t>Tetu</t>
  </si>
  <si>
    <t>KE18093</t>
  </si>
  <si>
    <t>Nyandarua</t>
  </si>
  <si>
    <t>Ndaragwa</t>
  </si>
  <si>
    <t>KE18092</t>
  </si>
  <si>
    <t>Ol Jorok</t>
  </si>
  <si>
    <t>KE18091</t>
  </si>
  <si>
    <t>Ol Kalou</t>
  </si>
  <si>
    <t>KE18090</t>
  </si>
  <si>
    <t>Kipipiri</t>
  </si>
  <si>
    <t>KE18089</t>
  </si>
  <si>
    <t>Kinangop</t>
  </si>
  <si>
    <t>KE17088</t>
  </si>
  <si>
    <t>Makueni</t>
  </si>
  <si>
    <t>Kibwezi East</t>
  </si>
  <si>
    <t>KE17087</t>
  </si>
  <si>
    <t>Kibwezi West</t>
  </si>
  <si>
    <t>KE17086</t>
  </si>
  <si>
    <t>KE17085</t>
  </si>
  <si>
    <t>Kaiti</t>
  </si>
  <si>
    <t>KE17084</t>
  </si>
  <si>
    <t>Kilome</t>
  </si>
  <si>
    <t>KE17083</t>
  </si>
  <si>
    <t>Mbooni</t>
  </si>
  <si>
    <t>KE16082</t>
  </si>
  <si>
    <t>Machakos</t>
  </si>
  <si>
    <t>Mwala</t>
  </si>
  <si>
    <t>KE16081</t>
  </si>
  <si>
    <t>Machakos Town</t>
  </si>
  <si>
    <t>KE16080</t>
  </si>
  <si>
    <t>Mavoko</t>
  </si>
  <si>
    <t>KE16079</t>
  </si>
  <si>
    <t>Kathiani</t>
  </si>
  <si>
    <t>KE16078</t>
  </si>
  <si>
    <t>Matungulu</t>
  </si>
  <si>
    <t>KE16077</t>
  </si>
  <si>
    <t>Kangundo</t>
  </si>
  <si>
    <t>KE16076</t>
  </si>
  <si>
    <t>Yatta</t>
  </si>
  <si>
    <t>KE16075</t>
  </si>
  <si>
    <t>Masinga</t>
  </si>
  <si>
    <t>KE15074</t>
  </si>
  <si>
    <t>Kitui</t>
  </si>
  <si>
    <t>Kitui South</t>
  </si>
  <si>
    <t>KE15073</t>
  </si>
  <si>
    <t>Kitui East</t>
  </si>
  <si>
    <t>KE15072</t>
  </si>
  <si>
    <t>Kitui Central</t>
  </si>
  <si>
    <t>KE15071</t>
  </si>
  <si>
    <t>Kitui Rural</t>
  </si>
  <si>
    <t>KE15070</t>
  </si>
  <si>
    <t>Kitui West</t>
  </si>
  <si>
    <t>KE15069</t>
  </si>
  <si>
    <t>Mwingi East</t>
  </si>
  <si>
    <t>KE15068</t>
  </si>
  <si>
    <t>Mwingi West</t>
  </si>
  <si>
    <t>KE15067</t>
  </si>
  <si>
    <t>Mwingi North</t>
  </si>
  <si>
    <t>KE14066</t>
  </si>
  <si>
    <t>Embu</t>
  </si>
  <si>
    <t>Siakago</t>
  </si>
  <si>
    <t>KE14065</t>
  </si>
  <si>
    <t>Gachoka</t>
  </si>
  <si>
    <t>KE14064</t>
  </si>
  <si>
    <t>Runyenjes</t>
  </si>
  <si>
    <t>KE14063</t>
  </si>
  <si>
    <t>Manyatta</t>
  </si>
  <si>
    <t>KE13062</t>
  </si>
  <si>
    <t>Tharaka-Nithi</t>
  </si>
  <si>
    <t>Tharaka</t>
  </si>
  <si>
    <t>KE13061</t>
  </si>
  <si>
    <t>Maara</t>
  </si>
  <si>
    <t>KE13060</t>
  </si>
  <si>
    <t>Nithi</t>
  </si>
  <si>
    <t>KE12059</t>
  </si>
  <si>
    <t>Meru</t>
  </si>
  <si>
    <t>South Imenti</t>
  </si>
  <si>
    <t>KE12058</t>
  </si>
  <si>
    <t>Cental Imenti</t>
  </si>
  <si>
    <t>KE12057</t>
  </si>
  <si>
    <t>Buuri</t>
  </si>
  <si>
    <t>KE12056</t>
  </si>
  <si>
    <t>North Imenti</t>
  </si>
  <si>
    <t>KE12055</t>
  </si>
  <si>
    <t>Tigania East</t>
  </si>
  <si>
    <t>KE12054</t>
  </si>
  <si>
    <t>Tigania West</t>
  </si>
  <si>
    <t>KE12053</t>
  </si>
  <si>
    <t>Igembe North</t>
  </si>
  <si>
    <t>KE12052</t>
  </si>
  <si>
    <t>Igembe Central</t>
  </si>
  <si>
    <t>KE12051</t>
  </si>
  <si>
    <t>Igembe South</t>
  </si>
  <si>
    <t>KE11050</t>
  </si>
  <si>
    <t>Isiolo</t>
  </si>
  <si>
    <t>Isiolo South</t>
  </si>
  <si>
    <t>KE11049</t>
  </si>
  <si>
    <t>Isiolo North</t>
  </si>
  <si>
    <t>KE10048</t>
  </si>
  <si>
    <t>Marsabit</t>
  </si>
  <si>
    <t>Laisamis</t>
  </si>
  <si>
    <t>KE10047</t>
  </si>
  <si>
    <t>Saku</t>
  </si>
  <si>
    <t>KE10046</t>
  </si>
  <si>
    <t>North Horr</t>
  </si>
  <si>
    <t>KE10045</t>
  </si>
  <si>
    <t>Moyale</t>
  </si>
  <si>
    <t>KE09044</t>
  </si>
  <si>
    <t>Mandera</t>
  </si>
  <si>
    <t>Lafey</t>
  </si>
  <si>
    <t>KE09043</t>
  </si>
  <si>
    <t>Mandera East</t>
  </si>
  <si>
    <t>KE09042</t>
  </si>
  <si>
    <t>Mandera South</t>
  </si>
  <si>
    <t>KE09041</t>
  </si>
  <si>
    <t>Mandera North</t>
  </si>
  <si>
    <t>KE09040</t>
  </si>
  <si>
    <t>Banissa</t>
  </si>
  <si>
    <t>KE09039</t>
  </si>
  <si>
    <t>Mandera West</t>
  </si>
  <si>
    <t>KE08038</t>
  </si>
  <si>
    <t>Wajir</t>
  </si>
  <si>
    <t>Wajir South</t>
  </si>
  <si>
    <t>KE08037</t>
  </si>
  <si>
    <t>Eldas</t>
  </si>
  <si>
    <t>KE08036</t>
  </si>
  <si>
    <t>Wajir West</t>
  </si>
  <si>
    <t>KE08035</t>
  </si>
  <si>
    <t>Tarbaj</t>
  </si>
  <si>
    <t>KE08034</t>
  </si>
  <si>
    <t>Wajir East</t>
  </si>
  <si>
    <t>KE08033</t>
  </si>
  <si>
    <t>Wajir North</t>
  </si>
  <si>
    <t>KE07032</t>
  </si>
  <si>
    <t>Garissa</t>
  </si>
  <si>
    <t>Ijara</t>
  </si>
  <si>
    <t>KE07031</t>
  </si>
  <si>
    <t>Fafi</t>
  </si>
  <si>
    <t>KE07030</t>
  </si>
  <si>
    <t>Dadaab</t>
  </si>
  <si>
    <t>KE07029</t>
  </si>
  <si>
    <t>Lagdera</t>
  </si>
  <si>
    <t>KE07028</t>
  </si>
  <si>
    <t>Balambala</t>
  </si>
  <si>
    <t>KE07027</t>
  </si>
  <si>
    <t>Dujis</t>
  </si>
  <si>
    <t>KE06026</t>
  </si>
  <si>
    <t>Taita Taveta</t>
  </si>
  <si>
    <t>Voi</t>
  </si>
  <si>
    <t>KE06025</t>
  </si>
  <si>
    <t>Mwatate</t>
  </si>
  <si>
    <t>KE06024</t>
  </si>
  <si>
    <t>Wundanyi</t>
  </si>
  <si>
    <t>KE06023</t>
  </si>
  <si>
    <t>Taveta</t>
  </si>
  <si>
    <t>KE05022</t>
  </si>
  <si>
    <t>Lamu</t>
  </si>
  <si>
    <t>Lamu West</t>
  </si>
  <si>
    <t>KE05021</t>
  </si>
  <si>
    <t>Lamu East</t>
  </si>
  <si>
    <t>KE04020</t>
  </si>
  <si>
    <t>Tana River</t>
  </si>
  <si>
    <t>Bura</t>
  </si>
  <si>
    <t>KE04019</t>
  </si>
  <si>
    <t>Galole</t>
  </si>
  <si>
    <t>KE04018</t>
  </si>
  <si>
    <t>Garsen</t>
  </si>
  <si>
    <t>KE03017</t>
  </si>
  <si>
    <t>Kilifi</t>
  </si>
  <si>
    <t>Magarini</t>
  </si>
  <si>
    <t>KE03016</t>
  </si>
  <si>
    <t>Malindi</t>
  </si>
  <si>
    <t>KE03015</t>
  </si>
  <si>
    <t>Ganze</t>
  </si>
  <si>
    <t>KE03014</t>
  </si>
  <si>
    <t>Rabai</t>
  </si>
  <si>
    <t>KE03013</t>
  </si>
  <si>
    <t>Kaloleni</t>
  </si>
  <si>
    <t>KE03012</t>
  </si>
  <si>
    <t>Kilifi South</t>
  </si>
  <si>
    <t>KE03011</t>
  </si>
  <si>
    <t>Kilifi North</t>
  </si>
  <si>
    <t>KE02010</t>
  </si>
  <si>
    <t>Kwale</t>
  </si>
  <si>
    <t>Kinango</t>
  </si>
  <si>
    <t>KE0209</t>
  </si>
  <si>
    <t>Matuga</t>
  </si>
  <si>
    <t>KE0208</t>
  </si>
  <si>
    <t>Lunga Lunga</t>
  </si>
  <si>
    <t>KE0207</t>
  </si>
  <si>
    <t>Msambweni</t>
  </si>
  <si>
    <t>KE0106</t>
  </si>
  <si>
    <t>Mombasa</t>
  </si>
  <si>
    <t>Mvita</t>
  </si>
  <si>
    <t>KE0105</t>
  </si>
  <si>
    <t>Likoni</t>
  </si>
  <si>
    <t>KE0104</t>
  </si>
  <si>
    <t>Nyali</t>
  </si>
  <si>
    <t>KE0103</t>
  </si>
  <si>
    <t>Kisauni</t>
  </si>
  <si>
    <t>KE0102</t>
  </si>
  <si>
    <t>Jomvu</t>
  </si>
  <si>
    <t>KE0101</t>
  </si>
  <si>
    <t>Changamwe</t>
  </si>
  <si>
    <t>Const_Code</t>
  </si>
  <si>
    <t>county_nam</t>
  </si>
  <si>
    <t>const_nam</t>
  </si>
  <si>
    <t>Const_No</t>
  </si>
  <si>
    <t>FID</t>
  </si>
  <si>
    <t>Id</t>
  </si>
  <si>
    <t>NAME</t>
  </si>
  <si>
    <t>COUN_COD</t>
  </si>
  <si>
    <t>County_Pcode</t>
  </si>
  <si>
    <t>Page 2 of 2</t>
  </si>
  <si>
    <t>Sources : UNICEF</t>
  </si>
  <si>
    <t>Coun_cde</t>
  </si>
  <si>
    <t>Total</t>
  </si>
  <si>
    <t xml:space="preserve">Baringo </t>
  </si>
  <si>
    <t xml:space="preserve">Busia </t>
  </si>
  <si>
    <t xml:space="preserve">Embu </t>
  </si>
  <si>
    <t xml:space="preserve">Homabay </t>
  </si>
  <si>
    <t xml:space="preserve">Kajiado </t>
  </si>
  <si>
    <t xml:space="preserve">Kakamega </t>
  </si>
  <si>
    <t xml:space="preserve">Kericho </t>
  </si>
  <si>
    <t xml:space="preserve">Kiambu </t>
  </si>
  <si>
    <t xml:space="preserve">Kisii </t>
  </si>
  <si>
    <t xml:space="preserve">Kwale </t>
  </si>
  <si>
    <t xml:space="preserve">Laikipia </t>
  </si>
  <si>
    <t xml:space="preserve">Lamu </t>
  </si>
  <si>
    <t xml:space="preserve">Makueni </t>
  </si>
  <si>
    <t xml:space="preserve">Marsabit </t>
  </si>
  <si>
    <t xml:space="preserve">Muranga </t>
  </si>
  <si>
    <t xml:space="preserve">Nyamira </t>
  </si>
  <si>
    <t xml:space="preserve">Wajir </t>
  </si>
  <si>
    <t>Tharaka-nithi</t>
  </si>
  <si>
    <t>Taita taveta</t>
  </si>
  <si>
    <t xml:space="preserve">Elgeyo-Marakwet </t>
  </si>
  <si>
    <t>KENYA (national projection)</t>
  </si>
  <si>
    <t>2015_pop_estimate</t>
  </si>
  <si>
    <t>constituency_name</t>
  </si>
  <si>
    <t>county_name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</si>
</sst>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.0"/>
    <numFmt numFmtId="168" formatCode="0_);\(0\)"/>
    <numFmt numFmtId="169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0"/>
      <name val="Arial"/>
    </font>
    <font>
      <sz val="10"/>
      <name val="Arial"/>
      <charset val="1"/>
    </font>
    <font>
      <b/>
      <sz val="10"/>
      <name val="Arial"/>
      <charset val="1"/>
    </font>
    <font>
      <sz val="9"/>
      <name val="Century Schoolbook"/>
    </font>
    <font>
      <sz val="8"/>
      <color indexed="12"/>
      <name val="Century Schoolbook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3" fontId="4" fillId="0" borderId="0" xfId="0" applyNumberFormat="1" applyFont="1"/>
    <xf numFmtId="166" fontId="4" fillId="0" borderId="0" xfId="0" applyNumberFormat="1" applyFont="1"/>
    <xf numFmtId="3" fontId="4" fillId="3" borderId="0" xfId="0" applyNumberFormat="1" applyFont="1" applyFill="1"/>
    <xf numFmtId="166" fontId="4" fillId="3" borderId="0" xfId="0" applyNumberFormat="1" applyFont="1" applyFill="1"/>
    <xf numFmtId="0" fontId="0" fillId="3" borderId="0" xfId="0" applyFill="1"/>
    <xf numFmtId="3" fontId="0" fillId="3" borderId="0" xfId="0" applyNumberFormat="1" applyFill="1"/>
    <xf numFmtId="166" fontId="0" fillId="0" borderId="0" xfId="1" applyNumberFormat="1" applyFont="1"/>
    <xf numFmtId="166" fontId="0" fillId="3" borderId="0" xfId="1" applyNumberFormat="1" applyFont="1" applyFill="1"/>
    <xf numFmtId="167" fontId="0" fillId="0" borderId="0" xfId="0" applyNumberFormat="1"/>
    <xf numFmtId="167" fontId="0" fillId="3" borderId="0" xfId="0" applyNumberFormat="1" applyFill="1"/>
    <xf numFmtId="164" fontId="0" fillId="0" borderId="0" xfId="0" applyNumberFormat="1"/>
    <xf numFmtId="0" fontId="5" fillId="0" borderId="0" xfId="0" applyFont="1"/>
    <xf numFmtId="168" fontId="0" fillId="0" borderId="0" xfId="1" applyNumberFormat="1" applyFont="1"/>
    <xf numFmtId="16" fontId="3" fillId="0" borderId="0" xfId="0" applyNumberFormat="1" applyFont="1"/>
    <xf numFmtId="0" fontId="3" fillId="0" borderId="0" xfId="0" applyFont="1"/>
    <xf numFmtId="169" fontId="0" fillId="0" borderId="0" xfId="0" applyNumberFormat="1"/>
    <xf numFmtId="3" fontId="0" fillId="4" borderId="0" xfId="0" applyNumberFormat="1" applyFill="1"/>
    <xf numFmtId="166" fontId="0" fillId="0" borderId="0" xfId="0" applyNumberFormat="1"/>
    <xf numFmtId="0" fontId="6" fillId="2" borderId="0" xfId="0" applyFont="1" applyFill="1"/>
    <xf numFmtId="0" fontId="0" fillId="5" borderId="0" xfId="0" applyFill="1" applyAlignment="1">
      <alignment vertical="center"/>
    </xf>
    <xf numFmtId="3" fontId="4" fillId="5" borderId="0" xfId="0" applyNumberFormat="1" applyFont="1" applyFill="1" applyAlignment="1">
      <alignment vertical="center"/>
    </xf>
    <xf numFmtId="166" fontId="4" fillId="5" borderId="0" xfId="0" applyNumberFormat="1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0" xfId="4"/>
    <xf numFmtId="0" fontId="8" fillId="0" borderId="0" xfId="4" applyFont="1" applyFill="1" applyBorder="1" applyAlignment="1" applyProtection="1"/>
    <xf numFmtId="1" fontId="8" fillId="0" borderId="0" xfId="4" applyNumberFormat="1" applyFont="1" applyFill="1" applyBorder="1" applyAlignment="1" applyProtection="1"/>
    <xf numFmtId="0" fontId="9" fillId="6" borderId="0" xfId="4" applyFont="1" applyFill="1" applyBorder="1" applyAlignment="1" applyProtection="1">
      <alignment horizontal="center"/>
    </xf>
    <xf numFmtId="0" fontId="4" fillId="6" borderId="0" xfId="4" applyFont="1" applyFill="1" applyBorder="1" applyAlignment="1" applyProtection="1">
      <alignment horizontal="center"/>
    </xf>
    <xf numFmtId="0" fontId="10" fillId="0" borderId="0" xfId="5" applyFont="1" applyBorder="1" applyAlignment="1">
      <alignment vertical="top"/>
    </xf>
    <xf numFmtId="0" fontId="8" fillId="0" borderId="0" xfId="4" applyAlignment="1">
      <alignment horizontal="right"/>
    </xf>
    <xf numFmtId="0" fontId="11" fillId="0" borderId="0" xfId="5" applyFont="1" applyBorder="1" applyAlignment="1">
      <alignment horizontal="left" vertical="top"/>
    </xf>
    <xf numFmtId="0" fontId="0" fillId="0" borderId="1" xfId="0" applyFill="1" applyBorder="1"/>
    <xf numFmtId="0" fontId="0" fillId="0" borderId="2" xfId="0" applyFill="1" applyBorder="1" applyAlignment="1">
      <alignment vertical="center"/>
    </xf>
    <xf numFmtId="3" fontId="4" fillId="0" borderId="2" xfId="0" applyNumberFormat="1" applyFont="1" applyFill="1" applyBorder="1"/>
    <xf numFmtId="166" fontId="4" fillId="0" borderId="2" xfId="0" applyNumberFormat="1" applyFont="1" applyFill="1" applyBorder="1"/>
    <xf numFmtId="166" fontId="4" fillId="0" borderId="3" xfId="0" applyNumberFormat="1" applyFont="1" applyFill="1" applyBorder="1"/>
    <xf numFmtId="0" fontId="3" fillId="0" borderId="0" xfId="8"/>
    <xf numFmtId="0" fontId="4" fillId="6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3" fontId="4" fillId="6" borderId="0" xfId="8" applyNumberFormat="1" applyFont="1" applyFill="1" applyBorder="1" applyAlignment="1" applyProtection="1">
      <alignment horizontal="center"/>
    </xf>
    <xf numFmtId="3" fontId="3" fillId="0" borderId="0" xfId="8" applyNumberFormat="1" applyFont="1" applyFill="1" applyBorder="1" applyAlignment="1" applyProtection="1"/>
    <xf numFmtId="3" fontId="3" fillId="0" borderId="0" xfId="8" applyNumberForma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3" fontId="4" fillId="0" borderId="0" xfId="0" applyNumberFormat="1" applyFont="1" applyFill="1" applyBorder="1"/>
    <xf numFmtId="166" fontId="4" fillId="0" borderId="0" xfId="0" applyNumberFormat="1" applyFont="1" applyFill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3" fontId="0" fillId="0" borderId="0" xfId="0" applyNumberFormat="1" applyBorder="1"/>
    <xf numFmtId="166" fontId="0" fillId="0" borderId="0" xfId="1" applyNumberFormat="1" applyFont="1" applyBorder="1"/>
  </cellXfs>
  <cellStyles count="9">
    <cellStyle name="Comma" xfId="1" builtinId="3"/>
    <cellStyle name="Comma 2" xfId="3"/>
    <cellStyle name="Comma 3" xfId="5"/>
    <cellStyle name="Comma 4" xfId="7"/>
    <cellStyle name="Normal" xfId="0" builtinId="0"/>
    <cellStyle name="Normal 2" xfId="2"/>
    <cellStyle name="Normal 3" xfId="4"/>
    <cellStyle name="Normal 4" xfId="6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\Regional_data\Kenya\Kenya%20County\Kenya%20Constituencies%20Pco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y"/>
      <sheetName val="Constituencies"/>
    </sheetNames>
    <sheetDataSet>
      <sheetData sheetId="0">
        <row r="1">
          <cell r="C1" t="str">
            <v>NAME</v>
          </cell>
          <cell r="D1" t="str">
            <v>COUN_COD</v>
          </cell>
          <cell r="E1" t="str">
            <v>County_Pcode</v>
          </cell>
        </row>
        <row r="2">
          <cell r="C2" t="str">
            <v>Mombasa</v>
          </cell>
          <cell r="D2">
            <v>1</v>
          </cell>
          <cell r="E2" t="str">
            <v>KE01</v>
          </cell>
        </row>
        <row r="3">
          <cell r="C3" t="str">
            <v>Kwale</v>
          </cell>
          <cell r="D3">
            <v>2</v>
          </cell>
          <cell r="E3" t="str">
            <v>KE02</v>
          </cell>
        </row>
        <row r="4">
          <cell r="C4" t="str">
            <v>Kilifi</v>
          </cell>
          <cell r="D4">
            <v>3</v>
          </cell>
          <cell r="E4" t="str">
            <v>KE03</v>
          </cell>
        </row>
        <row r="5">
          <cell r="C5" t="str">
            <v>Tana River</v>
          </cell>
          <cell r="D5">
            <v>4</v>
          </cell>
          <cell r="E5" t="str">
            <v>KE04</v>
          </cell>
        </row>
        <row r="6">
          <cell r="C6" t="str">
            <v>Lamu</v>
          </cell>
          <cell r="D6">
            <v>5</v>
          </cell>
          <cell r="E6" t="str">
            <v>KE05</v>
          </cell>
        </row>
        <row r="7">
          <cell r="C7" t="str">
            <v>Taita Taveta</v>
          </cell>
          <cell r="D7">
            <v>6</v>
          </cell>
          <cell r="E7" t="str">
            <v>KE06</v>
          </cell>
        </row>
        <row r="8">
          <cell r="C8" t="str">
            <v>Garissa</v>
          </cell>
          <cell r="D8">
            <v>7</v>
          </cell>
          <cell r="E8" t="str">
            <v>KE07</v>
          </cell>
        </row>
        <row r="9">
          <cell r="C9" t="str">
            <v>Wajir</v>
          </cell>
          <cell r="D9">
            <v>8</v>
          </cell>
          <cell r="E9" t="str">
            <v>KE08</v>
          </cell>
        </row>
        <row r="10">
          <cell r="C10" t="str">
            <v>Mandera</v>
          </cell>
          <cell r="D10">
            <v>9</v>
          </cell>
          <cell r="E10" t="str">
            <v>KE09</v>
          </cell>
        </row>
        <row r="11">
          <cell r="C11" t="str">
            <v>Marsabit</v>
          </cell>
          <cell r="D11">
            <v>10</v>
          </cell>
          <cell r="E11" t="str">
            <v>KE10</v>
          </cell>
        </row>
        <row r="12">
          <cell r="C12" t="str">
            <v>Isiolo</v>
          </cell>
          <cell r="D12">
            <v>11</v>
          </cell>
          <cell r="E12" t="str">
            <v>KE11</v>
          </cell>
        </row>
        <row r="13">
          <cell r="C13" t="str">
            <v>Meru</v>
          </cell>
          <cell r="D13">
            <v>12</v>
          </cell>
          <cell r="E13" t="str">
            <v>KE12</v>
          </cell>
        </row>
        <row r="14">
          <cell r="C14" t="str">
            <v>Tharaka-Nithi</v>
          </cell>
          <cell r="D14">
            <v>13</v>
          </cell>
          <cell r="E14" t="str">
            <v>KE13</v>
          </cell>
        </row>
        <row r="15">
          <cell r="C15" t="str">
            <v>Embu</v>
          </cell>
          <cell r="D15">
            <v>14</v>
          </cell>
          <cell r="E15" t="str">
            <v>KE14</v>
          </cell>
        </row>
        <row r="16">
          <cell r="C16" t="str">
            <v>Kitui</v>
          </cell>
          <cell r="D16">
            <v>15</v>
          </cell>
          <cell r="E16" t="str">
            <v>KE15</v>
          </cell>
        </row>
        <row r="17">
          <cell r="C17" t="str">
            <v>Machakos</v>
          </cell>
          <cell r="D17">
            <v>16</v>
          </cell>
          <cell r="E17" t="str">
            <v>KE16</v>
          </cell>
        </row>
        <row r="18">
          <cell r="C18" t="str">
            <v>Makueni</v>
          </cell>
          <cell r="D18">
            <v>17</v>
          </cell>
          <cell r="E18" t="str">
            <v>KE17</v>
          </cell>
        </row>
        <row r="19">
          <cell r="C19" t="str">
            <v>Nyandarua</v>
          </cell>
          <cell r="D19">
            <v>18</v>
          </cell>
          <cell r="E19" t="str">
            <v>KE18</v>
          </cell>
        </row>
        <row r="20">
          <cell r="C20" t="str">
            <v>Nyeri</v>
          </cell>
          <cell r="D20">
            <v>19</v>
          </cell>
          <cell r="E20" t="str">
            <v>KE19</v>
          </cell>
        </row>
        <row r="21">
          <cell r="C21" t="str">
            <v>Kirinyaga</v>
          </cell>
          <cell r="D21">
            <v>20</v>
          </cell>
          <cell r="E21" t="str">
            <v>KE20</v>
          </cell>
        </row>
        <row r="22">
          <cell r="C22" t="str">
            <v>Murang'a</v>
          </cell>
          <cell r="D22">
            <v>21</v>
          </cell>
          <cell r="E22" t="str">
            <v>KE21</v>
          </cell>
        </row>
        <row r="23">
          <cell r="C23" t="str">
            <v>Kiambu</v>
          </cell>
          <cell r="D23">
            <v>22</v>
          </cell>
          <cell r="E23" t="str">
            <v>KE22</v>
          </cell>
        </row>
        <row r="24">
          <cell r="C24" t="str">
            <v>Turkana</v>
          </cell>
          <cell r="D24">
            <v>23</v>
          </cell>
          <cell r="E24" t="str">
            <v>KE23</v>
          </cell>
        </row>
        <row r="25">
          <cell r="C25" t="str">
            <v>West Pokot</v>
          </cell>
          <cell r="D25">
            <v>24</v>
          </cell>
          <cell r="E25" t="str">
            <v>KE24</v>
          </cell>
        </row>
        <row r="26">
          <cell r="C26" t="str">
            <v>Samburu</v>
          </cell>
          <cell r="D26">
            <v>25</v>
          </cell>
          <cell r="E26" t="str">
            <v>KE25</v>
          </cell>
        </row>
        <row r="27">
          <cell r="C27" t="str">
            <v>Trans Nzoia</v>
          </cell>
          <cell r="D27">
            <v>26</v>
          </cell>
          <cell r="E27" t="str">
            <v>KE26</v>
          </cell>
        </row>
        <row r="28">
          <cell r="C28" t="str">
            <v>Uasin Gishu</v>
          </cell>
          <cell r="D28">
            <v>27</v>
          </cell>
          <cell r="E28" t="str">
            <v>KE27</v>
          </cell>
        </row>
        <row r="29">
          <cell r="C29" t="str">
            <v>Elgeyo-Marakwet</v>
          </cell>
          <cell r="D29">
            <v>28</v>
          </cell>
          <cell r="E29" t="str">
            <v>KE28</v>
          </cell>
        </row>
        <row r="30">
          <cell r="C30" t="str">
            <v>Nandi</v>
          </cell>
          <cell r="D30">
            <v>29</v>
          </cell>
          <cell r="E30" t="str">
            <v>KE29</v>
          </cell>
        </row>
        <row r="31">
          <cell r="C31" t="str">
            <v>Baringo</v>
          </cell>
          <cell r="D31">
            <v>30</v>
          </cell>
          <cell r="E31" t="str">
            <v>KE30</v>
          </cell>
        </row>
        <row r="32">
          <cell r="C32" t="str">
            <v>Laikipia</v>
          </cell>
          <cell r="D32">
            <v>31</v>
          </cell>
          <cell r="E32" t="str">
            <v>KE31</v>
          </cell>
        </row>
        <row r="33">
          <cell r="C33" t="str">
            <v>Nakuru</v>
          </cell>
          <cell r="D33">
            <v>32</v>
          </cell>
          <cell r="E33" t="str">
            <v>KE32</v>
          </cell>
        </row>
        <row r="34">
          <cell r="C34" t="str">
            <v>Narok</v>
          </cell>
          <cell r="D34">
            <v>33</v>
          </cell>
          <cell r="E34" t="str">
            <v>KE33</v>
          </cell>
        </row>
        <row r="35">
          <cell r="C35" t="str">
            <v>Kajiado</v>
          </cell>
          <cell r="D35">
            <v>34</v>
          </cell>
          <cell r="E35" t="str">
            <v>KE34</v>
          </cell>
        </row>
        <row r="36">
          <cell r="C36" t="str">
            <v>Kericho</v>
          </cell>
          <cell r="D36">
            <v>35</v>
          </cell>
          <cell r="E36" t="str">
            <v>KE35</v>
          </cell>
        </row>
        <row r="37">
          <cell r="C37" t="str">
            <v>Bomet</v>
          </cell>
          <cell r="D37">
            <v>36</v>
          </cell>
          <cell r="E37" t="str">
            <v>KE36</v>
          </cell>
        </row>
        <row r="38">
          <cell r="C38" t="str">
            <v>Kakamega</v>
          </cell>
          <cell r="D38">
            <v>37</v>
          </cell>
          <cell r="E38" t="str">
            <v>KE37</v>
          </cell>
        </row>
        <row r="39">
          <cell r="C39" t="str">
            <v>Vihiga</v>
          </cell>
          <cell r="D39">
            <v>38</v>
          </cell>
          <cell r="E39" t="str">
            <v>KE38</v>
          </cell>
        </row>
        <row r="40">
          <cell r="C40" t="str">
            <v>Bungoma</v>
          </cell>
          <cell r="D40">
            <v>39</v>
          </cell>
          <cell r="E40" t="str">
            <v>KE39</v>
          </cell>
        </row>
        <row r="41">
          <cell r="C41" t="str">
            <v>Busia</v>
          </cell>
          <cell r="D41">
            <v>40</v>
          </cell>
          <cell r="E41" t="str">
            <v>KE40</v>
          </cell>
        </row>
        <row r="42">
          <cell r="C42" t="str">
            <v>Siaya</v>
          </cell>
          <cell r="D42">
            <v>41</v>
          </cell>
          <cell r="E42" t="str">
            <v>KE41</v>
          </cell>
        </row>
        <row r="43">
          <cell r="C43" t="str">
            <v>Kisumu</v>
          </cell>
          <cell r="D43">
            <v>42</v>
          </cell>
          <cell r="E43" t="str">
            <v>KE42</v>
          </cell>
        </row>
        <row r="44">
          <cell r="C44" t="str">
            <v>Homa Bay</v>
          </cell>
          <cell r="D44">
            <v>43</v>
          </cell>
          <cell r="E44" t="str">
            <v>KE43</v>
          </cell>
        </row>
        <row r="45">
          <cell r="C45" t="str">
            <v>Migori</v>
          </cell>
          <cell r="D45">
            <v>44</v>
          </cell>
          <cell r="E45" t="str">
            <v>KE44</v>
          </cell>
        </row>
        <row r="46">
          <cell r="C46" t="str">
            <v>Kisii</v>
          </cell>
          <cell r="D46">
            <v>45</v>
          </cell>
          <cell r="E46" t="str">
            <v>KE45</v>
          </cell>
        </row>
        <row r="47">
          <cell r="C47" t="str">
            <v>Nyamira</v>
          </cell>
          <cell r="D47">
            <v>46</v>
          </cell>
          <cell r="E47" t="str">
            <v>KE46</v>
          </cell>
        </row>
        <row r="48">
          <cell r="C48" t="str">
            <v>Nairobi</v>
          </cell>
          <cell r="D48">
            <v>47</v>
          </cell>
          <cell r="E48" t="str">
            <v>KE47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pane xSplit="4" topLeftCell="E1" activePane="topRight" state="frozen"/>
      <selection pane="topRight" activeCell="D15" sqref="D15"/>
    </sheetView>
  </sheetViews>
  <sheetFormatPr defaultRowHeight="12.75" x14ac:dyDescent="0.2"/>
  <cols>
    <col min="1" max="1" width="24.5703125" bestFit="1" customWidth="1"/>
    <col min="2" max="2" width="10" bestFit="1" customWidth="1"/>
    <col min="3" max="3" width="12.7109375" customWidth="1"/>
    <col min="4" max="4" width="11.28515625" bestFit="1" customWidth="1"/>
    <col min="5" max="14" width="12.85546875" bestFit="1" customWidth="1"/>
  </cols>
  <sheetData>
    <row r="1" spans="1:14" x14ac:dyDescent="0.2">
      <c r="D1" t="s">
        <v>2</v>
      </c>
      <c r="E1" t="s">
        <v>6</v>
      </c>
    </row>
    <row r="2" spans="1:14" x14ac:dyDescent="0.2">
      <c r="A2" s="26" t="s">
        <v>76</v>
      </c>
      <c r="B2" s="26" t="s">
        <v>762</v>
      </c>
      <c r="C2" s="26" t="s">
        <v>80</v>
      </c>
      <c r="D2" s="3">
        <v>2009</v>
      </c>
      <c r="E2" s="3">
        <v>2010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3">
        <v>2017</v>
      </c>
      <c r="M2" s="3">
        <v>2018</v>
      </c>
      <c r="N2" s="3">
        <v>2019</v>
      </c>
    </row>
    <row r="3" spans="1:14" x14ac:dyDescent="0.2">
      <c r="A3" s="18" t="s">
        <v>784</v>
      </c>
      <c r="B3" s="23"/>
      <c r="C3" s="23"/>
      <c r="D3" s="4">
        <v>38610097</v>
      </c>
      <c r="E3" s="5">
        <v>39830176.065200001</v>
      </c>
      <c r="F3" s="5">
        <v>41088809.628860325</v>
      </c>
      <c r="G3" s="5">
        <v>42387216.013132311</v>
      </c>
      <c r="H3" s="5">
        <v>43726652.039147295</v>
      </c>
      <c r="I3" s="5">
        <v>45108414.24358435</v>
      </c>
      <c r="J3" s="5">
        <v>46533840.133681618</v>
      </c>
      <c r="K3" s="5">
        <v>48004309.48190596</v>
      </c>
      <c r="L3" s="5">
        <v>49521245.66153419</v>
      </c>
      <c r="M3" s="5">
        <v>51086117.024438672</v>
      </c>
      <c r="N3" s="5">
        <v>52700438.322410934</v>
      </c>
    </row>
    <row r="4" spans="1:14" x14ac:dyDescent="0.2">
      <c r="A4" s="37"/>
      <c r="B4" s="38"/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1:14" x14ac:dyDescent="0.2">
      <c r="A5" s="54" t="s">
        <v>739</v>
      </c>
      <c r="B5" s="55">
        <v>1</v>
      </c>
      <c r="C5" s="54" t="s">
        <v>81</v>
      </c>
      <c r="D5" s="56">
        <v>939370</v>
      </c>
      <c r="E5" s="57">
        <v>966611.73</v>
      </c>
      <c r="F5" s="57">
        <v>994643.47016999987</v>
      </c>
      <c r="G5" s="57">
        <v>1023488.1308049299</v>
      </c>
      <c r="H5" s="57">
        <v>1053169.2865982729</v>
      </c>
      <c r="I5" s="57">
        <v>1083711.1959096226</v>
      </c>
      <c r="J5" s="57">
        <v>1115138.8205910018</v>
      </c>
      <c r="K5" s="57">
        <v>1147477.8463881407</v>
      </c>
      <c r="L5" s="57">
        <v>1180754.7039333968</v>
      </c>
      <c r="M5" s="57">
        <v>1214996.5903474651</v>
      </c>
      <c r="N5" s="57">
        <v>1250231.4914675418</v>
      </c>
    </row>
    <row r="6" spans="1:14" x14ac:dyDescent="0.2">
      <c r="A6" t="s">
        <v>773</v>
      </c>
      <c r="B6" s="27">
        <v>2</v>
      </c>
      <c r="C6" t="s">
        <v>82</v>
      </c>
      <c r="D6" s="1">
        <v>649931</v>
      </c>
      <c r="E6" s="10">
        <v>668778.99899999995</v>
      </c>
      <c r="F6" s="10">
        <v>688173.58997099986</v>
      </c>
      <c r="G6" s="10">
        <v>708130.62408015889</v>
      </c>
      <c r="H6" s="10">
        <v>728666.41217848356</v>
      </c>
      <c r="I6" s="10">
        <v>749797.73813165957</v>
      </c>
      <c r="J6" s="10">
        <v>771541.87253747776</v>
      </c>
      <c r="K6" s="10">
        <v>793916.58684106462</v>
      </c>
      <c r="L6" s="10">
        <v>816940.16785945545</v>
      </c>
      <c r="M6" s="10">
        <v>840631.43272737961</v>
      </c>
      <c r="N6" s="10">
        <v>865009.74427647365</v>
      </c>
    </row>
    <row r="7" spans="1:14" x14ac:dyDescent="0.2">
      <c r="A7" t="s">
        <v>715</v>
      </c>
      <c r="B7" s="27">
        <v>3</v>
      </c>
      <c r="C7" t="s">
        <v>83</v>
      </c>
      <c r="D7" s="1">
        <v>1109735</v>
      </c>
      <c r="E7" s="10">
        <v>1141917.3150000002</v>
      </c>
      <c r="F7" s="10">
        <v>1175032.9171350002</v>
      </c>
      <c r="G7" s="10">
        <v>1209108.871731915</v>
      </c>
      <c r="H7" s="10">
        <v>1244173.0290121406</v>
      </c>
      <c r="I7" s="10">
        <v>1280254.0468534927</v>
      </c>
      <c r="J7" s="10">
        <v>1317381.4142122439</v>
      </c>
      <c r="K7" s="10">
        <v>1355585.475224399</v>
      </c>
      <c r="L7" s="10">
        <v>1394897.4540059066</v>
      </c>
      <c r="M7" s="10">
        <v>1435349.4801720777</v>
      </c>
      <c r="N7" s="10">
        <v>1476974.6150970683</v>
      </c>
    </row>
    <row r="8" spans="1:14" x14ac:dyDescent="0.2">
      <c r="A8" s="18" t="s">
        <v>708</v>
      </c>
      <c r="B8" s="27">
        <v>4</v>
      </c>
      <c r="C8" t="s">
        <v>84</v>
      </c>
      <c r="D8" s="1">
        <v>240075</v>
      </c>
      <c r="E8" s="10">
        <v>247037.17499999999</v>
      </c>
      <c r="F8" s="10">
        <v>254201.25307499996</v>
      </c>
      <c r="G8" s="10">
        <v>261573.08941417496</v>
      </c>
      <c r="H8" s="10">
        <v>269158.709007186</v>
      </c>
      <c r="I8" s="10">
        <v>276964.31156839436</v>
      </c>
      <c r="J8" s="10">
        <v>284996.27660387778</v>
      </c>
      <c r="K8" s="10">
        <v>293261.16862539027</v>
      </c>
      <c r="L8" s="10">
        <v>301765.74251552654</v>
      </c>
      <c r="M8" s="10">
        <v>310516.94904847682</v>
      </c>
      <c r="N8" s="10">
        <v>319521.94057088264</v>
      </c>
    </row>
    <row r="9" spans="1:14" x14ac:dyDescent="0.2">
      <c r="A9" t="s">
        <v>775</v>
      </c>
      <c r="B9" s="27">
        <v>5</v>
      </c>
      <c r="C9" t="s">
        <v>85</v>
      </c>
      <c r="D9" s="1">
        <v>101539</v>
      </c>
      <c r="E9" s="10">
        <v>104483.63100000001</v>
      </c>
      <c r="F9" s="10">
        <v>107513.65629900001</v>
      </c>
      <c r="G9" s="10">
        <v>110631.55233167102</v>
      </c>
      <c r="H9" s="10">
        <v>113839.86734928946</v>
      </c>
      <c r="I9" s="10">
        <v>117141.22350241884</v>
      </c>
      <c r="J9" s="10">
        <v>120538.318983989</v>
      </c>
      <c r="K9" s="10">
        <v>124033.93023452467</v>
      </c>
      <c r="L9" s="10">
        <v>127630.91421132589</v>
      </c>
      <c r="M9" s="10">
        <v>131332.21072345434</v>
      </c>
      <c r="N9" s="10">
        <v>135140.84483443454</v>
      </c>
    </row>
    <row r="10" spans="1:14" x14ac:dyDescent="0.2">
      <c r="A10" s="18" t="s">
        <v>782</v>
      </c>
      <c r="B10" s="27">
        <v>6</v>
      </c>
      <c r="C10" t="s">
        <v>86</v>
      </c>
      <c r="D10" s="1">
        <v>284657</v>
      </c>
      <c r="E10" s="10">
        <v>292912.05300000001</v>
      </c>
      <c r="F10" s="10">
        <v>301406.50253699999</v>
      </c>
      <c r="G10" s="10">
        <v>310147.29111057299</v>
      </c>
      <c r="H10" s="10">
        <v>319141.56255277962</v>
      </c>
      <c r="I10" s="10">
        <v>328396.66786681022</v>
      </c>
      <c r="J10" s="10">
        <v>337920.17123494769</v>
      </c>
      <c r="K10" s="10">
        <v>347719.85620076122</v>
      </c>
      <c r="L10" s="10">
        <v>357803.73203058325</v>
      </c>
      <c r="M10" s="10">
        <v>368180.04025947012</v>
      </c>
      <c r="N10" s="10">
        <v>378857.26142699481</v>
      </c>
    </row>
    <row r="11" spans="1:14" x14ac:dyDescent="0.2">
      <c r="A11" t="s">
        <v>766</v>
      </c>
      <c r="B11" s="27">
        <v>7</v>
      </c>
      <c r="C11" t="s">
        <v>87</v>
      </c>
      <c r="D11" s="1">
        <v>516212</v>
      </c>
      <c r="E11" s="10">
        <v>526536.24</v>
      </c>
      <c r="F11" s="10">
        <v>537066.96479999996</v>
      </c>
      <c r="G11" s="10">
        <v>547808.30409600004</v>
      </c>
      <c r="H11" s="10">
        <v>558764.47017791995</v>
      </c>
      <c r="I11" s="10">
        <v>569939.75958147831</v>
      </c>
      <c r="J11" s="10">
        <v>581338.55477310787</v>
      </c>
      <c r="K11" s="10">
        <v>592965.32586857001</v>
      </c>
      <c r="L11" s="10">
        <v>604824.63238594134</v>
      </c>
      <c r="M11" s="10">
        <v>616921.12503366009</v>
      </c>
      <c r="N11" s="10">
        <v>629259.54753433331</v>
      </c>
    </row>
    <row r="12" spans="1:14" x14ac:dyDescent="0.2">
      <c r="A12" t="s">
        <v>780</v>
      </c>
      <c r="B12" s="27">
        <v>8</v>
      </c>
      <c r="C12" t="s">
        <v>88</v>
      </c>
      <c r="D12" s="1">
        <v>661941</v>
      </c>
      <c r="E12" s="10">
        <v>720191.80799999996</v>
      </c>
      <c r="F12" s="10">
        <v>783568.6871039999</v>
      </c>
      <c r="G12" s="10">
        <v>852522.73156915198</v>
      </c>
      <c r="H12" s="10">
        <v>927544.73194723739</v>
      </c>
      <c r="I12" s="10">
        <v>1009168.6683585944</v>
      </c>
      <c r="J12" s="10">
        <v>1097975.5111741505</v>
      </c>
      <c r="K12" s="10">
        <v>1194597.3561574756</v>
      </c>
      <c r="L12" s="10">
        <v>1299721.9234993334</v>
      </c>
      <c r="M12" s="10">
        <v>1414097.452767275</v>
      </c>
      <c r="N12" s="10">
        <v>1538538.0286107953</v>
      </c>
    </row>
    <row r="13" spans="1:14" x14ac:dyDescent="0.2">
      <c r="A13" t="s">
        <v>655</v>
      </c>
      <c r="B13" s="27">
        <v>9</v>
      </c>
      <c r="C13" t="s">
        <v>89</v>
      </c>
      <c r="D13" s="1">
        <v>1025756</v>
      </c>
      <c r="E13" s="10">
        <v>1116022.5279999999</v>
      </c>
      <c r="F13" s="10">
        <v>1214232.5104639998</v>
      </c>
      <c r="G13" s="10">
        <v>1321084.9713848319</v>
      </c>
      <c r="H13" s="10">
        <v>1437340.4488666973</v>
      </c>
      <c r="I13" s="10">
        <v>1563826.4083669668</v>
      </c>
      <c r="J13" s="10">
        <v>1701443.1323032596</v>
      </c>
      <c r="K13" s="10">
        <v>1851170.1279459465</v>
      </c>
      <c r="L13" s="10">
        <v>2014073.0992051899</v>
      </c>
      <c r="M13" s="10">
        <v>2191311.5319352467</v>
      </c>
      <c r="N13" s="10">
        <v>2384146.9467455484</v>
      </c>
    </row>
    <row r="14" spans="1:14" x14ac:dyDescent="0.2">
      <c r="A14" t="s">
        <v>777</v>
      </c>
      <c r="B14" s="27">
        <v>10</v>
      </c>
      <c r="C14" t="s">
        <v>90</v>
      </c>
      <c r="D14" s="1">
        <v>291166</v>
      </c>
      <c r="E14" s="10">
        <v>296989.32</v>
      </c>
      <c r="F14" s="10">
        <v>302929.10639999999</v>
      </c>
      <c r="G14" s="10">
        <v>308987.68852799997</v>
      </c>
      <c r="H14" s="10">
        <v>315167.44229855994</v>
      </c>
      <c r="I14" s="10">
        <v>321470.7911445311</v>
      </c>
      <c r="J14" s="10">
        <v>327900.20696742175</v>
      </c>
      <c r="K14" s="10">
        <v>334458.21110677015</v>
      </c>
      <c r="L14" s="10">
        <v>341147.37532890553</v>
      </c>
      <c r="M14" s="10">
        <v>347970.32283548359</v>
      </c>
      <c r="N14" s="10">
        <v>354929.72929219331</v>
      </c>
    </row>
    <row r="15" spans="1:14" x14ac:dyDescent="0.2">
      <c r="A15" t="s">
        <v>767</v>
      </c>
      <c r="B15" s="27">
        <v>11</v>
      </c>
      <c r="C15" t="s">
        <v>91</v>
      </c>
      <c r="D15" s="1">
        <v>963794</v>
      </c>
      <c r="E15" s="10">
        <v>984033.674</v>
      </c>
      <c r="F15" s="10">
        <v>1004698.3811540001</v>
      </c>
      <c r="G15" s="10">
        <v>1025797.0471582342</v>
      </c>
      <c r="H15" s="10">
        <v>1047338.785148557</v>
      </c>
      <c r="I15" s="10">
        <v>1069332.8996366768</v>
      </c>
      <c r="J15" s="10">
        <v>1091788.890529047</v>
      </c>
      <c r="K15" s="10">
        <v>1114716.457230157</v>
      </c>
      <c r="L15" s="10">
        <v>1138125.5028319901</v>
      </c>
      <c r="M15" s="10">
        <v>1162026.1383914619</v>
      </c>
      <c r="N15" s="10">
        <v>1186428.6872976825</v>
      </c>
    </row>
    <row r="16" spans="1:14" x14ac:dyDescent="0.2">
      <c r="A16" t="s">
        <v>622</v>
      </c>
      <c r="B16" s="27">
        <v>12</v>
      </c>
      <c r="C16" t="s">
        <v>92</v>
      </c>
      <c r="D16" s="1">
        <v>1356301</v>
      </c>
      <c r="E16" s="10">
        <v>1383427.02</v>
      </c>
      <c r="F16" s="10">
        <v>1411095.5604000001</v>
      </c>
      <c r="G16" s="10">
        <v>1439317.4716080001</v>
      </c>
      <c r="H16" s="10">
        <v>1468103.82104016</v>
      </c>
      <c r="I16" s="10">
        <v>1497465.8974609631</v>
      </c>
      <c r="J16" s="10">
        <v>1527415.2154101825</v>
      </c>
      <c r="K16" s="10">
        <v>1557963.5197183862</v>
      </c>
      <c r="L16" s="10">
        <v>1589122.7901127539</v>
      </c>
      <c r="M16" s="10">
        <v>1620905.2459150087</v>
      </c>
      <c r="N16" s="10">
        <v>1653323.3508333089</v>
      </c>
    </row>
    <row r="17" spans="1:14" x14ac:dyDescent="0.2">
      <c r="A17" s="18" t="s">
        <v>781</v>
      </c>
      <c r="B17" s="27">
        <v>13</v>
      </c>
      <c r="C17" t="s">
        <v>93</v>
      </c>
      <c r="D17" s="1">
        <v>365330</v>
      </c>
      <c r="E17" s="10">
        <v>372636.6</v>
      </c>
      <c r="F17" s="10">
        <v>380089.33199999999</v>
      </c>
      <c r="G17" s="10">
        <v>387691.11864000006</v>
      </c>
      <c r="H17" s="10">
        <v>395444.94101280003</v>
      </c>
      <c r="I17" s="10">
        <v>403353.83983305597</v>
      </c>
      <c r="J17" s="10">
        <v>411420.9166297171</v>
      </c>
      <c r="K17" s="10">
        <v>419649.33496231143</v>
      </c>
      <c r="L17" s="10">
        <v>428042.32166155765</v>
      </c>
      <c r="M17" s="10">
        <v>436603.16809478879</v>
      </c>
      <c r="N17" s="10">
        <v>445335.23145668459</v>
      </c>
    </row>
    <row r="18" spans="1:14" x14ac:dyDescent="0.2">
      <c r="A18" s="18" t="s">
        <v>783</v>
      </c>
      <c r="B18" s="27">
        <v>14</v>
      </c>
      <c r="C18" t="s">
        <v>94</v>
      </c>
      <c r="D18" s="1">
        <v>369998</v>
      </c>
      <c r="E18" s="10">
        <v>383317.92800000007</v>
      </c>
      <c r="F18" s="10">
        <v>397117.3734080001</v>
      </c>
      <c r="G18" s="10">
        <v>411413.59885068808</v>
      </c>
      <c r="H18" s="10">
        <v>426224.48840931285</v>
      </c>
      <c r="I18" s="10">
        <v>441568.56999204814</v>
      </c>
      <c r="J18" s="10">
        <v>457465.03851176187</v>
      </c>
      <c r="K18" s="10">
        <v>473933.77989818528</v>
      </c>
      <c r="L18" s="10">
        <v>490995.39597451995</v>
      </c>
      <c r="M18" s="10">
        <v>508671.23022960272</v>
      </c>
      <c r="N18" s="10">
        <v>526983.39451786841</v>
      </c>
    </row>
    <row r="19" spans="1:14" x14ac:dyDescent="0.2">
      <c r="A19" t="s">
        <v>589</v>
      </c>
      <c r="B19" s="27">
        <v>15</v>
      </c>
      <c r="C19" t="s">
        <v>95</v>
      </c>
      <c r="D19" s="1">
        <v>1012709</v>
      </c>
      <c r="E19" s="10">
        <v>1032963.18</v>
      </c>
      <c r="F19" s="10">
        <v>1053622.4436000001</v>
      </c>
      <c r="G19" s="10">
        <v>1074694.8924720003</v>
      </c>
      <c r="H19" s="10">
        <v>1096188.7903214404</v>
      </c>
      <c r="I19" s="10">
        <v>1118112.5661278693</v>
      </c>
      <c r="J19" s="10">
        <v>1140474.8174504268</v>
      </c>
      <c r="K19" s="10">
        <v>1163284.3137994353</v>
      </c>
      <c r="L19" s="10">
        <v>1186550.0000754239</v>
      </c>
      <c r="M19" s="10">
        <v>1210281.0000769324</v>
      </c>
      <c r="N19" s="10">
        <v>1234486.620078471</v>
      </c>
    </row>
    <row r="20" spans="1:14" x14ac:dyDescent="0.2">
      <c r="A20" t="s">
        <v>572</v>
      </c>
      <c r="B20" s="27">
        <v>16</v>
      </c>
      <c r="C20" t="s">
        <v>96</v>
      </c>
      <c r="D20" s="1">
        <v>1098584</v>
      </c>
      <c r="E20" s="10">
        <v>1120555.68</v>
      </c>
      <c r="F20" s="10">
        <v>1142966.7936</v>
      </c>
      <c r="G20" s="10">
        <v>1165826.1294720001</v>
      </c>
      <c r="H20" s="10">
        <v>1189142.6520614401</v>
      </c>
      <c r="I20" s="10">
        <v>1212925.5051026689</v>
      </c>
      <c r="J20" s="10">
        <v>1237184.0152047223</v>
      </c>
      <c r="K20" s="10">
        <v>1261927.6955088167</v>
      </c>
      <c r="L20" s="10">
        <v>1287166.249418993</v>
      </c>
      <c r="M20" s="10">
        <v>1312909.5744073729</v>
      </c>
      <c r="N20" s="10">
        <v>1339167.7658955203</v>
      </c>
    </row>
    <row r="21" spans="1:14" x14ac:dyDescent="0.2">
      <c r="A21" t="s">
        <v>776</v>
      </c>
      <c r="B21" s="27">
        <v>17</v>
      </c>
      <c r="C21" t="s">
        <v>97</v>
      </c>
      <c r="D21" s="1">
        <v>884527</v>
      </c>
      <c r="E21" s="10">
        <v>902217.54</v>
      </c>
      <c r="F21" s="10">
        <v>920261.89080000005</v>
      </c>
      <c r="G21" s="10">
        <v>938667.12861600006</v>
      </c>
      <c r="H21" s="10">
        <v>957440.47118832008</v>
      </c>
      <c r="I21" s="10">
        <v>976589.28061208641</v>
      </c>
      <c r="J21" s="10">
        <v>996121.06622432813</v>
      </c>
      <c r="K21" s="10">
        <v>1016043.4875488147</v>
      </c>
      <c r="L21" s="10">
        <v>1036364.357299791</v>
      </c>
      <c r="M21" s="10">
        <v>1057091.6444457867</v>
      </c>
      <c r="N21" s="10">
        <v>1078233.4773347024</v>
      </c>
    </row>
    <row r="22" spans="1:14" x14ac:dyDescent="0.2">
      <c r="A22" t="s">
        <v>549</v>
      </c>
      <c r="B22" s="27">
        <v>18</v>
      </c>
      <c r="C22" t="s">
        <v>98</v>
      </c>
      <c r="D22" s="1">
        <v>596268</v>
      </c>
      <c r="E22" s="10">
        <v>605808.28800000006</v>
      </c>
      <c r="F22" s="10">
        <v>615501.22060800006</v>
      </c>
      <c r="G22" s="10">
        <v>625349.24013772805</v>
      </c>
      <c r="H22" s="10">
        <v>635354.82797993172</v>
      </c>
      <c r="I22" s="10">
        <v>645520.50522761059</v>
      </c>
      <c r="J22" s="10">
        <v>655848.83331125241</v>
      </c>
      <c r="K22" s="10">
        <v>666342.41464423237</v>
      </c>
      <c r="L22" s="10">
        <v>677003.89327854011</v>
      </c>
      <c r="M22" s="10">
        <v>687835.95557099674</v>
      </c>
      <c r="N22" s="10">
        <v>698841.33086013258</v>
      </c>
    </row>
    <row r="23" spans="1:14" x14ac:dyDescent="0.2">
      <c r="A23" t="s">
        <v>536</v>
      </c>
      <c r="B23" s="27">
        <v>19</v>
      </c>
      <c r="C23" t="s">
        <v>99</v>
      </c>
      <c r="D23" s="1">
        <v>693558</v>
      </c>
      <c r="E23" s="10">
        <v>704654.92800000007</v>
      </c>
      <c r="F23" s="10">
        <v>715929.40684800001</v>
      </c>
      <c r="G23" s="10">
        <v>727384.27735756803</v>
      </c>
      <c r="H23" s="10">
        <v>739022.42579528911</v>
      </c>
      <c r="I23" s="10">
        <v>750846.7846080137</v>
      </c>
      <c r="J23" s="10">
        <v>762860.33316174196</v>
      </c>
      <c r="K23" s="10">
        <v>775066.09849232982</v>
      </c>
      <c r="L23" s="10">
        <v>787467.15606820711</v>
      </c>
      <c r="M23" s="10">
        <v>800066.63056529837</v>
      </c>
      <c r="N23" s="10">
        <v>812867.69665434305</v>
      </c>
    </row>
    <row r="24" spans="1:14" x14ac:dyDescent="0.2">
      <c r="A24" t="s">
        <v>527</v>
      </c>
      <c r="B24" s="27">
        <v>20</v>
      </c>
      <c r="C24" t="s">
        <v>100</v>
      </c>
      <c r="D24" s="1">
        <v>528054</v>
      </c>
      <c r="E24" s="10">
        <v>536502.86400000006</v>
      </c>
      <c r="F24" s="10">
        <v>545086.90982400009</v>
      </c>
      <c r="G24" s="10">
        <v>553808.30038118409</v>
      </c>
      <c r="H24" s="10">
        <v>562669.23318728304</v>
      </c>
      <c r="I24" s="10">
        <v>571671.94091827958</v>
      </c>
      <c r="J24" s="10">
        <v>580818.69197297201</v>
      </c>
      <c r="K24" s="10">
        <v>590111.79104453954</v>
      </c>
      <c r="L24" s="10">
        <v>599553.57970125217</v>
      </c>
      <c r="M24" s="10">
        <v>609146.43697647227</v>
      </c>
      <c r="N24" s="10">
        <v>618892.77996809571</v>
      </c>
    </row>
    <row r="25" spans="1:14" x14ac:dyDescent="0.2">
      <c r="A25" t="s">
        <v>778</v>
      </c>
      <c r="B25" s="27">
        <v>21</v>
      </c>
      <c r="C25" t="s">
        <v>101</v>
      </c>
      <c r="D25" s="1">
        <v>942581</v>
      </c>
      <c r="E25" s="10">
        <v>957662.29599999997</v>
      </c>
      <c r="F25" s="10">
        <v>972984.89273600001</v>
      </c>
      <c r="G25" s="10">
        <v>988552.65101977589</v>
      </c>
      <c r="H25" s="10">
        <v>1004369.4934360924</v>
      </c>
      <c r="I25" s="10">
        <v>1020439.4053310697</v>
      </c>
      <c r="J25" s="10">
        <v>1036766.4358163669</v>
      </c>
      <c r="K25" s="10">
        <v>1053354.6987894287</v>
      </c>
      <c r="L25" s="10">
        <v>1070208.3739700597</v>
      </c>
      <c r="M25" s="10">
        <v>1087331.7079535807</v>
      </c>
      <c r="N25" s="10">
        <v>1104729.0152808379</v>
      </c>
    </row>
    <row r="26" spans="1:14" x14ac:dyDescent="0.2">
      <c r="A26" t="s">
        <v>771</v>
      </c>
      <c r="B26" s="27">
        <v>22</v>
      </c>
      <c r="C26" t="s">
        <v>102</v>
      </c>
      <c r="D26" s="1">
        <v>1623282</v>
      </c>
      <c r="E26" s="10">
        <v>1649254.5120000001</v>
      </c>
      <c r="F26" s="10">
        <v>1675642.5841919999</v>
      </c>
      <c r="G26" s="10">
        <v>1702452.8655390718</v>
      </c>
      <c r="H26" s="10">
        <v>1729692.111387697</v>
      </c>
      <c r="I26" s="10">
        <v>1757367.1851699001</v>
      </c>
      <c r="J26" s="10">
        <v>1785485.0601326185</v>
      </c>
      <c r="K26" s="10">
        <v>1814052.8210947404</v>
      </c>
      <c r="L26" s="10">
        <v>1843077.6662322562</v>
      </c>
      <c r="M26" s="10">
        <v>1872566.9088919724</v>
      </c>
      <c r="N26" s="10">
        <v>1902527.9794342436</v>
      </c>
    </row>
    <row r="27" spans="1:14" x14ac:dyDescent="0.2">
      <c r="A27" t="s">
        <v>475</v>
      </c>
      <c r="B27" s="27">
        <v>23</v>
      </c>
      <c r="C27" t="s">
        <v>103</v>
      </c>
      <c r="D27" s="1">
        <v>855399</v>
      </c>
      <c r="E27" s="10">
        <v>886193.36400000006</v>
      </c>
      <c r="F27" s="10">
        <v>918096.32510400016</v>
      </c>
      <c r="G27" s="10">
        <v>951147.79280774412</v>
      </c>
      <c r="H27" s="10">
        <v>985389.11334882304</v>
      </c>
      <c r="I27" s="10">
        <v>1020863.1214293807</v>
      </c>
      <c r="J27" s="10">
        <v>1057614.1938008384</v>
      </c>
      <c r="K27" s="10">
        <v>1095688.3047776686</v>
      </c>
      <c r="L27" s="10">
        <v>1135133.0837496647</v>
      </c>
      <c r="M27" s="10">
        <v>1175997.8747646529</v>
      </c>
      <c r="N27" s="10">
        <v>1218333.7982561805</v>
      </c>
    </row>
    <row r="28" spans="1:14" x14ac:dyDescent="0.2">
      <c r="A28" s="18" t="s">
        <v>466</v>
      </c>
      <c r="B28" s="27">
        <v>24</v>
      </c>
      <c r="C28" t="s">
        <v>104</v>
      </c>
      <c r="D28" s="1">
        <v>512690</v>
      </c>
      <c r="E28" s="10">
        <v>531146.84</v>
      </c>
      <c r="F28" s="10">
        <v>550268.12624000013</v>
      </c>
      <c r="G28" s="10">
        <v>570077.77878464013</v>
      </c>
      <c r="H28" s="10">
        <v>590600.57882088725</v>
      </c>
      <c r="I28" s="10">
        <v>611862.19965843915</v>
      </c>
      <c r="J28" s="10">
        <v>633889.23884614289</v>
      </c>
      <c r="K28" s="10">
        <v>656709.25144460401</v>
      </c>
      <c r="L28" s="10">
        <v>680350.78449660982</v>
      </c>
      <c r="M28" s="10">
        <v>704843.41273848782</v>
      </c>
      <c r="N28" s="10">
        <v>730217.77559707337</v>
      </c>
    </row>
    <row r="29" spans="1:14" x14ac:dyDescent="0.2">
      <c r="A29" t="s">
        <v>459</v>
      </c>
      <c r="B29" s="27">
        <v>25</v>
      </c>
      <c r="C29" t="s">
        <v>105</v>
      </c>
      <c r="D29" s="1">
        <v>223947</v>
      </c>
      <c r="E29" s="10">
        <v>232009.092</v>
      </c>
      <c r="F29" s="10">
        <v>240361.41931200001</v>
      </c>
      <c r="G29" s="10">
        <v>249014.43040723199</v>
      </c>
      <c r="H29" s="10">
        <v>257978.94990189237</v>
      </c>
      <c r="I29" s="10">
        <v>267266.19209836051</v>
      </c>
      <c r="J29" s="10">
        <v>276887.77501390153</v>
      </c>
      <c r="K29" s="10">
        <v>286855.73491440195</v>
      </c>
      <c r="L29" s="10">
        <v>297182.54137132043</v>
      </c>
      <c r="M29" s="10">
        <v>307881.11286068795</v>
      </c>
      <c r="N29" s="10">
        <v>318964.83292367274</v>
      </c>
    </row>
    <row r="30" spans="1:14" x14ac:dyDescent="0.2">
      <c r="A30" s="18" t="s">
        <v>448</v>
      </c>
      <c r="B30" s="27">
        <v>26</v>
      </c>
      <c r="C30" t="s">
        <v>106</v>
      </c>
      <c r="D30" s="1">
        <v>818757</v>
      </c>
      <c r="E30" s="10">
        <v>848232.25200000009</v>
      </c>
      <c r="F30" s="10">
        <v>878768.61307200009</v>
      </c>
      <c r="G30" s="10">
        <v>910404.28314259206</v>
      </c>
      <c r="H30" s="10">
        <v>943178.83733572543</v>
      </c>
      <c r="I30" s="10">
        <v>977133.27547981159</v>
      </c>
      <c r="J30" s="10">
        <v>1012310.0733970848</v>
      </c>
      <c r="K30" s="10">
        <v>1048753.2360393798</v>
      </c>
      <c r="L30" s="10">
        <v>1086508.3525367975</v>
      </c>
      <c r="M30" s="10">
        <v>1125622.6532281223</v>
      </c>
      <c r="N30" s="10">
        <v>1166145.0687443346</v>
      </c>
    </row>
    <row r="31" spans="1:14" x14ac:dyDescent="0.2">
      <c r="A31" s="18" t="s">
        <v>435</v>
      </c>
      <c r="B31" s="27">
        <v>27</v>
      </c>
      <c r="C31" t="s">
        <v>107</v>
      </c>
      <c r="D31" s="1">
        <v>894179</v>
      </c>
      <c r="E31" s="10">
        <v>926369.44400000013</v>
      </c>
      <c r="F31" s="10">
        <v>959718.74398400018</v>
      </c>
      <c r="G31" s="10">
        <v>994268.61876742414</v>
      </c>
      <c r="H31" s="10">
        <v>1030062.2890430514</v>
      </c>
      <c r="I31" s="10">
        <v>1067144.5314486013</v>
      </c>
      <c r="J31" s="10">
        <v>1105561.7345807508</v>
      </c>
      <c r="K31" s="10">
        <v>1145361.9570256579</v>
      </c>
      <c r="L31" s="10">
        <v>1186594.9874785815</v>
      </c>
      <c r="M31" s="10">
        <v>1229312.4070278106</v>
      </c>
      <c r="N31" s="10">
        <v>1273567.6536808116</v>
      </c>
    </row>
    <row r="32" spans="1:14" x14ac:dyDescent="0.2">
      <c r="A32" t="s">
        <v>769</v>
      </c>
      <c r="B32" s="27">
        <v>28</v>
      </c>
      <c r="C32" t="s">
        <v>108</v>
      </c>
      <c r="D32" s="1">
        <v>1660651</v>
      </c>
      <c r="E32" s="10">
        <v>1702167.2750000001</v>
      </c>
      <c r="F32" s="10">
        <v>1744721.4568750001</v>
      </c>
      <c r="G32" s="10">
        <v>1788339.4932968752</v>
      </c>
      <c r="H32" s="10">
        <v>1833047.980629297</v>
      </c>
      <c r="I32" s="10">
        <v>1878874.1801450292</v>
      </c>
      <c r="J32" s="10">
        <v>1925846.0346486552</v>
      </c>
      <c r="K32" s="10">
        <v>1973992.1855148715</v>
      </c>
      <c r="L32" s="10">
        <v>2023341.9901527432</v>
      </c>
      <c r="M32" s="10">
        <v>2073925.5399065618</v>
      </c>
      <c r="N32" s="10">
        <v>2125773.678404226</v>
      </c>
    </row>
    <row r="33" spans="1:14" x14ac:dyDescent="0.2">
      <c r="A33" t="s">
        <v>413</v>
      </c>
      <c r="B33" s="27">
        <v>29</v>
      </c>
      <c r="C33" t="s">
        <v>109</v>
      </c>
      <c r="D33" s="1">
        <v>752965</v>
      </c>
      <c r="E33" s="10">
        <v>780071.74</v>
      </c>
      <c r="F33" s="10">
        <v>808154.32264000003</v>
      </c>
      <c r="G33" s="10">
        <v>837247.87825504004</v>
      </c>
      <c r="H33" s="10">
        <v>867388.80187222152</v>
      </c>
      <c r="I33" s="10">
        <v>898614.79873962153</v>
      </c>
      <c r="J33" s="10">
        <v>930964.93149424787</v>
      </c>
      <c r="K33" s="10">
        <v>964479.66902804072</v>
      </c>
      <c r="L33" s="10">
        <v>999200.93711305025</v>
      </c>
      <c r="M33" s="10">
        <v>1035172.1708491201</v>
      </c>
      <c r="N33" s="10">
        <v>1072438.3689996884</v>
      </c>
    </row>
    <row r="34" spans="1:14" x14ac:dyDescent="0.2">
      <c r="A34" t="s">
        <v>764</v>
      </c>
      <c r="B34" s="27">
        <v>30</v>
      </c>
      <c r="C34" t="s">
        <v>110</v>
      </c>
      <c r="D34" s="1">
        <v>555561</v>
      </c>
      <c r="E34" s="10">
        <v>575561.196</v>
      </c>
      <c r="F34" s="10">
        <v>596281.39905600005</v>
      </c>
      <c r="G34" s="10">
        <v>617747.529422016</v>
      </c>
      <c r="H34" s="10">
        <v>639986.44048120861</v>
      </c>
      <c r="I34" s="10">
        <v>663025.9523385322</v>
      </c>
      <c r="J34" s="10">
        <v>686894.88662271935</v>
      </c>
      <c r="K34" s="10">
        <v>711623.10254113714</v>
      </c>
      <c r="L34" s="10">
        <v>737241.53423261817</v>
      </c>
      <c r="M34" s="10">
        <v>763782.22946499242</v>
      </c>
      <c r="N34" s="10">
        <v>791278.38972573215</v>
      </c>
    </row>
    <row r="35" spans="1:14" x14ac:dyDescent="0.2">
      <c r="A35" t="s">
        <v>774</v>
      </c>
      <c r="B35" s="27">
        <v>31</v>
      </c>
      <c r="C35" t="s">
        <v>111</v>
      </c>
      <c r="D35" s="1">
        <v>399227</v>
      </c>
      <c r="E35" s="10">
        <v>413599.17200000002</v>
      </c>
      <c r="F35" s="10">
        <v>428488.74219200003</v>
      </c>
      <c r="G35" s="10">
        <v>443914.33691091201</v>
      </c>
      <c r="H35" s="10">
        <v>459895.25303970487</v>
      </c>
      <c r="I35" s="10">
        <v>476451.48214913427</v>
      </c>
      <c r="J35" s="10">
        <v>493603.73550650309</v>
      </c>
      <c r="K35" s="10">
        <v>511373.46998473717</v>
      </c>
      <c r="L35" s="10">
        <v>529782.91490418778</v>
      </c>
      <c r="M35" s="10">
        <v>548855.09984073858</v>
      </c>
      <c r="N35" s="10">
        <v>568613.88343500509</v>
      </c>
    </row>
    <row r="36" spans="1:14" x14ac:dyDescent="0.2">
      <c r="A36" t="s">
        <v>357</v>
      </c>
      <c r="B36" s="27">
        <v>32</v>
      </c>
      <c r="C36" t="s">
        <v>112</v>
      </c>
      <c r="D36" s="1">
        <v>1603325</v>
      </c>
      <c r="E36" s="10">
        <v>1661044.7</v>
      </c>
      <c r="F36" s="10">
        <v>1720842.3092000003</v>
      </c>
      <c r="G36" s="10">
        <v>1782792.6323312002</v>
      </c>
      <c r="H36" s="10">
        <v>1846973.1670951233</v>
      </c>
      <c r="I36" s="10">
        <v>1913464.2011105479</v>
      </c>
      <c r="J36" s="10">
        <v>1982348.9123505277</v>
      </c>
      <c r="K36" s="10">
        <v>2053713.4731951465</v>
      </c>
      <c r="L36" s="10">
        <v>2127647.158230172</v>
      </c>
      <c r="M36" s="10">
        <v>2204242.4559264584</v>
      </c>
      <c r="N36" s="10">
        <v>2283595.1843398106</v>
      </c>
    </row>
    <row r="37" spans="1:14" x14ac:dyDescent="0.2">
      <c r="A37" t="s">
        <v>360</v>
      </c>
      <c r="B37" s="27">
        <v>33</v>
      </c>
      <c r="C37" t="s">
        <v>113</v>
      </c>
      <c r="D37" s="1">
        <v>850920</v>
      </c>
      <c r="E37" s="10">
        <v>881553.12</v>
      </c>
      <c r="F37" s="10">
        <v>913289.03232</v>
      </c>
      <c r="G37" s="10">
        <v>946167.4374835199</v>
      </c>
      <c r="H37" s="10">
        <v>980229.46523292677</v>
      </c>
      <c r="I37" s="10">
        <v>1015517.7259813122</v>
      </c>
      <c r="J37" s="10">
        <v>1052076.3641166394</v>
      </c>
      <c r="K37" s="10">
        <v>1089951.1132248384</v>
      </c>
      <c r="L37" s="10">
        <v>1129189.3533009326</v>
      </c>
      <c r="M37" s="10">
        <v>1169840.1700197663</v>
      </c>
      <c r="N37" s="10">
        <v>1211954.4161404779</v>
      </c>
    </row>
    <row r="38" spans="1:14" x14ac:dyDescent="0.2">
      <c r="A38" t="s">
        <v>641</v>
      </c>
      <c r="B38" s="27">
        <v>34</v>
      </c>
      <c r="C38" t="s">
        <v>114</v>
      </c>
      <c r="D38" s="1">
        <v>143294</v>
      </c>
      <c r="E38" s="10">
        <v>146159.88</v>
      </c>
      <c r="F38" s="10">
        <v>149083.07760000002</v>
      </c>
      <c r="G38" s="10">
        <v>152064.73915200002</v>
      </c>
      <c r="H38" s="10">
        <v>155106.03393504003</v>
      </c>
      <c r="I38" s="10">
        <v>158208.15461374083</v>
      </c>
      <c r="J38" s="10">
        <v>161372.31770601566</v>
      </c>
      <c r="K38" s="10">
        <v>164599.76406013596</v>
      </c>
      <c r="L38" s="10">
        <v>167891.75934133868</v>
      </c>
      <c r="M38" s="10">
        <v>171249.59452816544</v>
      </c>
      <c r="N38" s="10">
        <v>174674.58641872875</v>
      </c>
    </row>
    <row r="39" spans="1:14" x14ac:dyDescent="0.2">
      <c r="A39" t="s">
        <v>770</v>
      </c>
      <c r="B39" s="27">
        <v>35</v>
      </c>
      <c r="C39" t="s">
        <v>115</v>
      </c>
      <c r="D39" s="1">
        <v>758339</v>
      </c>
      <c r="E39" s="10">
        <v>785639.20400000014</v>
      </c>
      <c r="F39" s="10">
        <v>813922.21534400014</v>
      </c>
      <c r="G39" s="10">
        <v>843223.41509638412</v>
      </c>
      <c r="H39" s="10">
        <v>873579.45803985407</v>
      </c>
      <c r="I39" s="10">
        <v>905028.31852928887</v>
      </c>
      <c r="J39" s="10">
        <v>937609.33799634327</v>
      </c>
      <c r="K39" s="10">
        <v>971363.27416421147</v>
      </c>
      <c r="L39" s="10">
        <v>1006332.3520341231</v>
      </c>
      <c r="M39" s="10">
        <v>1042560.3167073517</v>
      </c>
      <c r="N39" s="10">
        <v>1080092.4881088163</v>
      </c>
    </row>
    <row r="40" spans="1:14" x14ac:dyDescent="0.2">
      <c r="A40" t="s">
        <v>322</v>
      </c>
      <c r="B40" s="27">
        <v>36</v>
      </c>
      <c r="C40" t="s">
        <v>116</v>
      </c>
      <c r="D40" s="1">
        <v>724186</v>
      </c>
      <c r="E40" s="10">
        <v>750256.696</v>
      </c>
      <c r="F40" s="10">
        <v>777265.937056</v>
      </c>
      <c r="G40" s="10">
        <v>805247.51079001604</v>
      </c>
      <c r="H40" s="10">
        <v>834236.42117845663</v>
      </c>
      <c r="I40" s="10">
        <v>864268.93234088109</v>
      </c>
      <c r="J40" s="10">
        <v>895382.61390515289</v>
      </c>
      <c r="K40" s="10">
        <v>927616.38800573826</v>
      </c>
      <c r="L40" s="10">
        <v>961010.57797394495</v>
      </c>
      <c r="M40" s="10">
        <v>995606.95878100698</v>
      </c>
      <c r="N40" s="10">
        <v>1031448.8092971232</v>
      </c>
    </row>
    <row r="41" spans="1:14" x14ac:dyDescent="0.2">
      <c r="A41" t="s">
        <v>768</v>
      </c>
      <c r="B41" s="27">
        <v>37</v>
      </c>
      <c r="C41" t="s">
        <v>117</v>
      </c>
      <c r="D41" s="1">
        <v>687312</v>
      </c>
      <c r="E41" s="10">
        <v>712055.23200000008</v>
      </c>
      <c r="F41" s="10">
        <v>737689.22035200009</v>
      </c>
      <c r="G41" s="10">
        <v>764246.03228467202</v>
      </c>
      <c r="H41" s="10">
        <v>791758.88944692037</v>
      </c>
      <c r="I41" s="10">
        <v>820262.20946700952</v>
      </c>
      <c r="J41" s="10">
        <v>849791.6490078218</v>
      </c>
      <c r="K41" s="10">
        <v>880384.14837210334</v>
      </c>
      <c r="L41" s="10">
        <v>912077.9777134991</v>
      </c>
      <c r="M41" s="10">
        <v>944912.78491118515</v>
      </c>
      <c r="N41" s="10">
        <v>978929.64516798779</v>
      </c>
    </row>
    <row r="42" spans="1:14" x14ac:dyDescent="0.2">
      <c r="A42" t="s">
        <v>287</v>
      </c>
      <c r="B42" s="27">
        <v>38</v>
      </c>
      <c r="C42" t="s">
        <v>118</v>
      </c>
      <c r="D42" s="1">
        <v>554622</v>
      </c>
      <c r="E42" s="10">
        <v>568487.55000000005</v>
      </c>
      <c r="F42" s="10">
        <v>582699.73875000002</v>
      </c>
      <c r="G42" s="10">
        <v>597267.23221875005</v>
      </c>
      <c r="H42" s="10">
        <v>612198.91302421875</v>
      </c>
      <c r="I42" s="10">
        <v>627503.88584982418</v>
      </c>
      <c r="J42" s="10">
        <v>643191.48299606983</v>
      </c>
      <c r="K42" s="10">
        <v>659271.27007097157</v>
      </c>
      <c r="L42" s="10">
        <v>675753.05182274582</v>
      </c>
      <c r="M42" s="10">
        <v>692646.87811831455</v>
      </c>
      <c r="N42" s="10">
        <v>709963.05007127242</v>
      </c>
    </row>
    <row r="43" spans="1:14" x14ac:dyDescent="0.2">
      <c r="A43" t="s">
        <v>268</v>
      </c>
      <c r="B43" s="27">
        <v>39</v>
      </c>
      <c r="C43" t="s">
        <v>119</v>
      </c>
      <c r="D43" s="1">
        <v>1630934</v>
      </c>
      <c r="E43" s="10">
        <v>1671707.35</v>
      </c>
      <c r="F43" s="10">
        <v>1713500.0337499997</v>
      </c>
      <c r="G43" s="10">
        <v>1756337.5345937498</v>
      </c>
      <c r="H43" s="10">
        <v>1800245.9729585934</v>
      </c>
      <c r="I43" s="10">
        <v>1845252.1222825581</v>
      </c>
      <c r="J43" s="10">
        <v>1891383.4253396222</v>
      </c>
      <c r="K43" s="10">
        <v>1938668.0109731129</v>
      </c>
      <c r="L43" s="10">
        <v>1987134.7112474407</v>
      </c>
      <c r="M43" s="10">
        <v>2036813.0790286267</v>
      </c>
      <c r="N43" s="10">
        <v>2087733.4060043423</v>
      </c>
    </row>
    <row r="44" spans="1:14" x14ac:dyDescent="0.2">
      <c r="A44" t="s">
        <v>765</v>
      </c>
      <c r="B44" s="27">
        <v>40</v>
      </c>
      <c r="C44" t="s">
        <v>120</v>
      </c>
      <c r="D44" s="1">
        <v>488075</v>
      </c>
      <c r="E44" s="10">
        <v>500276.87499999994</v>
      </c>
      <c r="F44" s="10">
        <v>512783.79687499994</v>
      </c>
      <c r="G44" s="10">
        <v>525603.39179687493</v>
      </c>
      <c r="H44" s="10">
        <v>538743.47659179685</v>
      </c>
      <c r="I44" s="10">
        <v>552212.06350659172</v>
      </c>
      <c r="J44" s="10">
        <v>566017.36509425647</v>
      </c>
      <c r="K44" s="10">
        <v>580167.79922161286</v>
      </c>
      <c r="L44" s="10">
        <v>594671.99420215318</v>
      </c>
      <c r="M44" s="10">
        <v>609538.79405720707</v>
      </c>
      <c r="N44" s="10">
        <v>624777.26390863722</v>
      </c>
    </row>
    <row r="45" spans="1:14" x14ac:dyDescent="0.2">
      <c r="A45" t="s">
        <v>240</v>
      </c>
      <c r="B45" s="27">
        <v>41</v>
      </c>
      <c r="C45" t="s">
        <v>121</v>
      </c>
      <c r="D45" s="1">
        <v>842304</v>
      </c>
      <c r="E45" s="10">
        <v>859992.38399999996</v>
      </c>
      <c r="F45" s="10">
        <v>878052.22406399995</v>
      </c>
      <c r="G45" s="10">
        <v>896491.32076934399</v>
      </c>
      <c r="H45" s="10">
        <v>915317.63850550016</v>
      </c>
      <c r="I45" s="10">
        <v>934539.30891411577</v>
      </c>
      <c r="J45" s="10">
        <v>954164.63440131221</v>
      </c>
      <c r="K45" s="10">
        <v>974202.09172373975</v>
      </c>
      <c r="L45" s="10">
        <v>994660.33564993821</v>
      </c>
      <c r="M45" s="10">
        <v>1015548.2026985869</v>
      </c>
      <c r="N45" s="10">
        <v>1036874.7149552571</v>
      </c>
    </row>
    <row r="46" spans="1:14" x14ac:dyDescent="0.2">
      <c r="A46" t="s">
        <v>225</v>
      </c>
      <c r="B46" s="27">
        <v>42</v>
      </c>
      <c r="C46" t="s">
        <v>122</v>
      </c>
      <c r="D46" s="1">
        <v>968909</v>
      </c>
      <c r="E46" s="10">
        <v>989256.08899999992</v>
      </c>
      <c r="F46" s="10">
        <v>1010030.466869</v>
      </c>
      <c r="G46" s="10">
        <v>1031241.106673249</v>
      </c>
      <c r="H46" s="10">
        <v>1052897.1699133872</v>
      </c>
      <c r="I46" s="10">
        <v>1075008.0104815683</v>
      </c>
      <c r="J46" s="10">
        <v>1097583.1787016813</v>
      </c>
      <c r="K46" s="10">
        <v>1120632.4254544168</v>
      </c>
      <c r="L46" s="10">
        <v>1144165.7063889594</v>
      </c>
      <c r="M46" s="10">
        <v>1168193.1862231274</v>
      </c>
      <c r="N46" s="10">
        <v>1192725.2431338131</v>
      </c>
    </row>
    <row r="47" spans="1:14" x14ac:dyDescent="0.2">
      <c r="A47" t="s">
        <v>681</v>
      </c>
      <c r="B47" s="27">
        <v>43</v>
      </c>
      <c r="C47" t="s">
        <v>123</v>
      </c>
      <c r="D47" s="1">
        <v>623060</v>
      </c>
      <c r="E47" s="10">
        <v>677889.28</v>
      </c>
      <c r="F47" s="10">
        <v>737543.53663999995</v>
      </c>
      <c r="G47" s="10">
        <v>802447.36786431994</v>
      </c>
      <c r="H47" s="10">
        <v>873062.73623638018</v>
      </c>
      <c r="I47" s="10">
        <v>949892.25702518167</v>
      </c>
      <c r="J47" s="10">
        <v>1033482.7756433976</v>
      </c>
      <c r="K47" s="10">
        <v>1124429.2599000167</v>
      </c>
      <c r="L47" s="10">
        <v>1223379.0347712182</v>
      </c>
      <c r="M47" s="10">
        <v>1331036.3898310855</v>
      </c>
      <c r="N47" s="10">
        <v>1448167.592136221</v>
      </c>
    </row>
    <row r="48" spans="1:14" x14ac:dyDescent="0.2">
      <c r="A48" t="s">
        <v>192</v>
      </c>
      <c r="B48" s="27">
        <v>44</v>
      </c>
      <c r="C48" t="s">
        <v>124</v>
      </c>
      <c r="D48" s="1">
        <v>917170</v>
      </c>
      <c r="E48" s="10">
        <v>936430.57</v>
      </c>
      <c r="F48" s="10">
        <v>956095.61196999997</v>
      </c>
      <c r="G48" s="10">
        <v>976173.61982137</v>
      </c>
      <c r="H48" s="10">
        <v>996673.26583761873</v>
      </c>
      <c r="I48" s="10">
        <v>1017603.4044202089</v>
      </c>
      <c r="J48" s="10">
        <v>1038973.0759130332</v>
      </c>
      <c r="K48" s="10">
        <v>1060791.5105072069</v>
      </c>
      <c r="L48" s="10">
        <v>1083068.1322278581</v>
      </c>
      <c r="M48" s="10">
        <v>1105812.563004643</v>
      </c>
      <c r="N48" s="10">
        <v>1129034.6268277403</v>
      </c>
    </row>
    <row r="49" spans="1:14" x14ac:dyDescent="0.2">
      <c r="A49" t="s">
        <v>772</v>
      </c>
      <c r="B49" s="27">
        <v>45</v>
      </c>
      <c r="C49" t="s">
        <v>125</v>
      </c>
      <c r="D49" s="1">
        <v>1152282</v>
      </c>
      <c r="E49" s="10">
        <v>1176479.922</v>
      </c>
      <c r="F49" s="10">
        <v>1201186.0003620002</v>
      </c>
      <c r="G49" s="10">
        <v>1226410.9063696023</v>
      </c>
      <c r="H49" s="10">
        <v>1252165.5354033639</v>
      </c>
      <c r="I49" s="10">
        <v>1278461.0116468347</v>
      </c>
      <c r="J49" s="10">
        <v>1305308.6928914182</v>
      </c>
      <c r="K49" s="10">
        <v>1332720.175442138</v>
      </c>
      <c r="L49" s="10">
        <v>1360707.2991264227</v>
      </c>
      <c r="M49" s="10">
        <v>1389282.1524080776</v>
      </c>
      <c r="N49" s="10">
        <v>1418457.0776086473</v>
      </c>
    </row>
    <row r="50" spans="1:14" x14ac:dyDescent="0.2">
      <c r="A50" t="s">
        <v>779</v>
      </c>
      <c r="B50" s="27">
        <v>46</v>
      </c>
      <c r="C50" t="s">
        <v>126</v>
      </c>
      <c r="D50" s="1">
        <v>598252</v>
      </c>
      <c r="E50" s="10">
        <v>610815.2919999999</v>
      </c>
      <c r="F50" s="10">
        <v>623642.4131319999</v>
      </c>
      <c r="G50" s="10">
        <v>636738.90380777186</v>
      </c>
      <c r="H50" s="10">
        <v>650110.42078773503</v>
      </c>
      <c r="I50" s="10">
        <v>663762.73962427746</v>
      </c>
      <c r="J50" s="10">
        <v>677701.75715638732</v>
      </c>
      <c r="K50" s="10">
        <v>691933.49405667151</v>
      </c>
      <c r="L50" s="10">
        <v>706464.09743186156</v>
      </c>
      <c r="M50" s="10">
        <v>721299.84347793064</v>
      </c>
      <c r="N50" s="10">
        <v>736447.14019096713</v>
      </c>
    </row>
    <row r="51" spans="1:14" x14ac:dyDescent="0.2">
      <c r="A51" t="s">
        <v>129</v>
      </c>
      <c r="B51" s="27">
        <v>47</v>
      </c>
      <c r="C51" t="s">
        <v>127</v>
      </c>
      <c r="D51" s="1">
        <v>3138369</v>
      </c>
      <c r="E51" s="10">
        <v>3257627.0219999999</v>
      </c>
      <c r="F51" s="10">
        <v>3381416.8488360001</v>
      </c>
      <c r="G51" s="10">
        <v>3509910.6890917681</v>
      </c>
      <c r="H51" s="10">
        <v>3643287.2952772551</v>
      </c>
      <c r="I51" s="10">
        <v>3781732.2124977908</v>
      </c>
      <c r="J51" s="10">
        <v>3925438.0365727069</v>
      </c>
      <c r="K51" s="10">
        <v>4074604.6819624696</v>
      </c>
      <c r="L51" s="10">
        <v>4229439.6598770432</v>
      </c>
      <c r="M51" s="10">
        <v>4390158.3669523709</v>
      </c>
      <c r="N51" s="10">
        <v>4556984.3848965606</v>
      </c>
    </row>
    <row r="52" spans="1:14" x14ac:dyDescent="0.2">
      <c r="A52" s="50"/>
      <c r="B52" s="51"/>
      <c r="C52" s="51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spans="1:14" x14ac:dyDescent="0.2"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">
      <c r="A54" s="4" t="s">
        <v>763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6" spans="1:14" x14ac:dyDescent="0.2">
      <c r="E56" t="s">
        <v>761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pane ySplit="1" topLeftCell="A2" activePane="bottomLeft" state="frozen"/>
      <selection pane="bottomLeft" activeCell="F41" sqref="F41"/>
    </sheetView>
  </sheetViews>
  <sheetFormatPr defaultRowHeight="12.75" x14ac:dyDescent="0.2"/>
  <cols>
    <col min="1" max="1" width="20.42578125" bestFit="1" customWidth="1"/>
    <col min="2" max="2" width="11.85546875" bestFit="1" customWidth="1"/>
    <col min="3" max="3" width="10.140625" bestFit="1" customWidth="1"/>
    <col min="4" max="13" width="12.85546875" bestFit="1" customWidth="1"/>
    <col min="14" max="14" width="12.85546875" customWidth="1"/>
    <col min="15" max="15" width="12.85546875" bestFit="1" customWidth="1"/>
    <col min="16" max="16" width="11.28515625" bestFit="1" customWidth="1"/>
    <col min="17" max="17" width="13.5703125" customWidth="1"/>
    <col min="18" max="18" width="12.85546875" bestFit="1" customWidth="1"/>
    <col min="19" max="19" width="12.85546875" customWidth="1"/>
    <col min="20" max="22" width="12.85546875" bestFit="1" customWidth="1"/>
    <col min="26" max="26" width="12.85546875" bestFit="1" customWidth="1"/>
  </cols>
  <sheetData>
    <row r="1" spans="1:26" x14ac:dyDescent="0.2">
      <c r="C1" t="s">
        <v>2</v>
      </c>
      <c r="D1" t="s">
        <v>6</v>
      </c>
    </row>
    <row r="2" spans="1:26" ht="15.75" x14ac:dyDescent="0.25">
      <c r="B2" s="26" t="s">
        <v>80</v>
      </c>
      <c r="C2" s="22">
        <v>2009</v>
      </c>
      <c r="D2" s="22">
        <v>2010</v>
      </c>
      <c r="E2" s="22">
        <v>2011</v>
      </c>
      <c r="F2" s="22">
        <v>2012</v>
      </c>
      <c r="G2" s="22">
        <v>2013</v>
      </c>
      <c r="H2" s="22">
        <v>2014</v>
      </c>
      <c r="I2" s="22">
        <v>2015</v>
      </c>
      <c r="J2" s="22">
        <v>2016</v>
      </c>
      <c r="K2" s="22">
        <v>2017</v>
      </c>
      <c r="L2" s="22">
        <v>2018</v>
      </c>
      <c r="M2" s="22">
        <v>2019</v>
      </c>
      <c r="N2" s="3"/>
      <c r="O2" t="s">
        <v>59</v>
      </c>
      <c r="P2" t="s">
        <v>60</v>
      </c>
      <c r="Q2" s="15" t="s">
        <v>66</v>
      </c>
      <c r="R2" t="s">
        <v>62</v>
      </c>
      <c r="S2" s="15" t="s">
        <v>65</v>
      </c>
      <c r="T2" t="s">
        <v>61</v>
      </c>
      <c r="U2" t="s">
        <v>63</v>
      </c>
      <c r="V2" t="s">
        <v>64</v>
      </c>
      <c r="W2" t="s">
        <v>74</v>
      </c>
      <c r="X2" t="s">
        <v>64</v>
      </c>
      <c r="Z2" s="18" t="s">
        <v>75</v>
      </c>
    </row>
    <row r="3" spans="1:26" ht="24.75" customHeight="1" x14ac:dyDescent="0.2">
      <c r="A3" s="23" t="s">
        <v>9</v>
      </c>
      <c r="B3" s="23"/>
      <c r="C3" s="24">
        <v>38610097</v>
      </c>
      <c r="D3" s="25">
        <v>39830176.065200001</v>
      </c>
      <c r="E3" s="25">
        <v>41088809.628860325</v>
      </c>
      <c r="F3" s="25">
        <v>42387216.013132311</v>
      </c>
      <c r="G3" s="25">
        <v>43726652.039147295</v>
      </c>
      <c r="H3" s="25">
        <v>45108414.24358435</v>
      </c>
      <c r="I3" s="25">
        <v>46533840.133681618</v>
      </c>
      <c r="J3" s="25">
        <v>48004309.48190596</v>
      </c>
      <c r="K3" s="25">
        <v>49521245.66153419</v>
      </c>
      <c r="L3" s="25">
        <v>51086117.024438672</v>
      </c>
      <c r="M3" s="25">
        <v>52700438.322410934</v>
      </c>
      <c r="N3" s="5">
        <v>2016</v>
      </c>
      <c r="O3" s="14">
        <f>15.4%*J3</f>
        <v>7392663.660213518</v>
      </c>
      <c r="P3" s="14">
        <f>10%*O3</f>
        <v>739266.36602135189</v>
      </c>
      <c r="Q3" s="14">
        <f>28%*O3</f>
        <v>2069945.8248597851</v>
      </c>
      <c r="R3" s="14">
        <f>38%*O3</f>
        <v>2809212.1908811368</v>
      </c>
      <c r="S3" s="14">
        <f>62%*O3</f>
        <v>4583451.4693323812</v>
      </c>
      <c r="T3" s="14">
        <f>90%*O3</f>
        <v>6653397.2941921661</v>
      </c>
      <c r="U3" s="14">
        <f>20%*O3</f>
        <v>1478532.7320427038</v>
      </c>
      <c r="V3" s="14">
        <f>80%*O3</f>
        <v>5914130.9281708151</v>
      </c>
      <c r="Z3" s="14">
        <f>80%*T3</f>
        <v>5322717.835353733</v>
      </c>
    </row>
    <row r="4" spans="1:26" x14ac:dyDescent="0.2">
      <c r="A4" t="s">
        <v>10</v>
      </c>
      <c r="B4" s="27">
        <v>47</v>
      </c>
      <c r="C4" s="6">
        <v>3138369</v>
      </c>
      <c r="D4" s="7">
        <v>3257627.0219999999</v>
      </c>
      <c r="E4" s="7">
        <v>3381416.8488360001</v>
      </c>
      <c r="F4" s="7">
        <v>3509910.6890917681</v>
      </c>
      <c r="G4" s="7">
        <v>3643287.2952772551</v>
      </c>
      <c r="H4" s="7">
        <v>3781732.2124977908</v>
      </c>
      <c r="I4" s="7">
        <v>3925438.0365727069</v>
      </c>
      <c r="J4" s="7">
        <v>4074604.6819624696</v>
      </c>
      <c r="K4" s="7">
        <v>4229439.6598770432</v>
      </c>
      <c r="L4" s="7">
        <v>4390158.3669523709</v>
      </c>
      <c r="M4" s="7">
        <v>4556984.3848965606</v>
      </c>
      <c r="N4" s="7">
        <v>2017</v>
      </c>
      <c r="O4" s="1">
        <v>7617744</v>
      </c>
      <c r="T4" s="1">
        <f>90%*O4</f>
        <v>6855969.6000000006</v>
      </c>
      <c r="U4" s="1">
        <f>20%*O4</f>
        <v>1523548.8</v>
      </c>
      <c r="V4" s="1">
        <f>80%*O4</f>
        <v>6094195.2000000002</v>
      </c>
      <c r="W4" s="20">
        <f>O4*10%</f>
        <v>761774.4</v>
      </c>
      <c r="X4" s="20">
        <f>O4*80%</f>
        <v>6094195.2000000002</v>
      </c>
    </row>
    <row r="5" spans="1:26" x14ac:dyDescent="0.2">
      <c r="A5" t="s">
        <v>11</v>
      </c>
      <c r="B5" s="27">
        <v>1</v>
      </c>
      <c r="C5" s="1">
        <v>939370</v>
      </c>
      <c r="D5" s="10">
        <v>966611.73</v>
      </c>
      <c r="E5" s="10">
        <v>994643.47016999987</v>
      </c>
      <c r="F5" s="10">
        <v>1023488.1308049299</v>
      </c>
      <c r="G5" s="10">
        <v>1053169.2865982729</v>
      </c>
      <c r="H5" s="10">
        <v>1083711.1959096226</v>
      </c>
      <c r="I5" s="10">
        <v>1115138.8205910018</v>
      </c>
      <c r="J5" s="10">
        <v>1147477.8463881407</v>
      </c>
      <c r="K5" s="10">
        <v>1180754.7039333968</v>
      </c>
      <c r="L5" s="10">
        <v>1214996.5903474651</v>
      </c>
      <c r="M5" s="10">
        <v>1250231.4914675418</v>
      </c>
      <c r="N5" s="10"/>
      <c r="P5" s="14"/>
      <c r="Q5" s="14"/>
    </row>
    <row r="6" spans="1:26" x14ac:dyDescent="0.2">
      <c r="A6" t="s">
        <v>12</v>
      </c>
      <c r="B6" s="27">
        <v>2</v>
      </c>
      <c r="C6" s="1">
        <v>649931</v>
      </c>
      <c r="D6" s="10">
        <v>668778.99899999995</v>
      </c>
      <c r="E6" s="10">
        <v>688173.58997099986</v>
      </c>
      <c r="F6" s="10">
        <v>708130.62408015889</v>
      </c>
      <c r="G6" s="10">
        <v>728666.41217848356</v>
      </c>
      <c r="H6" s="10">
        <v>749797.73813165957</v>
      </c>
      <c r="I6" s="10">
        <v>771541.87253747776</v>
      </c>
      <c r="J6" s="10">
        <v>793916.58684106462</v>
      </c>
      <c r="K6" s="10">
        <v>816940.16785945545</v>
      </c>
      <c r="L6" s="10">
        <v>840631.43272737961</v>
      </c>
      <c r="M6" s="10">
        <v>865009.74427647365</v>
      </c>
      <c r="N6" s="10"/>
    </row>
    <row r="7" spans="1:26" x14ac:dyDescent="0.2">
      <c r="A7" t="s">
        <v>13</v>
      </c>
      <c r="B7" s="27">
        <v>3</v>
      </c>
      <c r="C7" s="1">
        <v>1109735</v>
      </c>
      <c r="D7" s="10">
        <v>1141917.3150000002</v>
      </c>
      <c r="E7" s="10">
        <v>1175032.9171350002</v>
      </c>
      <c r="F7" s="10">
        <v>1209108.871731915</v>
      </c>
      <c r="G7" s="10">
        <v>1244173.0290121406</v>
      </c>
      <c r="H7" s="10">
        <v>1280254.0468534927</v>
      </c>
      <c r="I7" s="10">
        <v>1317381.4142122439</v>
      </c>
      <c r="J7" s="10">
        <v>1355585.475224399</v>
      </c>
      <c r="K7" s="10">
        <v>1394897.4540059066</v>
      </c>
      <c r="L7" s="10">
        <v>1435349.4801720777</v>
      </c>
      <c r="M7" s="10">
        <v>1476974.6150970683</v>
      </c>
      <c r="N7" s="10"/>
    </row>
    <row r="8" spans="1:26" x14ac:dyDescent="0.2">
      <c r="A8" t="s">
        <v>14</v>
      </c>
      <c r="B8" s="27">
        <v>4</v>
      </c>
      <c r="C8" s="1">
        <v>240075</v>
      </c>
      <c r="D8" s="10">
        <v>247037.17499999999</v>
      </c>
      <c r="E8" s="10">
        <v>254201.25307499996</v>
      </c>
      <c r="F8" s="10">
        <v>261573.08941417496</v>
      </c>
      <c r="G8" s="10">
        <v>269158.709007186</v>
      </c>
      <c r="H8" s="10">
        <v>276964.31156839436</v>
      </c>
      <c r="I8" s="10">
        <v>284996.27660387778</v>
      </c>
      <c r="J8" s="10">
        <v>293261.16862539027</v>
      </c>
      <c r="K8" s="10">
        <v>301765.74251552654</v>
      </c>
      <c r="L8" s="10">
        <v>310516.94904847682</v>
      </c>
      <c r="M8" s="10">
        <v>319521.94057088264</v>
      </c>
      <c r="N8" s="10"/>
    </row>
    <row r="9" spans="1:26" x14ac:dyDescent="0.2">
      <c r="A9" t="s">
        <v>15</v>
      </c>
      <c r="B9" s="27">
        <v>5</v>
      </c>
      <c r="C9" s="1">
        <v>101539</v>
      </c>
      <c r="D9" s="10">
        <v>104483.63100000001</v>
      </c>
      <c r="E9" s="10">
        <v>107513.65629900001</v>
      </c>
      <c r="F9" s="10">
        <v>110631.55233167102</v>
      </c>
      <c r="G9" s="10">
        <v>113839.86734928946</v>
      </c>
      <c r="H9" s="10">
        <v>117141.22350241884</v>
      </c>
      <c r="I9" s="10">
        <v>120538.318983989</v>
      </c>
      <c r="J9" s="10">
        <v>124033.93023452467</v>
      </c>
      <c r="K9" s="10">
        <v>127630.91421132589</v>
      </c>
      <c r="L9" s="10">
        <v>131332.21072345434</v>
      </c>
      <c r="M9" s="10">
        <v>135140.84483443454</v>
      </c>
      <c r="N9" s="10"/>
    </row>
    <row r="10" spans="1:26" x14ac:dyDescent="0.2">
      <c r="A10" t="s">
        <v>16</v>
      </c>
      <c r="B10" s="27">
        <v>6</v>
      </c>
      <c r="C10" s="1">
        <v>284657</v>
      </c>
      <c r="D10" s="10">
        <v>292912.05300000001</v>
      </c>
      <c r="E10" s="10">
        <v>301406.50253699999</v>
      </c>
      <c r="F10" s="10">
        <v>310147.29111057299</v>
      </c>
      <c r="G10" s="10">
        <v>319141.56255277962</v>
      </c>
      <c r="H10" s="10">
        <v>328396.66786681022</v>
      </c>
      <c r="I10" s="10">
        <v>337920.17123494769</v>
      </c>
      <c r="J10" s="10">
        <v>347719.85620076122</v>
      </c>
      <c r="K10" s="10">
        <v>357803.73203058325</v>
      </c>
      <c r="L10" s="10">
        <v>368180.04025947012</v>
      </c>
      <c r="M10" s="10">
        <v>378857.26142699481</v>
      </c>
      <c r="N10" s="10"/>
    </row>
    <row r="11" spans="1:26" x14ac:dyDescent="0.2">
      <c r="A11" s="8" t="s">
        <v>17</v>
      </c>
      <c r="B11" s="28">
        <v>7</v>
      </c>
      <c r="C11" s="9">
        <v>623060</v>
      </c>
      <c r="D11" s="11">
        <v>677889.28</v>
      </c>
      <c r="E11" s="11">
        <v>737543.53663999995</v>
      </c>
      <c r="F11" s="11">
        <v>802447.36786431994</v>
      </c>
      <c r="G11" s="11">
        <v>873062.73623638018</v>
      </c>
      <c r="H11" s="11">
        <v>949892.25702518167</v>
      </c>
      <c r="I11" s="11">
        <v>1033482.7756433976</v>
      </c>
      <c r="J11" s="11">
        <v>1124429.2599000167</v>
      </c>
      <c r="K11" s="11">
        <v>1223379.0347712182</v>
      </c>
      <c r="L11" s="11">
        <v>1331036.3898310855</v>
      </c>
      <c r="M11" s="11">
        <v>1448167.592136221</v>
      </c>
      <c r="N11" s="11"/>
      <c r="O11">
        <f>(D11-C11)/C11</f>
        <v>8.800000000000005E-2</v>
      </c>
    </row>
    <row r="12" spans="1:26" x14ac:dyDescent="0.2">
      <c r="A12" s="8" t="s">
        <v>18</v>
      </c>
      <c r="B12" s="28">
        <v>8</v>
      </c>
      <c r="C12" s="9">
        <v>661941</v>
      </c>
      <c r="D12" s="11">
        <v>720191.80799999996</v>
      </c>
      <c r="E12" s="11">
        <v>783568.6871039999</v>
      </c>
      <c r="F12" s="11">
        <v>852522.73156915198</v>
      </c>
      <c r="G12" s="11">
        <v>927544.73194723739</v>
      </c>
      <c r="H12" s="11">
        <v>1009168.6683585944</v>
      </c>
      <c r="I12" s="11">
        <v>1097975.5111741505</v>
      </c>
      <c r="J12" s="11">
        <v>1194597.3561574756</v>
      </c>
      <c r="K12" s="11">
        <v>1299721.9234993334</v>
      </c>
      <c r="L12" s="11">
        <v>1414097.452767275</v>
      </c>
      <c r="M12" s="11">
        <v>1538538.0286107953</v>
      </c>
      <c r="N12" s="11"/>
      <c r="Q12" t="s">
        <v>67</v>
      </c>
    </row>
    <row r="13" spans="1:26" x14ac:dyDescent="0.2">
      <c r="A13" s="8" t="s">
        <v>19</v>
      </c>
      <c r="B13" s="28">
        <v>9</v>
      </c>
      <c r="C13" s="9">
        <v>1025756</v>
      </c>
      <c r="D13" s="11">
        <v>1116022.5279999999</v>
      </c>
      <c r="E13" s="11">
        <v>1214232.5104639998</v>
      </c>
      <c r="F13" s="11">
        <v>1321084.9713848319</v>
      </c>
      <c r="G13" s="11">
        <v>1437340.4488666973</v>
      </c>
      <c r="H13" s="11">
        <v>1563826.4083669668</v>
      </c>
      <c r="I13" s="11">
        <v>1701443.1323032596</v>
      </c>
      <c r="J13" s="11">
        <v>1851170.1279459465</v>
      </c>
      <c r="K13" s="11">
        <v>2014073.0992051899</v>
      </c>
      <c r="L13" s="11">
        <v>2191311.5319352467</v>
      </c>
      <c r="M13" s="11">
        <v>2384146.9467455484</v>
      </c>
      <c r="N13" s="11"/>
      <c r="S13" s="17" t="s">
        <v>68</v>
      </c>
      <c r="T13" s="18" t="s">
        <v>69</v>
      </c>
      <c r="U13" s="18" t="s">
        <v>70</v>
      </c>
    </row>
    <row r="14" spans="1:26" x14ac:dyDescent="0.2">
      <c r="A14" t="s">
        <v>20</v>
      </c>
      <c r="B14" s="27">
        <v>10</v>
      </c>
      <c r="C14" s="1">
        <v>291166</v>
      </c>
      <c r="D14" s="10">
        <v>296989.32</v>
      </c>
      <c r="E14" s="10">
        <v>302929.10639999999</v>
      </c>
      <c r="F14" s="10">
        <v>308987.68852799997</v>
      </c>
      <c r="G14" s="10">
        <v>315167.44229855994</v>
      </c>
      <c r="H14" s="10">
        <v>321470.7911445311</v>
      </c>
      <c r="I14" s="10">
        <v>327900.20696742175</v>
      </c>
      <c r="J14" s="10">
        <v>334458.21110677015</v>
      </c>
      <c r="K14" s="10">
        <v>341147.37532890553</v>
      </c>
      <c r="L14" s="10">
        <v>347970.32283548359</v>
      </c>
      <c r="M14" s="10">
        <v>354929.72929219331</v>
      </c>
      <c r="N14" s="10"/>
      <c r="Q14" s="16">
        <v>2015</v>
      </c>
      <c r="R14" s="18" t="s">
        <v>72</v>
      </c>
      <c r="S14" s="1">
        <v>587137</v>
      </c>
      <c r="T14" s="1">
        <v>2199877</v>
      </c>
      <c r="U14" s="1">
        <v>2787014</v>
      </c>
    </row>
    <row r="15" spans="1:26" x14ac:dyDescent="0.2">
      <c r="A15" t="s">
        <v>21</v>
      </c>
      <c r="B15" s="27">
        <v>11</v>
      </c>
      <c r="C15" s="1">
        <v>143294</v>
      </c>
      <c r="D15" s="10">
        <v>146159.88</v>
      </c>
      <c r="E15" s="10">
        <v>149083.07760000002</v>
      </c>
      <c r="F15" s="10">
        <v>152064.73915200002</v>
      </c>
      <c r="G15" s="10">
        <v>155106.03393504003</v>
      </c>
      <c r="H15" s="10">
        <v>158208.15461374083</v>
      </c>
      <c r="I15" s="10">
        <v>161372.31770601566</v>
      </c>
      <c r="J15" s="10">
        <v>164599.76406013596</v>
      </c>
      <c r="K15" s="10">
        <v>167891.75934133868</v>
      </c>
      <c r="L15" s="10">
        <v>171249.59452816544</v>
      </c>
      <c r="M15" s="10">
        <v>174674.58641872875</v>
      </c>
      <c r="N15" s="10"/>
      <c r="Q15" s="16">
        <v>2015</v>
      </c>
      <c r="R15" s="18" t="s">
        <v>71</v>
      </c>
      <c r="S15" s="1">
        <v>756722</v>
      </c>
      <c r="T15" s="1">
        <v>6077010</v>
      </c>
      <c r="U15" s="1">
        <v>6833631</v>
      </c>
    </row>
    <row r="16" spans="1:26" x14ac:dyDescent="0.2">
      <c r="A16" t="s">
        <v>22</v>
      </c>
      <c r="B16" s="27">
        <v>12</v>
      </c>
      <c r="C16" s="1">
        <v>1356301</v>
      </c>
      <c r="D16" s="10">
        <v>1383427.02</v>
      </c>
      <c r="E16" s="10">
        <v>1411095.5604000001</v>
      </c>
      <c r="F16" s="10">
        <v>1439317.4716080001</v>
      </c>
      <c r="G16" s="10">
        <v>1468103.82104016</v>
      </c>
      <c r="H16" s="10">
        <v>1497465.8974609631</v>
      </c>
      <c r="I16" s="10">
        <v>1527415.2154101825</v>
      </c>
      <c r="J16" s="10">
        <v>1557963.5197183862</v>
      </c>
      <c r="K16" s="10">
        <v>1589122.7901127539</v>
      </c>
      <c r="L16" s="10">
        <v>1620905.2459150087</v>
      </c>
      <c r="M16" s="10">
        <v>1653323.3508333089</v>
      </c>
      <c r="N16" s="10"/>
      <c r="Q16" s="16">
        <v>2015</v>
      </c>
      <c r="R16" s="18" t="s">
        <v>73</v>
      </c>
      <c r="S16" s="19">
        <f>S14/S15*100</f>
        <v>77.589524290294193</v>
      </c>
      <c r="T16" s="19">
        <f t="shared" ref="T16:U16" si="0">T14/T15*100</f>
        <v>36.199989797614286</v>
      </c>
      <c r="U16" s="19">
        <f t="shared" si="0"/>
        <v>40.783794149845079</v>
      </c>
    </row>
    <row r="17" spans="1:17" x14ac:dyDescent="0.2">
      <c r="A17" t="s">
        <v>23</v>
      </c>
      <c r="B17" s="27">
        <v>4</v>
      </c>
      <c r="C17" s="1">
        <v>365330</v>
      </c>
      <c r="D17" s="10">
        <v>372636.6</v>
      </c>
      <c r="E17" s="10">
        <v>380089.33199999999</v>
      </c>
      <c r="F17" s="10">
        <v>387691.11864000006</v>
      </c>
      <c r="G17" s="10">
        <v>395444.94101280003</v>
      </c>
      <c r="H17" s="10">
        <v>403353.83983305597</v>
      </c>
      <c r="I17" s="10">
        <v>411420.9166297171</v>
      </c>
      <c r="J17" s="10">
        <v>419649.33496231143</v>
      </c>
      <c r="K17" s="10">
        <v>428042.32166155765</v>
      </c>
      <c r="L17" s="10">
        <v>436603.16809478879</v>
      </c>
      <c r="M17" s="10">
        <v>445335.23145668459</v>
      </c>
      <c r="N17" s="10"/>
    </row>
    <row r="18" spans="1:17" x14ac:dyDescent="0.2">
      <c r="A18" t="s">
        <v>24</v>
      </c>
      <c r="B18" s="27">
        <v>14</v>
      </c>
      <c r="C18" s="1">
        <v>516212</v>
      </c>
      <c r="D18" s="10">
        <v>526536.24</v>
      </c>
      <c r="E18" s="10">
        <v>537066.96479999996</v>
      </c>
      <c r="F18" s="10">
        <v>547808.30409600004</v>
      </c>
      <c r="G18" s="10">
        <v>558764.47017791995</v>
      </c>
      <c r="H18" s="10">
        <v>569939.75958147831</v>
      </c>
      <c r="I18" s="10">
        <v>581338.55477310787</v>
      </c>
      <c r="J18" s="10">
        <v>592965.32586857001</v>
      </c>
      <c r="K18" s="10">
        <v>604824.63238594134</v>
      </c>
      <c r="L18" s="10">
        <v>616921.12503366009</v>
      </c>
      <c r="M18" s="10">
        <v>629259.54753433331</v>
      </c>
      <c r="N18" s="10"/>
    </row>
    <row r="19" spans="1:17" x14ac:dyDescent="0.2">
      <c r="A19" t="s">
        <v>25</v>
      </c>
      <c r="B19" s="27">
        <v>15</v>
      </c>
      <c r="C19" s="1">
        <v>1012709</v>
      </c>
      <c r="D19" s="10">
        <v>1032963.18</v>
      </c>
      <c r="E19" s="10">
        <v>1053622.4436000001</v>
      </c>
      <c r="F19" s="10">
        <v>1074694.8924720003</v>
      </c>
      <c r="G19" s="10">
        <v>1096188.7903214404</v>
      </c>
      <c r="H19" s="10">
        <v>1118112.5661278693</v>
      </c>
      <c r="I19" s="10">
        <v>1140474.8174504268</v>
      </c>
      <c r="J19" s="10">
        <v>1163284.3137994353</v>
      </c>
      <c r="K19" s="10">
        <v>1186550.0000754239</v>
      </c>
      <c r="L19" s="10">
        <v>1210281.0000769324</v>
      </c>
      <c r="M19" s="10">
        <v>1234486.620078471</v>
      </c>
      <c r="N19" s="10"/>
    </row>
    <row r="20" spans="1:17" x14ac:dyDescent="0.2">
      <c r="A20" t="s">
        <v>26</v>
      </c>
      <c r="B20" s="27">
        <v>16</v>
      </c>
      <c r="C20" s="1">
        <v>1098584</v>
      </c>
      <c r="D20" s="10">
        <v>1120555.68</v>
      </c>
      <c r="E20" s="10">
        <v>1142966.7936</v>
      </c>
      <c r="F20" s="10">
        <v>1165826.1294720001</v>
      </c>
      <c r="G20" s="10">
        <v>1189142.6520614401</v>
      </c>
      <c r="H20" s="10">
        <v>1212925.5051026689</v>
      </c>
      <c r="I20" s="10">
        <v>1237184.0152047223</v>
      </c>
      <c r="J20" s="10">
        <v>1261927.6955088167</v>
      </c>
      <c r="K20" s="10">
        <v>1287166.249418993</v>
      </c>
      <c r="L20" s="10">
        <v>1312909.5744073729</v>
      </c>
      <c r="M20" s="10">
        <v>1339167.7658955203</v>
      </c>
      <c r="N20" s="10"/>
    </row>
    <row r="21" spans="1:17" x14ac:dyDescent="0.2">
      <c r="A21" t="s">
        <v>27</v>
      </c>
      <c r="B21" s="27">
        <v>17</v>
      </c>
      <c r="C21" s="1">
        <v>884527</v>
      </c>
      <c r="D21" s="10">
        <v>902217.54</v>
      </c>
      <c r="E21" s="10">
        <v>920261.89080000005</v>
      </c>
      <c r="F21" s="10">
        <v>938667.12861600006</v>
      </c>
      <c r="G21" s="10">
        <v>957440.47118832008</v>
      </c>
      <c r="H21" s="10">
        <v>976589.28061208641</v>
      </c>
      <c r="I21" s="10">
        <v>996121.06622432813</v>
      </c>
      <c r="J21" s="10">
        <v>1016043.4875488147</v>
      </c>
      <c r="K21" s="10">
        <v>1036364.357299791</v>
      </c>
      <c r="L21" s="10">
        <v>1057091.6444457867</v>
      </c>
      <c r="M21" s="10">
        <v>1078233.4773347024</v>
      </c>
      <c r="N21" s="10"/>
    </row>
    <row r="22" spans="1:17" x14ac:dyDescent="0.2">
      <c r="A22" s="8" t="s">
        <v>28</v>
      </c>
      <c r="B22" s="28">
        <v>18</v>
      </c>
      <c r="C22" s="9">
        <v>596268</v>
      </c>
      <c r="D22" s="11">
        <v>605808.28800000006</v>
      </c>
      <c r="E22" s="11">
        <v>615501.22060800006</v>
      </c>
      <c r="F22" s="11">
        <v>625349.24013772805</v>
      </c>
      <c r="G22" s="11">
        <v>635354.82797993172</v>
      </c>
      <c r="H22" s="11">
        <v>645520.50522761059</v>
      </c>
      <c r="I22" s="11">
        <v>655848.83331125241</v>
      </c>
      <c r="J22" s="11">
        <v>666342.41464423237</v>
      </c>
      <c r="K22" s="11">
        <v>677003.89327854011</v>
      </c>
      <c r="L22" s="11">
        <v>687835.95557099674</v>
      </c>
      <c r="M22" s="11">
        <v>698841.33086013258</v>
      </c>
      <c r="N22" s="11"/>
    </row>
    <row r="23" spans="1:17" x14ac:dyDescent="0.2">
      <c r="A23" s="8" t="s">
        <v>29</v>
      </c>
      <c r="B23" s="28">
        <v>19</v>
      </c>
      <c r="C23" s="9">
        <v>693558</v>
      </c>
      <c r="D23" s="11">
        <v>704654.92800000007</v>
      </c>
      <c r="E23" s="11">
        <v>715929.40684800001</v>
      </c>
      <c r="F23" s="11">
        <v>727384.27735756803</v>
      </c>
      <c r="G23" s="11">
        <v>739022.42579528911</v>
      </c>
      <c r="H23" s="11">
        <v>750846.7846080137</v>
      </c>
      <c r="I23" s="11">
        <v>762860.33316174196</v>
      </c>
      <c r="J23" s="11">
        <v>775066.09849232982</v>
      </c>
      <c r="K23" s="11">
        <v>787467.15606820711</v>
      </c>
      <c r="L23" s="11">
        <v>800066.63056529837</v>
      </c>
      <c r="M23" s="11">
        <v>812867.69665434305</v>
      </c>
      <c r="N23" s="11"/>
    </row>
    <row r="24" spans="1:17" x14ac:dyDescent="0.2">
      <c r="A24" s="8" t="s">
        <v>30</v>
      </c>
      <c r="B24" s="28">
        <v>20</v>
      </c>
      <c r="C24" s="9">
        <v>528054</v>
      </c>
      <c r="D24" s="11">
        <v>536502.86400000006</v>
      </c>
      <c r="E24" s="11">
        <v>545086.90982400009</v>
      </c>
      <c r="F24" s="11">
        <v>553808.30038118409</v>
      </c>
      <c r="G24" s="11">
        <v>562669.23318728304</v>
      </c>
      <c r="H24" s="11">
        <v>571671.94091827958</v>
      </c>
      <c r="I24" s="11">
        <v>580818.69197297201</v>
      </c>
      <c r="J24" s="11">
        <v>590111.79104453954</v>
      </c>
      <c r="K24" s="11">
        <v>599553.57970125217</v>
      </c>
      <c r="L24" s="11">
        <v>609146.43697647227</v>
      </c>
      <c r="M24" s="11">
        <v>618892.77996809571</v>
      </c>
      <c r="N24" s="11"/>
    </row>
    <row r="25" spans="1:17" x14ac:dyDescent="0.2">
      <c r="A25" s="8" t="s">
        <v>31</v>
      </c>
      <c r="B25" s="28">
        <v>21</v>
      </c>
      <c r="C25" s="9">
        <v>942581</v>
      </c>
      <c r="D25" s="11">
        <v>957662.29599999997</v>
      </c>
      <c r="E25" s="11">
        <v>972984.89273600001</v>
      </c>
      <c r="F25" s="11">
        <v>988552.65101977589</v>
      </c>
      <c r="G25" s="11">
        <v>1004369.4934360924</v>
      </c>
      <c r="H25" s="11">
        <v>1020439.4053310697</v>
      </c>
      <c r="I25" s="11">
        <v>1036766.4358163669</v>
      </c>
      <c r="J25" s="11">
        <v>1053354.6987894287</v>
      </c>
      <c r="K25" s="11">
        <v>1070208.3739700597</v>
      </c>
      <c r="L25" s="11">
        <v>1087331.7079535807</v>
      </c>
      <c r="M25" s="11">
        <v>1104729.0152808379</v>
      </c>
      <c r="N25" s="11"/>
    </row>
    <row r="26" spans="1:17" x14ac:dyDescent="0.2">
      <c r="A26" s="8" t="s">
        <v>32</v>
      </c>
      <c r="B26" s="28">
        <v>22</v>
      </c>
      <c r="C26" s="9">
        <v>1623282</v>
      </c>
      <c r="D26" s="11">
        <v>1649254.5120000001</v>
      </c>
      <c r="E26" s="11">
        <v>1675642.5841919999</v>
      </c>
      <c r="F26" s="11">
        <v>1702452.8655390718</v>
      </c>
      <c r="G26" s="11">
        <v>1729692.111387697</v>
      </c>
      <c r="H26" s="11">
        <v>1757367.1851699001</v>
      </c>
      <c r="I26" s="11">
        <v>1785485.0601326185</v>
      </c>
      <c r="J26" s="11">
        <v>1814052.8210947404</v>
      </c>
      <c r="K26" s="11">
        <v>1843077.6662322562</v>
      </c>
      <c r="L26" s="11">
        <v>1872566.9088919724</v>
      </c>
      <c r="M26" s="11">
        <v>1902527.9794342436</v>
      </c>
      <c r="N26" s="11"/>
    </row>
    <row r="27" spans="1:17" x14ac:dyDescent="0.2">
      <c r="A27" t="s">
        <v>33</v>
      </c>
      <c r="B27" s="27">
        <v>23</v>
      </c>
      <c r="C27" s="1">
        <v>855399</v>
      </c>
      <c r="D27" s="10">
        <v>886193.36400000006</v>
      </c>
      <c r="E27" s="10">
        <v>918096.32510400016</v>
      </c>
      <c r="F27" s="10">
        <v>951147.79280774412</v>
      </c>
      <c r="G27" s="10">
        <v>985389.11334882304</v>
      </c>
      <c r="H27" s="10">
        <v>1020863.1214293807</v>
      </c>
      <c r="I27" s="10">
        <v>1057614.1938008384</v>
      </c>
      <c r="J27" s="10">
        <v>1095688.3047776686</v>
      </c>
      <c r="K27" s="10">
        <v>1135133.0837496647</v>
      </c>
      <c r="L27" s="10">
        <v>1175997.8747646529</v>
      </c>
      <c r="M27" s="10">
        <v>1218333.7982561805</v>
      </c>
      <c r="N27" s="10"/>
    </row>
    <row r="28" spans="1:17" x14ac:dyDescent="0.2">
      <c r="A28" t="s">
        <v>34</v>
      </c>
      <c r="B28" s="27">
        <v>24</v>
      </c>
      <c r="C28" s="1">
        <v>512690</v>
      </c>
      <c r="D28" s="10">
        <v>531146.84</v>
      </c>
      <c r="E28" s="10">
        <v>550268.12624000013</v>
      </c>
      <c r="F28" s="10">
        <v>570077.77878464013</v>
      </c>
      <c r="G28" s="10">
        <v>590600.57882088725</v>
      </c>
      <c r="H28" s="10">
        <v>611862.19965843915</v>
      </c>
      <c r="I28" s="10">
        <v>633889.23884614289</v>
      </c>
      <c r="J28" s="10">
        <v>656709.25144460401</v>
      </c>
      <c r="K28" s="10">
        <v>680350.78449660982</v>
      </c>
      <c r="L28" s="10">
        <v>704843.41273848782</v>
      </c>
      <c r="M28" s="10">
        <v>730217.77559707337</v>
      </c>
      <c r="N28" s="10"/>
    </row>
    <row r="29" spans="1:17" x14ac:dyDescent="0.2">
      <c r="A29" t="s">
        <v>35</v>
      </c>
      <c r="B29" s="27">
        <v>25</v>
      </c>
      <c r="C29" s="1">
        <v>223947</v>
      </c>
      <c r="D29" s="10">
        <v>232009.092</v>
      </c>
      <c r="E29" s="10">
        <v>240361.41931200001</v>
      </c>
      <c r="F29" s="10">
        <v>249014.43040723199</v>
      </c>
      <c r="G29" s="10">
        <v>257978.94990189237</v>
      </c>
      <c r="H29" s="10">
        <v>267266.19209836051</v>
      </c>
      <c r="I29" s="10">
        <v>276887.77501390153</v>
      </c>
      <c r="J29" s="10">
        <v>286855.73491440195</v>
      </c>
      <c r="K29" s="10">
        <v>297182.54137132043</v>
      </c>
      <c r="L29" s="10">
        <v>307881.11286068795</v>
      </c>
      <c r="M29" s="10">
        <v>318964.83292367274</v>
      </c>
      <c r="N29" s="10"/>
      <c r="Q29" s="21"/>
    </row>
    <row r="30" spans="1:17" x14ac:dyDescent="0.2">
      <c r="A30" t="s">
        <v>36</v>
      </c>
      <c r="B30" s="27">
        <v>26</v>
      </c>
      <c r="C30" s="1">
        <v>818757</v>
      </c>
      <c r="D30" s="10">
        <v>848232.25200000009</v>
      </c>
      <c r="E30" s="10">
        <v>878768.61307200009</v>
      </c>
      <c r="F30" s="10">
        <v>910404.28314259206</v>
      </c>
      <c r="G30" s="10">
        <v>943178.83733572543</v>
      </c>
      <c r="H30" s="10">
        <v>977133.27547981159</v>
      </c>
      <c r="I30" s="10">
        <v>1012310.0733970848</v>
      </c>
      <c r="J30" s="10">
        <v>1048753.2360393798</v>
      </c>
      <c r="K30" s="10">
        <v>1086508.3525367975</v>
      </c>
      <c r="L30" s="10">
        <v>1125622.6532281223</v>
      </c>
      <c r="M30" s="10">
        <v>1166145.0687443346</v>
      </c>
      <c r="N30" s="10"/>
      <c r="Q30" s="21"/>
    </row>
    <row r="31" spans="1:17" x14ac:dyDescent="0.2">
      <c r="A31" t="s">
        <v>37</v>
      </c>
      <c r="B31" s="27">
        <v>27</v>
      </c>
      <c r="C31" s="1">
        <v>894179</v>
      </c>
      <c r="D31" s="10">
        <v>926369.44400000013</v>
      </c>
      <c r="E31" s="10">
        <v>959718.74398400018</v>
      </c>
      <c r="F31" s="10">
        <v>994268.61876742414</v>
      </c>
      <c r="G31" s="10">
        <v>1030062.2890430514</v>
      </c>
      <c r="H31" s="10">
        <v>1067144.5314486013</v>
      </c>
      <c r="I31" s="10">
        <v>1105561.7345807508</v>
      </c>
      <c r="J31" s="10">
        <v>1145361.9570256579</v>
      </c>
      <c r="K31" s="10">
        <v>1186594.9874785815</v>
      </c>
      <c r="L31" s="10">
        <v>1229312.4070278106</v>
      </c>
      <c r="M31" s="10">
        <v>1273567.6536808116</v>
      </c>
      <c r="N31" s="10"/>
      <c r="Q31" s="21"/>
    </row>
    <row r="32" spans="1:17" x14ac:dyDescent="0.2">
      <c r="A32" t="s">
        <v>38</v>
      </c>
      <c r="B32" s="27">
        <v>40</v>
      </c>
      <c r="C32" s="1">
        <v>369998</v>
      </c>
      <c r="D32" s="10">
        <v>383317.92800000007</v>
      </c>
      <c r="E32" s="10">
        <v>397117.3734080001</v>
      </c>
      <c r="F32" s="10">
        <v>411413.59885068808</v>
      </c>
      <c r="G32" s="10">
        <v>426224.48840931285</v>
      </c>
      <c r="H32" s="10">
        <v>441568.56999204814</v>
      </c>
      <c r="I32" s="10">
        <v>457465.03851176187</v>
      </c>
      <c r="J32" s="10">
        <v>473933.77989818528</v>
      </c>
      <c r="K32" s="10">
        <v>490995.39597451995</v>
      </c>
      <c r="L32" s="10">
        <v>508671.23022960272</v>
      </c>
      <c r="M32" s="10">
        <v>526983.39451786841</v>
      </c>
      <c r="N32" s="10"/>
    </row>
    <row r="33" spans="1:14" x14ac:dyDescent="0.2">
      <c r="A33" t="s">
        <v>39</v>
      </c>
      <c r="B33" s="27">
        <v>29</v>
      </c>
      <c r="C33" s="1">
        <v>752965</v>
      </c>
      <c r="D33" s="10">
        <v>780071.74</v>
      </c>
      <c r="E33" s="10">
        <v>808154.32264000003</v>
      </c>
      <c r="F33" s="10">
        <v>837247.87825504004</v>
      </c>
      <c r="G33" s="10">
        <v>867388.80187222152</v>
      </c>
      <c r="H33" s="10">
        <v>898614.79873962153</v>
      </c>
      <c r="I33" s="10">
        <v>930964.93149424787</v>
      </c>
      <c r="J33" s="10">
        <v>964479.66902804072</v>
      </c>
      <c r="K33" s="10">
        <v>999200.93711305025</v>
      </c>
      <c r="L33" s="10">
        <v>1035172.1708491201</v>
      </c>
      <c r="M33" s="10">
        <v>1072438.3689996884</v>
      </c>
      <c r="N33" s="10"/>
    </row>
    <row r="34" spans="1:14" x14ac:dyDescent="0.2">
      <c r="A34" s="18" t="s">
        <v>77</v>
      </c>
      <c r="B34" s="27">
        <v>30</v>
      </c>
      <c r="C34" s="1">
        <v>555561</v>
      </c>
      <c r="D34" s="10">
        <v>575561.196</v>
      </c>
      <c r="E34" s="10">
        <v>596281.39905600005</v>
      </c>
      <c r="F34" s="10">
        <v>617747.529422016</v>
      </c>
      <c r="G34" s="10">
        <v>639986.44048120861</v>
      </c>
      <c r="H34" s="10">
        <v>663025.9523385322</v>
      </c>
      <c r="I34" s="10">
        <v>686894.88662271935</v>
      </c>
      <c r="J34" s="10">
        <v>711623.10254113714</v>
      </c>
      <c r="K34" s="10">
        <v>737241.53423261817</v>
      </c>
      <c r="L34" s="10">
        <v>763782.22946499242</v>
      </c>
      <c r="M34" s="10">
        <v>791278.38972573215</v>
      </c>
      <c r="N34" s="10"/>
    </row>
    <row r="35" spans="1:14" x14ac:dyDescent="0.2">
      <c r="A35" t="s">
        <v>41</v>
      </c>
      <c r="B35" s="27">
        <v>31</v>
      </c>
      <c r="C35" s="1">
        <v>399227</v>
      </c>
      <c r="D35" s="10">
        <v>413599.17200000002</v>
      </c>
      <c r="E35" s="10">
        <v>428488.74219200003</v>
      </c>
      <c r="F35" s="10">
        <v>443914.33691091201</v>
      </c>
      <c r="G35" s="10">
        <v>459895.25303970487</v>
      </c>
      <c r="H35" s="10">
        <v>476451.48214913427</v>
      </c>
      <c r="I35" s="10">
        <v>493603.73550650309</v>
      </c>
      <c r="J35" s="10">
        <v>511373.46998473717</v>
      </c>
      <c r="K35" s="10">
        <v>529782.91490418778</v>
      </c>
      <c r="L35" s="10">
        <v>548855.09984073858</v>
      </c>
      <c r="M35" s="10">
        <v>568613.88343500509</v>
      </c>
      <c r="N35" s="10"/>
    </row>
    <row r="36" spans="1:14" x14ac:dyDescent="0.2">
      <c r="A36" t="s">
        <v>42</v>
      </c>
      <c r="B36" s="27">
        <v>32</v>
      </c>
      <c r="C36" s="1">
        <v>1603325</v>
      </c>
      <c r="D36" s="10">
        <v>1661044.7</v>
      </c>
      <c r="E36" s="10">
        <v>1720842.3092000003</v>
      </c>
      <c r="F36" s="10">
        <v>1782792.6323312002</v>
      </c>
      <c r="G36" s="10">
        <v>1846973.1670951233</v>
      </c>
      <c r="H36" s="10">
        <v>1913464.2011105479</v>
      </c>
      <c r="I36" s="10">
        <v>1982348.9123505277</v>
      </c>
      <c r="J36" s="10">
        <v>2053713.4731951465</v>
      </c>
      <c r="K36" s="10">
        <v>2127647.158230172</v>
      </c>
      <c r="L36" s="10">
        <v>2204242.4559264584</v>
      </c>
      <c r="M36" s="10">
        <v>2283595.1843398106</v>
      </c>
      <c r="N36" s="10"/>
    </row>
    <row r="37" spans="1:14" x14ac:dyDescent="0.2">
      <c r="A37" t="s">
        <v>43</v>
      </c>
      <c r="B37" s="27">
        <v>33</v>
      </c>
      <c r="C37" s="1">
        <v>850920</v>
      </c>
      <c r="D37" s="10">
        <v>881553.12</v>
      </c>
      <c r="E37" s="10">
        <v>913289.03232</v>
      </c>
      <c r="F37" s="10">
        <v>946167.4374835199</v>
      </c>
      <c r="G37" s="10">
        <v>980229.46523292677</v>
      </c>
      <c r="H37" s="10">
        <v>1015517.7259813122</v>
      </c>
      <c r="I37" s="10">
        <v>1052076.3641166394</v>
      </c>
      <c r="J37" s="10">
        <v>1089951.1132248384</v>
      </c>
      <c r="K37" s="10">
        <v>1129189.3533009326</v>
      </c>
      <c r="L37" s="10">
        <v>1169840.1700197663</v>
      </c>
      <c r="M37" s="10">
        <v>1211954.4161404779</v>
      </c>
      <c r="N37" s="10"/>
    </row>
    <row r="38" spans="1:14" x14ac:dyDescent="0.2">
      <c r="A38" t="s">
        <v>44</v>
      </c>
      <c r="B38" s="27">
        <v>34</v>
      </c>
      <c r="C38" s="1">
        <v>687312</v>
      </c>
      <c r="D38" s="10">
        <v>712055.23200000008</v>
      </c>
      <c r="E38" s="10">
        <v>737689.22035200009</v>
      </c>
      <c r="F38" s="10">
        <v>764246.03228467202</v>
      </c>
      <c r="G38" s="10">
        <v>791758.88944692037</v>
      </c>
      <c r="H38" s="10">
        <v>820262.20946700952</v>
      </c>
      <c r="I38" s="10">
        <v>849791.6490078218</v>
      </c>
      <c r="J38" s="10">
        <v>880384.14837210334</v>
      </c>
      <c r="K38" s="10">
        <v>912077.9777134991</v>
      </c>
      <c r="L38" s="10">
        <v>944912.78491118515</v>
      </c>
      <c r="M38" s="10">
        <v>978929.64516798779</v>
      </c>
      <c r="N38" s="10"/>
    </row>
    <row r="39" spans="1:14" x14ac:dyDescent="0.2">
      <c r="A39" t="s">
        <v>45</v>
      </c>
      <c r="B39" s="27">
        <v>36</v>
      </c>
      <c r="C39" s="1">
        <v>724186</v>
      </c>
      <c r="D39" s="10">
        <v>750256.696</v>
      </c>
      <c r="E39" s="10">
        <v>777265.937056</v>
      </c>
      <c r="F39" s="10">
        <v>805247.51079001604</v>
      </c>
      <c r="G39" s="10">
        <v>834236.42117845663</v>
      </c>
      <c r="H39" s="10">
        <v>864268.93234088109</v>
      </c>
      <c r="I39" s="10">
        <v>895382.61390515289</v>
      </c>
      <c r="J39" s="10">
        <v>927616.38800573826</v>
      </c>
      <c r="K39" s="10">
        <v>961010.57797394495</v>
      </c>
      <c r="L39" s="10">
        <v>995606.95878100698</v>
      </c>
      <c r="M39" s="10">
        <v>1031448.8092971232</v>
      </c>
      <c r="N39" s="10"/>
    </row>
    <row r="40" spans="1:14" x14ac:dyDescent="0.2">
      <c r="A40" t="s">
        <v>46</v>
      </c>
      <c r="B40" s="27">
        <v>35</v>
      </c>
      <c r="C40" s="1">
        <v>758339</v>
      </c>
      <c r="D40" s="10">
        <v>785639.20400000014</v>
      </c>
      <c r="E40" s="10">
        <v>813922.21534400014</v>
      </c>
      <c r="F40" s="10">
        <v>843223.41509638412</v>
      </c>
      <c r="G40" s="10">
        <v>873579.45803985407</v>
      </c>
      <c r="H40" s="10">
        <v>905028.31852928887</v>
      </c>
      <c r="I40" s="10">
        <v>937609.33799634327</v>
      </c>
      <c r="J40" s="10">
        <v>971363.27416421147</v>
      </c>
      <c r="K40" s="10">
        <v>1006332.3520341231</v>
      </c>
      <c r="L40" s="10">
        <v>1042560.3167073517</v>
      </c>
      <c r="M40" s="10">
        <v>1080092.4881088163</v>
      </c>
      <c r="N40" s="10"/>
    </row>
    <row r="41" spans="1:14" x14ac:dyDescent="0.2">
      <c r="A41" s="8" t="s">
        <v>47</v>
      </c>
      <c r="B41" s="28">
        <v>37</v>
      </c>
      <c r="C41" s="9">
        <v>1660651</v>
      </c>
      <c r="D41" s="11">
        <v>1702167.2750000001</v>
      </c>
      <c r="E41" s="11">
        <v>1744721.4568750001</v>
      </c>
      <c r="F41" s="11">
        <v>1788339.4932968752</v>
      </c>
      <c r="G41" s="11">
        <v>1833047.980629297</v>
      </c>
      <c r="H41" s="11">
        <v>1878874.1801450292</v>
      </c>
      <c r="I41" s="11">
        <v>1925846.0346486552</v>
      </c>
      <c r="J41" s="11">
        <v>1973992.1855148715</v>
      </c>
      <c r="K41" s="11">
        <v>2023341.9901527432</v>
      </c>
      <c r="L41" s="11">
        <v>2073925.5399065618</v>
      </c>
      <c r="M41" s="11">
        <v>2125773.678404226</v>
      </c>
      <c r="N41" s="11"/>
    </row>
    <row r="42" spans="1:14" x14ac:dyDescent="0.2">
      <c r="A42" s="8" t="s">
        <v>48</v>
      </c>
      <c r="B42" s="28">
        <v>38</v>
      </c>
      <c r="C42" s="9">
        <v>554622</v>
      </c>
      <c r="D42" s="11">
        <v>568487.55000000005</v>
      </c>
      <c r="E42" s="11">
        <v>582699.73875000002</v>
      </c>
      <c r="F42" s="11">
        <v>597267.23221875005</v>
      </c>
      <c r="G42" s="11">
        <v>612198.91302421875</v>
      </c>
      <c r="H42" s="11">
        <v>627503.88584982418</v>
      </c>
      <c r="I42" s="11">
        <v>643191.48299606983</v>
      </c>
      <c r="J42" s="11">
        <v>659271.27007097157</v>
      </c>
      <c r="K42" s="11">
        <v>675753.05182274582</v>
      </c>
      <c r="L42" s="11">
        <v>692646.87811831455</v>
      </c>
      <c r="M42" s="11">
        <v>709963.05007127242</v>
      </c>
      <c r="N42" s="11"/>
    </row>
    <row r="43" spans="1:14" x14ac:dyDescent="0.2">
      <c r="A43" s="8" t="s">
        <v>49</v>
      </c>
      <c r="B43" s="28">
        <v>39</v>
      </c>
      <c r="C43" s="9">
        <v>1630934</v>
      </c>
      <c r="D43" s="11">
        <v>1671707.35</v>
      </c>
      <c r="E43" s="11">
        <v>1713500.0337499997</v>
      </c>
      <c r="F43" s="11">
        <v>1756337.5345937498</v>
      </c>
      <c r="G43" s="11">
        <v>1800245.9729585934</v>
      </c>
      <c r="H43" s="11">
        <v>1845252.1222825581</v>
      </c>
      <c r="I43" s="11">
        <v>1891383.4253396222</v>
      </c>
      <c r="J43" s="11">
        <v>1938668.0109731129</v>
      </c>
      <c r="K43" s="11">
        <v>1987134.7112474407</v>
      </c>
      <c r="L43" s="11">
        <v>2036813.0790286267</v>
      </c>
      <c r="M43" s="11">
        <v>2087733.4060043423</v>
      </c>
      <c r="N43" s="11"/>
    </row>
    <row r="44" spans="1:14" x14ac:dyDescent="0.2">
      <c r="A44" s="8" t="s">
        <v>50</v>
      </c>
      <c r="B44" s="28">
        <v>40</v>
      </c>
      <c r="C44" s="9">
        <v>488075</v>
      </c>
      <c r="D44" s="11">
        <v>500276.87499999994</v>
      </c>
      <c r="E44" s="11">
        <v>512783.79687499994</v>
      </c>
      <c r="F44" s="11">
        <v>525603.39179687493</v>
      </c>
      <c r="G44" s="11">
        <v>538743.47659179685</v>
      </c>
      <c r="H44" s="11">
        <v>552212.06350659172</v>
      </c>
      <c r="I44" s="11">
        <v>566017.36509425647</v>
      </c>
      <c r="J44" s="11">
        <v>580167.79922161286</v>
      </c>
      <c r="K44" s="11">
        <v>594671.99420215318</v>
      </c>
      <c r="L44" s="11">
        <v>609538.79405720707</v>
      </c>
      <c r="M44" s="11">
        <v>624777.26390863722</v>
      </c>
      <c r="N44" s="11"/>
    </row>
    <row r="45" spans="1:14" x14ac:dyDescent="0.2">
      <c r="A45" t="s">
        <v>51</v>
      </c>
      <c r="B45" s="27">
        <v>41</v>
      </c>
      <c r="C45" s="1">
        <v>842304</v>
      </c>
      <c r="D45" s="10">
        <v>859992.38399999996</v>
      </c>
      <c r="E45" s="10">
        <v>878052.22406399995</v>
      </c>
      <c r="F45" s="10">
        <v>896491.32076934399</v>
      </c>
      <c r="G45" s="10">
        <v>915317.63850550016</v>
      </c>
      <c r="H45" s="10">
        <v>934539.30891411577</v>
      </c>
      <c r="I45" s="10">
        <v>954164.63440131221</v>
      </c>
      <c r="J45" s="10">
        <v>974202.09172373975</v>
      </c>
      <c r="K45" s="10">
        <v>994660.33564993821</v>
      </c>
      <c r="L45" s="10">
        <v>1015548.2026985869</v>
      </c>
      <c r="M45" s="10">
        <v>1036874.7149552571</v>
      </c>
      <c r="N45" s="10"/>
    </row>
    <row r="46" spans="1:14" x14ac:dyDescent="0.2">
      <c r="A46" t="s">
        <v>52</v>
      </c>
      <c r="B46" s="27">
        <v>42</v>
      </c>
      <c r="C46" s="1">
        <v>968909</v>
      </c>
      <c r="D46" s="10">
        <v>989256.08899999992</v>
      </c>
      <c r="E46" s="10">
        <v>1010030.466869</v>
      </c>
      <c r="F46" s="10">
        <v>1031241.106673249</v>
      </c>
      <c r="G46" s="10">
        <v>1052897.1699133872</v>
      </c>
      <c r="H46" s="10">
        <v>1075008.0104815683</v>
      </c>
      <c r="I46" s="10">
        <v>1097583.1787016813</v>
      </c>
      <c r="J46" s="10">
        <v>1120632.4254544168</v>
      </c>
      <c r="K46" s="10">
        <v>1144165.7063889594</v>
      </c>
      <c r="L46" s="10">
        <v>1168193.1862231274</v>
      </c>
      <c r="M46" s="10">
        <v>1192725.2431338131</v>
      </c>
      <c r="N46" s="10"/>
    </row>
    <row r="47" spans="1:14" x14ac:dyDescent="0.2">
      <c r="A47" t="s">
        <v>53</v>
      </c>
      <c r="B47" s="27">
        <v>43</v>
      </c>
      <c r="C47" s="1">
        <v>963794</v>
      </c>
      <c r="D47" s="10">
        <v>984033.674</v>
      </c>
      <c r="E47" s="10">
        <v>1004698.3811540001</v>
      </c>
      <c r="F47" s="10">
        <v>1025797.0471582342</v>
      </c>
      <c r="G47" s="10">
        <v>1047338.785148557</v>
      </c>
      <c r="H47" s="10">
        <v>1069332.8996366768</v>
      </c>
      <c r="I47" s="10">
        <v>1091788.890529047</v>
      </c>
      <c r="J47" s="10">
        <v>1114716.457230157</v>
      </c>
      <c r="K47" s="10">
        <v>1138125.5028319901</v>
      </c>
      <c r="L47" s="10">
        <v>1162026.1383914619</v>
      </c>
      <c r="M47" s="10">
        <v>1186428.6872976825</v>
      </c>
      <c r="N47" s="10"/>
    </row>
    <row r="48" spans="1:14" x14ac:dyDescent="0.2">
      <c r="A48" t="s">
        <v>54</v>
      </c>
      <c r="B48" s="27">
        <v>44</v>
      </c>
      <c r="C48" s="1">
        <v>917170</v>
      </c>
      <c r="D48" s="10">
        <v>936430.57</v>
      </c>
      <c r="E48" s="10">
        <v>956095.61196999997</v>
      </c>
      <c r="F48" s="10">
        <v>976173.61982137</v>
      </c>
      <c r="G48" s="10">
        <v>996673.26583761873</v>
      </c>
      <c r="H48" s="10">
        <v>1017603.4044202089</v>
      </c>
      <c r="I48" s="10">
        <v>1038973.0759130332</v>
      </c>
      <c r="J48" s="10">
        <v>1060791.5105072069</v>
      </c>
      <c r="K48" s="10">
        <v>1083068.1322278581</v>
      </c>
      <c r="L48" s="10">
        <v>1105812.563004643</v>
      </c>
      <c r="M48" s="10">
        <v>1129034.6268277403</v>
      </c>
      <c r="N48" s="10"/>
    </row>
    <row r="49" spans="1:14" x14ac:dyDescent="0.2">
      <c r="A49" t="s">
        <v>55</v>
      </c>
      <c r="B49" s="27">
        <v>45</v>
      </c>
      <c r="C49" s="1">
        <v>1152282</v>
      </c>
      <c r="D49" s="10">
        <v>1176479.922</v>
      </c>
      <c r="E49" s="10">
        <v>1201186.0003620002</v>
      </c>
      <c r="F49" s="10">
        <v>1226410.9063696023</v>
      </c>
      <c r="G49" s="10">
        <v>1252165.5354033639</v>
      </c>
      <c r="H49" s="10">
        <v>1278461.0116468347</v>
      </c>
      <c r="I49" s="10">
        <v>1305308.6928914182</v>
      </c>
      <c r="J49" s="10">
        <v>1332720.175442138</v>
      </c>
      <c r="K49" s="10">
        <v>1360707.2991264227</v>
      </c>
      <c r="L49" s="10">
        <v>1389282.1524080776</v>
      </c>
      <c r="M49" s="10">
        <v>1418457.0776086473</v>
      </c>
      <c r="N49" s="10"/>
    </row>
    <row r="50" spans="1:14" x14ac:dyDescent="0.2">
      <c r="A50" t="s">
        <v>56</v>
      </c>
      <c r="B50" s="27">
        <v>46</v>
      </c>
      <c r="C50" s="1">
        <v>598252</v>
      </c>
      <c r="D50" s="10">
        <v>610815.2919999999</v>
      </c>
      <c r="E50" s="10">
        <v>623642.4131319999</v>
      </c>
      <c r="F50" s="10">
        <v>636738.90380777186</v>
      </c>
      <c r="G50" s="10">
        <v>650110.42078773503</v>
      </c>
      <c r="H50" s="10">
        <v>663762.73962427746</v>
      </c>
      <c r="I50" s="10">
        <v>677701.75715638732</v>
      </c>
      <c r="J50" s="10">
        <v>691933.49405667151</v>
      </c>
      <c r="K50" s="10">
        <v>706464.09743186156</v>
      </c>
      <c r="L50" s="10">
        <v>721299.84347793064</v>
      </c>
      <c r="M50" s="10">
        <v>736447.14019096713</v>
      </c>
      <c r="N50" s="1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91"/>
  <sheetViews>
    <sheetView workbookViewId="0">
      <pane ySplit="1" topLeftCell="A2" activePane="bottomLeft" state="frozen"/>
      <selection pane="bottomLeft" activeCell="O23" sqref="O23"/>
    </sheetView>
  </sheetViews>
  <sheetFormatPr defaultRowHeight="12.75" x14ac:dyDescent="0.2"/>
  <cols>
    <col min="1" max="1" width="16" customWidth="1"/>
    <col min="2" max="2" width="18.42578125" customWidth="1"/>
    <col min="3" max="3" width="15.42578125" customWidth="1"/>
    <col min="4" max="4" width="12.7109375" customWidth="1"/>
    <col min="5" max="5" width="13.7109375" customWidth="1"/>
    <col min="6" max="6" width="18.42578125" style="49" bestFit="1" customWidth="1"/>
    <col min="7" max="250" width="9.140625" style="42"/>
    <col min="251" max="251" width="16" style="42" customWidth="1"/>
    <col min="252" max="252" width="19" style="42" customWidth="1"/>
    <col min="253" max="254" width="16" style="42" customWidth="1"/>
    <col min="255" max="506" width="9.140625" style="42"/>
    <col min="507" max="507" width="16" style="42" customWidth="1"/>
    <col min="508" max="508" width="19" style="42" customWidth="1"/>
    <col min="509" max="510" width="16" style="42" customWidth="1"/>
    <col min="511" max="762" width="9.140625" style="42"/>
    <col min="763" max="763" width="16" style="42" customWidth="1"/>
    <col min="764" max="764" width="19" style="42" customWidth="1"/>
    <col min="765" max="766" width="16" style="42" customWidth="1"/>
    <col min="767" max="1018" width="9.140625" style="42"/>
    <col min="1019" max="1019" width="16" style="42" customWidth="1"/>
    <col min="1020" max="1020" width="19" style="42" customWidth="1"/>
    <col min="1021" max="1022" width="16" style="42" customWidth="1"/>
    <col min="1023" max="1274" width="9.140625" style="42"/>
    <col min="1275" max="1275" width="16" style="42" customWidth="1"/>
    <col min="1276" max="1276" width="19" style="42" customWidth="1"/>
    <col min="1277" max="1278" width="16" style="42" customWidth="1"/>
    <col min="1279" max="1530" width="9.140625" style="42"/>
    <col min="1531" max="1531" width="16" style="42" customWidth="1"/>
    <col min="1532" max="1532" width="19" style="42" customWidth="1"/>
    <col min="1533" max="1534" width="16" style="42" customWidth="1"/>
    <col min="1535" max="1786" width="9.140625" style="42"/>
    <col min="1787" max="1787" width="16" style="42" customWidth="1"/>
    <col min="1788" max="1788" width="19" style="42" customWidth="1"/>
    <col min="1789" max="1790" width="16" style="42" customWidth="1"/>
    <col min="1791" max="2042" width="9.140625" style="42"/>
    <col min="2043" max="2043" width="16" style="42" customWidth="1"/>
    <col min="2044" max="2044" width="19" style="42" customWidth="1"/>
    <col min="2045" max="2046" width="16" style="42" customWidth="1"/>
    <col min="2047" max="2298" width="9.140625" style="42"/>
    <col min="2299" max="2299" width="16" style="42" customWidth="1"/>
    <col min="2300" max="2300" width="19" style="42" customWidth="1"/>
    <col min="2301" max="2302" width="16" style="42" customWidth="1"/>
    <col min="2303" max="2554" width="9.140625" style="42"/>
    <col min="2555" max="2555" width="16" style="42" customWidth="1"/>
    <col min="2556" max="2556" width="19" style="42" customWidth="1"/>
    <col min="2557" max="2558" width="16" style="42" customWidth="1"/>
    <col min="2559" max="2810" width="9.140625" style="42"/>
    <col min="2811" max="2811" width="16" style="42" customWidth="1"/>
    <col min="2812" max="2812" width="19" style="42" customWidth="1"/>
    <col min="2813" max="2814" width="16" style="42" customWidth="1"/>
    <col min="2815" max="3066" width="9.140625" style="42"/>
    <col min="3067" max="3067" width="16" style="42" customWidth="1"/>
    <col min="3068" max="3068" width="19" style="42" customWidth="1"/>
    <col min="3069" max="3070" width="16" style="42" customWidth="1"/>
    <col min="3071" max="3322" width="9.140625" style="42"/>
    <col min="3323" max="3323" width="16" style="42" customWidth="1"/>
    <col min="3324" max="3324" width="19" style="42" customWidth="1"/>
    <col min="3325" max="3326" width="16" style="42" customWidth="1"/>
    <col min="3327" max="3578" width="9.140625" style="42"/>
    <col min="3579" max="3579" width="16" style="42" customWidth="1"/>
    <col min="3580" max="3580" width="19" style="42" customWidth="1"/>
    <col min="3581" max="3582" width="16" style="42" customWidth="1"/>
    <col min="3583" max="3834" width="9.140625" style="42"/>
    <col min="3835" max="3835" width="16" style="42" customWidth="1"/>
    <col min="3836" max="3836" width="19" style="42" customWidth="1"/>
    <col min="3837" max="3838" width="16" style="42" customWidth="1"/>
    <col min="3839" max="4090" width="9.140625" style="42"/>
    <col min="4091" max="4091" width="16" style="42" customWidth="1"/>
    <col min="4092" max="4092" width="19" style="42" customWidth="1"/>
    <col min="4093" max="4094" width="16" style="42" customWidth="1"/>
    <col min="4095" max="4346" width="9.140625" style="42"/>
    <col min="4347" max="4347" width="16" style="42" customWidth="1"/>
    <col min="4348" max="4348" width="19" style="42" customWidth="1"/>
    <col min="4349" max="4350" width="16" style="42" customWidth="1"/>
    <col min="4351" max="4602" width="9.140625" style="42"/>
    <col min="4603" max="4603" width="16" style="42" customWidth="1"/>
    <col min="4604" max="4604" width="19" style="42" customWidth="1"/>
    <col min="4605" max="4606" width="16" style="42" customWidth="1"/>
    <col min="4607" max="4858" width="9.140625" style="42"/>
    <col min="4859" max="4859" width="16" style="42" customWidth="1"/>
    <col min="4860" max="4860" width="19" style="42" customWidth="1"/>
    <col min="4861" max="4862" width="16" style="42" customWidth="1"/>
    <col min="4863" max="5114" width="9.140625" style="42"/>
    <col min="5115" max="5115" width="16" style="42" customWidth="1"/>
    <col min="5116" max="5116" width="19" style="42" customWidth="1"/>
    <col min="5117" max="5118" width="16" style="42" customWidth="1"/>
    <col min="5119" max="5370" width="9.140625" style="42"/>
    <col min="5371" max="5371" width="16" style="42" customWidth="1"/>
    <col min="5372" max="5372" width="19" style="42" customWidth="1"/>
    <col min="5373" max="5374" width="16" style="42" customWidth="1"/>
    <col min="5375" max="5626" width="9.140625" style="42"/>
    <col min="5627" max="5627" width="16" style="42" customWidth="1"/>
    <col min="5628" max="5628" width="19" style="42" customWidth="1"/>
    <col min="5629" max="5630" width="16" style="42" customWidth="1"/>
    <col min="5631" max="5882" width="9.140625" style="42"/>
    <col min="5883" max="5883" width="16" style="42" customWidth="1"/>
    <col min="5884" max="5884" width="19" style="42" customWidth="1"/>
    <col min="5885" max="5886" width="16" style="42" customWidth="1"/>
    <col min="5887" max="6138" width="9.140625" style="42"/>
    <col min="6139" max="6139" width="16" style="42" customWidth="1"/>
    <col min="6140" max="6140" width="19" style="42" customWidth="1"/>
    <col min="6141" max="6142" width="16" style="42" customWidth="1"/>
    <col min="6143" max="6394" width="9.140625" style="42"/>
    <col min="6395" max="6395" width="16" style="42" customWidth="1"/>
    <col min="6396" max="6396" width="19" style="42" customWidth="1"/>
    <col min="6397" max="6398" width="16" style="42" customWidth="1"/>
    <col min="6399" max="6650" width="9.140625" style="42"/>
    <col min="6651" max="6651" width="16" style="42" customWidth="1"/>
    <col min="6652" max="6652" width="19" style="42" customWidth="1"/>
    <col min="6653" max="6654" width="16" style="42" customWidth="1"/>
    <col min="6655" max="6906" width="9.140625" style="42"/>
    <col min="6907" max="6907" width="16" style="42" customWidth="1"/>
    <col min="6908" max="6908" width="19" style="42" customWidth="1"/>
    <col min="6909" max="6910" width="16" style="42" customWidth="1"/>
    <col min="6911" max="7162" width="9.140625" style="42"/>
    <col min="7163" max="7163" width="16" style="42" customWidth="1"/>
    <col min="7164" max="7164" width="19" style="42" customWidth="1"/>
    <col min="7165" max="7166" width="16" style="42" customWidth="1"/>
    <col min="7167" max="7418" width="9.140625" style="42"/>
    <col min="7419" max="7419" width="16" style="42" customWidth="1"/>
    <col min="7420" max="7420" width="19" style="42" customWidth="1"/>
    <col min="7421" max="7422" width="16" style="42" customWidth="1"/>
    <col min="7423" max="7674" width="9.140625" style="42"/>
    <col min="7675" max="7675" width="16" style="42" customWidth="1"/>
    <col min="7676" max="7676" width="19" style="42" customWidth="1"/>
    <col min="7677" max="7678" width="16" style="42" customWidth="1"/>
    <col min="7679" max="7930" width="9.140625" style="42"/>
    <col min="7931" max="7931" width="16" style="42" customWidth="1"/>
    <col min="7932" max="7932" width="19" style="42" customWidth="1"/>
    <col min="7933" max="7934" width="16" style="42" customWidth="1"/>
    <col min="7935" max="8186" width="9.140625" style="42"/>
    <col min="8187" max="8187" width="16" style="42" customWidth="1"/>
    <col min="8188" max="8188" width="19" style="42" customWidth="1"/>
    <col min="8189" max="8190" width="16" style="42" customWidth="1"/>
    <col min="8191" max="8442" width="9.140625" style="42"/>
    <col min="8443" max="8443" width="16" style="42" customWidth="1"/>
    <col min="8444" max="8444" width="19" style="42" customWidth="1"/>
    <col min="8445" max="8446" width="16" style="42" customWidth="1"/>
    <col min="8447" max="8698" width="9.140625" style="42"/>
    <col min="8699" max="8699" width="16" style="42" customWidth="1"/>
    <col min="8700" max="8700" width="19" style="42" customWidth="1"/>
    <col min="8701" max="8702" width="16" style="42" customWidth="1"/>
    <col min="8703" max="8954" width="9.140625" style="42"/>
    <col min="8955" max="8955" width="16" style="42" customWidth="1"/>
    <col min="8956" max="8956" width="19" style="42" customWidth="1"/>
    <col min="8957" max="8958" width="16" style="42" customWidth="1"/>
    <col min="8959" max="9210" width="9.140625" style="42"/>
    <col min="9211" max="9211" width="16" style="42" customWidth="1"/>
    <col min="9212" max="9212" width="19" style="42" customWidth="1"/>
    <col min="9213" max="9214" width="16" style="42" customWidth="1"/>
    <col min="9215" max="9466" width="9.140625" style="42"/>
    <col min="9467" max="9467" width="16" style="42" customWidth="1"/>
    <col min="9468" max="9468" width="19" style="42" customWidth="1"/>
    <col min="9469" max="9470" width="16" style="42" customWidth="1"/>
    <col min="9471" max="9722" width="9.140625" style="42"/>
    <col min="9723" max="9723" width="16" style="42" customWidth="1"/>
    <col min="9724" max="9724" width="19" style="42" customWidth="1"/>
    <col min="9725" max="9726" width="16" style="42" customWidth="1"/>
    <col min="9727" max="9978" width="9.140625" style="42"/>
    <col min="9979" max="9979" width="16" style="42" customWidth="1"/>
    <col min="9980" max="9980" width="19" style="42" customWidth="1"/>
    <col min="9981" max="9982" width="16" style="42" customWidth="1"/>
    <col min="9983" max="10234" width="9.140625" style="42"/>
    <col min="10235" max="10235" width="16" style="42" customWidth="1"/>
    <col min="10236" max="10236" width="19" style="42" customWidth="1"/>
    <col min="10237" max="10238" width="16" style="42" customWidth="1"/>
    <col min="10239" max="10490" width="9.140625" style="42"/>
    <col min="10491" max="10491" width="16" style="42" customWidth="1"/>
    <col min="10492" max="10492" width="19" style="42" customWidth="1"/>
    <col min="10493" max="10494" width="16" style="42" customWidth="1"/>
    <col min="10495" max="10746" width="9.140625" style="42"/>
    <col min="10747" max="10747" width="16" style="42" customWidth="1"/>
    <col min="10748" max="10748" width="19" style="42" customWidth="1"/>
    <col min="10749" max="10750" width="16" style="42" customWidth="1"/>
    <col min="10751" max="11002" width="9.140625" style="42"/>
    <col min="11003" max="11003" width="16" style="42" customWidth="1"/>
    <col min="11004" max="11004" width="19" style="42" customWidth="1"/>
    <col min="11005" max="11006" width="16" style="42" customWidth="1"/>
    <col min="11007" max="11258" width="9.140625" style="42"/>
    <col min="11259" max="11259" width="16" style="42" customWidth="1"/>
    <col min="11260" max="11260" width="19" style="42" customWidth="1"/>
    <col min="11261" max="11262" width="16" style="42" customWidth="1"/>
    <col min="11263" max="11514" width="9.140625" style="42"/>
    <col min="11515" max="11515" width="16" style="42" customWidth="1"/>
    <col min="11516" max="11516" width="19" style="42" customWidth="1"/>
    <col min="11517" max="11518" width="16" style="42" customWidth="1"/>
    <col min="11519" max="11770" width="9.140625" style="42"/>
    <col min="11771" max="11771" width="16" style="42" customWidth="1"/>
    <col min="11772" max="11772" width="19" style="42" customWidth="1"/>
    <col min="11773" max="11774" width="16" style="42" customWidth="1"/>
    <col min="11775" max="12026" width="9.140625" style="42"/>
    <col min="12027" max="12027" width="16" style="42" customWidth="1"/>
    <col min="12028" max="12028" width="19" style="42" customWidth="1"/>
    <col min="12029" max="12030" width="16" style="42" customWidth="1"/>
    <col min="12031" max="12282" width="9.140625" style="42"/>
    <col min="12283" max="12283" width="16" style="42" customWidth="1"/>
    <col min="12284" max="12284" width="19" style="42" customWidth="1"/>
    <col min="12285" max="12286" width="16" style="42" customWidth="1"/>
    <col min="12287" max="12538" width="9.140625" style="42"/>
    <col min="12539" max="12539" width="16" style="42" customWidth="1"/>
    <col min="12540" max="12540" width="19" style="42" customWidth="1"/>
    <col min="12541" max="12542" width="16" style="42" customWidth="1"/>
    <col min="12543" max="12794" width="9.140625" style="42"/>
    <col min="12795" max="12795" width="16" style="42" customWidth="1"/>
    <col min="12796" max="12796" width="19" style="42" customWidth="1"/>
    <col min="12797" max="12798" width="16" style="42" customWidth="1"/>
    <col min="12799" max="13050" width="9.140625" style="42"/>
    <col min="13051" max="13051" width="16" style="42" customWidth="1"/>
    <col min="13052" max="13052" width="19" style="42" customWidth="1"/>
    <col min="13053" max="13054" width="16" style="42" customWidth="1"/>
    <col min="13055" max="13306" width="9.140625" style="42"/>
    <col min="13307" max="13307" width="16" style="42" customWidth="1"/>
    <col min="13308" max="13308" width="19" style="42" customWidth="1"/>
    <col min="13309" max="13310" width="16" style="42" customWidth="1"/>
    <col min="13311" max="13562" width="9.140625" style="42"/>
    <col min="13563" max="13563" width="16" style="42" customWidth="1"/>
    <col min="13564" max="13564" width="19" style="42" customWidth="1"/>
    <col min="13565" max="13566" width="16" style="42" customWidth="1"/>
    <col min="13567" max="13818" width="9.140625" style="42"/>
    <col min="13819" max="13819" width="16" style="42" customWidth="1"/>
    <col min="13820" max="13820" width="19" style="42" customWidth="1"/>
    <col min="13821" max="13822" width="16" style="42" customWidth="1"/>
    <col min="13823" max="14074" width="9.140625" style="42"/>
    <col min="14075" max="14075" width="16" style="42" customWidth="1"/>
    <col min="14076" max="14076" width="19" style="42" customWidth="1"/>
    <col min="14077" max="14078" width="16" style="42" customWidth="1"/>
    <col min="14079" max="14330" width="9.140625" style="42"/>
    <col min="14331" max="14331" width="16" style="42" customWidth="1"/>
    <col min="14332" max="14332" width="19" style="42" customWidth="1"/>
    <col min="14333" max="14334" width="16" style="42" customWidth="1"/>
    <col min="14335" max="14586" width="9.140625" style="42"/>
    <col min="14587" max="14587" width="16" style="42" customWidth="1"/>
    <col min="14588" max="14588" width="19" style="42" customWidth="1"/>
    <col min="14589" max="14590" width="16" style="42" customWidth="1"/>
    <col min="14591" max="14842" width="9.140625" style="42"/>
    <col min="14843" max="14843" width="16" style="42" customWidth="1"/>
    <col min="14844" max="14844" width="19" style="42" customWidth="1"/>
    <col min="14845" max="14846" width="16" style="42" customWidth="1"/>
    <col min="14847" max="15098" width="9.140625" style="42"/>
    <col min="15099" max="15099" width="16" style="42" customWidth="1"/>
    <col min="15100" max="15100" width="19" style="42" customWidth="1"/>
    <col min="15101" max="15102" width="16" style="42" customWidth="1"/>
    <col min="15103" max="15354" width="9.140625" style="42"/>
    <col min="15355" max="15355" width="16" style="42" customWidth="1"/>
    <col min="15356" max="15356" width="19" style="42" customWidth="1"/>
    <col min="15357" max="15358" width="16" style="42" customWidth="1"/>
    <col min="15359" max="15610" width="9.140625" style="42"/>
    <col min="15611" max="15611" width="16" style="42" customWidth="1"/>
    <col min="15612" max="15612" width="19" style="42" customWidth="1"/>
    <col min="15613" max="15614" width="16" style="42" customWidth="1"/>
    <col min="15615" max="15866" width="9.140625" style="42"/>
    <col min="15867" max="15867" width="16" style="42" customWidth="1"/>
    <col min="15868" max="15868" width="19" style="42" customWidth="1"/>
    <col min="15869" max="15870" width="16" style="42" customWidth="1"/>
    <col min="15871" max="16122" width="9.140625" style="42"/>
    <col min="16123" max="16123" width="16" style="42" customWidth="1"/>
    <col min="16124" max="16124" width="19" style="42" customWidth="1"/>
    <col min="16125" max="16126" width="16" style="42" customWidth="1"/>
    <col min="16127" max="16384" width="9.140625" style="42"/>
  </cols>
  <sheetData>
    <row r="1" spans="1:12" x14ac:dyDescent="0.2">
      <c r="A1" s="43" t="s">
        <v>754</v>
      </c>
      <c r="B1" s="43" t="s">
        <v>786</v>
      </c>
      <c r="C1" s="43" t="s">
        <v>787</v>
      </c>
      <c r="D1" s="43" t="s">
        <v>80</v>
      </c>
      <c r="E1" s="43" t="s">
        <v>751</v>
      </c>
      <c r="F1" s="47" t="s">
        <v>785</v>
      </c>
    </row>
    <row r="2" spans="1:12" x14ac:dyDescent="0.2">
      <c r="A2" s="44">
        <v>1</v>
      </c>
      <c r="B2" s="45" t="s">
        <v>750</v>
      </c>
      <c r="C2" s="45" t="s">
        <v>739</v>
      </c>
      <c r="D2" t="str">
        <f t="shared" ref="D2:D65" si="0">VLOOKUP(C2,County_code,3,FALSE)</f>
        <v>KE01</v>
      </c>
      <c r="E2" t="s">
        <v>749</v>
      </c>
      <c r="F2" s="48">
        <v>233724.58058810234</v>
      </c>
    </row>
    <row r="3" spans="1:12" x14ac:dyDescent="0.2">
      <c r="A3" s="44">
        <v>2</v>
      </c>
      <c r="B3" s="45" t="s">
        <v>748</v>
      </c>
      <c r="C3" s="45" t="s">
        <v>739</v>
      </c>
      <c r="D3" t="str">
        <f t="shared" si="0"/>
        <v>KE01</v>
      </c>
      <c r="E3" t="s">
        <v>747</v>
      </c>
      <c r="F3" s="48">
        <v>127726.20432090759</v>
      </c>
    </row>
    <row r="4" spans="1:12" x14ac:dyDescent="0.2">
      <c r="A4" s="44">
        <v>3</v>
      </c>
      <c r="B4" s="45" t="s">
        <v>746</v>
      </c>
      <c r="C4" s="45" t="s">
        <v>739</v>
      </c>
      <c r="D4" t="str">
        <f t="shared" si="0"/>
        <v>KE01</v>
      </c>
      <c r="E4" t="s">
        <v>745</v>
      </c>
      <c r="F4" s="48">
        <v>204722.04472446442</v>
      </c>
    </row>
    <row r="5" spans="1:12" x14ac:dyDescent="0.2">
      <c r="A5" s="44">
        <v>4</v>
      </c>
      <c r="B5" s="45" t="s">
        <v>744</v>
      </c>
      <c r="C5" s="45" t="s">
        <v>739</v>
      </c>
      <c r="D5" t="str">
        <f t="shared" si="0"/>
        <v>KE01</v>
      </c>
      <c r="E5" t="s">
        <v>743</v>
      </c>
      <c r="F5" s="48">
        <v>294293.65287399292</v>
      </c>
      <c r="L5" s="42" t="s">
        <v>78</v>
      </c>
    </row>
    <row r="6" spans="1:12" x14ac:dyDescent="0.2">
      <c r="A6" s="44">
        <v>5</v>
      </c>
      <c r="B6" s="45" t="s">
        <v>742</v>
      </c>
      <c r="C6" s="45" t="s">
        <v>739</v>
      </c>
      <c r="D6" t="str">
        <f t="shared" si="0"/>
        <v>KE01</v>
      </c>
      <c r="E6" t="s">
        <v>741</v>
      </c>
      <c r="F6" s="48">
        <v>185161.11911922693</v>
      </c>
      <c r="L6" s="42" t="s">
        <v>79</v>
      </c>
    </row>
    <row r="7" spans="1:12" x14ac:dyDescent="0.2">
      <c r="A7" s="44">
        <v>6</v>
      </c>
      <c r="B7" s="45" t="s">
        <v>740</v>
      </c>
      <c r="C7" s="45" t="s">
        <v>739</v>
      </c>
      <c r="D7" t="str">
        <f t="shared" si="0"/>
        <v>KE01</v>
      </c>
      <c r="E7" t="s">
        <v>738</v>
      </c>
      <c r="F7" s="48">
        <v>349724.54154777527</v>
      </c>
    </row>
    <row r="8" spans="1:12" x14ac:dyDescent="0.2">
      <c r="A8" s="44">
        <v>10</v>
      </c>
      <c r="B8" s="45" t="s">
        <v>731</v>
      </c>
      <c r="C8" s="45" t="s">
        <v>730</v>
      </c>
      <c r="D8" t="str">
        <f t="shared" si="0"/>
        <v>KE02</v>
      </c>
      <c r="E8" t="s">
        <v>729</v>
      </c>
      <c r="F8" s="48">
        <v>250372.70791859273</v>
      </c>
    </row>
    <row r="9" spans="1:12" x14ac:dyDescent="0.2">
      <c r="A9" s="44">
        <v>7</v>
      </c>
      <c r="B9" s="45" t="s">
        <v>737</v>
      </c>
      <c r="C9" s="45" t="s">
        <v>730</v>
      </c>
      <c r="D9" t="str">
        <f t="shared" si="0"/>
        <v>KE02</v>
      </c>
      <c r="E9" t="s">
        <v>736</v>
      </c>
      <c r="F9" s="48">
        <v>144430.03504992276</v>
      </c>
    </row>
    <row r="10" spans="1:12" x14ac:dyDescent="0.2">
      <c r="A10" s="44">
        <v>8</v>
      </c>
      <c r="B10" s="45" t="s">
        <v>735</v>
      </c>
      <c r="C10" s="45" t="s">
        <v>730</v>
      </c>
      <c r="D10" t="str">
        <f t="shared" si="0"/>
        <v>KE02</v>
      </c>
      <c r="E10" t="s">
        <v>734</v>
      </c>
      <c r="F10" s="48">
        <v>175759.0968659143</v>
      </c>
    </row>
    <row r="11" spans="1:12" x14ac:dyDescent="0.2">
      <c r="A11" s="44">
        <v>9</v>
      </c>
      <c r="B11" s="45" t="s">
        <v>733</v>
      </c>
      <c r="C11" s="45" t="s">
        <v>730</v>
      </c>
      <c r="D11" t="str">
        <f t="shared" si="0"/>
        <v>KE02</v>
      </c>
      <c r="E11" t="s">
        <v>732</v>
      </c>
      <c r="F11" s="48">
        <v>187358.489482629</v>
      </c>
    </row>
    <row r="12" spans="1:12" x14ac:dyDescent="0.2">
      <c r="A12" s="44">
        <v>11</v>
      </c>
      <c r="B12" s="45" t="s">
        <v>728</v>
      </c>
      <c r="C12" s="45" t="s">
        <v>715</v>
      </c>
      <c r="D12" t="str">
        <f t="shared" si="0"/>
        <v>KE03</v>
      </c>
      <c r="E12" t="s">
        <v>727</v>
      </c>
      <c r="F12" s="48">
        <v>235746.84538289462</v>
      </c>
    </row>
    <row r="13" spans="1:12" x14ac:dyDescent="0.2">
      <c r="A13" s="44">
        <v>12</v>
      </c>
      <c r="B13" s="45" t="s">
        <v>726</v>
      </c>
      <c r="C13" s="45" t="s">
        <v>715</v>
      </c>
      <c r="D13" t="str">
        <f t="shared" si="0"/>
        <v>KE03</v>
      </c>
      <c r="E13" t="s">
        <v>725</v>
      </c>
      <c r="F13" s="48">
        <v>196980.19221970439</v>
      </c>
    </row>
    <row r="14" spans="1:12" x14ac:dyDescent="0.2">
      <c r="A14" s="44">
        <v>13</v>
      </c>
      <c r="B14" s="45" t="s">
        <v>724</v>
      </c>
      <c r="C14" s="45" t="s">
        <v>715</v>
      </c>
      <c r="D14" t="str">
        <f t="shared" si="0"/>
        <v>KE03</v>
      </c>
      <c r="E14" t="s">
        <v>723</v>
      </c>
      <c r="F14" s="48">
        <v>161714.16964646429</v>
      </c>
    </row>
    <row r="15" spans="1:12" x14ac:dyDescent="0.2">
      <c r="A15" s="44">
        <v>14</v>
      </c>
      <c r="B15" s="45" t="s">
        <v>722</v>
      </c>
      <c r="C15" s="45" t="s">
        <v>715</v>
      </c>
      <c r="D15" t="str">
        <f t="shared" si="0"/>
        <v>KE03</v>
      </c>
      <c r="E15" t="s">
        <v>721</v>
      </c>
      <c r="F15" s="48">
        <v>133830.11081132293</v>
      </c>
    </row>
    <row r="16" spans="1:12" x14ac:dyDescent="0.2">
      <c r="A16" s="44">
        <v>15</v>
      </c>
      <c r="B16" s="45" t="s">
        <v>720</v>
      </c>
      <c r="C16" s="45" t="s">
        <v>715</v>
      </c>
      <c r="D16" t="str">
        <f t="shared" si="0"/>
        <v>KE03</v>
      </c>
      <c r="E16" t="s">
        <v>719</v>
      </c>
      <c r="F16" s="48">
        <v>167685.69684498207</v>
      </c>
    </row>
    <row r="17" spans="1:6" x14ac:dyDescent="0.2">
      <c r="A17" s="44">
        <v>16</v>
      </c>
      <c r="B17" s="45" t="s">
        <v>718</v>
      </c>
      <c r="C17" s="45" t="s">
        <v>715</v>
      </c>
      <c r="D17" t="str">
        <f t="shared" si="0"/>
        <v>KE03</v>
      </c>
      <c r="E17" t="s">
        <v>717</v>
      </c>
      <c r="F17" s="48">
        <v>199530.36320000951</v>
      </c>
    </row>
    <row r="18" spans="1:6" x14ac:dyDescent="0.2">
      <c r="A18" s="44">
        <v>17</v>
      </c>
      <c r="B18" s="45" t="s">
        <v>716</v>
      </c>
      <c r="C18" s="45" t="s">
        <v>715</v>
      </c>
      <c r="D18" t="str">
        <f t="shared" si="0"/>
        <v>KE03</v>
      </c>
      <c r="E18" t="s">
        <v>714</v>
      </c>
      <c r="F18" s="48">
        <v>194677.11032807658</v>
      </c>
    </row>
    <row r="19" spans="1:6" x14ac:dyDescent="0.2">
      <c r="A19" s="44">
        <v>18</v>
      </c>
      <c r="B19" s="45" t="s">
        <v>713</v>
      </c>
      <c r="C19" s="45" t="s">
        <v>708</v>
      </c>
      <c r="D19" t="str">
        <f t="shared" si="0"/>
        <v>KE04</v>
      </c>
      <c r="E19" t="s">
        <v>712</v>
      </c>
      <c r="F19" s="48">
        <v>102220.60696672444</v>
      </c>
    </row>
    <row r="20" spans="1:6" x14ac:dyDescent="0.2">
      <c r="A20" s="44">
        <v>19</v>
      </c>
      <c r="B20" s="45" t="s">
        <v>711</v>
      </c>
      <c r="C20" s="45" t="s">
        <v>708</v>
      </c>
      <c r="D20" t="str">
        <f t="shared" si="0"/>
        <v>KE04</v>
      </c>
      <c r="E20" t="s">
        <v>710</v>
      </c>
      <c r="F20" s="48">
        <v>78656.520229731221</v>
      </c>
    </row>
    <row r="21" spans="1:6" x14ac:dyDescent="0.2">
      <c r="A21" s="44">
        <v>20</v>
      </c>
      <c r="B21" s="45" t="s">
        <v>709</v>
      </c>
      <c r="C21" s="45" t="s">
        <v>708</v>
      </c>
      <c r="D21" t="str">
        <f t="shared" si="0"/>
        <v>KE04</v>
      </c>
      <c r="E21" t="s">
        <v>707</v>
      </c>
      <c r="F21" s="48">
        <v>116813.43545069045</v>
      </c>
    </row>
    <row r="22" spans="1:6" x14ac:dyDescent="0.2">
      <c r="A22" s="44">
        <v>21</v>
      </c>
      <c r="B22" s="45" t="s">
        <v>706</v>
      </c>
      <c r="C22" s="45" t="s">
        <v>703</v>
      </c>
      <c r="D22" t="str">
        <f t="shared" si="0"/>
        <v>KE05</v>
      </c>
      <c r="E22" t="s">
        <v>705</v>
      </c>
      <c r="F22" s="48">
        <v>21631.209758300422</v>
      </c>
    </row>
    <row r="23" spans="1:6" x14ac:dyDescent="0.2">
      <c r="A23" s="44">
        <v>22</v>
      </c>
      <c r="B23" s="45" t="s">
        <v>704</v>
      </c>
      <c r="C23" s="45" t="s">
        <v>703</v>
      </c>
      <c r="D23" t="str">
        <f t="shared" si="0"/>
        <v>KE05</v>
      </c>
      <c r="E23" t="s">
        <v>702</v>
      </c>
      <c r="F23" s="48">
        <v>85221.960097268864</v>
      </c>
    </row>
    <row r="24" spans="1:6" x14ac:dyDescent="0.2">
      <c r="A24" s="44">
        <v>23</v>
      </c>
      <c r="B24" s="45" t="s">
        <v>701</v>
      </c>
      <c r="C24" s="45" t="s">
        <v>694</v>
      </c>
      <c r="D24" t="str">
        <f t="shared" si="0"/>
        <v>KE06</v>
      </c>
      <c r="E24" t="s">
        <v>700</v>
      </c>
      <c r="F24" s="48">
        <v>82046.917419737452</v>
      </c>
    </row>
    <row r="25" spans="1:6" x14ac:dyDescent="0.2">
      <c r="A25" s="44">
        <v>24</v>
      </c>
      <c r="B25" s="45" t="s">
        <v>699</v>
      </c>
      <c r="C25" s="45" t="s">
        <v>694</v>
      </c>
      <c r="D25" t="str">
        <f t="shared" si="0"/>
        <v>KE06</v>
      </c>
      <c r="E25" t="s">
        <v>698</v>
      </c>
      <c r="F25" s="48">
        <v>85818.747766692191</v>
      </c>
    </row>
    <row r="26" spans="1:6" x14ac:dyDescent="0.2">
      <c r="A26" s="44">
        <v>25</v>
      </c>
      <c r="B26" s="45" t="s">
        <v>697</v>
      </c>
      <c r="C26" s="45" t="s">
        <v>694</v>
      </c>
      <c r="D26" t="str">
        <f t="shared" si="0"/>
        <v>KE06</v>
      </c>
      <c r="E26" t="s">
        <v>696</v>
      </c>
      <c r="F26" s="48">
        <v>100073.42525068024</v>
      </c>
    </row>
    <row r="27" spans="1:6" x14ac:dyDescent="0.2">
      <c r="A27" s="44">
        <v>26</v>
      </c>
      <c r="B27" s="45" t="s">
        <v>695</v>
      </c>
      <c r="C27" s="45" t="s">
        <v>694</v>
      </c>
      <c r="D27" t="str">
        <f t="shared" si="0"/>
        <v>KE06</v>
      </c>
      <c r="E27" t="s">
        <v>693</v>
      </c>
      <c r="F27" s="48">
        <v>108072.34614638981</v>
      </c>
    </row>
    <row r="28" spans="1:6" x14ac:dyDescent="0.2">
      <c r="A28" s="44">
        <v>27</v>
      </c>
      <c r="B28" s="45" t="s">
        <v>692</v>
      </c>
      <c r="C28" s="45" t="s">
        <v>681</v>
      </c>
      <c r="D28" t="str">
        <f t="shared" si="0"/>
        <v>KE07</v>
      </c>
      <c r="E28" t="s">
        <v>691</v>
      </c>
      <c r="F28" s="48">
        <v>127600.98093099426</v>
      </c>
    </row>
    <row r="29" spans="1:6" x14ac:dyDescent="0.2">
      <c r="A29" s="44">
        <v>28</v>
      </c>
      <c r="B29" s="45" t="s">
        <v>690</v>
      </c>
      <c r="C29" s="45" t="s">
        <v>681</v>
      </c>
      <c r="D29" t="str">
        <f t="shared" si="0"/>
        <v>KE07</v>
      </c>
      <c r="E29" t="s">
        <v>689</v>
      </c>
      <c r="F29" s="48">
        <v>42495.053115840536</v>
      </c>
    </row>
    <row r="30" spans="1:6" x14ac:dyDescent="0.2">
      <c r="A30" s="44">
        <v>29</v>
      </c>
      <c r="B30" s="45" t="s">
        <v>688</v>
      </c>
      <c r="C30" s="45" t="s">
        <v>681</v>
      </c>
      <c r="D30" t="str">
        <f t="shared" si="0"/>
        <v>KE07</v>
      </c>
      <c r="E30" t="s">
        <v>687</v>
      </c>
      <c r="F30" s="48">
        <v>60302.75027860119</v>
      </c>
    </row>
    <row r="31" spans="1:6" x14ac:dyDescent="0.2">
      <c r="A31" s="44">
        <v>30</v>
      </c>
      <c r="B31" s="45" t="s">
        <v>686</v>
      </c>
      <c r="C31" s="45" t="s">
        <v>681</v>
      </c>
      <c r="D31" t="str">
        <f t="shared" si="0"/>
        <v>KE07</v>
      </c>
      <c r="E31" t="s">
        <v>685</v>
      </c>
      <c r="F31" s="48">
        <v>183974.80885170447</v>
      </c>
    </row>
    <row r="32" spans="1:6" x14ac:dyDescent="0.2">
      <c r="A32" s="44">
        <v>31</v>
      </c>
      <c r="B32" s="45" t="s">
        <v>684</v>
      </c>
      <c r="C32" s="45" t="s">
        <v>681</v>
      </c>
      <c r="D32" t="str">
        <f t="shared" si="0"/>
        <v>KE07</v>
      </c>
      <c r="E32" t="s">
        <v>683</v>
      </c>
      <c r="F32" s="48">
        <v>117747.38473082799</v>
      </c>
    </row>
    <row r="33" spans="1:6" x14ac:dyDescent="0.2">
      <c r="A33" s="44">
        <v>32</v>
      </c>
      <c r="B33" s="45" t="s">
        <v>682</v>
      </c>
      <c r="C33" s="45" t="s">
        <v>681</v>
      </c>
      <c r="D33" t="str">
        <f t="shared" si="0"/>
        <v>KE07</v>
      </c>
      <c r="E33" t="s">
        <v>680</v>
      </c>
      <c r="F33" s="48">
        <v>66704.252726748935</v>
      </c>
    </row>
    <row r="34" spans="1:6" x14ac:dyDescent="0.2">
      <c r="A34" s="44">
        <v>33</v>
      </c>
      <c r="B34" s="45" t="s">
        <v>679</v>
      </c>
      <c r="C34" s="45" t="s">
        <v>668</v>
      </c>
      <c r="D34" t="str">
        <f t="shared" si="0"/>
        <v>KE08</v>
      </c>
      <c r="E34" t="s">
        <v>678</v>
      </c>
      <c r="F34" s="48">
        <v>96805.99340945622</v>
      </c>
    </row>
    <row r="35" spans="1:6" x14ac:dyDescent="0.2">
      <c r="A35" s="44">
        <v>34</v>
      </c>
      <c r="B35" s="45" t="s">
        <v>677</v>
      </c>
      <c r="C35" s="45" t="s">
        <v>668</v>
      </c>
      <c r="D35" t="str">
        <f t="shared" si="0"/>
        <v>KE08</v>
      </c>
      <c r="E35" t="s">
        <v>676</v>
      </c>
      <c r="F35" s="48">
        <v>92379.460399394389</v>
      </c>
    </row>
    <row r="36" spans="1:6" x14ac:dyDescent="0.2">
      <c r="A36" s="44">
        <v>35</v>
      </c>
      <c r="B36" s="45" t="s">
        <v>675</v>
      </c>
      <c r="C36" s="45" t="s">
        <v>668</v>
      </c>
      <c r="D36" t="str">
        <f t="shared" si="0"/>
        <v>KE08</v>
      </c>
      <c r="E36" t="s">
        <v>674</v>
      </c>
      <c r="F36" s="48">
        <v>72886.902939256281</v>
      </c>
    </row>
    <row r="37" spans="1:6" x14ac:dyDescent="0.2">
      <c r="A37" s="44">
        <v>36</v>
      </c>
      <c r="B37" s="45" t="s">
        <v>673</v>
      </c>
      <c r="C37" s="45" t="s">
        <v>668</v>
      </c>
      <c r="D37" t="str">
        <f t="shared" si="0"/>
        <v>KE08</v>
      </c>
      <c r="E37" t="s">
        <v>672</v>
      </c>
      <c r="F37" s="48">
        <v>62426.166751852725</v>
      </c>
    </row>
    <row r="38" spans="1:6" x14ac:dyDescent="0.2">
      <c r="A38" s="44">
        <v>37</v>
      </c>
      <c r="B38" s="45" t="s">
        <v>671</v>
      </c>
      <c r="C38" s="45" t="s">
        <v>668</v>
      </c>
      <c r="D38" t="str">
        <f t="shared" si="0"/>
        <v>KE08</v>
      </c>
      <c r="E38" t="s">
        <v>670</v>
      </c>
      <c r="F38" s="48">
        <v>38376.726981093874</v>
      </c>
    </row>
    <row r="39" spans="1:6" x14ac:dyDescent="0.2">
      <c r="A39" s="44">
        <v>38</v>
      </c>
      <c r="B39" s="45" t="s">
        <v>669</v>
      </c>
      <c r="C39" s="45" t="s">
        <v>668</v>
      </c>
      <c r="D39" t="str">
        <f t="shared" si="0"/>
        <v>KE08</v>
      </c>
      <c r="E39" t="s">
        <v>667</v>
      </c>
      <c r="F39" s="48">
        <v>121804.40119934687</v>
      </c>
    </row>
    <row r="40" spans="1:6" x14ac:dyDescent="0.2">
      <c r="A40" s="44">
        <v>39</v>
      </c>
      <c r="B40" s="45" t="s">
        <v>666</v>
      </c>
      <c r="C40" s="45" t="s">
        <v>655</v>
      </c>
      <c r="D40" t="str">
        <f t="shared" si="0"/>
        <v>KE09</v>
      </c>
      <c r="E40" t="s">
        <v>665</v>
      </c>
      <c r="F40" s="48">
        <v>41651.933840152808</v>
      </c>
    </row>
    <row r="41" spans="1:6" x14ac:dyDescent="0.2">
      <c r="A41" s="44">
        <v>40</v>
      </c>
      <c r="B41" s="45" t="s">
        <v>664</v>
      </c>
      <c r="C41" s="45" t="s">
        <v>655</v>
      </c>
      <c r="D41" t="str">
        <f t="shared" si="0"/>
        <v>KE09</v>
      </c>
      <c r="E41" t="s">
        <v>663</v>
      </c>
      <c r="F41" s="48">
        <v>77142.672569989227</v>
      </c>
    </row>
    <row r="42" spans="1:6" x14ac:dyDescent="0.2">
      <c r="A42" s="44">
        <v>41</v>
      </c>
      <c r="B42" s="45" t="s">
        <v>662</v>
      </c>
      <c r="C42" s="45" t="s">
        <v>655</v>
      </c>
      <c r="D42" t="str">
        <f t="shared" si="0"/>
        <v>KE09</v>
      </c>
      <c r="E42" t="s">
        <v>661</v>
      </c>
      <c r="F42" s="48">
        <v>82786.971232358366</v>
      </c>
    </row>
    <row r="43" spans="1:6" x14ac:dyDescent="0.2">
      <c r="A43" s="44">
        <v>42</v>
      </c>
      <c r="B43" s="45" t="s">
        <v>660</v>
      </c>
      <c r="C43" s="45" t="s">
        <v>655</v>
      </c>
      <c r="D43" t="str">
        <f t="shared" si="0"/>
        <v>KE09</v>
      </c>
      <c r="E43" t="s">
        <v>659</v>
      </c>
      <c r="F43" s="48">
        <v>59373.240974080283</v>
      </c>
    </row>
    <row r="44" spans="1:6" x14ac:dyDescent="0.2">
      <c r="A44" s="44">
        <v>43</v>
      </c>
      <c r="B44" s="45" t="s">
        <v>658</v>
      </c>
      <c r="C44" s="45" t="s">
        <v>655</v>
      </c>
      <c r="D44" t="str">
        <f t="shared" si="0"/>
        <v>KE09</v>
      </c>
      <c r="E44" t="s">
        <v>657</v>
      </c>
      <c r="F44" s="48">
        <v>98572.501974340528</v>
      </c>
    </row>
    <row r="45" spans="1:6" x14ac:dyDescent="0.2">
      <c r="A45" s="44">
        <v>44</v>
      </c>
      <c r="B45" s="45" t="s">
        <v>656</v>
      </c>
      <c r="C45" s="45" t="s">
        <v>655</v>
      </c>
      <c r="D45" t="str">
        <f t="shared" si="0"/>
        <v>KE09</v>
      </c>
      <c r="E45" t="s">
        <v>654</v>
      </c>
      <c r="F45" s="48">
        <v>25021.443202619441</v>
      </c>
    </row>
    <row r="46" spans="1:6" x14ac:dyDescent="0.2">
      <c r="A46" s="44">
        <v>45</v>
      </c>
      <c r="B46" s="45" t="s">
        <v>653</v>
      </c>
      <c r="C46" s="45" t="s">
        <v>646</v>
      </c>
      <c r="D46" t="str">
        <f t="shared" si="0"/>
        <v>KE10</v>
      </c>
      <c r="E46" t="s">
        <v>652</v>
      </c>
      <c r="F46" s="48">
        <v>81344.005195373204</v>
      </c>
    </row>
    <row r="47" spans="1:6" x14ac:dyDescent="0.2">
      <c r="A47" s="44">
        <v>46</v>
      </c>
      <c r="B47" s="45" t="s">
        <v>651</v>
      </c>
      <c r="C47" s="45" t="s">
        <v>646</v>
      </c>
      <c r="D47" t="str">
        <f t="shared" si="0"/>
        <v>KE10</v>
      </c>
      <c r="E47" t="s">
        <v>650</v>
      </c>
      <c r="F47" s="48">
        <v>66654.69545081025</v>
      </c>
    </row>
    <row r="48" spans="1:6" x14ac:dyDescent="0.2">
      <c r="A48" s="44">
        <v>47</v>
      </c>
      <c r="B48" s="45" t="s">
        <v>649</v>
      </c>
      <c r="C48" s="45" t="s">
        <v>646</v>
      </c>
      <c r="D48" t="str">
        <f t="shared" si="0"/>
        <v>KE10</v>
      </c>
      <c r="E48" t="s">
        <v>648</v>
      </c>
      <c r="F48" s="48">
        <v>56613.319000087911</v>
      </c>
    </row>
    <row r="49" spans="1:6" x14ac:dyDescent="0.2">
      <c r="A49" s="44">
        <v>48</v>
      </c>
      <c r="B49" s="45" t="s">
        <v>647</v>
      </c>
      <c r="C49" s="45" t="s">
        <v>646</v>
      </c>
      <c r="D49" t="str">
        <f t="shared" si="0"/>
        <v>KE10</v>
      </c>
      <c r="E49" t="s">
        <v>645</v>
      </c>
      <c r="F49" s="48">
        <v>61724.25299040135</v>
      </c>
    </row>
    <row r="50" spans="1:6" x14ac:dyDescent="0.2">
      <c r="A50" s="44">
        <v>49</v>
      </c>
      <c r="B50" s="45" t="s">
        <v>644</v>
      </c>
      <c r="C50" s="45" t="s">
        <v>641</v>
      </c>
      <c r="D50" t="str">
        <f t="shared" si="0"/>
        <v>KE11</v>
      </c>
      <c r="E50" t="s">
        <v>643</v>
      </c>
      <c r="F50" s="48">
        <v>118254.81911559461</v>
      </c>
    </row>
    <row r="51" spans="1:6" x14ac:dyDescent="0.2">
      <c r="A51" s="44">
        <v>50</v>
      </c>
      <c r="B51" s="45" t="s">
        <v>642</v>
      </c>
      <c r="C51" s="45" t="s">
        <v>641</v>
      </c>
      <c r="D51" t="str">
        <f t="shared" si="0"/>
        <v>KE11</v>
      </c>
      <c r="E51" t="s">
        <v>640</v>
      </c>
      <c r="F51" s="48">
        <v>38419.020701731264</v>
      </c>
    </row>
    <row r="52" spans="1:6" x14ac:dyDescent="0.2">
      <c r="A52" s="44">
        <v>51</v>
      </c>
      <c r="B52" s="45" t="s">
        <v>639</v>
      </c>
      <c r="C52" s="45" t="s">
        <v>622</v>
      </c>
      <c r="D52" t="str">
        <f t="shared" si="0"/>
        <v>KE12</v>
      </c>
      <c r="E52" t="s">
        <v>638</v>
      </c>
      <c r="F52" s="48">
        <v>158707.24975284701</v>
      </c>
    </row>
    <row r="53" spans="1:6" x14ac:dyDescent="0.2">
      <c r="A53" s="44">
        <v>52</v>
      </c>
      <c r="B53" s="45" t="s">
        <v>637</v>
      </c>
      <c r="C53" s="45" t="s">
        <v>622</v>
      </c>
      <c r="D53" t="str">
        <f t="shared" si="0"/>
        <v>KE12</v>
      </c>
      <c r="E53" t="s">
        <v>636</v>
      </c>
      <c r="F53" s="48">
        <v>203084.3849453954</v>
      </c>
    </row>
    <row r="54" spans="1:6" x14ac:dyDescent="0.2">
      <c r="A54" s="44">
        <v>53</v>
      </c>
      <c r="B54" s="45" t="s">
        <v>635</v>
      </c>
      <c r="C54" s="45" t="s">
        <v>622</v>
      </c>
      <c r="D54" t="str">
        <f t="shared" si="0"/>
        <v>KE12</v>
      </c>
      <c r="E54" t="s">
        <v>634</v>
      </c>
      <c r="F54" s="48">
        <v>184696.55839434639</v>
      </c>
    </row>
    <row r="55" spans="1:6" x14ac:dyDescent="0.2">
      <c r="A55" s="44">
        <v>54</v>
      </c>
      <c r="B55" s="45" t="s">
        <v>633</v>
      </c>
      <c r="C55" s="45" t="s">
        <v>622</v>
      </c>
      <c r="D55" t="str">
        <f t="shared" si="0"/>
        <v>KE12</v>
      </c>
      <c r="E55" t="s">
        <v>632</v>
      </c>
      <c r="F55" s="48">
        <v>170164.56828673184</v>
      </c>
    </row>
    <row r="56" spans="1:6" x14ac:dyDescent="0.2">
      <c r="A56" s="44">
        <v>55</v>
      </c>
      <c r="B56" s="45" t="s">
        <v>631</v>
      </c>
      <c r="C56" s="45" t="s">
        <v>622</v>
      </c>
      <c r="D56" t="str">
        <f t="shared" si="0"/>
        <v>KE12</v>
      </c>
      <c r="E56" t="s">
        <v>630</v>
      </c>
      <c r="F56" s="48">
        <v>204375.9958464019</v>
      </c>
    </row>
    <row r="57" spans="1:6" x14ac:dyDescent="0.2">
      <c r="A57" s="44">
        <v>56</v>
      </c>
      <c r="B57" s="45" t="s">
        <v>629</v>
      </c>
      <c r="C57" s="45" t="s">
        <v>622</v>
      </c>
      <c r="D57" t="str">
        <f t="shared" si="0"/>
        <v>KE12</v>
      </c>
      <c r="E57" t="s">
        <v>628</v>
      </c>
      <c r="F57" s="48">
        <v>194879.93008941412</v>
      </c>
    </row>
    <row r="58" spans="1:6" x14ac:dyDescent="0.2">
      <c r="A58" s="44">
        <v>57</v>
      </c>
      <c r="B58" s="45" t="s">
        <v>627</v>
      </c>
      <c r="C58" s="45" t="s">
        <v>622</v>
      </c>
      <c r="D58" t="str">
        <f t="shared" si="0"/>
        <v>KE12</v>
      </c>
      <c r="E58" t="s">
        <v>626</v>
      </c>
      <c r="F58" s="48">
        <v>135724.51765485329</v>
      </c>
    </row>
    <row r="59" spans="1:6" x14ac:dyDescent="0.2">
      <c r="A59" s="44">
        <v>58</v>
      </c>
      <c r="B59" s="45" t="s">
        <v>625</v>
      </c>
      <c r="C59" s="45" t="s">
        <v>622</v>
      </c>
      <c r="D59" t="str">
        <f t="shared" si="0"/>
        <v>KE12</v>
      </c>
      <c r="E59" t="s">
        <v>624</v>
      </c>
      <c r="F59" s="48">
        <v>204707.11941252649</v>
      </c>
    </row>
    <row r="60" spans="1:6" x14ac:dyDescent="0.2">
      <c r="A60" s="44">
        <v>59</v>
      </c>
      <c r="B60" s="45" t="s">
        <v>623</v>
      </c>
      <c r="C60" s="45" t="s">
        <v>622</v>
      </c>
      <c r="D60" t="str">
        <f t="shared" si="0"/>
        <v>KE12</v>
      </c>
      <c r="E60" t="s">
        <v>621</v>
      </c>
      <c r="F60" s="48">
        <v>241364.67048406601</v>
      </c>
    </row>
    <row r="61" spans="1:6" x14ac:dyDescent="0.2">
      <c r="A61" s="44">
        <v>60</v>
      </c>
      <c r="B61" s="45" t="s">
        <v>620</v>
      </c>
      <c r="C61" s="45" t="s">
        <v>615</v>
      </c>
      <c r="D61" t="str">
        <f t="shared" si="0"/>
        <v>KE13</v>
      </c>
      <c r="E61" t="s">
        <v>619</v>
      </c>
      <c r="F61" s="48">
        <v>162082.87340000842</v>
      </c>
    </row>
    <row r="62" spans="1:6" x14ac:dyDescent="0.2">
      <c r="A62" s="44">
        <v>61</v>
      </c>
      <c r="B62" s="45" t="s">
        <v>618</v>
      </c>
      <c r="C62" s="45" t="s">
        <v>615</v>
      </c>
      <c r="D62" t="str">
        <f t="shared" si="0"/>
        <v>KE13</v>
      </c>
      <c r="E62" t="s">
        <v>617</v>
      </c>
      <c r="F62" s="48">
        <v>151500.11308950186</v>
      </c>
    </row>
    <row r="63" spans="1:6" x14ac:dyDescent="0.2">
      <c r="A63" s="44">
        <v>62</v>
      </c>
      <c r="B63" s="45" t="s">
        <v>616</v>
      </c>
      <c r="C63" s="45" t="s">
        <v>615</v>
      </c>
      <c r="D63" t="str">
        <f t="shared" si="0"/>
        <v>KE13</v>
      </c>
      <c r="E63" t="s">
        <v>614</v>
      </c>
      <c r="F63" s="48">
        <v>134178.23848442768</v>
      </c>
    </row>
    <row r="64" spans="1:6" x14ac:dyDescent="0.2">
      <c r="A64" s="44">
        <v>63</v>
      </c>
      <c r="B64" s="45" t="s">
        <v>613</v>
      </c>
      <c r="C64" s="45" t="s">
        <v>606</v>
      </c>
      <c r="D64" t="str">
        <f t="shared" si="0"/>
        <v>KE14</v>
      </c>
      <c r="E64" t="s">
        <v>612</v>
      </c>
      <c r="F64" s="48">
        <v>224765.57844259613</v>
      </c>
    </row>
    <row r="65" spans="1:6" x14ac:dyDescent="0.2">
      <c r="A65" s="44">
        <v>64</v>
      </c>
      <c r="B65" s="45" t="s">
        <v>611</v>
      </c>
      <c r="C65" s="45" t="s">
        <v>606</v>
      </c>
      <c r="D65" t="str">
        <f t="shared" si="0"/>
        <v>KE14</v>
      </c>
      <c r="E65" t="s">
        <v>610</v>
      </c>
      <c r="F65" s="48">
        <v>207243.30265170918</v>
      </c>
    </row>
    <row r="66" spans="1:6" x14ac:dyDescent="0.2">
      <c r="A66" s="44">
        <v>65</v>
      </c>
      <c r="B66" s="45" t="s">
        <v>609</v>
      </c>
      <c r="C66" s="45" t="s">
        <v>606</v>
      </c>
      <c r="D66" t="str">
        <f t="shared" ref="D66:D129" si="1">VLOOKUP(C66,County_code,3,FALSE)</f>
        <v>KE14</v>
      </c>
      <c r="E66" t="s">
        <v>608</v>
      </c>
      <c r="F66" s="48">
        <v>152292.48635005951</v>
      </c>
    </row>
    <row r="67" spans="1:6" x14ac:dyDescent="0.2">
      <c r="A67" s="44">
        <v>66</v>
      </c>
      <c r="B67" s="45" t="s">
        <v>607</v>
      </c>
      <c r="C67" s="45" t="s">
        <v>606</v>
      </c>
      <c r="D67" t="str">
        <f t="shared" si="1"/>
        <v>KE14</v>
      </c>
      <c r="E67" t="s">
        <v>605</v>
      </c>
      <c r="F67" s="48">
        <v>107529.57231299579</v>
      </c>
    </row>
    <row r="68" spans="1:6" x14ac:dyDescent="0.2">
      <c r="A68" s="44">
        <v>67</v>
      </c>
      <c r="B68" s="45" t="s">
        <v>604</v>
      </c>
      <c r="C68" s="45" t="s">
        <v>589</v>
      </c>
      <c r="D68" t="str">
        <f t="shared" si="1"/>
        <v>KE15</v>
      </c>
      <c r="E68" t="s">
        <v>603</v>
      </c>
      <c r="F68" s="48">
        <v>162410.00127119757</v>
      </c>
    </row>
    <row r="69" spans="1:6" x14ac:dyDescent="0.2">
      <c r="A69" s="44">
        <v>68</v>
      </c>
      <c r="B69" s="45" t="s">
        <v>602</v>
      </c>
      <c r="C69" s="45" t="s">
        <v>589</v>
      </c>
      <c r="D69" t="str">
        <f t="shared" si="1"/>
        <v>KE15</v>
      </c>
      <c r="E69" t="s">
        <v>601</v>
      </c>
      <c r="F69" s="48">
        <v>162581.32409063727</v>
      </c>
    </row>
    <row r="70" spans="1:6" x14ac:dyDescent="0.2">
      <c r="A70" s="44">
        <v>69</v>
      </c>
      <c r="B70" s="45" t="s">
        <v>600</v>
      </c>
      <c r="C70" s="45" t="s">
        <v>589</v>
      </c>
      <c r="D70" t="str">
        <f t="shared" si="1"/>
        <v>KE15</v>
      </c>
      <c r="E70" t="s">
        <v>599</v>
      </c>
      <c r="F70" s="48">
        <v>142026.25476860953</v>
      </c>
    </row>
    <row r="71" spans="1:6" x14ac:dyDescent="0.2">
      <c r="A71" s="44">
        <v>70</v>
      </c>
      <c r="B71" s="45" t="s">
        <v>598</v>
      </c>
      <c r="C71" s="45" t="s">
        <v>589</v>
      </c>
      <c r="D71" t="str">
        <f t="shared" si="1"/>
        <v>KE15</v>
      </c>
      <c r="E71" t="s">
        <v>597</v>
      </c>
      <c r="F71" s="48">
        <v>143427.15519725531</v>
      </c>
    </row>
    <row r="72" spans="1:6" x14ac:dyDescent="0.2">
      <c r="A72" s="44">
        <v>71</v>
      </c>
      <c r="B72" s="45" t="s">
        <v>596</v>
      </c>
      <c r="C72" s="45" t="s">
        <v>589</v>
      </c>
      <c r="D72" t="str">
        <f t="shared" si="1"/>
        <v>KE15</v>
      </c>
      <c r="E72" t="s">
        <v>595</v>
      </c>
      <c r="F72" s="48">
        <v>132453.4887425052</v>
      </c>
    </row>
    <row r="73" spans="1:6" x14ac:dyDescent="0.2">
      <c r="A73" s="44">
        <v>72</v>
      </c>
      <c r="B73" s="45" t="s">
        <v>594</v>
      </c>
      <c r="C73" s="45" t="s">
        <v>589</v>
      </c>
      <c r="D73" t="str">
        <f t="shared" si="1"/>
        <v>KE15</v>
      </c>
      <c r="E73" t="s">
        <v>593</v>
      </c>
      <c r="F73" s="48">
        <v>184895.15951663256</v>
      </c>
    </row>
    <row r="74" spans="1:6" x14ac:dyDescent="0.2">
      <c r="A74" s="44">
        <v>73</v>
      </c>
      <c r="B74" s="45" t="s">
        <v>592</v>
      </c>
      <c r="C74" s="45" t="s">
        <v>589</v>
      </c>
      <c r="D74" t="str">
        <f t="shared" si="1"/>
        <v>KE15</v>
      </c>
      <c r="E74" t="s">
        <v>591</v>
      </c>
      <c r="F74" s="48">
        <v>136293.86330265191</v>
      </c>
    </row>
    <row r="75" spans="1:6" x14ac:dyDescent="0.2">
      <c r="A75" s="44">
        <v>74</v>
      </c>
      <c r="B75" s="45" t="s">
        <v>590</v>
      </c>
      <c r="C75" s="45" t="s">
        <v>589</v>
      </c>
      <c r="D75" t="str">
        <f t="shared" si="1"/>
        <v>KE15</v>
      </c>
      <c r="E75" t="s">
        <v>588</v>
      </c>
      <c r="F75" s="48">
        <v>183317.96587965928</v>
      </c>
    </row>
    <row r="76" spans="1:6" x14ac:dyDescent="0.2">
      <c r="A76" s="44">
        <v>75</v>
      </c>
      <c r="B76" s="45" t="s">
        <v>587</v>
      </c>
      <c r="C76" s="45" t="s">
        <v>572</v>
      </c>
      <c r="D76" t="str">
        <f t="shared" si="1"/>
        <v>KE16</v>
      </c>
      <c r="E76" t="s">
        <v>586</v>
      </c>
      <c r="F76" s="48">
        <v>162227.32648779824</v>
      </c>
    </row>
    <row r="77" spans="1:6" x14ac:dyDescent="0.2">
      <c r="A77" s="44">
        <v>76</v>
      </c>
      <c r="B77" s="45" t="s">
        <v>585</v>
      </c>
      <c r="C77" s="45" t="s">
        <v>572</v>
      </c>
      <c r="D77" t="str">
        <f t="shared" si="1"/>
        <v>KE16</v>
      </c>
      <c r="E77" t="s">
        <v>584</v>
      </c>
      <c r="F77" s="48">
        <v>192779.68531160802</v>
      </c>
    </row>
    <row r="78" spans="1:6" x14ac:dyDescent="0.2">
      <c r="A78" s="44">
        <v>77</v>
      </c>
      <c r="B78" s="45" t="s">
        <v>583</v>
      </c>
      <c r="C78" s="45" t="s">
        <v>572</v>
      </c>
      <c r="D78" t="str">
        <f t="shared" si="1"/>
        <v>KE16</v>
      </c>
      <c r="E78" t="s">
        <v>582</v>
      </c>
      <c r="F78" s="48">
        <v>134008.61573410034</v>
      </c>
    </row>
    <row r="79" spans="1:6" x14ac:dyDescent="0.2">
      <c r="A79" s="44">
        <v>78</v>
      </c>
      <c r="B79" s="45" t="s">
        <v>581</v>
      </c>
      <c r="C79" s="45" t="s">
        <v>572</v>
      </c>
      <c r="D79" t="str">
        <f t="shared" si="1"/>
        <v>KE16</v>
      </c>
      <c r="E79" t="s">
        <v>580</v>
      </c>
      <c r="F79" s="48">
        <v>153573.29193707556</v>
      </c>
    </row>
    <row r="80" spans="1:6" x14ac:dyDescent="0.2">
      <c r="A80" s="44">
        <v>79</v>
      </c>
      <c r="B80" s="45" t="s">
        <v>579</v>
      </c>
      <c r="C80" s="45" t="s">
        <v>572</v>
      </c>
      <c r="D80" t="str">
        <f t="shared" si="1"/>
        <v>KE16</v>
      </c>
      <c r="E80" t="s">
        <v>578</v>
      </c>
      <c r="F80" s="48">
        <v>143155.1283775866</v>
      </c>
    </row>
    <row r="81" spans="1:6" x14ac:dyDescent="0.2">
      <c r="A81" s="44">
        <v>80</v>
      </c>
      <c r="B81" s="45" t="s">
        <v>577</v>
      </c>
      <c r="C81" s="45" t="s">
        <v>572</v>
      </c>
      <c r="D81" t="str">
        <f t="shared" si="1"/>
        <v>KE16</v>
      </c>
      <c r="E81" t="s">
        <v>576</v>
      </c>
      <c r="F81" s="48">
        <v>81041.45936748758</v>
      </c>
    </row>
    <row r="82" spans="1:6" x14ac:dyDescent="0.2">
      <c r="A82" s="44">
        <v>81</v>
      </c>
      <c r="B82" s="45" t="s">
        <v>575</v>
      </c>
      <c r="C82" s="45" t="s">
        <v>572</v>
      </c>
      <c r="D82" t="str">
        <f t="shared" si="1"/>
        <v>KE16</v>
      </c>
      <c r="E82" t="s">
        <v>574</v>
      </c>
      <c r="F82" s="48">
        <v>285189.84682451561</v>
      </c>
    </row>
    <row r="83" spans="1:6" x14ac:dyDescent="0.2">
      <c r="A83" s="44">
        <v>82</v>
      </c>
      <c r="B83" s="45" t="s">
        <v>573</v>
      </c>
      <c r="C83" s="45" t="s">
        <v>572</v>
      </c>
      <c r="D83" t="str">
        <f t="shared" si="1"/>
        <v>KE16</v>
      </c>
      <c r="E83" t="s">
        <v>571</v>
      </c>
      <c r="F83" s="48">
        <v>236831.64248998463</v>
      </c>
    </row>
    <row r="84" spans="1:6" x14ac:dyDescent="0.2">
      <c r="A84" s="44">
        <v>83</v>
      </c>
      <c r="B84" s="45" t="s">
        <v>570</v>
      </c>
      <c r="C84" s="45" t="s">
        <v>560</v>
      </c>
      <c r="D84" t="str">
        <f t="shared" si="1"/>
        <v>KE17</v>
      </c>
      <c r="E84" t="s">
        <v>569</v>
      </c>
      <c r="F84" s="48">
        <v>267040.21125519276</v>
      </c>
    </row>
    <row r="85" spans="1:6" x14ac:dyDescent="0.2">
      <c r="A85" s="44">
        <v>84</v>
      </c>
      <c r="B85" s="45" t="s">
        <v>568</v>
      </c>
      <c r="C85" s="45" t="s">
        <v>560</v>
      </c>
      <c r="D85" t="str">
        <f t="shared" si="1"/>
        <v>KE17</v>
      </c>
      <c r="E85" t="s">
        <v>567</v>
      </c>
      <c r="F85" s="48">
        <v>145838.98614890873</v>
      </c>
    </row>
    <row r="86" spans="1:6" x14ac:dyDescent="0.2">
      <c r="A86" s="44">
        <v>85</v>
      </c>
      <c r="B86" s="45" t="s">
        <v>566</v>
      </c>
      <c r="C86" s="45" t="s">
        <v>560</v>
      </c>
      <c r="D86" t="str">
        <f t="shared" si="1"/>
        <v>KE17</v>
      </c>
      <c r="E86" t="s">
        <v>565</v>
      </c>
      <c r="F86" s="48">
        <v>169889.9425521493</v>
      </c>
    </row>
    <row r="87" spans="1:6" x14ac:dyDescent="0.2">
      <c r="A87" s="44">
        <v>86</v>
      </c>
      <c r="B87" s="45" t="s">
        <v>560</v>
      </c>
      <c r="C87" s="45" t="s">
        <v>560</v>
      </c>
      <c r="D87" t="str">
        <f t="shared" si="1"/>
        <v>KE17</v>
      </c>
      <c r="E87" t="s">
        <v>564</v>
      </c>
      <c r="F87" s="48">
        <v>306316.58859800547</v>
      </c>
    </row>
    <row r="88" spans="1:6" x14ac:dyDescent="0.2">
      <c r="A88" s="44">
        <v>87</v>
      </c>
      <c r="B88" s="45" t="s">
        <v>563</v>
      </c>
      <c r="C88" s="45" t="s">
        <v>560</v>
      </c>
      <c r="D88" t="str">
        <f t="shared" si="1"/>
        <v>KE17</v>
      </c>
      <c r="E88" t="s">
        <v>562</v>
      </c>
      <c r="F88" s="48">
        <v>136552.95318537671</v>
      </c>
    </row>
    <row r="89" spans="1:6" x14ac:dyDescent="0.2">
      <c r="A89" s="44">
        <v>88</v>
      </c>
      <c r="B89" s="45" t="s">
        <v>561</v>
      </c>
      <c r="C89" s="45" t="s">
        <v>560</v>
      </c>
      <c r="D89" t="str">
        <f t="shared" si="1"/>
        <v>KE17</v>
      </c>
      <c r="E89" t="s">
        <v>559</v>
      </c>
      <c r="F89" s="48">
        <v>163497.41196750489</v>
      </c>
    </row>
    <row r="90" spans="1:6" x14ac:dyDescent="0.2">
      <c r="A90" s="44">
        <v>89</v>
      </c>
      <c r="B90" s="45" t="s">
        <v>558</v>
      </c>
      <c r="C90" s="45" t="s">
        <v>549</v>
      </c>
      <c r="D90" t="str">
        <f t="shared" si="1"/>
        <v>KE18</v>
      </c>
      <c r="E90" t="s">
        <v>557</v>
      </c>
      <c r="F90" s="48">
        <v>165535.91347728623</v>
      </c>
    </row>
    <row r="91" spans="1:6" x14ac:dyDescent="0.2">
      <c r="A91" s="44">
        <v>90</v>
      </c>
      <c r="B91" s="45" t="s">
        <v>556</v>
      </c>
      <c r="C91" s="45" t="s">
        <v>549</v>
      </c>
      <c r="D91" t="str">
        <f t="shared" si="1"/>
        <v>KE18</v>
      </c>
      <c r="E91" t="s">
        <v>555</v>
      </c>
      <c r="F91" s="48">
        <v>187200.27190584262</v>
      </c>
    </row>
    <row r="92" spans="1:6" x14ac:dyDescent="0.2">
      <c r="A92" s="44">
        <v>91</v>
      </c>
      <c r="B92" s="45" t="s">
        <v>554</v>
      </c>
      <c r="C92" s="45" t="s">
        <v>549</v>
      </c>
      <c r="D92" t="str">
        <f t="shared" si="1"/>
        <v>KE18</v>
      </c>
      <c r="E92" t="s">
        <v>553</v>
      </c>
      <c r="F92" s="48">
        <v>60700.088835954666</v>
      </c>
    </row>
    <row r="93" spans="1:6" x14ac:dyDescent="0.2">
      <c r="A93" s="44">
        <v>92</v>
      </c>
      <c r="B93" s="45" t="s">
        <v>552</v>
      </c>
      <c r="C93" s="45" t="s">
        <v>549</v>
      </c>
      <c r="D93" t="str">
        <f t="shared" si="1"/>
        <v>KE18</v>
      </c>
      <c r="E93" t="s">
        <v>551</v>
      </c>
      <c r="F93" s="48">
        <v>176070.67249321938</v>
      </c>
    </row>
    <row r="94" spans="1:6" x14ac:dyDescent="0.2">
      <c r="A94" s="44">
        <v>93</v>
      </c>
      <c r="B94" s="45" t="s">
        <v>550</v>
      </c>
      <c r="C94" s="45" t="s">
        <v>549</v>
      </c>
      <c r="D94" t="str">
        <f t="shared" si="1"/>
        <v>KE18</v>
      </c>
      <c r="E94" t="s">
        <v>548</v>
      </c>
      <c r="F94" s="48">
        <v>139924.79825884668</v>
      </c>
    </row>
    <row r="95" spans="1:6" x14ac:dyDescent="0.2">
      <c r="A95" s="44">
        <v>94</v>
      </c>
      <c r="B95" s="45" t="s">
        <v>547</v>
      </c>
      <c r="C95" s="45" t="s">
        <v>536</v>
      </c>
      <c r="D95" t="str">
        <f t="shared" si="1"/>
        <v>KE19</v>
      </c>
      <c r="E95" t="s">
        <v>546</v>
      </c>
      <c r="F95" s="48">
        <v>121685.74532890305</v>
      </c>
    </row>
    <row r="96" spans="1:6" x14ac:dyDescent="0.2">
      <c r="A96" s="44">
        <v>95</v>
      </c>
      <c r="B96" s="45" t="s">
        <v>545</v>
      </c>
      <c r="C96" s="45" t="s">
        <v>536</v>
      </c>
      <c r="D96" t="str">
        <f t="shared" si="1"/>
        <v>KE19</v>
      </c>
      <c r="E96" t="s">
        <v>544</v>
      </c>
      <c r="F96" s="48">
        <v>229763.16200078116</v>
      </c>
    </row>
    <row r="97" spans="1:6" x14ac:dyDescent="0.2">
      <c r="A97" s="44">
        <v>96</v>
      </c>
      <c r="B97" s="45" t="s">
        <v>543</v>
      </c>
      <c r="C97" s="45" t="s">
        <v>536</v>
      </c>
      <c r="D97" t="str">
        <f t="shared" si="1"/>
        <v>KE19</v>
      </c>
      <c r="E97" t="s">
        <v>542</v>
      </c>
      <c r="F97" s="48">
        <v>234620.85637542151</v>
      </c>
    </row>
    <row r="98" spans="1:6" x14ac:dyDescent="0.2">
      <c r="A98" s="44">
        <v>97</v>
      </c>
      <c r="B98" s="45" t="s">
        <v>541</v>
      </c>
      <c r="C98" s="45" t="s">
        <v>536</v>
      </c>
      <c r="D98" t="str">
        <f t="shared" si="1"/>
        <v>KE19</v>
      </c>
      <c r="E98" t="s">
        <v>540</v>
      </c>
      <c r="F98" s="48">
        <v>135279.08837768994</v>
      </c>
    </row>
    <row r="99" spans="1:6" x14ac:dyDescent="0.2">
      <c r="A99" s="44">
        <v>98</v>
      </c>
      <c r="B99" s="45" t="s">
        <v>539</v>
      </c>
      <c r="C99" s="45" t="s">
        <v>536</v>
      </c>
      <c r="D99" t="str">
        <f t="shared" si="1"/>
        <v>KE19</v>
      </c>
      <c r="E99" t="s">
        <v>538</v>
      </c>
      <c r="F99" s="48">
        <v>131868.96255910397</v>
      </c>
    </row>
    <row r="100" spans="1:6" x14ac:dyDescent="0.2">
      <c r="A100" s="44">
        <v>99</v>
      </c>
      <c r="B100" s="45" t="s">
        <v>537</v>
      </c>
      <c r="C100" s="45" t="s">
        <v>536</v>
      </c>
      <c r="D100" t="str">
        <f t="shared" si="1"/>
        <v>KE19</v>
      </c>
      <c r="E100" t="s">
        <v>535</v>
      </c>
      <c r="F100" s="48">
        <v>162780.9052824527</v>
      </c>
    </row>
    <row r="101" spans="1:6" x14ac:dyDescent="0.2">
      <c r="A101" s="44">
        <v>100</v>
      </c>
      <c r="B101" s="45" t="s">
        <v>534</v>
      </c>
      <c r="C101" s="45" t="s">
        <v>527</v>
      </c>
      <c r="D101" t="str">
        <f t="shared" si="1"/>
        <v>KE20</v>
      </c>
      <c r="E101" t="s">
        <v>533</v>
      </c>
      <c r="F101" s="48">
        <v>176965.19246992469</v>
      </c>
    </row>
    <row r="102" spans="1:6" x14ac:dyDescent="0.2">
      <c r="A102" s="44">
        <v>101</v>
      </c>
      <c r="B102" s="45" t="s">
        <v>532</v>
      </c>
      <c r="C102" s="45" t="s">
        <v>527</v>
      </c>
      <c r="D102" t="str">
        <f t="shared" si="1"/>
        <v>KE20</v>
      </c>
      <c r="E102" t="s">
        <v>531</v>
      </c>
      <c r="F102" s="48">
        <v>185823.82387218857</v>
      </c>
    </row>
    <row r="103" spans="1:6" x14ac:dyDescent="0.2">
      <c r="A103" s="44">
        <v>102</v>
      </c>
      <c r="B103" s="45" t="s">
        <v>530</v>
      </c>
      <c r="C103" s="45" t="s">
        <v>527</v>
      </c>
      <c r="D103" t="str">
        <f t="shared" si="1"/>
        <v>KE20</v>
      </c>
      <c r="E103" t="s">
        <v>529</v>
      </c>
      <c r="F103" s="48">
        <v>175293.39413630962</v>
      </c>
    </row>
    <row r="104" spans="1:6" x14ac:dyDescent="0.2">
      <c r="A104" s="44">
        <v>103</v>
      </c>
      <c r="B104" s="45" t="s">
        <v>528</v>
      </c>
      <c r="C104" s="45" t="s">
        <v>527</v>
      </c>
      <c r="D104" t="str">
        <f t="shared" si="1"/>
        <v>KE20</v>
      </c>
      <c r="E104" t="s">
        <v>526</v>
      </c>
      <c r="F104" s="48">
        <v>161727.24030661583</v>
      </c>
    </row>
    <row r="105" spans="1:6" x14ac:dyDescent="0.2">
      <c r="A105" s="44">
        <v>104</v>
      </c>
      <c r="B105" s="45" t="s">
        <v>525</v>
      </c>
      <c r="C105" s="45" t="s">
        <v>512</v>
      </c>
      <c r="D105" t="str">
        <f t="shared" si="1"/>
        <v>KE21</v>
      </c>
      <c r="E105" t="s">
        <v>524</v>
      </c>
      <c r="F105" s="48">
        <v>167180.38557443218</v>
      </c>
    </row>
    <row r="106" spans="1:6" x14ac:dyDescent="0.2">
      <c r="A106" s="44">
        <v>105</v>
      </c>
      <c r="B106" s="45" t="s">
        <v>523</v>
      </c>
      <c r="C106" s="45" t="s">
        <v>512</v>
      </c>
      <c r="D106" t="str">
        <f t="shared" si="1"/>
        <v>KE21</v>
      </c>
      <c r="E106" t="s">
        <v>522</v>
      </c>
      <c r="F106" s="48">
        <v>171231.15778583457</v>
      </c>
    </row>
    <row r="107" spans="1:6" x14ac:dyDescent="0.2">
      <c r="A107" s="44">
        <v>106</v>
      </c>
      <c r="B107" s="45" t="s">
        <v>521</v>
      </c>
      <c r="C107" s="45" t="s">
        <v>512</v>
      </c>
      <c r="D107" t="str">
        <f t="shared" si="1"/>
        <v>KE21</v>
      </c>
      <c r="E107" t="s">
        <v>520</v>
      </c>
      <c r="F107" s="48">
        <v>192054.03688633442</v>
      </c>
    </row>
    <row r="108" spans="1:6" x14ac:dyDescent="0.2">
      <c r="A108" s="44">
        <v>107</v>
      </c>
      <c r="B108" s="45" t="s">
        <v>519</v>
      </c>
      <c r="C108" s="45" t="s">
        <v>512</v>
      </c>
      <c r="D108" t="str">
        <f t="shared" si="1"/>
        <v>KE21</v>
      </c>
      <c r="E108" t="s">
        <v>518</v>
      </c>
      <c r="F108" s="48">
        <v>211787.61208140047</v>
      </c>
    </row>
    <row r="109" spans="1:6" x14ac:dyDescent="0.2">
      <c r="A109" s="44">
        <v>108</v>
      </c>
      <c r="B109" s="45" t="s">
        <v>517</v>
      </c>
      <c r="C109" s="45" t="s">
        <v>512</v>
      </c>
      <c r="D109" t="str">
        <f t="shared" si="1"/>
        <v>KE21</v>
      </c>
      <c r="E109" t="s">
        <v>516</v>
      </c>
      <c r="F109" s="48">
        <v>189410.47246313095</v>
      </c>
    </row>
    <row r="110" spans="1:6" x14ac:dyDescent="0.2">
      <c r="A110" s="44">
        <v>109</v>
      </c>
      <c r="B110" s="45" t="s">
        <v>515</v>
      </c>
      <c r="C110" s="45" t="s">
        <v>512</v>
      </c>
      <c r="D110" t="str">
        <f t="shared" si="1"/>
        <v>KE21</v>
      </c>
      <c r="E110" t="s">
        <v>514</v>
      </c>
      <c r="F110" s="48">
        <v>216548.87978613377</v>
      </c>
    </row>
    <row r="111" spans="1:6" x14ac:dyDescent="0.2">
      <c r="A111" s="44">
        <v>110</v>
      </c>
      <c r="B111" s="45" t="s">
        <v>513</v>
      </c>
      <c r="C111" s="45" t="s">
        <v>512</v>
      </c>
      <c r="D111" t="str">
        <f t="shared" si="1"/>
        <v>KE21</v>
      </c>
      <c r="E111" t="s">
        <v>511</v>
      </c>
      <c r="F111" s="48">
        <v>231870.36176280293</v>
      </c>
    </row>
    <row r="112" spans="1:6" x14ac:dyDescent="0.2">
      <c r="A112" s="44">
        <v>111</v>
      </c>
      <c r="B112" s="45" t="s">
        <v>510</v>
      </c>
      <c r="C112" s="45" t="s">
        <v>488</v>
      </c>
      <c r="D112" t="str">
        <f t="shared" si="1"/>
        <v>KE22</v>
      </c>
      <c r="E112" t="s">
        <v>509</v>
      </c>
      <c r="F112" s="48">
        <v>172099.29894384369</v>
      </c>
    </row>
    <row r="113" spans="1:6" x14ac:dyDescent="0.2">
      <c r="A113" s="44">
        <v>112</v>
      </c>
      <c r="B113" s="45" t="s">
        <v>508</v>
      </c>
      <c r="C113" s="45" t="s">
        <v>488</v>
      </c>
      <c r="D113" t="str">
        <f t="shared" si="1"/>
        <v>KE22</v>
      </c>
      <c r="E113" t="s">
        <v>507</v>
      </c>
      <c r="F113" s="48">
        <v>150621.31883864035</v>
      </c>
    </row>
    <row r="114" spans="1:6" x14ac:dyDescent="0.2">
      <c r="A114" s="44">
        <v>113</v>
      </c>
      <c r="B114" s="45" t="s">
        <v>506</v>
      </c>
      <c r="C114" s="45" t="s">
        <v>488</v>
      </c>
      <c r="D114" t="str">
        <f t="shared" si="1"/>
        <v>KE22</v>
      </c>
      <c r="E114" t="s">
        <v>505</v>
      </c>
      <c r="F114" s="48">
        <v>148281.01510994136</v>
      </c>
    </row>
    <row r="115" spans="1:6" x14ac:dyDescent="0.2">
      <c r="A115" s="44">
        <v>114</v>
      </c>
      <c r="B115" s="45" t="s">
        <v>504</v>
      </c>
      <c r="C115" s="45" t="s">
        <v>488</v>
      </c>
      <c r="D115" t="str">
        <f t="shared" si="1"/>
        <v>KE22</v>
      </c>
      <c r="E115" t="s">
        <v>503</v>
      </c>
      <c r="F115" s="48">
        <v>189189.86388018727</v>
      </c>
    </row>
    <row r="116" spans="1:6" x14ac:dyDescent="0.2">
      <c r="A116" s="44">
        <v>115</v>
      </c>
      <c r="B116" s="45" t="s">
        <v>502</v>
      </c>
      <c r="C116" s="45" t="s">
        <v>488</v>
      </c>
      <c r="D116" t="str">
        <f t="shared" si="1"/>
        <v>KE22</v>
      </c>
      <c r="E116" t="s">
        <v>501</v>
      </c>
      <c r="F116" s="48">
        <v>106463.99111418426</v>
      </c>
    </row>
    <row r="117" spans="1:6" x14ac:dyDescent="0.2">
      <c r="A117" s="44">
        <v>116</v>
      </c>
      <c r="B117" s="45" t="s">
        <v>500</v>
      </c>
      <c r="C117" s="45" t="s">
        <v>488</v>
      </c>
      <c r="D117" t="str">
        <f t="shared" si="1"/>
        <v>KE22</v>
      </c>
      <c r="E117" t="s">
        <v>499</v>
      </c>
      <c r="F117" s="48">
        <v>204160.32200932503</v>
      </c>
    </row>
    <row r="118" spans="1:6" x14ac:dyDescent="0.2">
      <c r="A118" s="44">
        <v>117</v>
      </c>
      <c r="B118" s="45" t="s">
        <v>488</v>
      </c>
      <c r="C118" s="45" t="s">
        <v>488</v>
      </c>
      <c r="D118" t="str">
        <f t="shared" si="1"/>
        <v>KE22</v>
      </c>
      <c r="E118" t="s">
        <v>498</v>
      </c>
      <c r="F118" s="48">
        <v>124054.81826245785</v>
      </c>
    </row>
    <row r="119" spans="1:6" x14ac:dyDescent="0.2">
      <c r="A119" s="44">
        <v>118</v>
      </c>
      <c r="B119" s="45" t="s">
        <v>497</v>
      </c>
      <c r="C119" s="45" t="s">
        <v>488</v>
      </c>
      <c r="D119" t="str">
        <f t="shared" si="1"/>
        <v>KE22</v>
      </c>
      <c r="E119" t="s">
        <v>496</v>
      </c>
      <c r="F119" s="48">
        <v>187037.24572843313</v>
      </c>
    </row>
    <row r="120" spans="1:6" x14ac:dyDescent="0.2">
      <c r="A120" s="44">
        <v>119</v>
      </c>
      <c r="B120" s="45" t="s">
        <v>495</v>
      </c>
      <c r="C120" s="45" t="s">
        <v>488</v>
      </c>
      <c r="D120" t="str">
        <f t="shared" si="1"/>
        <v>KE22</v>
      </c>
      <c r="E120" t="s">
        <v>494</v>
      </c>
      <c r="F120" s="48">
        <v>128284.98961830139</v>
      </c>
    </row>
    <row r="121" spans="1:6" x14ac:dyDescent="0.2">
      <c r="A121" s="44">
        <v>120</v>
      </c>
      <c r="B121" s="45" t="s">
        <v>493</v>
      </c>
      <c r="C121" s="45" t="s">
        <v>488</v>
      </c>
      <c r="D121" t="str">
        <f t="shared" si="1"/>
        <v>KE22</v>
      </c>
      <c r="E121" t="s">
        <v>492</v>
      </c>
      <c r="F121" s="48">
        <v>167510.48588103801</v>
      </c>
    </row>
    <row r="122" spans="1:6" x14ac:dyDescent="0.2">
      <c r="A122" s="44">
        <v>121</v>
      </c>
      <c r="B122" s="45" t="s">
        <v>491</v>
      </c>
      <c r="C122" s="45" t="s">
        <v>488</v>
      </c>
      <c r="D122" t="str">
        <f t="shared" si="1"/>
        <v>KE22</v>
      </c>
      <c r="E122" t="s">
        <v>490</v>
      </c>
      <c r="F122" s="48">
        <v>175232.51800876856</v>
      </c>
    </row>
    <row r="123" spans="1:6" x14ac:dyDescent="0.2">
      <c r="A123" s="44">
        <v>122</v>
      </c>
      <c r="B123" s="45" t="s">
        <v>489</v>
      </c>
      <c r="C123" s="45" t="s">
        <v>488</v>
      </c>
      <c r="D123" t="str">
        <f t="shared" si="1"/>
        <v>KE22</v>
      </c>
      <c r="E123" t="s">
        <v>487</v>
      </c>
      <c r="F123" s="48">
        <v>172591.53052296094</v>
      </c>
    </row>
    <row r="124" spans="1:6" x14ac:dyDescent="0.2">
      <c r="A124" s="44">
        <v>123</v>
      </c>
      <c r="B124" s="45" t="s">
        <v>486</v>
      </c>
      <c r="C124" s="45" t="s">
        <v>475</v>
      </c>
      <c r="D124" t="str">
        <f t="shared" si="1"/>
        <v>KE23</v>
      </c>
      <c r="E124" t="s">
        <v>485</v>
      </c>
      <c r="F124" s="48">
        <v>108598.96409805771</v>
      </c>
    </row>
    <row r="125" spans="1:6" x14ac:dyDescent="0.2">
      <c r="A125" s="44">
        <v>124</v>
      </c>
      <c r="B125" s="45" t="s">
        <v>484</v>
      </c>
      <c r="C125" s="45" t="s">
        <v>475</v>
      </c>
      <c r="D125" t="str">
        <f t="shared" si="1"/>
        <v>KE23</v>
      </c>
      <c r="E125" t="s">
        <v>483</v>
      </c>
      <c r="F125" s="48">
        <v>217206.35585103056</v>
      </c>
    </row>
    <row r="126" spans="1:6" x14ac:dyDescent="0.2">
      <c r="A126" s="44">
        <v>125</v>
      </c>
      <c r="B126" s="45" t="s">
        <v>482</v>
      </c>
      <c r="C126" s="45" t="s">
        <v>475</v>
      </c>
      <c r="D126" t="str">
        <f t="shared" si="1"/>
        <v>KE23</v>
      </c>
      <c r="E126" t="s">
        <v>481</v>
      </c>
      <c r="F126" s="48">
        <v>107395.75057812966</v>
      </c>
    </row>
    <row r="127" spans="1:6" x14ac:dyDescent="0.2">
      <c r="A127" s="44">
        <v>126</v>
      </c>
      <c r="B127" s="45" t="s">
        <v>480</v>
      </c>
      <c r="C127" s="45" t="s">
        <v>475</v>
      </c>
      <c r="D127" t="str">
        <f t="shared" si="1"/>
        <v>KE23</v>
      </c>
      <c r="E127" t="s">
        <v>479</v>
      </c>
      <c r="F127" s="48">
        <v>140769.81477264687</v>
      </c>
    </row>
    <row r="128" spans="1:6" x14ac:dyDescent="0.2">
      <c r="A128" s="44">
        <v>127</v>
      </c>
      <c r="B128" s="45" t="s">
        <v>478</v>
      </c>
      <c r="C128" s="45" t="s">
        <v>475</v>
      </c>
      <c r="D128" t="str">
        <f t="shared" si="1"/>
        <v>KE23</v>
      </c>
      <c r="E128" t="s">
        <v>477</v>
      </c>
      <c r="F128" s="48">
        <v>70047.574407801498</v>
      </c>
    </row>
    <row r="129" spans="1:6" x14ac:dyDescent="0.2">
      <c r="A129" s="44">
        <v>128</v>
      </c>
      <c r="B129" s="45" t="s">
        <v>476</v>
      </c>
      <c r="C129" s="45" t="s">
        <v>475</v>
      </c>
      <c r="D129" t="str">
        <f t="shared" si="1"/>
        <v>KE23</v>
      </c>
      <c r="E129" t="s">
        <v>474</v>
      </c>
      <c r="F129" s="48">
        <v>37012.017519811983</v>
      </c>
    </row>
    <row r="130" spans="1:6" x14ac:dyDescent="0.2">
      <c r="A130" s="44">
        <v>129</v>
      </c>
      <c r="B130" s="45" t="s">
        <v>473</v>
      </c>
      <c r="C130" s="45" t="s">
        <v>466</v>
      </c>
      <c r="D130" t="str">
        <f t="shared" ref="D130:D193" si="2">VLOOKUP(C130,County_code,3,FALSE)</f>
        <v>KE24</v>
      </c>
      <c r="E130" t="s">
        <v>472</v>
      </c>
      <c r="F130" s="48">
        <v>153621.19810789265</v>
      </c>
    </row>
    <row r="131" spans="1:6" x14ac:dyDescent="0.2">
      <c r="A131" s="44">
        <v>130</v>
      </c>
      <c r="B131" s="45" t="s">
        <v>471</v>
      </c>
      <c r="C131" s="45" t="s">
        <v>466</v>
      </c>
      <c r="D131" t="str">
        <f t="shared" si="2"/>
        <v>KE24</v>
      </c>
      <c r="E131" t="s">
        <v>470</v>
      </c>
      <c r="F131" s="48">
        <v>88698.27030664403</v>
      </c>
    </row>
    <row r="132" spans="1:6" x14ac:dyDescent="0.2">
      <c r="A132" s="44">
        <v>131</v>
      </c>
      <c r="B132" s="45" t="s">
        <v>469</v>
      </c>
      <c r="C132" s="45" t="s">
        <v>466</v>
      </c>
      <c r="D132" t="str">
        <f t="shared" si="2"/>
        <v>KE24</v>
      </c>
      <c r="E132" t="s">
        <v>468</v>
      </c>
      <c r="F132" s="48">
        <v>93272.050953224767</v>
      </c>
    </row>
    <row r="133" spans="1:6" x14ac:dyDescent="0.2">
      <c r="A133" s="44">
        <v>132</v>
      </c>
      <c r="B133" s="45" t="s">
        <v>467</v>
      </c>
      <c r="C133" s="45" t="s">
        <v>466</v>
      </c>
      <c r="D133" t="str">
        <f t="shared" si="2"/>
        <v>KE24</v>
      </c>
      <c r="E133" t="s">
        <v>465</v>
      </c>
      <c r="F133" s="48">
        <v>134980.11769881099</v>
      </c>
    </row>
    <row r="134" spans="1:6" x14ac:dyDescent="0.2">
      <c r="A134" s="44">
        <v>133</v>
      </c>
      <c r="B134" s="45" t="s">
        <v>464</v>
      </c>
      <c r="C134" s="45" t="s">
        <v>459</v>
      </c>
      <c r="D134" t="str">
        <f t="shared" si="2"/>
        <v>KE25</v>
      </c>
      <c r="E134" t="s">
        <v>463</v>
      </c>
      <c r="F134" s="48">
        <v>93655.631720789243</v>
      </c>
    </row>
    <row r="135" spans="1:6" x14ac:dyDescent="0.2">
      <c r="A135" s="44">
        <v>134</v>
      </c>
      <c r="B135" s="45" t="s">
        <v>462</v>
      </c>
      <c r="C135" s="45" t="s">
        <v>459</v>
      </c>
      <c r="D135" t="str">
        <f t="shared" si="2"/>
        <v>KE25</v>
      </c>
      <c r="E135" t="s">
        <v>461</v>
      </c>
      <c r="F135" s="48">
        <v>71692.023819900933</v>
      </c>
    </row>
    <row r="136" spans="1:6" x14ac:dyDescent="0.2">
      <c r="A136" s="44">
        <v>135</v>
      </c>
      <c r="B136" s="45" t="s">
        <v>460</v>
      </c>
      <c r="C136" s="45" t="s">
        <v>459</v>
      </c>
      <c r="D136" t="str">
        <f t="shared" si="2"/>
        <v>KE25</v>
      </c>
      <c r="E136" t="s">
        <v>458</v>
      </c>
      <c r="F136" s="48">
        <v>52089.899521008891</v>
      </c>
    </row>
    <row r="137" spans="1:6" x14ac:dyDescent="0.2">
      <c r="A137" s="44">
        <v>136</v>
      </c>
      <c r="B137" s="45" t="s">
        <v>457</v>
      </c>
      <c r="C137" s="45" t="s">
        <v>448</v>
      </c>
      <c r="D137" t="str">
        <f t="shared" si="2"/>
        <v>KE26</v>
      </c>
      <c r="E137" t="s">
        <v>456</v>
      </c>
      <c r="F137" s="48">
        <v>169554.45823703706</v>
      </c>
    </row>
    <row r="138" spans="1:6" x14ac:dyDescent="0.2">
      <c r="A138" s="44">
        <v>137</v>
      </c>
      <c r="B138" s="45" t="s">
        <v>455</v>
      </c>
      <c r="C138" s="45" t="s">
        <v>448</v>
      </c>
      <c r="D138" t="str">
        <f t="shared" si="2"/>
        <v>KE26</v>
      </c>
      <c r="E138" t="s">
        <v>454</v>
      </c>
      <c r="F138" s="48">
        <v>92395.315388590097</v>
      </c>
    </row>
    <row r="139" spans="1:6" x14ac:dyDescent="0.2">
      <c r="A139" s="44">
        <v>138</v>
      </c>
      <c r="B139" s="45" t="s">
        <v>453</v>
      </c>
      <c r="C139" s="45" t="s">
        <v>448</v>
      </c>
      <c r="D139" t="str">
        <f t="shared" si="2"/>
        <v>KE26</v>
      </c>
      <c r="E139" t="s">
        <v>452</v>
      </c>
      <c r="F139" s="48">
        <v>193867.15696374327</v>
      </c>
    </row>
    <row r="140" spans="1:6" x14ac:dyDescent="0.2">
      <c r="A140" s="44">
        <v>139</v>
      </c>
      <c r="B140" s="45" t="s">
        <v>451</v>
      </c>
      <c r="C140" s="45" t="s">
        <v>448</v>
      </c>
      <c r="D140" t="str">
        <f t="shared" si="2"/>
        <v>KE26</v>
      </c>
      <c r="E140" t="s">
        <v>450</v>
      </c>
      <c r="F140" s="48">
        <v>202614.84458380938</v>
      </c>
    </row>
    <row r="141" spans="1:6" x14ac:dyDescent="0.2">
      <c r="A141" s="44">
        <v>140</v>
      </c>
      <c r="B141" s="45" t="s">
        <v>449</v>
      </c>
      <c r="C141" s="45" t="s">
        <v>448</v>
      </c>
      <c r="D141" t="str">
        <f t="shared" si="2"/>
        <v>KE26</v>
      </c>
      <c r="E141" t="s">
        <v>447</v>
      </c>
      <c r="F141" s="48">
        <v>217889.41285190731</v>
      </c>
    </row>
    <row r="142" spans="1:6" x14ac:dyDescent="0.2">
      <c r="A142" s="44">
        <v>141</v>
      </c>
      <c r="B142" s="45" t="s">
        <v>446</v>
      </c>
      <c r="C142" s="45" t="s">
        <v>435</v>
      </c>
      <c r="D142" t="str">
        <f t="shared" si="2"/>
        <v>KE27</v>
      </c>
      <c r="E142" t="s">
        <v>445</v>
      </c>
      <c r="F142" s="48">
        <v>225907.73633399606</v>
      </c>
    </row>
    <row r="143" spans="1:6" x14ac:dyDescent="0.2">
      <c r="A143" s="44">
        <v>142</v>
      </c>
      <c r="B143" s="45" t="s">
        <v>444</v>
      </c>
      <c r="C143" s="45" t="s">
        <v>435</v>
      </c>
      <c r="D143" t="str">
        <f t="shared" si="2"/>
        <v>KE27</v>
      </c>
      <c r="E143" t="s">
        <v>443</v>
      </c>
      <c r="F143" s="48">
        <v>218856.1683485508</v>
      </c>
    </row>
    <row r="144" spans="1:6" x14ac:dyDescent="0.2">
      <c r="A144" s="44">
        <v>143</v>
      </c>
      <c r="B144" s="45" t="s">
        <v>442</v>
      </c>
      <c r="C144" s="45" t="s">
        <v>435</v>
      </c>
      <c r="D144" t="str">
        <f t="shared" si="2"/>
        <v>KE27</v>
      </c>
      <c r="E144" t="s">
        <v>441</v>
      </c>
      <c r="F144" s="48">
        <v>144668.82532089949</v>
      </c>
    </row>
    <row r="145" spans="1:6" x14ac:dyDescent="0.2">
      <c r="A145" s="44">
        <v>144</v>
      </c>
      <c r="B145" s="45" t="s">
        <v>440</v>
      </c>
      <c r="C145" s="45" t="s">
        <v>435</v>
      </c>
      <c r="D145" t="str">
        <f t="shared" si="2"/>
        <v>KE27</v>
      </c>
      <c r="E145" t="s">
        <v>439</v>
      </c>
      <c r="F145" s="48">
        <v>116052.64972066879</v>
      </c>
    </row>
    <row r="146" spans="1:6" x14ac:dyDescent="0.2">
      <c r="A146" s="44">
        <v>145</v>
      </c>
      <c r="B146" s="45" t="s">
        <v>438</v>
      </c>
      <c r="C146" s="45" t="s">
        <v>435</v>
      </c>
      <c r="D146" t="str">
        <f t="shared" si="2"/>
        <v>KE27</v>
      </c>
      <c r="E146" t="s">
        <v>437</v>
      </c>
      <c r="F146" s="48">
        <v>131201.00581151247</v>
      </c>
    </row>
    <row r="147" spans="1:6" x14ac:dyDescent="0.2">
      <c r="A147" s="44">
        <v>146</v>
      </c>
      <c r="B147" s="45" t="s">
        <v>436</v>
      </c>
      <c r="C147" s="45" t="s">
        <v>435</v>
      </c>
      <c r="D147" t="str">
        <f t="shared" si="2"/>
        <v>KE27</v>
      </c>
      <c r="E147" t="s">
        <v>434</v>
      </c>
      <c r="F147" s="48">
        <v>152287.66300196946</v>
      </c>
    </row>
    <row r="148" spans="1:6" x14ac:dyDescent="0.2">
      <c r="A148" s="44">
        <v>147</v>
      </c>
      <c r="B148" s="45" t="s">
        <v>433</v>
      </c>
      <c r="C148" s="46" t="s">
        <v>426</v>
      </c>
      <c r="D148" t="str">
        <f t="shared" si="2"/>
        <v>KE28</v>
      </c>
      <c r="E148" t="s">
        <v>432</v>
      </c>
      <c r="F148" s="48">
        <v>93620.525757499039</v>
      </c>
    </row>
    <row r="149" spans="1:6" x14ac:dyDescent="0.2">
      <c r="A149" s="44">
        <v>148</v>
      </c>
      <c r="B149" s="45" t="s">
        <v>431</v>
      </c>
      <c r="C149" s="45" t="s">
        <v>426</v>
      </c>
      <c r="D149" t="str">
        <f t="shared" si="2"/>
        <v>KE28</v>
      </c>
      <c r="E149" t="s">
        <v>430</v>
      </c>
      <c r="F149" s="48">
        <v>118434.38193921745</v>
      </c>
    </row>
    <row r="150" spans="1:6" x14ac:dyDescent="0.2">
      <c r="A150" s="44">
        <v>149</v>
      </c>
      <c r="B150" s="45" t="s">
        <v>429</v>
      </c>
      <c r="C150" s="45" t="s">
        <v>426</v>
      </c>
      <c r="D150" t="str">
        <f t="shared" si="2"/>
        <v>KE28</v>
      </c>
      <c r="E150" t="s">
        <v>428</v>
      </c>
      <c r="F150" s="48">
        <v>85605.939758711495</v>
      </c>
    </row>
    <row r="151" spans="1:6" x14ac:dyDescent="0.2">
      <c r="A151" s="44">
        <v>150</v>
      </c>
      <c r="B151" s="45" t="s">
        <v>427</v>
      </c>
      <c r="C151" s="45" t="s">
        <v>426</v>
      </c>
      <c r="D151" t="str">
        <f t="shared" si="2"/>
        <v>KE28</v>
      </c>
      <c r="E151" t="s">
        <v>425</v>
      </c>
      <c r="F151" s="48">
        <v>131396.3538685143</v>
      </c>
    </row>
    <row r="152" spans="1:6" x14ac:dyDescent="0.2">
      <c r="A152" s="44">
        <v>151</v>
      </c>
      <c r="B152" s="45" t="s">
        <v>424</v>
      </c>
      <c r="C152" s="45" t="s">
        <v>413</v>
      </c>
      <c r="D152" t="str">
        <f t="shared" si="2"/>
        <v>KE29</v>
      </c>
      <c r="E152" t="s">
        <v>423</v>
      </c>
      <c r="F152" s="48">
        <v>111695.54036130011</v>
      </c>
    </row>
    <row r="153" spans="1:6" x14ac:dyDescent="0.2">
      <c r="A153" s="44">
        <v>152</v>
      </c>
      <c r="B153" s="45" t="s">
        <v>422</v>
      </c>
      <c r="C153" s="45" t="s">
        <v>413</v>
      </c>
      <c r="D153" t="str">
        <f t="shared" si="2"/>
        <v>KE29</v>
      </c>
      <c r="E153" t="s">
        <v>421</v>
      </c>
      <c r="F153" s="48">
        <v>179997.99442303181</v>
      </c>
    </row>
    <row r="154" spans="1:6" x14ac:dyDescent="0.2">
      <c r="A154" s="44">
        <v>153</v>
      </c>
      <c r="B154" s="45" t="s">
        <v>420</v>
      </c>
      <c r="C154" s="45" t="s">
        <v>413</v>
      </c>
      <c r="D154" t="str">
        <f t="shared" si="2"/>
        <v>KE29</v>
      </c>
      <c r="E154" t="s">
        <v>419</v>
      </c>
      <c r="F154" s="48">
        <v>141349.2158751227</v>
      </c>
    </row>
    <row r="155" spans="1:6" x14ac:dyDescent="0.2">
      <c r="A155" s="44">
        <v>154</v>
      </c>
      <c r="B155" s="45" t="s">
        <v>418</v>
      </c>
      <c r="C155" s="45" t="s">
        <v>413</v>
      </c>
      <c r="D155" t="str">
        <f t="shared" si="2"/>
        <v>KE29</v>
      </c>
      <c r="E155" t="s">
        <v>417</v>
      </c>
      <c r="F155" s="48">
        <v>147447.1116964817</v>
      </c>
    </row>
    <row r="156" spans="1:6" x14ac:dyDescent="0.2">
      <c r="A156" s="44">
        <v>155</v>
      </c>
      <c r="B156" s="45" t="s">
        <v>416</v>
      </c>
      <c r="C156" s="45" t="s">
        <v>413</v>
      </c>
      <c r="D156" t="str">
        <f t="shared" si="2"/>
        <v>KE29</v>
      </c>
      <c r="E156" t="s">
        <v>415</v>
      </c>
      <c r="F156" s="48">
        <v>150793.13299506903</v>
      </c>
    </row>
    <row r="157" spans="1:6" x14ac:dyDescent="0.2">
      <c r="A157" s="44">
        <v>156</v>
      </c>
      <c r="B157" s="45" t="s">
        <v>414</v>
      </c>
      <c r="C157" s="45" t="s">
        <v>413</v>
      </c>
      <c r="D157" t="str">
        <f t="shared" si="2"/>
        <v>KE29</v>
      </c>
      <c r="E157" t="s">
        <v>412</v>
      </c>
      <c r="F157" s="48">
        <v>147769.82914951444</v>
      </c>
    </row>
    <row r="158" spans="1:6" x14ac:dyDescent="0.2">
      <c r="A158" s="44">
        <v>157</v>
      </c>
      <c r="B158" s="45" t="s">
        <v>411</v>
      </c>
      <c r="C158" s="45" t="s">
        <v>400</v>
      </c>
      <c r="D158" t="str">
        <f t="shared" si="2"/>
        <v>KE30</v>
      </c>
      <c r="E158" t="s">
        <v>410</v>
      </c>
      <c r="F158" s="48">
        <v>95118.396035874728</v>
      </c>
    </row>
    <row r="159" spans="1:6" x14ac:dyDescent="0.2">
      <c r="A159" s="44">
        <v>158</v>
      </c>
      <c r="B159" s="45" t="s">
        <v>409</v>
      </c>
      <c r="C159" s="45" t="s">
        <v>400</v>
      </c>
      <c r="D159" t="str">
        <f t="shared" si="2"/>
        <v>KE30</v>
      </c>
      <c r="E159" t="s">
        <v>408</v>
      </c>
      <c r="F159" s="48">
        <v>123115.98630861565</v>
      </c>
    </row>
    <row r="160" spans="1:6" x14ac:dyDescent="0.2">
      <c r="A160" s="44">
        <v>159</v>
      </c>
      <c r="B160" s="45" t="s">
        <v>407</v>
      </c>
      <c r="C160" s="45" t="s">
        <v>400</v>
      </c>
      <c r="D160" t="str">
        <f t="shared" si="2"/>
        <v>KE30</v>
      </c>
      <c r="E160" t="s">
        <v>406</v>
      </c>
      <c r="F160" s="48">
        <v>100143.55049036443</v>
      </c>
    </row>
    <row r="161" spans="1:6" x14ac:dyDescent="0.2">
      <c r="A161" s="44">
        <v>160</v>
      </c>
      <c r="B161" s="45" t="s">
        <v>405</v>
      </c>
      <c r="C161" s="45" t="s">
        <v>400</v>
      </c>
      <c r="D161" t="str">
        <f t="shared" si="2"/>
        <v>KE30</v>
      </c>
      <c r="E161" t="s">
        <v>404</v>
      </c>
      <c r="F161" s="48">
        <v>80658.410702347755</v>
      </c>
    </row>
    <row r="162" spans="1:6" x14ac:dyDescent="0.2">
      <c r="A162" s="44">
        <v>161</v>
      </c>
      <c r="B162" s="45" t="s">
        <v>403</v>
      </c>
      <c r="C162" s="45" t="s">
        <v>400</v>
      </c>
      <c r="D162" t="str">
        <f t="shared" si="2"/>
        <v>KE30</v>
      </c>
      <c r="E162" t="s">
        <v>402</v>
      </c>
      <c r="F162" s="48">
        <v>75093.674791862257</v>
      </c>
    </row>
    <row r="163" spans="1:6" x14ac:dyDescent="0.2">
      <c r="A163" s="44">
        <v>162</v>
      </c>
      <c r="B163" s="45" t="s">
        <v>401</v>
      </c>
      <c r="C163" s="45" t="s">
        <v>400</v>
      </c>
      <c r="D163" t="str">
        <f t="shared" si="2"/>
        <v>KE30</v>
      </c>
      <c r="E163" t="s">
        <v>399</v>
      </c>
      <c r="F163" s="48">
        <v>133138.08830925077</v>
      </c>
    </row>
    <row r="164" spans="1:6" x14ac:dyDescent="0.2">
      <c r="A164" s="44">
        <v>163</v>
      </c>
      <c r="B164" s="45" t="s">
        <v>398</v>
      </c>
      <c r="C164" s="45" t="s">
        <v>393</v>
      </c>
      <c r="D164" t="str">
        <f t="shared" si="2"/>
        <v>KE31</v>
      </c>
      <c r="E164" t="s">
        <v>397</v>
      </c>
      <c r="F164" s="48">
        <v>125032.82551279198</v>
      </c>
    </row>
    <row r="165" spans="1:6" x14ac:dyDescent="0.2">
      <c r="A165" s="44">
        <v>164</v>
      </c>
      <c r="B165" s="45" t="s">
        <v>396</v>
      </c>
      <c r="C165" s="45" t="s">
        <v>393</v>
      </c>
      <c r="D165" t="str">
        <f t="shared" si="2"/>
        <v>KE31</v>
      </c>
      <c r="E165" t="s">
        <v>395</v>
      </c>
      <c r="F165" s="48">
        <v>280652.25899811462</v>
      </c>
    </row>
    <row r="166" spans="1:6" x14ac:dyDescent="0.2">
      <c r="A166" s="44">
        <v>165</v>
      </c>
      <c r="B166" s="45" t="s">
        <v>394</v>
      </c>
      <c r="C166" s="45" t="s">
        <v>393</v>
      </c>
      <c r="D166" t="str">
        <f t="shared" si="2"/>
        <v>KE31</v>
      </c>
      <c r="E166" t="s">
        <v>392</v>
      </c>
      <c r="F166" s="48">
        <v>94054.369512217585</v>
      </c>
    </row>
    <row r="167" spans="1:6" x14ac:dyDescent="0.2">
      <c r="A167" s="44">
        <v>166</v>
      </c>
      <c r="B167" s="45" t="s">
        <v>391</v>
      </c>
      <c r="C167" s="45" t="s">
        <v>357</v>
      </c>
      <c r="D167" t="str">
        <f t="shared" si="2"/>
        <v>KE32</v>
      </c>
      <c r="E167" t="s">
        <v>390</v>
      </c>
      <c r="F167" s="48">
        <v>162897.42663416732</v>
      </c>
    </row>
    <row r="168" spans="1:6" x14ac:dyDescent="0.2">
      <c r="A168" s="44">
        <v>167</v>
      </c>
      <c r="B168" s="45" t="s">
        <v>389</v>
      </c>
      <c r="C168" s="45" t="s">
        <v>357</v>
      </c>
      <c r="D168" t="str">
        <f t="shared" si="2"/>
        <v>KE32</v>
      </c>
      <c r="E168" t="s">
        <v>388</v>
      </c>
      <c r="F168" s="48">
        <v>216517.92306803074</v>
      </c>
    </row>
    <row r="169" spans="1:6" x14ac:dyDescent="0.2">
      <c r="A169" s="44">
        <v>168</v>
      </c>
      <c r="B169" s="45" t="s">
        <v>387</v>
      </c>
      <c r="C169" s="45" t="s">
        <v>357</v>
      </c>
      <c r="D169" t="str">
        <f t="shared" si="2"/>
        <v>KE32</v>
      </c>
      <c r="E169" t="s">
        <v>386</v>
      </c>
      <c r="F169" s="48">
        <v>240475.78518239595</v>
      </c>
    </row>
    <row r="170" spans="1:6" x14ac:dyDescent="0.2">
      <c r="A170" s="44">
        <v>169</v>
      </c>
      <c r="B170" s="45" t="s">
        <v>385</v>
      </c>
      <c r="C170" s="45" t="s">
        <v>357</v>
      </c>
      <c r="D170" t="str">
        <f t="shared" si="2"/>
        <v>KE32</v>
      </c>
      <c r="E170" t="s">
        <v>384</v>
      </c>
      <c r="F170" s="48">
        <v>149399.55160994758</v>
      </c>
    </row>
    <row r="171" spans="1:6" x14ac:dyDescent="0.2">
      <c r="A171" s="44">
        <v>170</v>
      </c>
      <c r="B171" s="45" t="s">
        <v>383</v>
      </c>
      <c r="C171" s="45" t="s">
        <v>357</v>
      </c>
      <c r="D171" t="str">
        <f t="shared" si="2"/>
        <v>KE32</v>
      </c>
      <c r="E171" t="s">
        <v>382</v>
      </c>
      <c r="F171" s="48">
        <v>103966.50248169526</v>
      </c>
    </row>
    <row r="172" spans="1:6" x14ac:dyDescent="0.2">
      <c r="A172" s="44">
        <v>171</v>
      </c>
      <c r="B172" s="45" t="s">
        <v>381</v>
      </c>
      <c r="C172" s="45" t="s">
        <v>357</v>
      </c>
      <c r="D172" t="str">
        <f t="shared" si="2"/>
        <v>KE32</v>
      </c>
      <c r="E172" t="s">
        <v>380</v>
      </c>
      <c r="F172" s="48">
        <v>162599.06053465605</v>
      </c>
    </row>
    <row r="173" spans="1:6" x14ac:dyDescent="0.2">
      <c r="A173" s="44">
        <v>172</v>
      </c>
      <c r="B173" s="45" t="s">
        <v>379</v>
      </c>
      <c r="C173" s="45" t="s">
        <v>357</v>
      </c>
      <c r="D173" t="str">
        <f t="shared" si="2"/>
        <v>KE32</v>
      </c>
      <c r="E173" t="s">
        <v>378</v>
      </c>
      <c r="F173" s="48">
        <v>133496.82618745789</v>
      </c>
    </row>
    <row r="174" spans="1:6" x14ac:dyDescent="0.2">
      <c r="A174" s="44">
        <v>173</v>
      </c>
      <c r="B174" s="45" t="s">
        <v>377</v>
      </c>
      <c r="C174" s="45" t="s">
        <v>357</v>
      </c>
      <c r="D174" t="str">
        <f t="shared" si="2"/>
        <v>KE32</v>
      </c>
      <c r="E174" t="s">
        <v>376</v>
      </c>
      <c r="F174" s="48">
        <v>164852.84429534525</v>
      </c>
    </row>
    <row r="175" spans="1:6" x14ac:dyDescent="0.2">
      <c r="A175" s="44">
        <v>174</v>
      </c>
      <c r="B175" s="45" t="s">
        <v>375</v>
      </c>
      <c r="C175" s="45" t="s">
        <v>357</v>
      </c>
      <c r="D175" t="str">
        <f t="shared" si="2"/>
        <v>KE32</v>
      </c>
      <c r="E175" t="s">
        <v>374</v>
      </c>
      <c r="F175" s="48">
        <v>149746.8880160898</v>
      </c>
    </row>
    <row r="176" spans="1:6" x14ac:dyDescent="0.2">
      <c r="A176" s="44">
        <v>175</v>
      </c>
      <c r="B176" s="45" t="s">
        <v>373</v>
      </c>
      <c r="C176" s="45" t="s">
        <v>357</v>
      </c>
      <c r="D176" t="str">
        <f t="shared" si="2"/>
        <v>KE32</v>
      </c>
      <c r="E176" t="s">
        <v>372</v>
      </c>
      <c r="F176" s="48">
        <v>254288.93898412725</v>
      </c>
    </row>
    <row r="177" spans="1:6" x14ac:dyDescent="0.2">
      <c r="A177" s="44">
        <v>176</v>
      </c>
      <c r="B177" s="45" t="s">
        <v>371</v>
      </c>
      <c r="C177" s="45" t="s">
        <v>357</v>
      </c>
      <c r="D177" t="str">
        <f t="shared" si="2"/>
        <v>KE32</v>
      </c>
      <c r="E177" t="s">
        <v>370</v>
      </c>
      <c r="F177" s="48">
        <v>250970.18582597509</v>
      </c>
    </row>
    <row r="178" spans="1:6" x14ac:dyDescent="0.2">
      <c r="A178" s="44">
        <v>177</v>
      </c>
      <c r="B178" s="45" t="s">
        <v>369</v>
      </c>
      <c r="C178" s="45" t="s">
        <v>357</v>
      </c>
      <c r="D178" t="str">
        <f t="shared" si="2"/>
        <v>KE32</v>
      </c>
      <c r="E178" t="s">
        <v>368</v>
      </c>
      <c r="F178" s="48">
        <v>161471.35669730278</v>
      </c>
    </row>
    <row r="179" spans="1:6" x14ac:dyDescent="0.2">
      <c r="A179" s="44">
        <v>178</v>
      </c>
      <c r="B179" s="45" t="s">
        <v>367</v>
      </c>
      <c r="C179" s="45" t="s">
        <v>357</v>
      </c>
      <c r="D179" t="str">
        <f t="shared" si="2"/>
        <v>KE32</v>
      </c>
      <c r="E179" t="s">
        <v>366</v>
      </c>
      <c r="F179" s="48">
        <v>91999.19205878675</v>
      </c>
    </row>
    <row r="180" spans="1:6" x14ac:dyDescent="0.2">
      <c r="A180" s="44">
        <v>182</v>
      </c>
      <c r="B180" s="45" t="s">
        <v>358</v>
      </c>
      <c r="C180" s="45" t="s">
        <v>357</v>
      </c>
      <c r="D180" t="str">
        <f t="shared" si="2"/>
        <v>KE32</v>
      </c>
      <c r="E180" t="s">
        <v>356</v>
      </c>
      <c r="F180" s="48">
        <v>149083.2031110255</v>
      </c>
    </row>
    <row r="181" spans="1:6" x14ac:dyDescent="0.2">
      <c r="A181" s="44">
        <v>179</v>
      </c>
      <c r="B181" s="45" t="s">
        <v>365</v>
      </c>
      <c r="C181" s="45" t="s">
        <v>360</v>
      </c>
      <c r="D181" t="str">
        <f t="shared" si="2"/>
        <v>KE33</v>
      </c>
      <c r="E181" t="s">
        <v>364</v>
      </c>
      <c r="F181" s="48">
        <v>159709.34143912327</v>
      </c>
    </row>
    <row r="182" spans="1:6" x14ac:dyDescent="0.2">
      <c r="A182" s="44">
        <v>180</v>
      </c>
      <c r="B182" s="45" t="s">
        <v>363</v>
      </c>
      <c r="C182" s="45" t="s">
        <v>360</v>
      </c>
      <c r="D182" t="str">
        <f t="shared" si="2"/>
        <v>KE33</v>
      </c>
      <c r="E182" t="s">
        <v>362</v>
      </c>
      <c r="F182" s="48">
        <v>81263.451200169511</v>
      </c>
    </row>
    <row r="183" spans="1:6" x14ac:dyDescent="0.2">
      <c r="A183" s="44">
        <v>181</v>
      </c>
      <c r="B183" s="45" t="s">
        <v>361</v>
      </c>
      <c r="C183" s="45" t="s">
        <v>360</v>
      </c>
      <c r="D183" t="str">
        <f t="shared" si="2"/>
        <v>KE33</v>
      </c>
      <c r="E183" t="s">
        <v>359</v>
      </c>
      <c r="F183" s="48">
        <v>160853.62628861424</v>
      </c>
    </row>
    <row r="184" spans="1:6" x14ac:dyDescent="0.2">
      <c r="A184" s="44">
        <v>183</v>
      </c>
      <c r="B184" s="45" t="s">
        <v>355</v>
      </c>
      <c r="C184" s="45" t="s">
        <v>346</v>
      </c>
      <c r="D184" t="str">
        <f t="shared" si="2"/>
        <v>KE34</v>
      </c>
      <c r="E184" t="s">
        <v>354</v>
      </c>
      <c r="F184" s="48">
        <v>183425.11699733138</v>
      </c>
    </row>
    <row r="185" spans="1:6" x14ac:dyDescent="0.2">
      <c r="A185" s="44">
        <v>184</v>
      </c>
      <c r="B185" s="45" t="s">
        <v>353</v>
      </c>
      <c r="C185" s="45" t="s">
        <v>346</v>
      </c>
      <c r="D185" t="str">
        <f t="shared" si="2"/>
        <v>KE34</v>
      </c>
      <c r="E185" t="s">
        <v>352</v>
      </c>
      <c r="F185" s="48">
        <v>110329.73409349564</v>
      </c>
    </row>
    <row r="186" spans="1:6" x14ac:dyDescent="0.2">
      <c r="A186" s="44">
        <v>185</v>
      </c>
      <c r="B186" s="45" t="s">
        <v>351</v>
      </c>
      <c r="C186" s="45" t="s">
        <v>346</v>
      </c>
      <c r="D186" t="str">
        <f t="shared" si="2"/>
        <v>KE34</v>
      </c>
      <c r="E186" t="s">
        <v>350</v>
      </c>
      <c r="F186" s="48">
        <v>125779.74109567888</v>
      </c>
    </row>
    <row r="187" spans="1:6" x14ac:dyDescent="0.2">
      <c r="A187" s="44">
        <v>186</v>
      </c>
      <c r="B187" s="45" t="s">
        <v>349</v>
      </c>
      <c r="C187" s="45" t="s">
        <v>346</v>
      </c>
      <c r="D187" t="str">
        <f t="shared" si="2"/>
        <v>KE34</v>
      </c>
      <c r="E187" t="s">
        <v>348</v>
      </c>
      <c r="F187" s="48">
        <v>85630.860310751013</v>
      </c>
    </row>
    <row r="188" spans="1:6" x14ac:dyDescent="0.2">
      <c r="A188" s="44">
        <v>187</v>
      </c>
      <c r="B188" s="45" t="s">
        <v>347</v>
      </c>
      <c r="C188" s="45" t="s">
        <v>346</v>
      </c>
      <c r="D188" t="str">
        <f t="shared" si="2"/>
        <v>KE34</v>
      </c>
      <c r="E188" t="s">
        <v>345</v>
      </c>
      <c r="F188" s="48">
        <v>145055.08788962837</v>
      </c>
    </row>
    <row r="189" spans="1:6" x14ac:dyDescent="0.2">
      <c r="A189" s="44">
        <v>188</v>
      </c>
      <c r="B189" s="45" t="s">
        <v>344</v>
      </c>
      <c r="C189" s="45" t="s">
        <v>333</v>
      </c>
      <c r="D189" t="str">
        <f t="shared" si="2"/>
        <v>KE35</v>
      </c>
      <c r="E189" t="s">
        <v>343</v>
      </c>
      <c r="F189" s="48">
        <v>147812.4969291836</v>
      </c>
    </row>
    <row r="190" spans="1:6" x14ac:dyDescent="0.2">
      <c r="A190" s="44">
        <v>189</v>
      </c>
      <c r="B190" s="45" t="s">
        <v>342</v>
      </c>
      <c r="C190" s="45" t="s">
        <v>333</v>
      </c>
      <c r="D190" t="str">
        <f t="shared" si="2"/>
        <v>KE35</v>
      </c>
      <c r="E190" t="s">
        <v>341</v>
      </c>
      <c r="F190" s="48">
        <v>114756.85811451077</v>
      </c>
    </row>
    <row r="191" spans="1:6" x14ac:dyDescent="0.2">
      <c r="A191" s="44">
        <v>190</v>
      </c>
      <c r="B191" s="45" t="s">
        <v>340</v>
      </c>
      <c r="C191" s="45" t="s">
        <v>333</v>
      </c>
      <c r="D191" t="str">
        <f t="shared" si="2"/>
        <v>KE35</v>
      </c>
      <c r="E191" t="s">
        <v>339</v>
      </c>
      <c r="F191" s="48">
        <v>184820.52723389864</v>
      </c>
    </row>
    <row r="192" spans="1:6" x14ac:dyDescent="0.2">
      <c r="A192" s="44">
        <v>191</v>
      </c>
      <c r="B192" s="45" t="s">
        <v>338</v>
      </c>
      <c r="C192" s="45" t="s">
        <v>333</v>
      </c>
      <c r="D192" t="str">
        <f t="shared" si="2"/>
        <v>KE35</v>
      </c>
      <c r="E192" t="s">
        <v>337</v>
      </c>
      <c r="F192" s="48">
        <v>188170.30092269182</v>
      </c>
    </row>
    <row r="193" spans="1:6" x14ac:dyDescent="0.2">
      <c r="A193" s="44">
        <v>192</v>
      </c>
      <c r="B193" s="45" t="s">
        <v>336</v>
      </c>
      <c r="C193" s="45" t="s">
        <v>333</v>
      </c>
      <c r="D193" t="str">
        <f t="shared" si="2"/>
        <v>KE35</v>
      </c>
      <c r="E193" t="s">
        <v>335</v>
      </c>
      <c r="F193" s="48">
        <v>164046.23279139679</v>
      </c>
    </row>
    <row r="194" spans="1:6" x14ac:dyDescent="0.2">
      <c r="A194" s="44">
        <v>193</v>
      </c>
      <c r="B194" s="45" t="s">
        <v>334</v>
      </c>
      <c r="C194" s="45" t="s">
        <v>333</v>
      </c>
      <c r="D194" t="str">
        <f t="shared" ref="D194:D257" si="3">VLOOKUP(C194,County_code,3,FALSE)</f>
        <v>KE35</v>
      </c>
      <c r="E194" t="s">
        <v>332</v>
      </c>
      <c r="F194" s="48">
        <v>114277.76364054531</v>
      </c>
    </row>
    <row r="195" spans="1:6" x14ac:dyDescent="0.2">
      <c r="A195" s="44">
        <v>194</v>
      </c>
      <c r="B195" s="45" t="s">
        <v>331</v>
      </c>
      <c r="C195" s="45" t="s">
        <v>322</v>
      </c>
      <c r="D195" t="str">
        <f t="shared" si="3"/>
        <v>KE36</v>
      </c>
      <c r="E195" t="s">
        <v>330</v>
      </c>
      <c r="F195" s="48">
        <v>192700.09577666223</v>
      </c>
    </row>
    <row r="196" spans="1:6" x14ac:dyDescent="0.2">
      <c r="A196" s="44">
        <v>195</v>
      </c>
      <c r="B196" s="45" t="s">
        <v>329</v>
      </c>
      <c r="C196" s="45" t="s">
        <v>322</v>
      </c>
      <c r="D196" t="str">
        <f t="shared" si="3"/>
        <v>KE36</v>
      </c>
      <c r="E196" t="s">
        <v>328</v>
      </c>
      <c r="F196" s="48">
        <v>184164.45545876026</v>
      </c>
    </row>
    <row r="197" spans="1:6" x14ac:dyDescent="0.2">
      <c r="A197" s="44">
        <v>196</v>
      </c>
      <c r="B197" s="45" t="s">
        <v>327</v>
      </c>
      <c r="C197" s="45" t="s">
        <v>322</v>
      </c>
      <c r="D197" t="str">
        <f t="shared" si="3"/>
        <v>KE36</v>
      </c>
      <c r="E197" t="s">
        <v>326</v>
      </c>
      <c r="F197" s="48">
        <v>143725.4078220278</v>
      </c>
    </row>
    <row r="198" spans="1:6" x14ac:dyDescent="0.2">
      <c r="A198" s="44">
        <v>197</v>
      </c>
      <c r="B198" s="45" t="s">
        <v>325</v>
      </c>
      <c r="C198" s="45" t="s">
        <v>322</v>
      </c>
      <c r="D198" t="str">
        <f t="shared" si="3"/>
        <v>KE36</v>
      </c>
      <c r="E198" t="s">
        <v>324</v>
      </c>
      <c r="F198" s="48">
        <v>151307.15443632007</v>
      </c>
    </row>
    <row r="199" spans="1:6" x14ac:dyDescent="0.2">
      <c r="A199" s="44">
        <v>198</v>
      </c>
      <c r="B199" s="45" t="s">
        <v>323</v>
      </c>
      <c r="C199" s="45" t="s">
        <v>322</v>
      </c>
      <c r="D199" t="str">
        <f t="shared" si="3"/>
        <v>KE36</v>
      </c>
      <c r="E199" t="s">
        <v>321</v>
      </c>
      <c r="F199" s="48">
        <v>197115.88358035032</v>
      </c>
    </row>
    <row r="200" spans="1:6" x14ac:dyDescent="0.2">
      <c r="A200" s="44">
        <v>199</v>
      </c>
      <c r="B200" s="45" t="s">
        <v>320</v>
      </c>
      <c r="C200" s="45" t="s">
        <v>297</v>
      </c>
      <c r="D200" t="str">
        <f t="shared" si="3"/>
        <v>KE37</v>
      </c>
      <c r="E200" t="s">
        <v>319</v>
      </c>
      <c r="F200" s="48">
        <v>190020.82369971275</v>
      </c>
    </row>
    <row r="201" spans="1:6" x14ac:dyDescent="0.2">
      <c r="A201" s="44">
        <v>200</v>
      </c>
      <c r="B201" s="45" t="s">
        <v>318</v>
      </c>
      <c r="C201" s="45" t="s">
        <v>297</v>
      </c>
      <c r="D201" t="str">
        <f t="shared" si="3"/>
        <v>KE37</v>
      </c>
      <c r="E201" t="s">
        <v>317</v>
      </c>
      <c r="F201" s="48">
        <v>138868.45772075653</v>
      </c>
    </row>
    <row r="202" spans="1:6" x14ac:dyDescent="0.2">
      <c r="A202" s="44">
        <v>201</v>
      </c>
      <c r="B202" s="45" t="s">
        <v>316</v>
      </c>
      <c r="C202" s="45" t="s">
        <v>297</v>
      </c>
      <c r="D202" t="str">
        <f t="shared" si="3"/>
        <v>KE37</v>
      </c>
      <c r="E202" t="s">
        <v>315</v>
      </c>
      <c r="F202" s="48">
        <v>227906.15480720997</v>
      </c>
    </row>
    <row r="203" spans="1:6" x14ac:dyDescent="0.2">
      <c r="A203" s="44">
        <v>202</v>
      </c>
      <c r="B203" s="45" t="s">
        <v>314</v>
      </c>
      <c r="C203" s="45" t="s">
        <v>297</v>
      </c>
      <c r="D203" t="str">
        <f t="shared" si="3"/>
        <v>KE37</v>
      </c>
      <c r="E203" t="s">
        <v>313</v>
      </c>
      <c r="F203" s="48">
        <v>189208.91980588436</v>
      </c>
    </row>
    <row r="204" spans="1:6" x14ac:dyDescent="0.2">
      <c r="A204" s="44">
        <v>203</v>
      </c>
      <c r="B204" s="45" t="s">
        <v>312</v>
      </c>
      <c r="C204" s="45" t="s">
        <v>297</v>
      </c>
      <c r="D204" t="str">
        <f t="shared" si="3"/>
        <v>KE37</v>
      </c>
      <c r="E204" t="s">
        <v>311</v>
      </c>
      <c r="F204" s="48">
        <v>155400.82280182838</v>
      </c>
    </row>
    <row r="205" spans="1:6" x14ac:dyDescent="0.2">
      <c r="A205" s="44">
        <v>204</v>
      </c>
      <c r="B205" s="45" t="s">
        <v>310</v>
      </c>
      <c r="C205" s="45" t="s">
        <v>297</v>
      </c>
      <c r="D205" t="str">
        <f t="shared" si="3"/>
        <v>KE37</v>
      </c>
      <c r="E205" t="s">
        <v>309</v>
      </c>
      <c r="F205" s="48">
        <v>121523.20348405838</v>
      </c>
    </row>
    <row r="206" spans="1:6" x14ac:dyDescent="0.2">
      <c r="A206" s="44">
        <v>205</v>
      </c>
      <c r="B206" s="45" t="s">
        <v>308</v>
      </c>
      <c r="C206" s="45" t="s">
        <v>297</v>
      </c>
      <c r="D206" t="str">
        <f t="shared" si="3"/>
        <v>KE37</v>
      </c>
      <c r="E206" t="s">
        <v>307</v>
      </c>
      <c r="F206" s="48">
        <v>131013.88561475277</v>
      </c>
    </row>
    <row r="207" spans="1:6" x14ac:dyDescent="0.2">
      <c r="A207" s="44">
        <v>206</v>
      </c>
      <c r="B207" s="45" t="s">
        <v>306</v>
      </c>
      <c r="C207" s="45" t="s">
        <v>297</v>
      </c>
      <c r="D207" t="str">
        <f t="shared" si="3"/>
        <v>KE37</v>
      </c>
      <c r="E207" t="s">
        <v>305</v>
      </c>
      <c r="F207" s="48">
        <v>172990.51286196709</v>
      </c>
    </row>
    <row r="208" spans="1:6" x14ac:dyDescent="0.2">
      <c r="A208" s="44">
        <v>207</v>
      </c>
      <c r="B208" s="45" t="s">
        <v>304</v>
      </c>
      <c r="C208" s="45" t="s">
        <v>297</v>
      </c>
      <c r="D208" t="str">
        <f t="shared" si="3"/>
        <v>KE37</v>
      </c>
      <c r="E208" t="s">
        <v>303</v>
      </c>
      <c r="F208" s="48">
        <v>170450.83227729797</v>
      </c>
    </row>
    <row r="209" spans="1:6" x14ac:dyDescent="0.2">
      <c r="A209" s="44">
        <v>208</v>
      </c>
      <c r="B209" s="45" t="s">
        <v>302</v>
      </c>
      <c r="C209" s="45" t="s">
        <v>297</v>
      </c>
      <c r="D209" t="str">
        <f t="shared" si="3"/>
        <v>KE37</v>
      </c>
      <c r="E209" t="s">
        <v>301</v>
      </c>
      <c r="F209" s="48">
        <v>135068.71073460579</v>
      </c>
    </row>
    <row r="210" spans="1:6" x14ac:dyDescent="0.2">
      <c r="A210" s="44">
        <v>209</v>
      </c>
      <c r="B210" s="45" t="s">
        <v>300</v>
      </c>
      <c r="C210" s="45" t="s">
        <v>297</v>
      </c>
      <c r="D210" t="str">
        <f t="shared" si="3"/>
        <v>KE37</v>
      </c>
      <c r="E210" t="s">
        <v>299</v>
      </c>
      <c r="F210" s="48">
        <v>209356.38027617085</v>
      </c>
    </row>
    <row r="211" spans="1:6" x14ac:dyDescent="0.2">
      <c r="A211" s="44">
        <v>210</v>
      </c>
      <c r="B211" s="45" t="s">
        <v>298</v>
      </c>
      <c r="C211" s="45" t="s">
        <v>297</v>
      </c>
      <c r="D211" t="str">
        <f t="shared" si="3"/>
        <v>KE37</v>
      </c>
      <c r="E211" t="s">
        <v>296</v>
      </c>
      <c r="F211" s="48">
        <v>141106.89413309097</v>
      </c>
    </row>
    <row r="212" spans="1:6" x14ac:dyDescent="0.2">
      <c r="A212" s="44">
        <v>211</v>
      </c>
      <c r="B212" s="45" t="s">
        <v>287</v>
      </c>
      <c r="C212" s="45" t="s">
        <v>287</v>
      </c>
      <c r="D212" t="str">
        <f t="shared" si="3"/>
        <v>KE38</v>
      </c>
      <c r="E212" t="s">
        <v>295</v>
      </c>
      <c r="F212" s="48">
        <v>124668.41682076454</v>
      </c>
    </row>
    <row r="213" spans="1:6" x14ac:dyDescent="0.2">
      <c r="A213" s="44">
        <v>212</v>
      </c>
      <c r="B213" s="45" t="s">
        <v>294</v>
      </c>
      <c r="C213" s="45" t="s">
        <v>287</v>
      </c>
      <c r="D213" t="str">
        <f t="shared" si="3"/>
        <v>KE38</v>
      </c>
      <c r="E213" t="s">
        <v>293</v>
      </c>
      <c r="F213" s="48">
        <v>182719.08967971802</v>
      </c>
    </row>
    <row r="214" spans="1:6" x14ac:dyDescent="0.2">
      <c r="A214" s="44">
        <v>213</v>
      </c>
      <c r="B214" s="45" t="s">
        <v>292</v>
      </c>
      <c r="C214" s="45" t="s">
        <v>287</v>
      </c>
      <c r="D214" t="str">
        <f t="shared" si="3"/>
        <v>KE38</v>
      </c>
      <c r="E214" t="s">
        <v>291</v>
      </c>
      <c r="F214" s="48">
        <v>204258.09002406895</v>
      </c>
    </row>
    <row r="215" spans="1:6" x14ac:dyDescent="0.2">
      <c r="A215" s="44">
        <v>214</v>
      </c>
      <c r="B215" s="45" t="s">
        <v>290</v>
      </c>
      <c r="C215" s="45" t="s">
        <v>287</v>
      </c>
      <c r="D215" t="str">
        <f t="shared" si="3"/>
        <v>KE38</v>
      </c>
      <c r="E215" t="s">
        <v>289</v>
      </c>
      <c r="F215" s="48">
        <v>123489.55621099472</v>
      </c>
    </row>
    <row r="216" spans="1:6" x14ac:dyDescent="0.2">
      <c r="A216" s="44">
        <v>215</v>
      </c>
      <c r="B216" s="45" t="s">
        <v>288</v>
      </c>
      <c r="C216" s="45" t="s">
        <v>287</v>
      </c>
      <c r="D216" t="str">
        <f t="shared" si="3"/>
        <v>KE38</v>
      </c>
      <c r="E216" t="s">
        <v>286</v>
      </c>
      <c r="F216" s="48">
        <v>121139.9786901474</v>
      </c>
    </row>
    <row r="217" spans="1:6" x14ac:dyDescent="0.2">
      <c r="A217" s="44">
        <v>216</v>
      </c>
      <c r="B217" s="45" t="s">
        <v>285</v>
      </c>
      <c r="C217" s="45" t="s">
        <v>268</v>
      </c>
      <c r="D217" t="str">
        <f t="shared" si="3"/>
        <v>KE39</v>
      </c>
      <c r="E217" t="s">
        <v>284</v>
      </c>
      <c r="F217" s="48">
        <v>203759.73577617109</v>
      </c>
    </row>
    <row r="218" spans="1:6" x14ac:dyDescent="0.2">
      <c r="A218" s="44">
        <v>217</v>
      </c>
      <c r="B218" s="45" t="s">
        <v>283</v>
      </c>
      <c r="C218" s="45" t="s">
        <v>268</v>
      </c>
      <c r="D218" t="str">
        <f t="shared" si="3"/>
        <v>KE39</v>
      </c>
      <c r="E218" t="s">
        <v>282</v>
      </c>
      <c r="F218" s="48">
        <v>120773.39273738861</v>
      </c>
    </row>
    <row r="219" spans="1:6" x14ac:dyDescent="0.2">
      <c r="A219" s="44">
        <v>218</v>
      </c>
      <c r="B219" s="45" t="s">
        <v>281</v>
      </c>
      <c r="C219" s="45" t="s">
        <v>268</v>
      </c>
      <c r="D219" t="str">
        <f t="shared" si="3"/>
        <v>KE39</v>
      </c>
      <c r="E219" t="s">
        <v>280</v>
      </c>
      <c r="F219" s="48">
        <v>155027.49611830711</v>
      </c>
    </row>
    <row r="220" spans="1:6" x14ac:dyDescent="0.2">
      <c r="A220" s="44">
        <v>219</v>
      </c>
      <c r="B220" s="45" t="s">
        <v>279</v>
      </c>
      <c r="C220" s="45" t="s">
        <v>268</v>
      </c>
      <c r="D220" t="str">
        <f t="shared" si="3"/>
        <v>KE39</v>
      </c>
      <c r="E220" t="s">
        <v>278</v>
      </c>
      <c r="F220" s="48">
        <v>197182.00443053246</v>
      </c>
    </row>
    <row r="221" spans="1:6" x14ac:dyDescent="0.2">
      <c r="A221" s="44">
        <v>220</v>
      </c>
      <c r="B221" s="45" t="s">
        <v>277</v>
      </c>
      <c r="C221" s="45" t="s">
        <v>268</v>
      </c>
      <c r="D221" t="str">
        <f t="shared" si="3"/>
        <v>KE39</v>
      </c>
      <c r="E221" t="s">
        <v>276</v>
      </c>
      <c r="F221" s="48">
        <v>253491.99061787128</v>
      </c>
    </row>
    <row r="222" spans="1:6" x14ac:dyDescent="0.2">
      <c r="A222" s="44">
        <v>221</v>
      </c>
      <c r="B222" s="45" t="s">
        <v>275</v>
      </c>
      <c r="C222" s="45" t="s">
        <v>268</v>
      </c>
      <c r="D222" t="str">
        <f t="shared" si="3"/>
        <v>KE39</v>
      </c>
      <c r="E222" t="s">
        <v>274</v>
      </c>
      <c r="F222" s="48">
        <v>124889.20891475677</v>
      </c>
    </row>
    <row r="223" spans="1:6" x14ac:dyDescent="0.2">
      <c r="A223" s="44">
        <v>222</v>
      </c>
      <c r="B223" s="45" t="s">
        <v>273</v>
      </c>
      <c r="C223" s="45" t="s">
        <v>268</v>
      </c>
      <c r="D223" t="str">
        <f t="shared" si="3"/>
        <v>KE39</v>
      </c>
      <c r="E223" t="s">
        <v>272</v>
      </c>
      <c r="F223" s="48">
        <v>137656.49155139923</v>
      </c>
    </row>
    <row r="224" spans="1:6" x14ac:dyDescent="0.2">
      <c r="A224" s="44">
        <v>223</v>
      </c>
      <c r="B224" s="45" t="s">
        <v>271</v>
      </c>
      <c r="C224" s="45" t="s">
        <v>268</v>
      </c>
      <c r="D224" t="str">
        <f t="shared" si="3"/>
        <v>KE39</v>
      </c>
      <c r="E224" t="s">
        <v>270</v>
      </c>
      <c r="F224" s="48">
        <v>145747.15279054642</v>
      </c>
    </row>
    <row r="225" spans="1:6" x14ac:dyDescent="0.2">
      <c r="A225" s="44">
        <v>224</v>
      </c>
      <c r="B225" s="45" t="s">
        <v>269</v>
      </c>
      <c r="C225" s="45" t="s">
        <v>268</v>
      </c>
      <c r="D225" t="str">
        <f t="shared" si="3"/>
        <v>KE39</v>
      </c>
      <c r="E225" t="s">
        <v>267</v>
      </c>
      <c r="F225" s="48">
        <v>202780.77466619015</v>
      </c>
    </row>
    <row r="226" spans="1:6" x14ac:dyDescent="0.2">
      <c r="A226" s="44">
        <v>225</v>
      </c>
      <c r="B226" s="45" t="s">
        <v>266</v>
      </c>
      <c r="C226" s="45" t="s">
        <v>253</v>
      </c>
      <c r="D226" t="str">
        <f t="shared" si="3"/>
        <v>KE40</v>
      </c>
      <c r="E226" t="s">
        <v>265</v>
      </c>
      <c r="F226" s="48">
        <v>124073.2753238678</v>
      </c>
    </row>
    <row r="227" spans="1:6" x14ac:dyDescent="0.2">
      <c r="A227" s="44">
        <v>226</v>
      </c>
      <c r="B227" s="45" t="s">
        <v>264</v>
      </c>
      <c r="C227" s="45" t="s">
        <v>253</v>
      </c>
      <c r="D227" t="str">
        <f t="shared" si="3"/>
        <v>KE40</v>
      </c>
      <c r="E227" t="s">
        <v>263</v>
      </c>
      <c r="F227" s="48">
        <v>147435.94715857506</v>
      </c>
    </row>
    <row r="228" spans="1:6" x14ac:dyDescent="0.2">
      <c r="A228" s="44">
        <v>227</v>
      </c>
      <c r="B228" s="45" t="s">
        <v>262</v>
      </c>
      <c r="C228" s="45" t="s">
        <v>253</v>
      </c>
      <c r="D228" t="str">
        <f t="shared" si="3"/>
        <v>KE40</v>
      </c>
      <c r="E228" t="s">
        <v>261</v>
      </c>
      <c r="F228" s="48">
        <v>103055.03267228603</v>
      </c>
    </row>
    <row r="229" spans="1:6" x14ac:dyDescent="0.2">
      <c r="A229" s="44">
        <v>228</v>
      </c>
      <c r="B229" s="45" t="s">
        <v>260</v>
      </c>
      <c r="C229" s="45" t="s">
        <v>253</v>
      </c>
      <c r="D229" t="str">
        <f t="shared" si="3"/>
        <v>KE40</v>
      </c>
      <c r="E229" t="s">
        <v>259</v>
      </c>
      <c r="F229" s="48">
        <v>121615.95815718174</v>
      </c>
    </row>
    <row r="230" spans="1:6" x14ac:dyDescent="0.2">
      <c r="A230" s="44">
        <v>229</v>
      </c>
      <c r="B230" s="45" t="s">
        <v>258</v>
      </c>
      <c r="C230" s="45" t="s">
        <v>253</v>
      </c>
      <c r="D230" t="str">
        <f t="shared" si="3"/>
        <v>KE40</v>
      </c>
      <c r="E230" t="s">
        <v>257</v>
      </c>
      <c r="F230" s="48">
        <v>143670.18640780449</v>
      </c>
    </row>
    <row r="231" spans="1:6" x14ac:dyDescent="0.2">
      <c r="A231" s="44">
        <v>230</v>
      </c>
      <c r="B231" s="45" t="s">
        <v>256</v>
      </c>
      <c r="C231" s="45" t="s">
        <v>253</v>
      </c>
      <c r="D231" t="str">
        <f t="shared" si="3"/>
        <v>KE40</v>
      </c>
      <c r="E231" t="s">
        <v>255</v>
      </c>
      <c r="F231" s="48">
        <v>109750.60173940659</v>
      </c>
    </row>
    <row r="232" spans="1:6" x14ac:dyDescent="0.2">
      <c r="A232" s="44">
        <v>231</v>
      </c>
      <c r="B232" s="45" t="s">
        <v>254</v>
      </c>
      <c r="C232" s="45" t="s">
        <v>253</v>
      </c>
      <c r="D232" t="str">
        <f t="shared" si="3"/>
        <v>KE40</v>
      </c>
      <c r="E232" t="s">
        <v>252</v>
      </c>
      <c r="F232" s="48">
        <v>79358.111963510513</v>
      </c>
    </row>
    <row r="233" spans="1:6" x14ac:dyDescent="0.2">
      <c r="A233" s="44">
        <v>232</v>
      </c>
      <c r="B233" s="45" t="s">
        <v>251</v>
      </c>
      <c r="C233" s="45" t="s">
        <v>240</v>
      </c>
      <c r="D233" t="str">
        <f t="shared" si="3"/>
        <v>KE41</v>
      </c>
      <c r="E233" t="s">
        <v>250</v>
      </c>
      <c r="F233" s="48">
        <v>150602.7717436552</v>
      </c>
    </row>
    <row r="234" spans="1:6" x14ac:dyDescent="0.2">
      <c r="A234" s="44">
        <v>233</v>
      </c>
      <c r="B234" s="45" t="s">
        <v>249</v>
      </c>
      <c r="C234" s="45" t="s">
        <v>240</v>
      </c>
      <c r="D234" t="str">
        <f t="shared" si="3"/>
        <v>KE41</v>
      </c>
      <c r="E234" t="s">
        <v>248</v>
      </c>
      <c r="F234" s="48">
        <v>111863.00645446777</v>
      </c>
    </row>
    <row r="235" spans="1:6" x14ac:dyDescent="0.2">
      <c r="A235" s="44">
        <v>234</v>
      </c>
      <c r="B235" s="45" t="s">
        <v>247</v>
      </c>
      <c r="C235" s="45" t="s">
        <v>240</v>
      </c>
      <c r="D235" t="str">
        <f t="shared" si="3"/>
        <v>KE41</v>
      </c>
      <c r="E235" t="s">
        <v>246</v>
      </c>
      <c r="F235" s="48">
        <v>253785.56392431259</v>
      </c>
    </row>
    <row r="236" spans="1:6" x14ac:dyDescent="0.2">
      <c r="A236" s="44">
        <v>235</v>
      </c>
      <c r="B236" s="45" t="s">
        <v>245</v>
      </c>
      <c r="C236" s="45" t="s">
        <v>240</v>
      </c>
      <c r="D236" t="str">
        <f t="shared" si="3"/>
        <v>KE41</v>
      </c>
      <c r="E236" t="s">
        <v>244</v>
      </c>
      <c r="F236" s="48">
        <v>210670.47834694386</v>
      </c>
    </row>
    <row r="237" spans="1:6" x14ac:dyDescent="0.2">
      <c r="A237" s="44">
        <v>236</v>
      </c>
      <c r="B237" s="45" t="s">
        <v>243</v>
      </c>
      <c r="C237" s="45" t="s">
        <v>240</v>
      </c>
      <c r="D237" t="str">
        <f t="shared" si="3"/>
        <v>KE41</v>
      </c>
      <c r="E237" t="s">
        <v>242</v>
      </c>
      <c r="F237" s="48">
        <v>184811.41132763028</v>
      </c>
    </row>
    <row r="238" spans="1:6" x14ac:dyDescent="0.2">
      <c r="A238" s="44">
        <v>237</v>
      </c>
      <c r="B238" s="45" t="s">
        <v>241</v>
      </c>
      <c r="C238" s="45" t="s">
        <v>240</v>
      </c>
      <c r="D238" t="str">
        <f t="shared" si="3"/>
        <v>KE41</v>
      </c>
      <c r="E238" t="s">
        <v>239</v>
      </c>
      <c r="F238" s="48">
        <v>175838.86059254408</v>
      </c>
    </row>
    <row r="239" spans="1:6" x14ac:dyDescent="0.2">
      <c r="A239" s="44">
        <v>238</v>
      </c>
      <c r="B239" s="45" t="s">
        <v>238</v>
      </c>
      <c r="C239" s="45" t="s">
        <v>225</v>
      </c>
      <c r="D239" t="str">
        <f t="shared" si="3"/>
        <v>KE42</v>
      </c>
      <c r="E239" t="s">
        <v>237</v>
      </c>
      <c r="F239" s="48">
        <v>177723.69168287516</v>
      </c>
    </row>
    <row r="240" spans="1:6" x14ac:dyDescent="0.2">
      <c r="A240" s="44">
        <v>239</v>
      </c>
      <c r="B240" s="45" t="s">
        <v>236</v>
      </c>
      <c r="C240" s="45" t="s">
        <v>225</v>
      </c>
      <c r="D240" t="str">
        <f t="shared" si="3"/>
        <v>KE42</v>
      </c>
      <c r="E240" t="s">
        <v>235</v>
      </c>
      <c r="F240" s="48">
        <v>166487.83368885517</v>
      </c>
    </row>
    <row r="241" spans="1:6" x14ac:dyDescent="0.2">
      <c r="A241" s="44">
        <v>240</v>
      </c>
      <c r="B241" s="45" t="s">
        <v>234</v>
      </c>
      <c r="C241" s="45" t="s">
        <v>225</v>
      </c>
      <c r="D241" t="str">
        <f t="shared" si="3"/>
        <v>KE42</v>
      </c>
      <c r="E241" t="s">
        <v>233</v>
      </c>
      <c r="F241" s="48">
        <v>311864.90752744675</v>
      </c>
    </row>
    <row r="242" spans="1:6" x14ac:dyDescent="0.2">
      <c r="A242" s="44">
        <v>241</v>
      </c>
      <c r="B242" s="45" t="s">
        <v>232</v>
      </c>
      <c r="C242" s="45" t="s">
        <v>225</v>
      </c>
      <c r="D242" t="str">
        <f t="shared" si="3"/>
        <v>KE42</v>
      </c>
      <c r="E242" t="s">
        <v>231</v>
      </c>
      <c r="F242" s="48">
        <v>133288.52460825443</v>
      </c>
    </row>
    <row r="243" spans="1:6" x14ac:dyDescent="0.2">
      <c r="A243" s="44">
        <v>242</v>
      </c>
      <c r="B243" s="45" t="s">
        <v>230</v>
      </c>
      <c r="C243" s="45" t="s">
        <v>225</v>
      </c>
      <c r="D243" t="str">
        <f t="shared" si="3"/>
        <v>KE42</v>
      </c>
      <c r="E243" t="s">
        <v>229</v>
      </c>
      <c r="F243" s="48">
        <v>171527.19888859987</v>
      </c>
    </row>
    <row r="244" spans="1:6" x14ac:dyDescent="0.2">
      <c r="A244" s="44">
        <v>243</v>
      </c>
      <c r="B244" s="45" t="s">
        <v>228</v>
      </c>
      <c r="C244" s="45" t="s">
        <v>225</v>
      </c>
      <c r="D244" t="str">
        <f t="shared" si="3"/>
        <v>KE42</v>
      </c>
      <c r="E244" t="s">
        <v>227</v>
      </c>
      <c r="F244" s="48">
        <v>198509.32858544588</v>
      </c>
    </row>
    <row r="245" spans="1:6" x14ac:dyDescent="0.2">
      <c r="A245" s="44">
        <v>244</v>
      </c>
      <c r="B245" s="45" t="s">
        <v>226</v>
      </c>
      <c r="C245" s="45" t="s">
        <v>225</v>
      </c>
      <c r="D245" t="str">
        <f t="shared" si="3"/>
        <v>KE42</v>
      </c>
      <c r="E245" t="s">
        <v>224</v>
      </c>
      <c r="F245" s="48">
        <v>173305.59741294384</v>
      </c>
    </row>
    <row r="246" spans="1:6" x14ac:dyDescent="0.2">
      <c r="A246" s="44">
        <v>245</v>
      </c>
      <c r="B246" s="45" t="s">
        <v>223</v>
      </c>
      <c r="C246" s="45" t="s">
        <v>209</v>
      </c>
      <c r="D246" t="str">
        <f t="shared" si="3"/>
        <v>KE43</v>
      </c>
      <c r="E246" t="s">
        <v>222</v>
      </c>
      <c r="F246" s="48">
        <v>137868.42807161808</v>
      </c>
    </row>
    <row r="247" spans="1:6" x14ac:dyDescent="0.2">
      <c r="A247" s="44">
        <v>246</v>
      </c>
      <c r="B247" s="45" t="s">
        <v>221</v>
      </c>
      <c r="C247" s="45" t="s">
        <v>209</v>
      </c>
      <c r="D247" t="str">
        <f t="shared" si="3"/>
        <v>KE43</v>
      </c>
      <c r="E247" t="s">
        <v>220</v>
      </c>
      <c r="F247" s="48">
        <v>136195.21572577953</v>
      </c>
    </row>
    <row r="248" spans="1:6" x14ac:dyDescent="0.2">
      <c r="A248" s="44">
        <v>247</v>
      </c>
      <c r="B248" s="45" t="s">
        <v>219</v>
      </c>
      <c r="C248" s="45" t="s">
        <v>209</v>
      </c>
      <c r="D248" t="str">
        <f t="shared" si="3"/>
        <v>KE43</v>
      </c>
      <c r="E248" t="s">
        <v>218</v>
      </c>
      <c r="F248" s="48">
        <v>193907.12038177252</v>
      </c>
    </row>
    <row r="249" spans="1:6" x14ac:dyDescent="0.2">
      <c r="A249" s="44">
        <v>248</v>
      </c>
      <c r="B249" s="45" t="s">
        <v>217</v>
      </c>
      <c r="C249" s="45" t="s">
        <v>209</v>
      </c>
      <c r="D249" t="str">
        <f t="shared" si="3"/>
        <v>KE43</v>
      </c>
      <c r="E249" t="s">
        <v>216</v>
      </c>
      <c r="F249" s="48">
        <v>116636.42475092411</v>
      </c>
    </row>
    <row r="250" spans="1:6" x14ac:dyDescent="0.2">
      <c r="A250" s="44">
        <v>249</v>
      </c>
      <c r="B250" s="45" t="s">
        <v>209</v>
      </c>
      <c r="C250" s="45" t="s">
        <v>209</v>
      </c>
      <c r="D250" t="str">
        <f t="shared" si="3"/>
        <v>KE43</v>
      </c>
      <c r="E250" t="s">
        <v>215</v>
      </c>
      <c r="F250" s="48">
        <v>120562.39403712749</v>
      </c>
    </row>
    <row r="251" spans="1:6" x14ac:dyDescent="0.2">
      <c r="A251" s="44">
        <v>250</v>
      </c>
      <c r="B251" s="45" t="s">
        <v>214</v>
      </c>
      <c r="C251" s="45" t="s">
        <v>209</v>
      </c>
      <c r="D251" t="str">
        <f t="shared" si="3"/>
        <v>KE43</v>
      </c>
      <c r="E251" t="s">
        <v>213</v>
      </c>
      <c r="F251" s="48">
        <v>199033.7153621316</v>
      </c>
    </row>
    <row r="252" spans="1:6" x14ac:dyDescent="0.2">
      <c r="A252" s="44">
        <v>251</v>
      </c>
      <c r="B252" s="45" t="s">
        <v>212</v>
      </c>
      <c r="C252" s="45" t="s">
        <v>209</v>
      </c>
      <c r="D252" t="str">
        <f t="shared" si="3"/>
        <v>KE43</v>
      </c>
      <c r="E252" t="s">
        <v>211</v>
      </c>
      <c r="F252" s="48">
        <v>125583.65059732925</v>
      </c>
    </row>
    <row r="253" spans="1:6" x14ac:dyDescent="0.2">
      <c r="A253" s="44">
        <v>252</v>
      </c>
      <c r="B253" s="45" t="s">
        <v>210</v>
      </c>
      <c r="C253" s="45" t="s">
        <v>209</v>
      </c>
      <c r="D253" t="str">
        <f t="shared" si="3"/>
        <v>KE43</v>
      </c>
      <c r="E253" t="s">
        <v>208</v>
      </c>
      <c r="F253" s="48">
        <v>111634.83853601106</v>
      </c>
    </row>
    <row r="254" spans="1:6" x14ac:dyDescent="0.2">
      <c r="A254" s="44">
        <v>253</v>
      </c>
      <c r="B254" s="45" t="s">
        <v>207</v>
      </c>
      <c r="C254" s="45" t="s">
        <v>192</v>
      </c>
      <c r="D254" t="str">
        <f t="shared" si="3"/>
        <v>KE44</v>
      </c>
      <c r="E254" t="s">
        <v>206</v>
      </c>
      <c r="F254" s="48">
        <v>121887.7365950346</v>
      </c>
    </row>
    <row r="255" spans="1:6" x14ac:dyDescent="0.2">
      <c r="A255" s="44">
        <v>254</v>
      </c>
      <c r="B255" s="45" t="s">
        <v>205</v>
      </c>
      <c r="C255" s="45" t="s">
        <v>192</v>
      </c>
      <c r="D255" t="str">
        <f t="shared" si="3"/>
        <v>KE44</v>
      </c>
      <c r="E255" t="s">
        <v>204</v>
      </c>
      <c r="F255" s="48">
        <v>140135.20883703232</v>
      </c>
    </row>
    <row r="256" spans="1:6" x14ac:dyDescent="0.2">
      <c r="A256" s="44">
        <v>255</v>
      </c>
      <c r="B256" s="45" t="s">
        <v>203</v>
      </c>
      <c r="C256" s="45" t="s">
        <v>192</v>
      </c>
      <c r="D256" t="str">
        <f t="shared" si="3"/>
        <v>KE44</v>
      </c>
      <c r="E256" t="s">
        <v>202</v>
      </c>
      <c r="F256" s="48">
        <v>118752.26827967167</v>
      </c>
    </row>
    <row r="257" spans="1:6" x14ac:dyDescent="0.2">
      <c r="A257" s="44">
        <v>256</v>
      </c>
      <c r="B257" s="45" t="s">
        <v>201</v>
      </c>
      <c r="C257" s="45" t="s">
        <v>192</v>
      </c>
      <c r="D257" t="str">
        <f t="shared" si="3"/>
        <v>KE44</v>
      </c>
      <c r="E257" t="s">
        <v>200</v>
      </c>
      <c r="F257" s="48">
        <v>106642.84007287025</v>
      </c>
    </row>
    <row r="258" spans="1:6" x14ac:dyDescent="0.2">
      <c r="A258" s="44">
        <v>257</v>
      </c>
      <c r="B258" s="45" t="s">
        <v>199</v>
      </c>
      <c r="C258" s="45" t="s">
        <v>192</v>
      </c>
      <c r="D258" t="str">
        <f t="shared" ref="D258:D321" si="4">VLOOKUP(C258,County_code,3,FALSE)</f>
        <v>KE44</v>
      </c>
      <c r="E258" t="s">
        <v>198</v>
      </c>
      <c r="F258" s="48">
        <v>139188.24951326847</v>
      </c>
    </row>
    <row r="259" spans="1:6" x14ac:dyDescent="0.2">
      <c r="A259" s="44">
        <v>258</v>
      </c>
      <c r="B259" s="45" t="s">
        <v>197</v>
      </c>
      <c r="C259" s="45" t="s">
        <v>192</v>
      </c>
      <c r="D259" t="str">
        <f t="shared" si="4"/>
        <v>KE44</v>
      </c>
      <c r="E259" t="s">
        <v>196</v>
      </c>
      <c r="F259" s="48">
        <v>164552.54790526628</v>
      </c>
    </row>
    <row r="260" spans="1:6" x14ac:dyDescent="0.2">
      <c r="A260" s="44">
        <v>259</v>
      </c>
      <c r="B260" s="45" t="s">
        <v>195</v>
      </c>
      <c r="C260" s="45" t="s">
        <v>192</v>
      </c>
      <c r="D260" t="str">
        <f t="shared" si="4"/>
        <v>KE44</v>
      </c>
      <c r="E260" t="s">
        <v>194</v>
      </c>
      <c r="F260" s="48">
        <v>136505.40143406391</v>
      </c>
    </row>
    <row r="261" spans="1:6" x14ac:dyDescent="0.2">
      <c r="A261" s="44">
        <v>260</v>
      </c>
      <c r="B261" s="45" t="s">
        <v>193</v>
      </c>
      <c r="C261" s="45" t="s">
        <v>192</v>
      </c>
      <c r="D261" t="str">
        <f t="shared" si="4"/>
        <v>KE44</v>
      </c>
      <c r="E261" t="s">
        <v>191</v>
      </c>
      <c r="F261" s="48">
        <v>91151.408454209566</v>
      </c>
    </row>
    <row r="262" spans="1:6" x14ac:dyDescent="0.2">
      <c r="A262" s="44">
        <v>261</v>
      </c>
      <c r="B262" s="45" t="s">
        <v>190</v>
      </c>
      <c r="C262" s="45" t="s">
        <v>173</v>
      </c>
      <c r="D262" t="str">
        <f t="shared" si="4"/>
        <v>KE45</v>
      </c>
      <c r="E262" t="s">
        <v>189</v>
      </c>
      <c r="F262" s="48">
        <v>131014.42639994621</v>
      </c>
    </row>
    <row r="263" spans="1:6" x14ac:dyDescent="0.2">
      <c r="A263" s="44">
        <v>262</v>
      </c>
      <c r="B263" s="45" t="s">
        <v>188</v>
      </c>
      <c r="C263" s="45" t="s">
        <v>173</v>
      </c>
      <c r="D263" t="str">
        <f t="shared" si="4"/>
        <v>KE45</v>
      </c>
      <c r="E263" t="s">
        <v>187</v>
      </c>
      <c r="F263" s="48">
        <v>194365.36524486542</v>
      </c>
    </row>
    <row r="264" spans="1:6" x14ac:dyDescent="0.2">
      <c r="A264" s="44">
        <v>263</v>
      </c>
      <c r="B264" s="45" t="s">
        <v>186</v>
      </c>
      <c r="C264" s="45" t="s">
        <v>173</v>
      </c>
      <c r="D264" t="str">
        <f t="shared" si="4"/>
        <v>KE45</v>
      </c>
      <c r="E264" t="s">
        <v>185</v>
      </c>
      <c r="F264" s="48">
        <v>136319.96455019712</v>
      </c>
    </row>
    <row r="265" spans="1:6" x14ac:dyDescent="0.2">
      <c r="A265" s="44">
        <v>264</v>
      </c>
      <c r="B265" s="45" t="s">
        <v>184</v>
      </c>
      <c r="C265" s="45" t="s">
        <v>173</v>
      </c>
      <c r="D265" t="str">
        <f t="shared" si="4"/>
        <v>KE45</v>
      </c>
      <c r="E265" t="s">
        <v>183</v>
      </c>
      <c r="F265" s="48">
        <v>248800.03541719913</v>
      </c>
    </row>
    <row r="266" spans="1:6" x14ac:dyDescent="0.2">
      <c r="A266" s="44">
        <v>265</v>
      </c>
      <c r="B266" s="45" t="s">
        <v>182</v>
      </c>
      <c r="C266" s="45" t="s">
        <v>173</v>
      </c>
      <c r="D266" t="str">
        <f t="shared" si="4"/>
        <v>KE45</v>
      </c>
      <c r="E266" t="s">
        <v>181</v>
      </c>
      <c r="F266" s="48">
        <v>118009.80383515358</v>
      </c>
    </row>
    <row r="267" spans="1:6" x14ac:dyDescent="0.2">
      <c r="A267" s="44">
        <v>266</v>
      </c>
      <c r="B267" s="45" t="s">
        <v>180</v>
      </c>
      <c r="C267" s="45" t="s">
        <v>173</v>
      </c>
      <c r="D267" t="str">
        <f t="shared" si="4"/>
        <v>KE45</v>
      </c>
      <c r="E267" t="s">
        <v>179</v>
      </c>
      <c r="F267" s="48">
        <v>157242.97513765097</v>
      </c>
    </row>
    <row r="268" spans="1:6" x14ac:dyDescent="0.2">
      <c r="A268" s="44">
        <v>267</v>
      </c>
      <c r="B268" s="45" t="s">
        <v>178</v>
      </c>
      <c r="C268" s="45" t="s">
        <v>173</v>
      </c>
      <c r="D268" t="str">
        <f t="shared" si="4"/>
        <v>KE45</v>
      </c>
      <c r="E268" t="s">
        <v>177</v>
      </c>
      <c r="F268" s="48">
        <v>182999.22944355011</v>
      </c>
    </row>
    <row r="269" spans="1:6" x14ac:dyDescent="0.2">
      <c r="A269" s="44">
        <v>268</v>
      </c>
      <c r="B269" s="45" t="s">
        <v>176</v>
      </c>
      <c r="C269" s="45" t="s">
        <v>173</v>
      </c>
      <c r="D269" t="str">
        <f t="shared" si="4"/>
        <v>KE45</v>
      </c>
      <c r="E269" t="s">
        <v>175</v>
      </c>
      <c r="F269" s="48">
        <v>142494.01811957359</v>
      </c>
    </row>
    <row r="270" spans="1:6" x14ac:dyDescent="0.2">
      <c r="A270" s="44">
        <v>269</v>
      </c>
      <c r="B270" s="45" t="s">
        <v>174</v>
      </c>
      <c r="C270" s="45" t="s">
        <v>173</v>
      </c>
      <c r="D270" t="str">
        <f t="shared" si="4"/>
        <v>KE45</v>
      </c>
      <c r="E270" t="s">
        <v>172</v>
      </c>
      <c r="F270" s="48">
        <v>131568.75854277611</v>
      </c>
    </row>
    <row r="271" spans="1:6" x14ac:dyDescent="0.2">
      <c r="A271" s="44">
        <v>270</v>
      </c>
      <c r="B271" s="45" t="s">
        <v>171</v>
      </c>
      <c r="C271" s="45" t="s">
        <v>164</v>
      </c>
      <c r="D271" t="str">
        <f t="shared" si="4"/>
        <v>KE46</v>
      </c>
      <c r="E271" t="s">
        <v>170</v>
      </c>
      <c r="F271" s="48">
        <v>266861.49708724022</v>
      </c>
    </row>
    <row r="272" spans="1:6" x14ac:dyDescent="0.2">
      <c r="A272" s="44">
        <v>271</v>
      </c>
      <c r="B272" s="45" t="s">
        <v>169</v>
      </c>
      <c r="C272" s="45" t="s">
        <v>164</v>
      </c>
      <c r="D272" t="str">
        <f t="shared" si="4"/>
        <v>KE46</v>
      </c>
      <c r="E272" t="s">
        <v>168</v>
      </c>
      <c r="F272" s="48">
        <v>203685.83958792686</v>
      </c>
    </row>
    <row r="273" spans="1:6" x14ac:dyDescent="0.2">
      <c r="A273" s="44">
        <v>272</v>
      </c>
      <c r="B273" s="45" t="s">
        <v>167</v>
      </c>
      <c r="C273" s="45" t="s">
        <v>164</v>
      </c>
      <c r="D273" t="str">
        <f t="shared" si="4"/>
        <v>KE46</v>
      </c>
      <c r="E273" t="s">
        <v>166</v>
      </c>
      <c r="F273" s="48">
        <v>152161.44971466064</v>
      </c>
    </row>
    <row r="274" spans="1:6" x14ac:dyDescent="0.2">
      <c r="A274" s="44">
        <v>273</v>
      </c>
      <c r="B274" s="45" t="s">
        <v>165</v>
      </c>
      <c r="C274" s="45" t="s">
        <v>164</v>
      </c>
      <c r="D274" t="str">
        <f t="shared" si="4"/>
        <v>KE46</v>
      </c>
      <c r="E274" t="s">
        <v>163</v>
      </c>
      <c r="F274" s="48">
        <v>141122.87289994955</v>
      </c>
    </row>
    <row r="275" spans="1:6" x14ac:dyDescent="0.2">
      <c r="A275" s="44">
        <v>274</v>
      </c>
      <c r="B275" s="45" t="s">
        <v>162</v>
      </c>
      <c r="C275" s="45" t="s">
        <v>129</v>
      </c>
      <c r="D275" t="str">
        <f t="shared" si="4"/>
        <v>KE47</v>
      </c>
      <c r="E275" t="s">
        <v>161</v>
      </c>
      <c r="F275" s="48">
        <v>329583.75056481361</v>
      </c>
    </row>
    <row r="276" spans="1:6" x14ac:dyDescent="0.2">
      <c r="A276" s="44">
        <v>275</v>
      </c>
      <c r="B276" s="45" t="s">
        <v>160</v>
      </c>
      <c r="C276" s="45" t="s">
        <v>129</v>
      </c>
      <c r="D276" t="str">
        <f t="shared" si="4"/>
        <v>KE47</v>
      </c>
      <c r="E276" t="s">
        <v>159</v>
      </c>
      <c r="F276" s="48">
        <v>360675.35102748871</v>
      </c>
    </row>
    <row r="277" spans="1:6" x14ac:dyDescent="0.2">
      <c r="A277" s="44">
        <v>276</v>
      </c>
      <c r="B277" s="45" t="s">
        <v>158</v>
      </c>
      <c r="C277" s="45" t="s">
        <v>129</v>
      </c>
      <c r="D277" t="str">
        <f t="shared" si="4"/>
        <v>KE47</v>
      </c>
      <c r="E277" t="s">
        <v>157</v>
      </c>
      <c r="F277" s="48">
        <v>232809.55654978752</v>
      </c>
    </row>
    <row r="278" spans="1:6" x14ac:dyDescent="0.2">
      <c r="A278" s="44">
        <v>277</v>
      </c>
      <c r="B278" s="45" t="s">
        <v>156</v>
      </c>
      <c r="C278" s="45" t="s">
        <v>129</v>
      </c>
      <c r="D278" t="str">
        <f t="shared" si="4"/>
        <v>KE47</v>
      </c>
      <c r="E278" t="s">
        <v>155</v>
      </c>
      <c r="F278" s="48">
        <v>321644.42927462608</v>
      </c>
    </row>
    <row r="279" spans="1:6" x14ac:dyDescent="0.2">
      <c r="A279" s="44">
        <v>278</v>
      </c>
      <c r="B279" s="45" t="s">
        <v>154</v>
      </c>
      <c r="C279" s="45" t="s">
        <v>129</v>
      </c>
      <c r="D279" t="str">
        <f t="shared" si="4"/>
        <v>KE47</v>
      </c>
      <c r="E279" t="s">
        <v>153</v>
      </c>
      <c r="F279" s="48">
        <v>407065.70387887955</v>
      </c>
    </row>
    <row r="280" spans="1:6" x14ac:dyDescent="0.2">
      <c r="A280" s="44">
        <v>279</v>
      </c>
      <c r="B280" s="45" t="s">
        <v>152</v>
      </c>
      <c r="C280" s="45" t="s">
        <v>129</v>
      </c>
      <c r="D280" t="str">
        <f t="shared" si="4"/>
        <v>KE47</v>
      </c>
      <c r="E280" t="s">
        <v>151</v>
      </c>
      <c r="F280" s="48">
        <v>235014.42608582973</v>
      </c>
    </row>
    <row r="281" spans="1:6" x14ac:dyDescent="0.2">
      <c r="A281" s="44">
        <v>280</v>
      </c>
      <c r="B281" s="45" t="s">
        <v>150</v>
      </c>
      <c r="C281" s="45" t="s">
        <v>129</v>
      </c>
      <c r="D281" t="str">
        <f t="shared" si="4"/>
        <v>KE47</v>
      </c>
      <c r="E281" t="s">
        <v>149</v>
      </c>
      <c r="F281" s="48">
        <v>121878.39505296201</v>
      </c>
    </row>
    <row r="282" spans="1:6" x14ac:dyDescent="0.2">
      <c r="A282" s="44">
        <v>281</v>
      </c>
      <c r="B282" s="45" t="s">
        <v>148</v>
      </c>
      <c r="C282" s="45" t="s">
        <v>129</v>
      </c>
      <c r="D282" t="str">
        <f t="shared" si="4"/>
        <v>KE47</v>
      </c>
      <c r="E282" t="s">
        <v>147</v>
      </c>
      <c r="F282" s="48">
        <v>387991.84802341461</v>
      </c>
    </row>
    <row r="283" spans="1:6" x14ac:dyDescent="0.2">
      <c r="A283" s="44">
        <v>282</v>
      </c>
      <c r="B283" s="45" t="s">
        <v>146</v>
      </c>
      <c r="C283" s="45" t="s">
        <v>129</v>
      </c>
      <c r="D283" t="str">
        <f t="shared" si="4"/>
        <v>KE47</v>
      </c>
      <c r="E283" t="s">
        <v>145</v>
      </c>
      <c r="F283" s="48">
        <v>142684.48102167249</v>
      </c>
    </row>
    <row r="284" spans="1:6" x14ac:dyDescent="0.2">
      <c r="A284" s="44">
        <v>283</v>
      </c>
      <c r="B284" s="45" t="s">
        <v>144</v>
      </c>
      <c r="C284" s="45" t="s">
        <v>129</v>
      </c>
      <c r="D284" t="str">
        <f t="shared" si="4"/>
        <v>KE47</v>
      </c>
      <c r="E284" t="s">
        <v>143</v>
      </c>
      <c r="F284" s="48">
        <v>337143.62980318069</v>
      </c>
    </row>
    <row r="285" spans="1:6" x14ac:dyDescent="0.2">
      <c r="A285" s="44">
        <v>284</v>
      </c>
      <c r="B285" s="45" t="s">
        <v>142</v>
      </c>
      <c r="C285" s="45" t="s">
        <v>129</v>
      </c>
      <c r="D285" t="str">
        <f t="shared" si="4"/>
        <v>KE47</v>
      </c>
      <c r="E285" t="s">
        <v>141</v>
      </c>
      <c r="F285" s="48">
        <v>275058.15726572275</v>
      </c>
    </row>
    <row r="286" spans="1:6" x14ac:dyDescent="0.2">
      <c r="A286" s="44">
        <v>285</v>
      </c>
      <c r="B286" s="45" t="s">
        <v>140</v>
      </c>
      <c r="C286" s="45" t="s">
        <v>129</v>
      </c>
      <c r="D286" t="str">
        <f t="shared" si="4"/>
        <v>KE47</v>
      </c>
      <c r="E286" t="s">
        <v>139</v>
      </c>
      <c r="F286" s="48">
        <v>133099.19384709001</v>
      </c>
    </row>
    <row r="287" spans="1:6" x14ac:dyDescent="0.2">
      <c r="A287" s="44">
        <v>286</v>
      </c>
      <c r="B287" s="45" t="s">
        <v>138</v>
      </c>
      <c r="C287" s="45" t="s">
        <v>129</v>
      </c>
      <c r="D287" t="str">
        <f t="shared" si="4"/>
        <v>KE47</v>
      </c>
      <c r="E287" t="s">
        <v>137</v>
      </c>
      <c r="F287" s="48">
        <v>234253.0692691803</v>
      </c>
    </row>
    <row r="288" spans="1:6" x14ac:dyDescent="0.2">
      <c r="A288" s="44">
        <v>287</v>
      </c>
      <c r="B288" s="45" t="s">
        <v>136</v>
      </c>
      <c r="C288" s="45" t="s">
        <v>129</v>
      </c>
      <c r="D288" t="str">
        <f t="shared" si="4"/>
        <v>KE47</v>
      </c>
      <c r="E288" t="s">
        <v>135</v>
      </c>
      <c r="F288" s="48">
        <v>333493.64834594727</v>
      </c>
    </row>
    <row r="289" spans="1:6" x14ac:dyDescent="0.2">
      <c r="A289" s="44">
        <v>288</v>
      </c>
      <c r="B289" s="45" t="s">
        <v>134</v>
      </c>
      <c r="C289" s="45" t="s">
        <v>129</v>
      </c>
      <c r="D289" t="str">
        <f t="shared" si="4"/>
        <v>KE47</v>
      </c>
      <c r="E289" t="s">
        <v>133</v>
      </c>
      <c r="F289" s="48">
        <v>368473.3123588562</v>
      </c>
    </row>
    <row r="290" spans="1:6" x14ac:dyDescent="0.2">
      <c r="A290" s="44">
        <v>289</v>
      </c>
      <c r="B290" s="45" t="s">
        <v>132</v>
      </c>
      <c r="C290" s="45" t="s">
        <v>129</v>
      </c>
      <c r="D290" t="str">
        <f t="shared" si="4"/>
        <v>KE47</v>
      </c>
      <c r="E290" t="s">
        <v>131</v>
      </c>
      <c r="F290" s="48">
        <v>371079.34037590027</v>
      </c>
    </row>
    <row r="291" spans="1:6" x14ac:dyDescent="0.2">
      <c r="A291" s="44">
        <v>290</v>
      </c>
      <c r="B291" s="45" t="s">
        <v>130</v>
      </c>
      <c r="C291" s="45" t="s">
        <v>129</v>
      </c>
      <c r="D291" t="str">
        <f t="shared" si="4"/>
        <v>KE47</v>
      </c>
      <c r="E291" t="s">
        <v>128</v>
      </c>
      <c r="F291" s="48">
        <v>367293.92343139648</v>
      </c>
    </row>
  </sheetData>
  <sortState ref="A2:F291">
    <sortCondition ref="D2:D291"/>
    <sortCondition ref="E2:E291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J41" sqref="J41"/>
    </sheetView>
  </sheetViews>
  <sheetFormatPr defaultColWidth="6.140625" defaultRowHeight="12.75" x14ac:dyDescent="0.2"/>
  <cols>
    <col min="1" max="1" width="20.42578125" bestFit="1" customWidth="1"/>
    <col min="2" max="2" width="7.85546875" bestFit="1" customWidth="1"/>
    <col min="3" max="3" width="10.7109375" customWidth="1"/>
    <col min="4" max="7" width="9.140625" bestFit="1" customWidth="1"/>
    <col min="8" max="13" width="10.140625" bestFit="1" customWidth="1"/>
  </cols>
  <sheetData>
    <row r="1" spans="1:13" x14ac:dyDescent="0.2">
      <c r="C1" t="s">
        <v>58</v>
      </c>
      <c r="D1" t="s">
        <v>6</v>
      </c>
    </row>
    <row r="2" spans="1:13" x14ac:dyDescent="0.2">
      <c r="B2" t="s">
        <v>57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2015</v>
      </c>
      <c r="J2" s="3">
        <v>2016</v>
      </c>
      <c r="K2" s="3">
        <v>2017</v>
      </c>
      <c r="L2" s="3">
        <v>2018</v>
      </c>
      <c r="M2" s="3">
        <v>2019</v>
      </c>
    </row>
    <row r="3" spans="1:13" x14ac:dyDescent="0.2">
      <c r="A3" t="s">
        <v>9</v>
      </c>
      <c r="B3" s="12">
        <v>4.4035469392289235</v>
      </c>
      <c r="C3" s="4">
        <v>8767954</v>
      </c>
      <c r="D3" s="4">
        <v>9045021.3464000002</v>
      </c>
      <c r="E3" s="4">
        <v>9330844.0209462419</v>
      </c>
      <c r="F3" s="4">
        <v>9625698.6920081433</v>
      </c>
      <c r="G3" s="4">
        <v>9929870.7706756014</v>
      </c>
      <c r="H3" s="4">
        <v>10243654.68702895</v>
      </c>
      <c r="I3" s="4">
        <v>10567354.175139066</v>
      </c>
      <c r="J3" s="4">
        <v>10901282.567073461</v>
      </c>
      <c r="K3" s="4">
        <v>11245763.096192982</v>
      </c>
      <c r="L3" s="4">
        <v>11601129.210032681</v>
      </c>
      <c r="M3" s="4">
        <v>11967724.893069714</v>
      </c>
    </row>
    <row r="4" spans="1:13" x14ac:dyDescent="0.2">
      <c r="A4" t="s">
        <v>10</v>
      </c>
      <c r="B4" s="12">
        <v>3.186109667254136</v>
      </c>
      <c r="C4" s="4">
        <v>985016</v>
      </c>
      <c r="D4" s="4">
        <v>1022446.6079999999</v>
      </c>
      <c r="E4" s="4">
        <v>1061299.579104</v>
      </c>
      <c r="F4" s="4">
        <v>1101628.9631099519</v>
      </c>
      <c r="G4" s="4">
        <v>1143490.8637081301</v>
      </c>
      <c r="H4" s="4">
        <v>1186943.516529039</v>
      </c>
      <c r="I4" s="4">
        <v>1232047.3701571426</v>
      </c>
      <c r="J4" s="4">
        <v>1278865.1702231138</v>
      </c>
      <c r="K4" s="4">
        <v>1327462.0466915923</v>
      </c>
      <c r="L4" s="4">
        <v>1377905.6044658727</v>
      </c>
      <c r="M4" s="4">
        <v>1430266.0174355758</v>
      </c>
    </row>
    <row r="5" spans="1:13" x14ac:dyDescent="0.2">
      <c r="A5" s="8" t="s">
        <v>11</v>
      </c>
      <c r="B5" s="13">
        <v>3.4959806475623374</v>
      </c>
      <c r="C5" s="6">
        <v>268700</v>
      </c>
      <c r="D5" s="6">
        <v>276492.3</v>
      </c>
      <c r="E5" s="6">
        <v>284510.57669999992</v>
      </c>
      <c r="F5" s="6">
        <v>292761.38342429994</v>
      </c>
      <c r="G5" s="6">
        <v>301251.46354360465</v>
      </c>
      <c r="H5" s="6">
        <v>309987.75598636916</v>
      </c>
      <c r="I5" s="6">
        <v>318977.40090997389</v>
      </c>
      <c r="J5" s="6">
        <v>328227.7455363631</v>
      </c>
      <c r="K5" s="6">
        <v>337746.35015691764</v>
      </c>
      <c r="L5" s="6">
        <v>347540.99431146815</v>
      </c>
      <c r="M5" s="6">
        <v>357619.68314650079</v>
      </c>
    </row>
    <row r="6" spans="1:13" x14ac:dyDescent="0.2">
      <c r="A6" s="8" t="s">
        <v>12</v>
      </c>
      <c r="B6" s="13">
        <v>5.3252517472776884</v>
      </c>
      <c r="C6" s="6">
        <v>122047</v>
      </c>
      <c r="D6" s="6">
        <v>125586.36299999998</v>
      </c>
      <c r="E6" s="6">
        <v>129228.36752699997</v>
      </c>
      <c r="F6" s="6">
        <v>132975.99018528298</v>
      </c>
      <c r="G6" s="6">
        <v>136832.29390065619</v>
      </c>
      <c r="H6" s="6">
        <v>140800.43042377522</v>
      </c>
      <c r="I6" s="6">
        <v>144883.64290606472</v>
      </c>
      <c r="J6" s="6">
        <v>149085.26855034058</v>
      </c>
      <c r="K6" s="6">
        <v>153408.74133830046</v>
      </c>
      <c r="L6" s="6">
        <v>157857.59483711116</v>
      </c>
      <c r="M6" s="6">
        <v>162435.46508738739</v>
      </c>
    </row>
    <row r="7" spans="1:13" x14ac:dyDescent="0.2">
      <c r="A7" s="8" t="s">
        <v>13</v>
      </c>
      <c r="B7" s="13">
        <v>5.5552301716024912</v>
      </c>
      <c r="C7" s="6">
        <v>199764</v>
      </c>
      <c r="D7" s="6">
        <v>205557.15600000002</v>
      </c>
      <c r="E7" s="6">
        <v>211518.31352400003</v>
      </c>
      <c r="F7" s="6">
        <v>217652.344616196</v>
      </c>
      <c r="G7" s="6">
        <v>223964.26261006569</v>
      </c>
      <c r="H7" s="6">
        <v>230459.22622575759</v>
      </c>
      <c r="I7" s="6">
        <v>237142.54378630454</v>
      </c>
      <c r="J7" s="6">
        <v>244019.67755610737</v>
      </c>
      <c r="K7" s="6">
        <v>251096.2482052345</v>
      </c>
      <c r="L7" s="6">
        <v>258378.03940318627</v>
      </c>
      <c r="M7" s="6">
        <v>265871.0025458787</v>
      </c>
    </row>
    <row r="8" spans="1:13" x14ac:dyDescent="0.2">
      <c r="A8" s="8" t="s">
        <v>14</v>
      </c>
      <c r="B8" s="13">
        <v>5.06337790526005</v>
      </c>
      <c r="C8" s="6">
        <v>47414</v>
      </c>
      <c r="D8" s="6">
        <v>48789.005999999994</v>
      </c>
      <c r="E8" s="6">
        <v>50203.887173999989</v>
      </c>
      <c r="F8" s="6">
        <v>51659.79990204599</v>
      </c>
      <c r="G8" s="6">
        <v>53157.934099205318</v>
      </c>
      <c r="H8" s="6">
        <v>54699.514188082263</v>
      </c>
      <c r="I8" s="6">
        <v>56285.800099536646</v>
      </c>
      <c r="J8" s="6">
        <v>57918.088302423217</v>
      </c>
      <c r="K8" s="6">
        <v>59597.712863193476</v>
      </c>
      <c r="L8" s="6">
        <v>61326.046536226095</v>
      </c>
      <c r="M8" s="6">
        <v>63104.501885776648</v>
      </c>
    </row>
    <row r="9" spans="1:13" x14ac:dyDescent="0.2">
      <c r="A9" s="8" t="s">
        <v>15</v>
      </c>
      <c r="B9" s="13">
        <v>4.5771276595744679</v>
      </c>
      <c r="C9" s="6">
        <v>22184</v>
      </c>
      <c r="D9" s="6">
        <v>22827.336000000003</v>
      </c>
      <c r="E9" s="6">
        <v>23489.328744000002</v>
      </c>
      <c r="F9" s="6">
        <v>24170.519277576004</v>
      </c>
      <c r="G9" s="6">
        <v>24871.464336625704</v>
      </c>
      <c r="H9" s="6">
        <v>25592.736802387848</v>
      </c>
      <c r="I9" s="6">
        <v>26334.926169657097</v>
      </c>
      <c r="J9" s="6">
        <v>27098.639028577152</v>
      </c>
      <c r="K9" s="6">
        <v>27884.499560405889</v>
      </c>
      <c r="L9" s="6">
        <v>28693.150047657658</v>
      </c>
      <c r="M9" s="6">
        <v>29525.251399039738</v>
      </c>
    </row>
    <row r="10" spans="1:13" x14ac:dyDescent="0.2">
      <c r="A10" s="8" t="s">
        <v>16</v>
      </c>
      <c r="B10" s="13">
        <v>4.0041778027852022</v>
      </c>
      <c r="C10" s="6">
        <v>71090</v>
      </c>
      <c r="D10" s="6">
        <v>73151.61</v>
      </c>
      <c r="E10" s="6">
        <v>75273.006689999995</v>
      </c>
      <c r="F10" s="6">
        <v>77455.923884009986</v>
      </c>
      <c r="G10" s="6">
        <v>79702.14567664628</v>
      </c>
      <c r="H10" s="6">
        <v>82013.507901269026</v>
      </c>
      <c r="I10" s="6">
        <v>84391.899630405824</v>
      </c>
      <c r="J10" s="6">
        <v>86839.264719687606</v>
      </c>
      <c r="K10" s="6">
        <v>89357.603396558523</v>
      </c>
      <c r="L10" s="6">
        <v>91948.97389505872</v>
      </c>
      <c r="M10" s="6">
        <v>94615.494138015434</v>
      </c>
    </row>
    <row r="11" spans="1:13" x14ac:dyDescent="0.2">
      <c r="A11" t="s">
        <v>17</v>
      </c>
      <c r="B11" s="12">
        <v>6.3197078811238461</v>
      </c>
      <c r="C11" s="4">
        <v>98590</v>
      </c>
      <c r="D11" s="4">
        <v>107265.92</v>
      </c>
      <c r="E11" s="4">
        <v>116705.32096</v>
      </c>
      <c r="F11" s="4">
        <v>126975.38920447999</v>
      </c>
      <c r="G11" s="4">
        <v>138149.22345447424</v>
      </c>
      <c r="H11" s="4">
        <v>150306.355118468</v>
      </c>
      <c r="I11" s="4">
        <v>163533.31436889316</v>
      </c>
      <c r="J11" s="4">
        <v>177924.24603335577</v>
      </c>
      <c r="K11" s="4">
        <v>193581.57968429109</v>
      </c>
      <c r="L11" s="4">
        <v>210616.75869650871</v>
      </c>
      <c r="M11" s="4">
        <v>229151.03346180147</v>
      </c>
    </row>
    <row r="12" spans="1:13" x14ac:dyDescent="0.2">
      <c r="A12" t="s">
        <v>18</v>
      </c>
      <c r="B12" s="12">
        <v>7.4733104522771923</v>
      </c>
      <c r="C12" s="4">
        <v>88574</v>
      </c>
      <c r="D12" s="4">
        <v>96368.511999999988</v>
      </c>
      <c r="E12" s="4">
        <v>104848.94105599998</v>
      </c>
      <c r="F12" s="4">
        <v>114075.64786892799</v>
      </c>
      <c r="G12" s="4">
        <v>124114.30488139366</v>
      </c>
      <c r="H12" s="4">
        <v>135036.36371095633</v>
      </c>
      <c r="I12" s="4">
        <v>146919.56371752045</v>
      </c>
      <c r="J12" s="4">
        <v>159848.48532466224</v>
      </c>
      <c r="K12" s="4">
        <v>173915.1520332325</v>
      </c>
      <c r="L12" s="4">
        <v>189219.68541215701</v>
      </c>
      <c r="M12" s="4">
        <v>205871.01772842681</v>
      </c>
    </row>
    <row r="13" spans="1:13" x14ac:dyDescent="0.2">
      <c r="A13" t="s">
        <v>19</v>
      </c>
      <c r="B13" s="12">
        <v>8.1735499653378163</v>
      </c>
      <c r="C13" s="4">
        <v>125497</v>
      </c>
      <c r="D13" s="4">
        <v>136540.736</v>
      </c>
      <c r="E13" s="4">
        <v>148556.32076799998</v>
      </c>
      <c r="F13" s="4">
        <v>161629.27699558399</v>
      </c>
      <c r="G13" s="4">
        <v>175852.6533711954</v>
      </c>
      <c r="H13" s="4">
        <v>191327.68686786061</v>
      </c>
      <c r="I13" s="4">
        <v>208164.52331223231</v>
      </c>
      <c r="J13" s="4">
        <v>226483.00136370878</v>
      </c>
      <c r="K13" s="4">
        <v>246413.50548371515</v>
      </c>
      <c r="L13" s="4">
        <v>268097.89396628208</v>
      </c>
      <c r="M13" s="4">
        <v>291690.50863531494</v>
      </c>
    </row>
    <row r="14" spans="1:13" x14ac:dyDescent="0.2">
      <c r="A14" s="8" t="s">
        <v>20</v>
      </c>
      <c r="B14" s="13">
        <v>5.1134683268646492</v>
      </c>
      <c r="C14" s="6">
        <v>56941</v>
      </c>
      <c r="D14" s="6">
        <v>58079.82</v>
      </c>
      <c r="E14" s="6">
        <v>59241.416400000002</v>
      </c>
      <c r="F14" s="6">
        <v>60426.244727999998</v>
      </c>
      <c r="G14" s="6">
        <v>61634.769622559987</v>
      </c>
      <c r="H14" s="6">
        <v>62867.465015011185</v>
      </c>
      <c r="I14" s="6">
        <v>64124.814315311414</v>
      </c>
      <c r="J14" s="6">
        <v>65407.310601617632</v>
      </c>
      <c r="K14" s="6">
        <v>66715.456813649987</v>
      </c>
      <c r="L14" s="6">
        <v>68049.765949922963</v>
      </c>
      <c r="M14" s="6">
        <v>69410.761268921444</v>
      </c>
    </row>
    <row r="15" spans="1:13" x14ac:dyDescent="0.2">
      <c r="A15" s="8" t="s">
        <v>21</v>
      </c>
      <c r="B15" s="13">
        <v>4.5742833429100429</v>
      </c>
      <c r="C15" s="6">
        <v>31326</v>
      </c>
      <c r="D15" s="6">
        <v>31952.52</v>
      </c>
      <c r="E15" s="6">
        <v>32591.570400000004</v>
      </c>
      <c r="F15" s="6">
        <v>33243.401808000002</v>
      </c>
      <c r="G15" s="6">
        <v>33908.269844160008</v>
      </c>
      <c r="H15" s="6">
        <v>34586.435241043204</v>
      </c>
      <c r="I15" s="6">
        <v>35278.163945864071</v>
      </c>
      <c r="J15" s="6">
        <v>35983.727224781353</v>
      </c>
      <c r="K15" s="6">
        <v>36703.401769276978</v>
      </c>
      <c r="L15" s="6">
        <v>37437.469804662513</v>
      </c>
      <c r="M15" s="6">
        <v>38186.219200755768</v>
      </c>
    </row>
    <row r="16" spans="1:13" x14ac:dyDescent="0.2">
      <c r="A16" s="8" t="s">
        <v>22</v>
      </c>
      <c r="B16" s="13">
        <v>4.2435328644373245</v>
      </c>
      <c r="C16" s="6">
        <v>319616</v>
      </c>
      <c r="D16" s="6">
        <v>326008.32000000001</v>
      </c>
      <c r="E16" s="6">
        <v>332528.48640000005</v>
      </c>
      <c r="F16" s="6">
        <v>339179.05612800003</v>
      </c>
      <c r="G16" s="6">
        <v>345962.63725056004</v>
      </c>
      <c r="H16" s="6">
        <v>352881.88999557123</v>
      </c>
      <c r="I16" s="6">
        <v>359939.52779548266</v>
      </c>
      <c r="J16" s="6">
        <v>367138.31835139234</v>
      </c>
      <c r="K16" s="6">
        <v>374481.08471842017</v>
      </c>
      <c r="L16" s="6">
        <v>381970.70641278848</v>
      </c>
      <c r="M16" s="6">
        <v>389610.12054104428</v>
      </c>
    </row>
    <row r="17" spans="1:13" x14ac:dyDescent="0.2">
      <c r="A17" s="8" t="s">
        <v>23</v>
      </c>
      <c r="B17" s="13">
        <v>4.1139375921984618</v>
      </c>
      <c r="C17" s="6">
        <v>88803</v>
      </c>
      <c r="D17" s="6">
        <v>90579.06</v>
      </c>
      <c r="E17" s="6">
        <v>92390.641199999998</v>
      </c>
      <c r="F17" s="6">
        <v>94238.454024000021</v>
      </c>
      <c r="G17" s="6">
        <v>96123.223104480014</v>
      </c>
      <c r="H17" s="6">
        <v>98045.687566569599</v>
      </c>
      <c r="I17" s="6">
        <v>100006.60131790099</v>
      </c>
      <c r="J17" s="6">
        <v>102006.733344259</v>
      </c>
      <c r="K17" s="6">
        <v>104046.86801114418</v>
      </c>
      <c r="L17" s="6">
        <v>106127.80537136707</v>
      </c>
      <c r="M17" s="6">
        <v>108250.36147879441</v>
      </c>
    </row>
    <row r="18" spans="1:13" x14ac:dyDescent="0.2">
      <c r="A18" s="8" t="s">
        <v>24</v>
      </c>
      <c r="B18" s="13">
        <v>3.9201111760819543</v>
      </c>
      <c r="C18" s="6">
        <v>131683</v>
      </c>
      <c r="D18" s="6">
        <v>134316.66</v>
      </c>
      <c r="E18" s="6">
        <v>137002.9932</v>
      </c>
      <c r="F18" s="6">
        <v>139743.05306400001</v>
      </c>
      <c r="G18" s="6">
        <v>142537.91412527999</v>
      </c>
      <c r="H18" s="6">
        <v>145388.67240778558</v>
      </c>
      <c r="I18" s="6">
        <v>148296.4458559413</v>
      </c>
      <c r="J18" s="6">
        <v>151262.37477306012</v>
      </c>
      <c r="K18" s="6">
        <v>154287.62226852129</v>
      </c>
      <c r="L18" s="6">
        <v>157373.37471389171</v>
      </c>
      <c r="M18" s="6">
        <v>160520.84220816955</v>
      </c>
    </row>
    <row r="19" spans="1:13" x14ac:dyDescent="0.2">
      <c r="A19" s="8" t="s">
        <v>25</v>
      </c>
      <c r="B19" s="13">
        <v>4.9282401662359909</v>
      </c>
      <c r="C19" s="6">
        <v>205491</v>
      </c>
      <c r="D19" s="6">
        <v>209600.82</v>
      </c>
      <c r="E19" s="6">
        <v>213792.83640000003</v>
      </c>
      <c r="F19" s="6">
        <v>218068.69312800007</v>
      </c>
      <c r="G19" s="6">
        <v>222430.0669905601</v>
      </c>
      <c r="H19" s="6">
        <v>226878.66833037129</v>
      </c>
      <c r="I19" s="6">
        <v>231416.24169697874</v>
      </c>
      <c r="J19" s="6">
        <v>236044.56653091832</v>
      </c>
      <c r="K19" s="6">
        <v>240765.45786153665</v>
      </c>
      <c r="L19" s="6">
        <v>245580.76701876739</v>
      </c>
      <c r="M19" s="6">
        <v>250492.38235914274</v>
      </c>
    </row>
    <row r="20" spans="1:13" x14ac:dyDescent="0.2">
      <c r="A20" s="8" t="s">
        <v>26</v>
      </c>
      <c r="B20" s="13">
        <v>4.1534366729678638</v>
      </c>
      <c r="C20" s="6">
        <v>264500</v>
      </c>
      <c r="D20" s="6">
        <v>269790</v>
      </c>
      <c r="E20" s="6">
        <v>275185.8</v>
      </c>
      <c r="F20" s="6">
        <v>280689.516</v>
      </c>
      <c r="G20" s="6">
        <v>286303.30632000003</v>
      </c>
      <c r="H20" s="6">
        <v>292029.37244640006</v>
      </c>
      <c r="I20" s="6">
        <v>297869.95989532804</v>
      </c>
      <c r="J20" s="6">
        <v>303827.35909323458</v>
      </c>
      <c r="K20" s="6">
        <v>309903.90627509926</v>
      </c>
      <c r="L20" s="6">
        <v>316101.98440060124</v>
      </c>
      <c r="M20" s="6">
        <v>322424.02408861328</v>
      </c>
    </row>
    <row r="21" spans="1:13" x14ac:dyDescent="0.2">
      <c r="A21" s="8" t="s">
        <v>27</v>
      </c>
      <c r="B21" s="13">
        <v>4.743331653063632</v>
      </c>
      <c r="C21" s="6">
        <v>186478</v>
      </c>
      <c r="D21" s="6">
        <v>190207.56</v>
      </c>
      <c r="E21" s="6">
        <v>194011.71120000002</v>
      </c>
      <c r="F21" s="6">
        <v>197891.94542400001</v>
      </c>
      <c r="G21" s="6">
        <v>201849.78433248002</v>
      </c>
      <c r="H21" s="6">
        <v>205886.7800191296</v>
      </c>
      <c r="I21" s="6">
        <v>210004.51561951221</v>
      </c>
      <c r="J21" s="6">
        <v>214204.60593190245</v>
      </c>
      <c r="K21" s="6">
        <v>218488.69805054049</v>
      </c>
      <c r="L21" s="6">
        <v>222858.47201155129</v>
      </c>
      <c r="M21" s="6">
        <v>227315.64145178229</v>
      </c>
    </row>
    <row r="22" spans="1:13" x14ac:dyDescent="0.2">
      <c r="A22" t="s">
        <v>28</v>
      </c>
      <c r="B22" s="12">
        <v>4.1442323063129436</v>
      </c>
      <c r="C22" s="4">
        <v>143879</v>
      </c>
      <c r="D22" s="4">
        <v>146181.06400000001</v>
      </c>
      <c r="E22" s="4">
        <v>148519.96102400002</v>
      </c>
      <c r="F22" s="4">
        <v>150896.28040038401</v>
      </c>
      <c r="G22" s="4">
        <v>153310.62088679016</v>
      </c>
      <c r="H22" s="4">
        <v>155763.5908209788</v>
      </c>
      <c r="I22" s="4">
        <v>158255.80827411448</v>
      </c>
      <c r="J22" s="4">
        <v>160787.90120650028</v>
      </c>
      <c r="K22" s="4">
        <v>163360.50762580428</v>
      </c>
      <c r="L22" s="4">
        <v>165974.27574781716</v>
      </c>
      <c r="M22" s="4">
        <v>168629.86415978221</v>
      </c>
    </row>
    <row r="23" spans="1:13" x14ac:dyDescent="0.2">
      <c r="A23" t="s">
        <v>29</v>
      </c>
      <c r="B23" s="12">
        <v>3.4385110781693875</v>
      </c>
      <c r="C23" s="4">
        <v>201703</v>
      </c>
      <c r="D23" s="4">
        <v>204930.24800000002</v>
      </c>
      <c r="E23" s="4">
        <v>208209.131968</v>
      </c>
      <c r="F23" s="4">
        <v>211540.47807948801</v>
      </c>
      <c r="G23" s="4">
        <v>214925.12572875983</v>
      </c>
      <c r="H23" s="4">
        <v>218363.92774041998</v>
      </c>
      <c r="I23" s="4">
        <v>221857.7505842667</v>
      </c>
      <c r="J23" s="4">
        <v>225407.47459361496</v>
      </c>
      <c r="K23" s="4">
        <v>229013.99418711281</v>
      </c>
      <c r="L23" s="4">
        <v>232678.21809410659</v>
      </c>
      <c r="M23" s="4">
        <v>236401.06958361229</v>
      </c>
    </row>
    <row r="24" spans="1:13" x14ac:dyDescent="0.2">
      <c r="A24" t="s">
        <v>30</v>
      </c>
      <c r="B24" s="12">
        <v>3.4240306056283232</v>
      </c>
      <c r="C24" s="4">
        <v>154220</v>
      </c>
      <c r="D24" s="4">
        <v>156687.51999999999</v>
      </c>
      <c r="E24" s="4">
        <v>159194.52032000004</v>
      </c>
      <c r="F24" s="4">
        <v>161741.63264512003</v>
      </c>
      <c r="G24" s="4">
        <v>164329.49876744195</v>
      </c>
      <c r="H24" s="4">
        <v>166958.77074772102</v>
      </c>
      <c r="I24" s="4">
        <v>169630.11107968455</v>
      </c>
      <c r="J24" s="4">
        <v>172344.1928569595</v>
      </c>
      <c r="K24" s="4">
        <v>175101.69994267085</v>
      </c>
      <c r="L24" s="4">
        <v>177903.3271417536</v>
      </c>
      <c r="M24" s="4">
        <v>180749.78037602163</v>
      </c>
    </row>
    <row r="25" spans="1:13" x14ac:dyDescent="0.2">
      <c r="A25" t="s">
        <v>31</v>
      </c>
      <c r="B25" s="12">
        <v>3.6863345535323195</v>
      </c>
      <c r="C25" s="4">
        <v>255696</v>
      </c>
      <c r="D25" s="4">
        <v>259787.136</v>
      </c>
      <c r="E25" s="4">
        <v>263943.73017599998</v>
      </c>
      <c r="F25" s="4">
        <v>268166.829858816</v>
      </c>
      <c r="G25" s="4">
        <v>272457.49913655705</v>
      </c>
      <c r="H25" s="4">
        <v>276816.81912274193</v>
      </c>
      <c r="I25" s="4">
        <v>281245.88822870585</v>
      </c>
      <c r="J25" s="4">
        <v>285745.8224403651</v>
      </c>
      <c r="K25" s="4">
        <v>290317.75559941097</v>
      </c>
      <c r="L25" s="4">
        <v>294962.83968900156</v>
      </c>
      <c r="M25" s="4">
        <v>299682.24512402556</v>
      </c>
    </row>
    <row r="26" spans="1:13" x14ac:dyDescent="0.2">
      <c r="A26" t="s">
        <v>32</v>
      </c>
      <c r="B26" s="12">
        <v>3.4593559001287177</v>
      </c>
      <c r="C26" s="4">
        <v>469244</v>
      </c>
      <c r="D26" s="4">
        <v>476751.90400000004</v>
      </c>
      <c r="E26" s="4">
        <v>484379.93446399993</v>
      </c>
      <c r="F26" s="4">
        <v>492130.01341542392</v>
      </c>
      <c r="G26" s="4">
        <v>500004.09363007074</v>
      </c>
      <c r="H26" s="4">
        <v>508004.15912815183</v>
      </c>
      <c r="I26" s="4">
        <v>516132.22567420226</v>
      </c>
      <c r="J26" s="4">
        <v>524390.3412849895</v>
      </c>
      <c r="K26" s="4">
        <v>532780.58674554934</v>
      </c>
      <c r="L26" s="4">
        <v>541305.0761334782</v>
      </c>
      <c r="M26" s="4">
        <v>549965.95735161367</v>
      </c>
    </row>
    <row r="27" spans="1:13" x14ac:dyDescent="0.2">
      <c r="A27" s="8" t="s">
        <v>33</v>
      </c>
      <c r="B27" s="13">
        <v>6.9436809507188029</v>
      </c>
      <c r="C27" s="6">
        <v>123191</v>
      </c>
      <c r="D27" s="6">
        <v>127625.876</v>
      </c>
      <c r="E27" s="6">
        <v>132220.40753600001</v>
      </c>
      <c r="F27" s="6">
        <v>136980.34220729602</v>
      </c>
      <c r="G27" s="6">
        <v>141911.63452675869</v>
      </c>
      <c r="H27" s="6">
        <v>147020.453369722</v>
      </c>
      <c r="I27" s="6">
        <v>152313.18969103199</v>
      </c>
      <c r="J27" s="6">
        <v>157796.46451990915</v>
      </c>
      <c r="K27" s="6">
        <v>163477.13724262587</v>
      </c>
      <c r="L27" s="6">
        <v>169362.31418336046</v>
      </c>
      <c r="M27" s="6">
        <v>175459.35749396143</v>
      </c>
    </row>
    <row r="28" spans="1:13" x14ac:dyDescent="0.2">
      <c r="A28" s="8" t="s">
        <v>34</v>
      </c>
      <c r="B28" s="13">
        <v>5.4671188031180353</v>
      </c>
      <c r="C28" s="6">
        <v>93777</v>
      </c>
      <c r="D28" s="6">
        <v>97152.971999999994</v>
      </c>
      <c r="E28" s="6">
        <v>100650.47899200002</v>
      </c>
      <c r="F28" s="6">
        <v>104273.89623571202</v>
      </c>
      <c r="G28" s="6">
        <v>108027.75650019768</v>
      </c>
      <c r="H28" s="6">
        <v>111916.75573420478</v>
      </c>
      <c r="I28" s="6">
        <v>115945.75894063614</v>
      </c>
      <c r="J28" s="6">
        <v>120119.80626249904</v>
      </c>
      <c r="K28" s="6">
        <v>124444.11928794901</v>
      </c>
      <c r="L28" s="6">
        <v>128924.10758231519</v>
      </c>
      <c r="M28" s="6">
        <v>133565.37545527852</v>
      </c>
    </row>
    <row r="29" spans="1:13" x14ac:dyDescent="0.2">
      <c r="A29" s="8" t="s">
        <v>35</v>
      </c>
      <c r="B29" s="13">
        <v>4.7292097816446343</v>
      </c>
      <c r="C29" s="6">
        <v>47354</v>
      </c>
      <c r="D29" s="6">
        <v>49058.743999999999</v>
      </c>
      <c r="E29" s="6">
        <v>50824.858783999996</v>
      </c>
      <c r="F29" s="6">
        <v>52654.553700223994</v>
      </c>
      <c r="G29" s="6">
        <v>54550.117633432063</v>
      </c>
      <c r="H29" s="6">
        <v>56513.921868235622</v>
      </c>
      <c r="I29" s="6">
        <v>58548.423055492109</v>
      </c>
      <c r="J29" s="6">
        <v>60656.166285489824</v>
      </c>
      <c r="K29" s="6">
        <v>62839.788271767458</v>
      </c>
      <c r="L29" s="6">
        <v>65102.020649551079</v>
      </c>
      <c r="M29" s="6">
        <v>67445.693392934932</v>
      </c>
    </row>
    <row r="30" spans="1:13" x14ac:dyDescent="0.2">
      <c r="A30" s="8" t="s">
        <v>36</v>
      </c>
      <c r="B30" s="13">
        <v>4.8129052358082962</v>
      </c>
      <c r="C30" s="6">
        <v>170117</v>
      </c>
      <c r="D30" s="6">
        <v>176241.21200000003</v>
      </c>
      <c r="E30" s="6">
        <v>182585.89563200003</v>
      </c>
      <c r="F30" s="6">
        <v>189158.98787475203</v>
      </c>
      <c r="G30" s="6">
        <v>195968.7114382431</v>
      </c>
      <c r="H30" s="6">
        <v>203023.58505001987</v>
      </c>
      <c r="I30" s="6">
        <v>210332.43411182059</v>
      </c>
      <c r="J30" s="6">
        <v>217904.40173984613</v>
      </c>
      <c r="K30" s="6">
        <v>225748.96020248058</v>
      </c>
      <c r="L30" s="6">
        <v>233875.92276976991</v>
      </c>
      <c r="M30" s="6">
        <v>242295.45598948162</v>
      </c>
    </row>
    <row r="31" spans="1:13" x14ac:dyDescent="0.2">
      <c r="A31" s="8" t="s">
        <v>37</v>
      </c>
      <c r="B31" s="13">
        <v>4.4202609112614999</v>
      </c>
      <c r="C31" s="6">
        <v>202291</v>
      </c>
      <c r="D31" s="6">
        <v>209573.47600000002</v>
      </c>
      <c r="E31" s="6">
        <v>217118.12113600003</v>
      </c>
      <c r="F31" s="6">
        <v>224934.37349689601</v>
      </c>
      <c r="G31" s="6">
        <v>233032.01094278428</v>
      </c>
      <c r="H31" s="6">
        <v>241421.16333672451</v>
      </c>
      <c r="I31" s="6">
        <v>250112.32521684657</v>
      </c>
      <c r="J31" s="6">
        <v>259116.36892465304</v>
      </c>
      <c r="K31" s="6">
        <v>268444.55820594053</v>
      </c>
      <c r="L31" s="6">
        <v>278108.56230135442</v>
      </c>
      <c r="M31" s="6">
        <v>288120.47054420318</v>
      </c>
    </row>
    <row r="32" spans="1:13" x14ac:dyDescent="0.2">
      <c r="A32" s="8" t="s">
        <v>38</v>
      </c>
      <c r="B32" s="13">
        <v>4.7707820256592095</v>
      </c>
      <c r="C32" s="6">
        <v>77555</v>
      </c>
      <c r="D32" s="6">
        <v>80346.98</v>
      </c>
      <c r="E32" s="6">
        <v>83239.471280000027</v>
      </c>
      <c r="F32" s="6">
        <v>86236.092246080021</v>
      </c>
      <c r="G32" s="6">
        <v>89340.591566938892</v>
      </c>
      <c r="H32" s="6">
        <v>92556.8528633487</v>
      </c>
      <c r="I32" s="6">
        <v>95888.89956642926</v>
      </c>
      <c r="J32" s="6">
        <v>99340.899950820705</v>
      </c>
      <c r="K32" s="6">
        <v>102917.17234905025</v>
      </c>
      <c r="L32" s="6">
        <v>106622.19055361608</v>
      </c>
      <c r="M32" s="6">
        <v>110460.58941354624</v>
      </c>
    </row>
    <row r="33" spans="1:13" x14ac:dyDescent="0.2">
      <c r="A33" s="8" t="s">
        <v>39</v>
      </c>
      <c r="B33" s="13">
        <v>4.8870665204156474</v>
      </c>
      <c r="C33" s="6">
        <v>154073</v>
      </c>
      <c r="D33" s="6">
        <v>159619.628</v>
      </c>
      <c r="E33" s="6">
        <v>165365.93460800001</v>
      </c>
      <c r="F33" s="6">
        <v>171319.108253888</v>
      </c>
      <c r="G33" s="6">
        <v>177486.59615102797</v>
      </c>
      <c r="H33" s="6">
        <v>183876.11361246498</v>
      </c>
      <c r="I33" s="6">
        <v>190495.65370251372</v>
      </c>
      <c r="J33" s="6">
        <v>197353.49723580421</v>
      </c>
      <c r="K33" s="6">
        <v>204458.22313629318</v>
      </c>
      <c r="L33" s="6">
        <v>211818.71916919973</v>
      </c>
      <c r="M33" s="6">
        <v>219444.1930592909</v>
      </c>
    </row>
    <row r="34" spans="1:13" x14ac:dyDescent="0.2">
      <c r="A34" s="8" t="s">
        <v>40</v>
      </c>
      <c r="B34" s="13">
        <v>5.0209310522462927</v>
      </c>
      <c r="C34" s="6">
        <v>110649</v>
      </c>
      <c r="D34" s="6">
        <v>114632.36399999999</v>
      </c>
      <c r="E34" s="6">
        <v>118759.12910400001</v>
      </c>
      <c r="F34" s="6">
        <v>123034.45775174399</v>
      </c>
      <c r="G34" s="6">
        <v>127463.69823080678</v>
      </c>
      <c r="H34" s="6">
        <v>132052.39136711584</v>
      </c>
      <c r="I34" s="6">
        <v>136806.277456332</v>
      </c>
      <c r="J34" s="6">
        <v>141731.30344475995</v>
      </c>
      <c r="K34" s="6">
        <v>146833.63036877132</v>
      </c>
      <c r="L34" s="6">
        <v>152119.64106204707</v>
      </c>
      <c r="M34" s="6">
        <v>157595.94814028079</v>
      </c>
    </row>
    <row r="35" spans="1:13" x14ac:dyDescent="0.2">
      <c r="A35" s="8" t="s">
        <v>41</v>
      </c>
      <c r="B35" s="13">
        <v>3.8717051030897842</v>
      </c>
      <c r="C35" s="6">
        <v>103114</v>
      </c>
      <c r="D35" s="6">
        <v>106826.10400000001</v>
      </c>
      <c r="E35" s="6">
        <v>110671.84374400001</v>
      </c>
      <c r="F35" s="6">
        <v>114656.03011878399</v>
      </c>
      <c r="G35" s="6">
        <v>118783.64720306023</v>
      </c>
      <c r="H35" s="6">
        <v>123059.85850237041</v>
      </c>
      <c r="I35" s="6">
        <v>127490.01340845574</v>
      </c>
      <c r="J35" s="6">
        <v>132079.65389116012</v>
      </c>
      <c r="K35" s="6">
        <v>136834.52143124191</v>
      </c>
      <c r="L35" s="6">
        <v>141760.56420276663</v>
      </c>
      <c r="M35" s="6">
        <v>146863.94451406621</v>
      </c>
    </row>
    <row r="36" spans="1:13" x14ac:dyDescent="0.2">
      <c r="A36" s="8" t="s">
        <v>42</v>
      </c>
      <c r="B36" s="13">
        <v>3.9121136259381801</v>
      </c>
      <c r="C36" s="6">
        <v>409836</v>
      </c>
      <c r="D36" s="6">
        <v>424590.09600000002</v>
      </c>
      <c r="E36" s="6">
        <v>439875.33945600007</v>
      </c>
      <c r="F36" s="6">
        <v>455710.85167641606</v>
      </c>
      <c r="G36" s="6">
        <v>472116.44233676704</v>
      </c>
      <c r="H36" s="6">
        <v>489112.63426089066</v>
      </c>
      <c r="I36" s="6">
        <v>506720.68909428274</v>
      </c>
      <c r="J36" s="6">
        <v>524962.63390167686</v>
      </c>
      <c r="K36" s="6">
        <v>543861.28872213734</v>
      </c>
      <c r="L36" s="6">
        <v>563440.29511613422</v>
      </c>
      <c r="M36" s="6">
        <v>583724.14574031509</v>
      </c>
    </row>
    <row r="37" spans="1:13" x14ac:dyDescent="0.2">
      <c r="A37" s="8" t="s">
        <v>43</v>
      </c>
      <c r="B37" s="13">
        <v>5.0284836307765044</v>
      </c>
      <c r="C37" s="6">
        <v>169220</v>
      </c>
      <c r="D37" s="6">
        <v>175311.92</v>
      </c>
      <c r="E37" s="6">
        <v>181623.14911999999</v>
      </c>
      <c r="F37" s="6">
        <v>188161.58248831995</v>
      </c>
      <c r="G37" s="6">
        <v>194935.3994578995</v>
      </c>
      <c r="H37" s="6">
        <v>201953.07383838392</v>
      </c>
      <c r="I37" s="6">
        <v>209223.3844965657</v>
      </c>
      <c r="J37" s="6">
        <v>216755.42633844208</v>
      </c>
      <c r="K37" s="6">
        <v>224558.62168662599</v>
      </c>
      <c r="L37" s="6">
        <v>232642.73206734456</v>
      </c>
      <c r="M37" s="6">
        <v>241017.87042176895</v>
      </c>
    </row>
    <row r="38" spans="1:13" x14ac:dyDescent="0.2">
      <c r="A38" s="8" t="s">
        <v>44</v>
      </c>
      <c r="B38" s="13">
        <v>3.9622745929991239</v>
      </c>
      <c r="C38" s="6">
        <v>173464</v>
      </c>
      <c r="D38" s="6">
        <v>179708.70400000003</v>
      </c>
      <c r="E38" s="6">
        <v>186178.217344</v>
      </c>
      <c r="F38" s="6">
        <v>192880.633168384</v>
      </c>
      <c r="G38" s="6">
        <v>199824.33596244585</v>
      </c>
      <c r="H38" s="6">
        <v>207018.01205709393</v>
      </c>
      <c r="I38" s="6">
        <v>214470.66049114929</v>
      </c>
      <c r="J38" s="6">
        <v>222191.60426883065</v>
      </c>
      <c r="K38" s="6">
        <v>230190.50202250856</v>
      </c>
      <c r="L38" s="6">
        <v>238477.3600953189</v>
      </c>
      <c r="M38" s="6">
        <v>247062.54505875037</v>
      </c>
    </row>
    <row r="39" spans="1:13" x14ac:dyDescent="0.2">
      <c r="A39" s="8" t="s">
        <v>45</v>
      </c>
      <c r="B39" s="13">
        <v>5.0869690434880344</v>
      </c>
      <c r="C39" s="6">
        <v>142361</v>
      </c>
      <c r="D39" s="6">
        <v>147485.99599999998</v>
      </c>
      <c r="E39" s="6">
        <v>152795.49185599998</v>
      </c>
      <c r="F39" s="6">
        <v>158296.129562816</v>
      </c>
      <c r="G39" s="6">
        <v>163994.79022707738</v>
      </c>
      <c r="H39" s="6">
        <v>169898.60267525216</v>
      </c>
      <c r="I39" s="6">
        <v>176014.95237156126</v>
      </c>
      <c r="J39" s="6">
        <v>182351.49065693744</v>
      </c>
      <c r="K39" s="6">
        <v>188916.14432058719</v>
      </c>
      <c r="L39" s="6">
        <v>195717.12551612835</v>
      </c>
      <c r="M39" s="6">
        <v>202762.94203470898</v>
      </c>
    </row>
    <row r="40" spans="1:13" x14ac:dyDescent="0.2">
      <c r="A40" s="8" t="s">
        <v>46</v>
      </c>
      <c r="B40" s="13">
        <v>4.7356526409132353</v>
      </c>
      <c r="C40" s="6">
        <v>160134</v>
      </c>
      <c r="D40" s="6">
        <v>165898.82400000002</v>
      </c>
      <c r="E40" s="6">
        <v>171871.18166400003</v>
      </c>
      <c r="F40" s="6">
        <v>178058.54420390402</v>
      </c>
      <c r="G40" s="6">
        <v>184468.6517952446</v>
      </c>
      <c r="H40" s="6">
        <v>191109.52325987341</v>
      </c>
      <c r="I40" s="6">
        <v>197989.46609722884</v>
      </c>
      <c r="J40" s="6">
        <v>205117.08687672907</v>
      </c>
      <c r="K40" s="6">
        <v>212501.30200429133</v>
      </c>
      <c r="L40" s="6">
        <v>220151.34887644582</v>
      </c>
      <c r="M40" s="6">
        <v>228076.79743599787</v>
      </c>
    </row>
    <row r="41" spans="1:13" x14ac:dyDescent="0.2">
      <c r="A41" t="s">
        <v>47</v>
      </c>
      <c r="B41" s="12">
        <v>4.6689599329732712</v>
      </c>
      <c r="C41" s="4">
        <v>355679</v>
      </c>
      <c r="D41" s="4">
        <v>364570.97499999998</v>
      </c>
      <c r="E41" s="4">
        <v>373685.24937500001</v>
      </c>
      <c r="F41" s="4">
        <v>383027.38060937502</v>
      </c>
      <c r="G41" s="4">
        <v>392603.06512460939</v>
      </c>
      <c r="H41" s="4">
        <v>402418.14175272454</v>
      </c>
      <c r="I41" s="4">
        <v>412478.59529654274</v>
      </c>
      <c r="J41" s="4">
        <v>422790.56017895631</v>
      </c>
      <c r="K41" s="4">
        <v>433360.32418343017</v>
      </c>
      <c r="L41" s="4">
        <v>444194.33228801592</v>
      </c>
      <c r="M41" s="4">
        <v>455299.19059521635</v>
      </c>
    </row>
    <row r="42" spans="1:13" x14ac:dyDescent="0.2">
      <c r="A42" t="s">
        <v>48</v>
      </c>
      <c r="B42" s="12">
        <v>4.4964368813185569</v>
      </c>
      <c r="C42" s="4">
        <v>123347</v>
      </c>
      <c r="D42" s="4">
        <v>126430.675</v>
      </c>
      <c r="E42" s="4">
        <v>129591.44187499999</v>
      </c>
      <c r="F42" s="4">
        <v>132831.22792187499</v>
      </c>
      <c r="G42" s="4">
        <v>136152.00861992186</v>
      </c>
      <c r="H42" s="4">
        <v>139555.80883541991</v>
      </c>
      <c r="I42" s="4">
        <v>143044.7040563054</v>
      </c>
      <c r="J42" s="4">
        <v>146620.82165771304</v>
      </c>
      <c r="K42" s="4">
        <v>150286.34219915586</v>
      </c>
      <c r="L42" s="4">
        <v>154043.50075413479</v>
      </c>
      <c r="M42" s="4">
        <v>157894.58827298816</v>
      </c>
    </row>
    <row r="43" spans="1:13" x14ac:dyDescent="0.2">
      <c r="A43" t="s">
        <v>49</v>
      </c>
      <c r="B43" s="12">
        <v>5.0708706953374705</v>
      </c>
      <c r="C43" s="4">
        <v>321628</v>
      </c>
      <c r="D43" s="4">
        <v>329668.7</v>
      </c>
      <c r="E43" s="4">
        <v>337910.41749999998</v>
      </c>
      <c r="F43" s="4">
        <v>346358.17793749995</v>
      </c>
      <c r="G43" s="4">
        <v>355017.13238593744</v>
      </c>
      <c r="H43" s="4">
        <v>363892.56069558585</v>
      </c>
      <c r="I43" s="4">
        <v>372989.87471297552</v>
      </c>
      <c r="J43" s="4">
        <v>382314.62158079993</v>
      </c>
      <c r="K43" s="4">
        <v>391872.48712031991</v>
      </c>
      <c r="L43" s="4">
        <v>401669.29929832794</v>
      </c>
      <c r="M43" s="4">
        <v>411711.03178078611</v>
      </c>
    </row>
    <row r="44" spans="1:13" x14ac:dyDescent="0.2">
      <c r="A44" t="s">
        <v>50</v>
      </c>
      <c r="B44" s="12">
        <v>4.7193026561336673</v>
      </c>
      <c r="C44" s="4">
        <v>103421</v>
      </c>
      <c r="D44" s="4">
        <v>106006.52499999998</v>
      </c>
      <c r="E44" s="4">
        <v>108656.68812499999</v>
      </c>
      <c r="F44" s="4">
        <v>111373.10532812499</v>
      </c>
      <c r="G44" s="4">
        <v>114157.43296132812</v>
      </c>
      <c r="H44" s="4">
        <v>117011.36878536131</v>
      </c>
      <c r="I44" s="4">
        <v>119936.65300499533</v>
      </c>
      <c r="J44" s="4">
        <v>122935.06933012021</v>
      </c>
      <c r="K44" s="4">
        <v>126008.44606337322</v>
      </c>
      <c r="L44" s="4">
        <v>129158.65721495757</v>
      </c>
      <c r="M44" s="4">
        <v>132387.62364533151</v>
      </c>
    </row>
    <row r="45" spans="1:13" s="8" customFormat="1" x14ac:dyDescent="0.2">
      <c r="A45" s="8" t="s">
        <v>51</v>
      </c>
      <c r="B45" s="13">
        <v>4.2319603685802427</v>
      </c>
      <c r="C45" s="6">
        <v>199034</v>
      </c>
      <c r="D45" s="6">
        <v>203213.71399999998</v>
      </c>
      <c r="E45" s="6">
        <v>207481.20199399997</v>
      </c>
      <c r="F45" s="6">
        <v>211838.307235874</v>
      </c>
      <c r="G45" s="6">
        <v>216286.91168782732</v>
      </c>
      <c r="H45" s="6">
        <v>220828.93683327173</v>
      </c>
      <c r="I45" s="6">
        <v>225466.34450677043</v>
      </c>
      <c r="J45" s="6">
        <v>230201.13774141262</v>
      </c>
      <c r="K45" s="6">
        <v>235035.36163398225</v>
      </c>
      <c r="L45" s="6">
        <v>239971.10422829588</v>
      </c>
      <c r="M45" s="6">
        <v>245010.49741709008</v>
      </c>
    </row>
    <row r="46" spans="1:13" s="8" customFormat="1" x14ac:dyDescent="0.2">
      <c r="A46" s="8" t="s">
        <v>52</v>
      </c>
      <c r="B46" s="13">
        <v>4.2736118278573914</v>
      </c>
      <c r="C46" s="6">
        <v>226719</v>
      </c>
      <c r="D46" s="6">
        <v>231480.09900000002</v>
      </c>
      <c r="E46" s="6">
        <v>236341.18107900003</v>
      </c>
      <c r="F46" s="6">
        <v>241304.34588165904</v>
      </c>
      <c r="G46" s="6">
        <v>246371.73714517386</v>
      </c>
      <c r="H46" s="6">
        <v>251545.54362522249</v>
      </c>
      <c r="I46" s="6">
        <v>256828.00004135218</v>
      </c>
      <c r="J46" s="6">
        <v>262221.38804222061</v>
      </c>
      <c r="K46" s="6">
        <v>267728.03719110723</v>
      </c>
      <c r="L46" s="6">
        <v>273350.32597212045</v>
      </c>
      <c r="M46" s="6">
        <v>279090.68281753501</v>
      </c>
    </row>
    <row r="47" spans="1:13" s="8" customFormat="1" x14ac:dyDescent="0.2">
      <c r="A47" s="8" t="s">
        <v>53</v>
      </c>
      <c r="B47" s="13">
        <v>4.6728273253981722</v>
      </c>
      <c r="C47" s="6">
        <v>206255</v>
      </c>
      <c r="D47" s="6">
        <v>210586.35500000001</v>
      </c>
      <c r="E47" s="6">
        <v>215008.66845500001</v>
      </c>
      <c r="F47" s="6">
        <v>219523.85049255504</v>
      </c>
      <c r="G47" s="6">
        <v>224133.85135289867</v>
      </c>
      <c r="H47" s="6">
        <v>228840.66223130954</v>
      </c>
      <c r="I47" s="6">
        <v>233646.31613816705</v>
      </c>
      <c r="J47" s="6">
        <v>238552.88877706858</v>
      </c>
      <c r="K47" s="6">
        <v>243562.49944138699</v>
      </c>
      <c r="L47" s="6">
        <v>248677.31192965611</v>
      </c>
      <c r="M47" s="6">
        <v>253899.53548017886</v>
      </c>
    </row>
    <row r="48" spans="1:13" s="8" customFormat="1" x14ac:dyDescent="0.2">
      <c r="A48" s="8" t="s">
        <v>54</v>
      </c>
      <c r="B48" s="13">
        <v>5.0894229542036831</v>
      </c>
      <c r="C48" s="6">
        <v>180211</v>
      </c>
      <c r="D48" s="6">
        <v>183995.43100000001</v>
      </c>
      <c r="E48" s="6">
        <v>187859.335051</v>
      </c>
      <c r="F48" s="6">
        <v>191804.381087071</v>
      </c>
      <c r="G48" s="6">
        <v>195832.27308989951</v>
      </c>
      <c r="H48" s="6">
        <v>199944.75082478742</v>
      </c>
      <c r="I48" s="6">
        <v>204143.59059210794</v>
      </c>
      <c r="J48" s="6">
        <v>208430.60599454222</v>
      </c>
      <c r="K48" s="6">
        <v>212807.64872042756</v>
      </c>
      <c r="L48" s="6">
        <v>217276.60934355651</v>
      </c>
      <c r="M48" s="6">
        <v>221839.41813977118</v>
      </c>
    </row>
    <row r="49" spans="1:13" s="8" customFormat="1" x14ac:dyDescent="0.2">
      <c r="A49" s="8" t="s">
        <v>55</v>
      </c>
      <c r="B49" s="13">
        <v>4.7026351982826524</v>
      </c>
      <c r="C49" s="6">
        <v>245029</v>
      </c>
      <c r="D49" s="6">
        <v>250174.609</v>
      </c>
      <c r="E49" s="6">
        <v>255428.27578900004</v>
      </c>
      <c r="F49" s="6">
        <v>260792.26958056906</v>
      </c>
      <c r="G49" s="6">
        <v>266268.90724176099</v>
      </c>
      <c r="H49" s="6">
        <v>271860.55429383798</v>
      </c>
      <c r="I49" s="6">
        <v>277569.62593400863</v>
      </c>
      <c r="J49" s="6">
        <v>283398.58807862276</v>
      </c>
      <c r="K49" s="6">
        <v>289349.95842827385</v>
      </c>
      <c r="L49" s="6">
        <v>295426.30755526759</v>
      </c>
      <c r="M49" s="6">
        <v>301630.26001392823</v>
      </c>
    </row>
    <row r="50" spans="1:13" s="8" customFormat="1" x14ac:dyDescent="0.2">
      <c r="A50" s="8" t="s">
        <v>56</v>
      </c>
      <c r="B50" s="13">
        <v>4.5654499805401443</v>
      </c>
      <c r="C50" s="6">
        <v>131039</v>
      </c>
      <c r="D50" s="6">
        <v>133790.81899999999</v>
      </c>
      <c r="E50" s="6">
        <v>136600.42619899998</v>
      </c>
      <c r="F50" s="6">
        <v>139469.03514917896</v>
      </c>
      <c r="G50" s="6">
        <v>142397.88488731172</v>
      </c>
      <c r="H50" s="6">
        <v>145388.24046994527</v>
      </c>
      <c r="I50" s="6">
        <v>148441.39351981413</v>
      </c>
      <c r="J50" s="6">
        <v>151558.66278373025</v>
      </c>
      <c r="K50" s="6">
        <v>154741.39470218855</v>
      </c>
      <c r="L50" s="6">
        <v>157990.96399093451</v>
      </c>
      <c r="M50" s="6">
        <v>161308.77423474414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I46" sqref="I46"/>
    </sheetView>
  </sheetViews>
  <sheetFormatPr defaultRowHeight="12.75" x14ac:dyDescent="0.2"/>
  <cols>
    <col min="1" max="1" width="20.42578125" bestFit="1" customWidth="1"/>
    <col min="2" max="4" width="10.140625" bestFit="1" customWidth="1"/>
    <col min="5" max="5" width="11.28515625" bestFit="1" customWidth="1"/>
    <col min="6" max="6" width="14" bestFit="1" customWidth="1"/>
    <col min="7" max="7" width="7.8554687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E2" t="s">
        <v>7</v>
      </c>
      <c r="F2" t="s">
        <v>8</v>
      </c>
      <c r="H2" t="s">
        <v>6</v>
      </c>
    </row>
    <row r="3" spans="1:8" x14ac:dyDescent="0.2">
      <c r="A3" t="s">
        <v>9</v>
      </c>
      <c r="B3" s="1">
        <v>19192458</v>
      </c>
      <c r="C3" s="1">
        <v>19417639</v>
      </c>
      <c r="D3" s="1">
        <v>38610097</v>
      </c>
      <c r="E3" s="1">
        <v>8767954</v>
      </c>
      <c r="F3" s="2">
        <v>581313.19999999995</v>
      </c>
      <c r="G3">
        <v>66</v>
      </c>
      <c r="H3" t="s">
        <v>6</v>
      </c>
    </row>
    <row r="4" spans="1:8" x14ac:dyDescent="0.2">
      <c r="A4" t="s">
        <v>10</v>
      </c>
      <c r="B4" s="1">
        <v>1605230</v>
      </c>
      <c r="C4" s="1">
        <v>1533139</v>
      </c>
      <c r="D4" s="1">
        <v>3138369</v>
      </c>
      <c r="E4" s="1">
        <v>985016</v>
      </c>
      <c r="F4">
        <v>695.1</v>
      </c>
      <c r="G4" s="1">
        <v>4515</v>
      </c>
      <c r="H4" t="s">
        <v>6</v>
      </c>
    </row>
    <row r="5" spans="1:8" x14ac:dyDescent="0.2">
      <c r="A5" t="s">
        <v>11</v>
      </c>
      <c r="B5" s="1">
        <v>486924</v>
      </c>
      <c r="C5" s="1">
        <v>452446</v>
      </c>
      <c r="D5" s="1">
        <v>939370</v>
      </c>
      <c r="E5" s="1">
        <v>268700</v>
      </c>
      <c r="F5">
        <v>218.9</v>
      </c>
      <c r="G5" s="1">
        <v>4292</v>
      </c>
      <c r="H5" t="s">
        <v>6</v>
      </c>
    </row>
    <row r="6" spans="1:8" x14ac:dyDescent="0.2">
      <c r="A6" t="s">
        <v>12</v>
      </c>
      <c r="B6" s="1">
        <v>315997</v>
      </c>
      <c r="C6" s="1">
        <v>333934</v>
      </c>
      <c r="D6" s="1">
        <v>649931</v>
      </c>
      <c r="E6" s="1">
        <v>122047</v>
      </c>
      <c r="F6" s="2">
        <v>8270.2000000000007</v>
      </c>
      <c r="G6">
        <v>79</v>
      </c>
      <c r="H6" t="s">
        <v>6</v>
      </c>
    </row>
    <row r="7" spans="1:8" x14ac:dyDescent="0.2">
      <c r="A7" t="s">
        <v>13</v>
      </c>
      <c r="B7" s="1">
        <v>535526</v>
      </c>
      <c r="C7" s="1">
        <v>574209</v>
      </c>
      <c r="D7" s="1">
        <v>1109735</v>
      </c>
      <c r="E7" s="1">
        <v>199764</v>
      </c>
      <c r="F7" s="2">
        <v>12609.7</v>
      </c>
      <c r="G7">
        <v>88</v>
      </c>
      <c r="H7" t="s">
        <v>6</v>
      </c>
    </row>
    <row r="8" spans="1:8" x14ac:dyDescent="0.2">
      <c r="A8" t="s">
        <v>14</v>
      </c>
      <c r="B8" s="1">
        <v>119853</v>
      </c>
      <c r="C8" s="1">
        <v>120222</v>
      </c>
      <c r="D8" s="1">
        <v>240075</v>
      </c>
      <c r="E8" s="1">
        <v>47414</v>
      </c>
      <c r="F8" s="2">
        <v>38436.9</v>
      </c>
      <c r="G8">
        <v>6</v>
      </c>
      <c r="H8" t="s">
        <v>6</v>
      </c>
    </row>
    <row r="9" spans="1:8" x14ac:dyDescent="0.2">
      <c r="A9" t="s">
        <v>15</v>
      </c>
      <c r="B9" s="1">
        <v>53045</v>
      </c>
      <c r="C9" s="1">
        <v>48494</v>
      </c>
      <c r="D9" s="1">
        <v>101539</v>
      </c>
      <c r="E9" s="1">
        <v>22184</v>
      </c>
      <c r="F9" s="2">
        <v>6273.1</v>
      </c>
      <c r="G9">
        <v>16</v>
      </c>
      <c r="H9" t="s">
        <v>6</v>
      </c>
    </row>
    <row r="10" spans="1:8" x14ac:dyDescent="0.2">
      <c r="A10" t="s">
        <v>16</v>
      </c>
      <c r="B10" s="1">
        <v>145334</v>
      </c>
      <c r="C10" s="1">
        <v>139323</v>
      </c>
      <c r="D10" s="1">
        <v>284657</v>
      </c>
      <c r="E10" s="1">
        <v>71090</v>
      </c>
      <c r="F10" s="2">
        <v>17084</v>
      </c>
      <c r="G10">
        <v>17</v>
      </c>
      <c r="H10" t="s">
        <v>6</v>
      </c>
    </row>
    <row r="11" spans="1:8" x14ac:dyDescent="0.2">
      <c r="A11" t="s">
        <v>17</v>
      </c>
      <c r="B11" s="1">
        <v>334939</v>
      </c>
      <c r="C11" s="1">
        <v>288121</v>
      </c>
      <c r="D11" s="1">
        <v>623060</v>
      </c>
      <c r="E11" s="1">
        <v>98590</v>
      </c>
      <c r="F11" s="2">
        <v>44175</v>
      </c>
      <c r="G11">
        <v>14</v>
      </c>
      <c r="H11" t="s">
        <v>6</v>
      </c>
    </row>
    <row r="12" spans="1:8" x14ac:dyDescent="0.2">
      <c r="A12" t="s">
        <v>18</v>
      </c>
      <c r="B12" s="1">
        <v>363766</v>
      </c>
      <c r="C12" s="1">
        <v>298175</v>
      </c>
      <c r="D12" s="1">
        <v>661941</v>
      </c>
      <c r="E12" s="1">
        <v>88574</v>
      </c>
      <c r="F12" s="2">
        <v>56685.8</v>
      </c>
      <c r="G12">
        <v>12</v>
      </c>
      <c r="H12" t="s">
        <v>6</v>
      </c>
    </row>
    <row r="13" spans="1:8" x14ac:dyDescent="0.2">
      <c r="A13" t="s">
        <v>19</v>
      </c>
      <c r="B13" s="1">
        <v>559943</v>
      </c>
      <c r="C13" s="1">
        <v>465813</v>
      </c>
      <c r="D13" s="1">
        <v>1025756</v>
      </c>
      <c r="E13" s="1">
        <v>125497</v>
      </c>
      <c r="F13" s="2">
        <v>25991.5</v>
      </c>
      <c r="G13">
        <v>39</v>
      </c>
      <c r="H13" t="s">
        <v>6</v>
      </c>
    </row>
    <row r="14" spans="1:8" x14ac:dyDescent="0.2">
      <c r="A14" t="s">
        <v>20</v>
      </c>
      <c r="B14" s="1">
        <v>151112</v>
      </c>
      <c r="C14" s="1">
        <v>140054</v>
      </c>
      <c r="D14" s="1">
        <v>291166</v>
      </c>
      <c r="E14" s="1">
        <v>56941</v>
      </c>
      <c r="F14" s="2">
        <v>70961.2</v>
      </c>
      <c r="G14">
        <v>4</v>
      </c>
      <c r="H14" t="s">
        <v>6</v>
      </c>
    </row>
    <row r="15" spans="1:8" x14ac:dyDescent="0.2">
      <c r="A15" t="s">
        <v>21</v>
      </c>
      <c r="B15" s="1">
        <v>73694</v>
      </c>
      <c r="C15" s="1">
        <v>69600</v>
      </c>
      <c r="D15" s="1">
        <v>143294</v>
      </c>
      <c r="E15" s="1">
        <v>31326</v>
      </c>
      <c r="F15" s="2">
        <v>25336.1</v>
      </c>
      <c r="G15">
        <v>6</v>
      </c>
      <c r="H15" t="s">
        <v>6</v>
      </c>
    </row>
    <row r="16" spans="1:8" x14ac:dyDescent="0.2">
      <c r="A16" t="s">
        <v>22</v>
      </c>
      <c r="B16" s="1">
        <v>670656</v>
      </c>
      <c r="C16" s="1">
        <v>685645</v>
      </c>
      <c r="D16" s="1">
        <v>1356301</v>
      </c>
      <c r="E16" s="1">
        <v>319616</v>
      </c>
      <c r="F16" s="2">
        <v>6936.2</v>
      </c>
      <c r="G16">
        <v>196</v>
      </c>
      <c r="H16" t="s">
        <v>6</v>
      </c>
    </row>
    <row r="17" spans="1:8" x14ac:dyDescent="0.2">
      <c r="A17" t="s">
        <v>23</v>
      </c>
      <c r="B17" s="1">
        <v>178451</v>
      </c>
      <c r="C17" s="1">
        <v>186879</v>
      </c>
      <c r="D17" s="1">
        <v>365330</v>
      </c>
      <c r="E17" s="1">
        <v>88803</v>
      </c>
      <c r="F17" s="2">
        <v>2638.8</v>
      </c>
      <c r="G17">
        <v>138</v>
      </c>
      <c r="H17" t="s">
        <v>6</v>
      </c>
    </row>
    <row r="18" spans="1:8" x14ac:dyDescent="0.2">
      <c r="A18" t="s">
        <v>24</v>
      </c>
      <c r="B18" s="1">
        <v>254303</v>
      </c>
      <c r="C18" s="1">
        <v>261909</v>
      </c>
      <c r="D18" s="1">
        <v>516212</v>
      </c>
      <c r="E18" s="1">
        <v>131683</v>
      </c>
      <c r="F18" s="2">
        <v>2818</v>
      </c>
      <c r="G18">
        <v>183</v>
      </c>
      <c r="H18" t="s">
        <v>6</v>
      </c>
    </row>
    <row r="19" spans="1:8" x14ac:dyDescent="0.2">
      <c r="A19" t="s">
        <v>25</v>
      </c>
      <c r="B19" s="1">
        <v>481282</v>
      </c>
      <c r="C19" s="1">
        <v>531427</v>
      </c>
      <c r="D19" s="1">
        <v>1012709</v>
      </c>
      <c r="E19" s="1">
        <v>205491</v>
      </c>
      <c r="F19" s="2">
        <v>30496.5</v>
      </c>
      <c r="G19">
        <v>33</v>
      </c>
      <c r="H19" t="s">
        <v>6</v>
      </c>
    </row>
    <row r="20" spans="1:8" x14ac:dyDescent="0.2">
      <c r="A20" t="s">
        <v>26</v>
      </c>
      <c r="B20" s="1">
        <v>543139</v>
      </c>
      <c r="C20" s="1">
        <v>555445</v>
      </c>
      <c r="D20" s="1">
        <v>1098584</v>
      </c>
      <c r="E20" s="1">
        <v>264500</v>
      </c>
      <c r="F20" s="2">
        <v>6208.2</v>
      </c>
      <c r="G20">
        <v>177</v>
      </c>
      <c r="H20" t="s">
        <v>6</v>
      </c>
    </row>
    <row r="21" spans="1:8" x14ac:dyDescent="0.2">
      <c r="A21" t="s">
        <v>27</v>
      </c>
      <c r="B21" s="1">
        <v>430710</v>
      </c>
      <c r="C21" s="1">
        <v>453817</v>
      </c>
      <c r="D21" s="1">
        <v>884527</v>
      </c>
      <c r="E21" s="1">
        <v>186478</v>
      </c>
      <c r="F21" s="2">
        <v>8008.8</v>
      </c>
      <c r="G21">
        <v>110</v>
      </c>
      <c r="H21" t="s">
        <v>6</v>
      </c>
    </row>
    <row r="22" spans="1:8" x14ac:dyDescent="0.2">
      <c r="A22" t="s">
        <v>28</v>
      </c>
      <c r="B22" s="1">
        <v>292155</v>
      </c>
      <c r="C22" s="1">
        <v>304113</v>
      </c>
      <c r="D22" s="1">
        <v>596268</v>
      </c>
      <c r="E22" s="1">
        <v>143879</v>
      </c>
      <c r="F22" s="2">
        <v>3245.3</v>
      </c>
      <c r="G22">
        <v>184</v>
      </c>
      <c r="H22" t="s">
        <v>6</v>
      </c>
    </row>
    <row r="23" spans="1:8" x14ac:dyDescent="0.2">
      <c r="A23" t="s">
        <v>29</v>
      </c>
      <c r="B23" s="1">
        <v>339725</v>
      </c>
      <c r="C23" s="1">
        <v>353833</v>
      </c>
      <c r="D23" s="1">
        <v>693558</v>
      </c>
      <c r="E23" s="1">
        <v>201703</v>
      </c>
      <c r="F23" s="2">
        <v>3337.1</v>
      </c>
      <c r="G23">
        <v>208</v>
      </c>
      <c r="H23" t="s">
        <v>6</v>
      </c>
    </row>
    <row r="24" spans="1:8" x14ac:dyDescent="0.2">
      <c r="A24" t="s">
        <v>30</v>
      </c>
      <c r="B24" s="1">
        <v>260630</v>
      </c>
      <c r="C24" s="1">
        <v>267424</v>
      </c>
      <c r="D24" s="1">
        <v>528054</v>
      </c>
      <c r="E24" s="1">
        <v>154220</v>
      </c>
      <c r="F24" s="2">
        <v>1479.1</v>
      </c>
      <c r="G24">
        <v>357</v>
      </c>
      <c r="H24" t="s">
        <v>6</v>
      </c>
    </row>
    <row r="25" spans="1:8" x14ac:dyDescent="0.2">
      <c r="A25" t="s">
        <v>31</v>
      </c>
      <c r="B25" s="1">
        <v>457864</v>
      </c>
      <c r="C25" s="1">
        <v>484717</v>
      </c>
      <c r="D25" s="1">
        <v>942581</v>
      </c>
      <c r="E25" s="1">
        <v>255696</v>
      </c>
      <c r="F25" s="2">
        <v>2558.8000000000002</v>
      </c>
      <c r="G25">
        <v>368</v>
      </c>
      <c r="H25" t="s">
        <v>6</v>
      </c>
    </row>
    <row r="26" spans="1:8" x14ac:dyDescent="0.2">
      <c r="A26" t="s">
        <v>32</v>
      </c>
      <c r="B26" s="1">
        <v>802609</v>
      </c>
      <c r="C26" s="1">
        <v>820673</v>
      </c>
      <c r="D26" s="1">
        <v>1623282</v>
      </c>
      <c r="E26" s="1">
        <v>469244</v>
      </c>
      <c r="F26" s="2">
        <v>2543.4</v>
      </c>
      <c r="G26">
        <v>638</v>
      </c>
      <c r="H26" t="s">
        <v>6</v>
      </c>
    </row>
    <row r="27" spans="1:8" x14ac:dyDescent="0.2">
      <c r="A27" t="s">
        <v>33</v>
      </c>
      <c r="B27" s="1">
        <v>445069</v>
      </c>
      <c r="C27" s="1">
        <v>410330</v>
      </c>
      <c r="D27" s="1">
        <v>855399</v>
      </c>
      <c r="E27" s="1">
        <v>123191</v>
      </c>
      <c r="F27" s="2">
        <v>68680.3</v>
      </c>
      <c r="G27">
        <v>12</v>
      </c>
      <c r="H27" t="s">
        <v>6</v>
      </c>
    </row>
    <row r="28" spans="1:8" x14ac:dyDescent="0.2">
      <c r="A28" t="s">
        <v>34</v>
      </c>
      <c r="B28" s="1">
        <v>254827</v>
      </c>
      <c r="C28" s="1">
        <v>257863</v>
      </c>
      <c r="D28" s="1">
        <v>512690</v>
      </c>
      <c r="E28" s="1">
        <v>93777</v>
      </c>
      <c r="F28" s="2">
        <v>9169.4</v>
      </c>
      <c r="G28">
        <v>56</v>
      </c>
      <c r="H28" t="s">
        <v>6</v>
      </c>
    </row>
    <row r="29" spans="1:8" x14ac:dyDescent="0.2">
      <c r="A29" t="s">
        <v>35</v>
      </c>
      <c r="B29" s="1">
        <v>112007</v>
      </c>
      <c r="C29" s="1">
        <v>111940</v>
      </c>
      <c r="D29" s="1">
        <v>223947</v>
      </c>
      <c r="E29" s="1">
        <v>47354</v>
      </c>
      <c r="F29" s="2">
        <v>21022.2</v>
      </c>
      <c r="G29">
        <v>11</v>
      </c>
      <c r="H29" t="s">
        <v>6</v>
      </c>
    </row>
    <row r="30" spans="1:8" x14ac:dyDescent="0.2">
      <c r="A30" t="s">
        <v>36</v>
      </c>
      <c r="B30" s="1">
        <v>407172</v>
      </c>
      <c r="C30" s="1">
        <v>411585</v>
      </c>
      <c r="D30" s="1">
        <v>818757</v>
      </c>
      <c r="E30" s="1">
        <v>170117</v>
      </c>
      <c r="F30" s="2">
        <v>2495.5</v>
      </c>
      <c r="G30">
        <v>328</v>
      </c>
      <c r="H30" t="s">
        <v>6</v>
      </c>
    </row>
    <row r="31" spans="1:8" x14ac:dyDescent="0.2">
      <c r="A31" t="s">
        <v>37</v>
      </c>
      <c r="B31" s="1">
        <v>448994</v>
      </c>
      <c r="C31" s="1">
        <v>445185</v>
      </c>
      <c r="D31" s="1">
        <v>894179</v>
      </c>
      <c r="E31" s="1">
        <v>202291</v>
      </c>
      <c r="F31" s="2">
        <v>3345.2</v>
      </c>
      <c r="G31">
        <v>267</v>
      </c>
      <c r="H31" t="s">
        <v>6</v>
      </c>
    </row>
    <row r="32" spans="1:8" x14ac:dyDescent="0.2">
      <c r="A32" t="s">
        <v>38</v>
      </c>
      <c r="B32" s="1">
        <v>183738</v>
      </c>
      <c r="C32" s="1">
        <v>186260</v>
      </c>
      <c r="D32" s="1">
        <v>369998</v>
      </c>
      <c r="E32" s="1">
        <v>77555</v>
      </c>
      <c r="F32" s="2">
        <v>3029.8</v>
      </c>
      <c r="G32">
        <v>122</v>
      </c>
      <c r="H32" t="s">
        <v>6</v>
      </c>
    </row>
    <row r="33" spans="1:8" x14ac:dyDescent="0.2">
      <c r="A33" t="s">
        <v>39</v>
      </c>
      <c r="B33" s="1">
        <v>376488</v>
      </c>
      <c r="C33" s="1">
        <v>376477</v>
      </c>
      <c r="D33" s="1">
        <v>752965</v>
      </c>
      <c r="E33" s="1">
        <v>154073</v>
      </c>
      <c r="F33" s="2">
        <v>2884.2</v>
      </c>
      <c r="G33">
        <v>261</v>
      </c>
      <c r="H33" t="s">
        <v>6</v>
      </c>
    </row>
    <row r="34" spans="1:8" x14ac:dyDescent="0.2">
      <c r="A34" t="s">
        <v>40</v>
      </c>
      <c r="B34" s="1">
        <v>279081</v>
      </c>
      <c r="C34" s="1">
        <v>276480</v>
      </c>
      <c r="D34" s="1">
        <v>555561</v>
      </c>
      <c r="E34" s="1">
        <v>110649</v>
      </c>
      <c r="F34" s="2">
        <v>11015.3</v>
      </c>
      <c r="G34">
        <v>50</v>
      </c>
      <c r="H34" t="s">
        <v>6</v>
      </c>
    </row>
    <row r="35" spans="1:8" x14ac:dyDescent="0.2">
      <c r="A35" t="s">
        <v>41</v>
      </c>
      <c r="B35" s="1">
        <v>198625</v>
      </c>
      <c r="C35" s="1">
        <v>200602</v>
      </c>
      <c r="D35" s="1">
        <v>399227</v>
      </c>
      <c r="E35" s="1">
        <v>103114</v>
      </c>
      <c r="F35" s="2">
        <v>9461.9</v>
      </c>
      <c r="G35">
        <v>42</v>
      </c>
      <c r="H35" t="s">
        <v>6</v>
      </c>
    </row>
    <row r="36" spans="1:8" x14ac:dyDescent="0.2">
      <c r="A36" t="s">
        <v>42</v>
      </c>
      <c r="B36" s="1">
        <v>804582</v>
      </c>
      <c r="C36" s="1">
        <v>798743</v>
      </c>
      <c r="D36" s="1">
        <v>1603325</v>
      </c>
      <c r="E36" s="1">
        <v>409836</v>
      </c>
      <c r="F36" s="2">
        <v>7495.1</v>
      </c>
      <c r="G36">
        <v>214</v>
      </c>
      <c r="H36" t="s">
        <v>6</v>
      </c>
    </row>
    <row r="37" spans="1:8" x14ac:dyDescent="0.2">
      <c r="A37" t="s">
        <v>43</v>
      </c>
      <c r="B37" s="1">
        <v>429026</v>
      </c>
      <c r="C37" s="1">
        <v>421894</v>
      </c>
      <c r="D37" s="1">
        <v>850920</v>
      </c>
      <c r="E37" s="1">
        <v>169220</v>
      </c>
      <c r="F37" s="2">
        <v>17933.099999999999</v>
      </c>
      <c r="G37">
        <v>47</v>
      </c>
      <c r="H37" t="s">
        <v>6</v>
      </c>
    </row>
    <row r="38" spans="1:8" x14ac:dyDescent="0.2">
      <c r="A38" t="s">
        <v>44</v>
      </c>
      <c r="B38" s="1">
        <v>345146</v>
      </c>
      <c r="C38" s="1">
        <v>342166</v>
      </c>
      <c r="D38" s="1">
        <v>687312</v>
      </c>
      <c r="E38" s="1">
        <v>173464</v>
      </c>
      <c r="F38" s="2">
        <v>21901</v>
      </c>
      <c r="G38">
        <v>31</v>
      </c>
      <c r="H38" t="s">
        <v>6</v>
      </c>
    </row>
    <row r="39" spans="1:8" x14ac:dyDescent="0.2">
      <c r="A39" t="s">
        <v>45</v>
      </c>
      <c r="B39" s="1">
        <v>359727</v>
      </c>
      <c r="C39" s="1">
        <v>364459</v>
      </c>
      <c r="D39" s="1">
        <v>724186</v>
      </c>
      <c r="E39" s="1">
        <v>142361</v>
      </c>
      <c r="F39" s="2">
        <v>2471.3000000000002</v>
      </c>
      <c r="G39">
        <v>293</v>
      </c>
      <c r="H39" t="s">
        <v>6</v>
      </c>
    </row>
    <row r="40" spans="1:8" x14ac:dyDescent="0.2">
      <c r="A40" t="s">
        <v>46</v>
      </c>
      <c r="B40" s="1">
        <v>381980</v>
      </c>
      <c r="C40" s="1">
        <v>376359</v>
      </c>
      <c r="D40" s="1">
        <v>758339</v>
      </c>
      <c r="E40" s="1">
        <v>160134</v>
      </c>
      <c r="F40" s="2">
        <v>2479</v>
      </c>
      <c r="G40">
        <v>306</v>
      </c>
      <c r="H40" t="s">
        <v>6</v>
      </c>
    </row>
    <row r="41" spans="1:8" x14ac:dyDescent="0.2">
      <c r="A41" t="s">
        <v>47</v>
      </c>
      <c r="B41" s="1">
        <v>800989</v>
      </c>
      <c r="C41" s="1">
        <v>859662</v>
      </c>
      <c r="D41" s="1">
        <v>1660651</v>
      </c>
      <c r="E41" s="1">
        <v>355679</v>
      </c>
      <c r="F41" s="2">
        <v>3051.2</v>
      </c>
      <c r="G41">
        <v>544</v>
      </c>
      <c r="H41" t="s">
        <v>6</v>
      </c>
    </row>
    <row r="42" spans="1:8" x14ac:dyDescent="0.2">
      <c r="A42" t="s">
        <v>48</v>
      </c>
      <c r="B42" s="1">
        <v>262716</v>
      </c>
      <c r="C42" s="1">
        <v>291906</v>
      </c>
      <c r="D42" s="1">
        <v>554622</v>
      </c>
      <c r="E42" s="1">
        <v>123347</v>
      </c>
      <c r="F42">
        <v>530.9</v>
      </c>
      <c r="G42" s="1">
        <v>1045</v>
      </c>
      <c r="H42" t="s">
        <v>6</v>
      </c>
    </row>
    <row r="43" spans="1:8" x14ac:dyDescent="0.2">
      <c r="A43" t="s">
        <v>49</v>
      </c>
      <c r="B43" s="1">
        <v>795595</v>
      </c>
      <c r="C43" s="1">
        <v>835339</v>
      </c>
      <c r="D43" s="1">
        <v>1630934</v>
      </c>
      <c r="E43" s="1">
        <v>321628</v>
      </c>
      <c r="F43" s="2">
        <v>3592.8</v>
      </c>
      <c r="G43">
        <v>454</v>
      </c>
      <c r="H43" t="s">
        <v>6</v>
      </c>
    </row>
    <row r="44" spans="1:8" x14ac:dyDescent="0.2">
      <c r="A44" t="s">
        <v>50</v>
      </c>
      <c r="B44" s="1">
        <v>232075</v>
      </c>
      <c r="C44" s="1">
        <v>256000</v>
      </c>
      <c r="D44" s="1">
        <v>488075</v>
      </c>
      <c r="E44" s="1">
        <v>103421</v>
      </c>
      <c r="F44" s="2">
        <v>1134.4000000000001</v>
      </c>
      <c r="G44">
        <v>430</v>
      </c>
      <c r="H44" t="s">
        <v>6</v>
      </c>
    </row>
    <row r="45" spans="1:8" x14ac:dyDescent="0.2">
      <c r="A45" t="s">
        <v>51</v>
      </c>
      <c r="B45" s="1">
        <v>398652</v>
      </c>
      <c r="C45" s="1">
        <v>443652</v>
      </c>
      <c r="D45" s="1">
        <v>842304</v>
      </c>
      <c r="E45" s="1">
        <v>199034</v>
      </c>
      <c r="F45" s="2">
        <v>2530.4</v>
      </c>
      <c r="G45">
        <v>333</v>
      </c>
      <c r="H45" t="s">
        <v>6</v>
      </c>
    </row>
    <row r="46" spans="1:8" x14ac:dyDescent="0.2">
      <c r="A46" t="s">
        <v>52</v>
      </c>
      <c r="B46" s="1">
        <v>474760</v>
      </c>
      <c r="C46" s="1">
        <v>494149</v>
      </c>
      <c r="D46" s="1">
        <v>968909</v>
      </c>
      <c r="E46" s="1">
        <v>226719</v>
      </c>
      <c r="F46" s="2">
        <v>2085.9</v>
      </c>
      <c r="G46">
        <v>465</v>
      </c>
      <c r="H46" t="s">
        <v>6</v>
      </c>
    </row>
    <row r="47" spans="1:8" x14ac:dyDescent="0.2">
      <c r="A47" t="s">
        <v>53</v>
      </c>
      <c r="B47" s="1">
        <v>462454</v>
      </c>
      <c r="C47" s="1">
        <v>501340</v>
      </c>
      <c r="D47" s="1">
        <v>963794</v>
      </c>
      <c r="E47" s="1">
        <v>206255</v>
      </c>
      <c r="F47" s="2">
        <v>3183.3</v>
      </c>
      <c r="G47">
        <v>303</v>
      </c>
      <c r="H47" t="s">
        <v>6</v>
      </c>
    </row>
    <row r="48" spans="1:8" x14ac:dyDescent="0.2">
      <c r="A48" t="s">
        <v>54</v>
      </c>
      <c r="B48" s="1">
        <v>444356</v>
      </c>
      <c r="C48" s="1">
        <v>472814</v>
      </c>
      <c r="D48" s="1">
        <v>917170</v>
      </c>
      <c r="E48" s="1">
        <v>180211</v>
      </c>
      <c r="F48" s="2">
        <v>2596.4</v>
      </c>
      <c r="G48">
        <v>353</v>
      </c>
      <c r="H48" t="s">
        <v>6</v>
      </c>
    </row>
    <row r="49" spans="1:8" x14ac:dyDescent="0.2">
      <c r="A49" t="s">
        <v>55</v>
      </c>
      <c r="B49" s="1">
        <v>550464</v>
      </c>
      <c r="C49" s="1">
        <v>601818</v>
      </c>
      <c r="D49" s="1">
        <v>1152282</v>
      </c>
      <c r="E49" s="1">
        <v>245029</v>
      </c>
      <c r="F49" s="2">
        <v>1317.5</v>
      </c>
      <c r="G49">
        <v>875</v>
      </c>
      <c r="H49" t="s">
        <v>6</v>
      </c>
    </row>
    <row r="50" spans="1:8" x14ac:dyDescent="0.2">
      <c r="A50" t="s">
        <v>56</v>
      </c>
      <c r="B50" s="1">
        <v>287048</v>
      </c>
      <c r="C50" s="1">
        <v>311204</v>
      </c>
      <c r="D50" s="1">
        <v>598252</v>
      </c>
      <c r="E50" s="1">
        <v>131039</v>
      </c>
      <c r="F50">
        <v>899.3</v>
      </c>
      <c r="G50">
        <v>665</v>
      </c>
      <c r="H50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E1" sqref="E1"/>
    </sheetView>
  </sheetViews>
  <sheetFormatPr defaultRowHeight="12.75" x14ac:dyDescent="0.2"/>
  <cols>
    <col min="1" max="1" width="7.7109375" style="29" customWidth="1"/>
    <col min="2" max="2" width="11.28515625" style="29" customWidth="1"/>
    <col min="3" max="3" width="16.28515625" style="29" customWidth="1"/>
    <col min="4" max="4" width="13.5703125" style="29" customWidth="1"/>
    <col min="5" max="5" width="13.7109375" style="29" customWidth="1"/>
    <col min="6" max="256" width="9.140625" style="29"/>
    <col min="257" max="257" width="7.7109375" style="29" customWidth="1"/>
    <col min="258" max="258" width="11.28515625" style="29" customWidth="1"/>
    <col min="259" max="259" width="16.28515625" style="29" customWidth="1"/>
    <col min="260" max="260" width="13.5703125" style="29" customWidth="1"/>
    <col min="261" max="261" width="13.7109375" style="29" customWidth="1"/>
    <col min="262" max="512" width="9.140625" style="29"/>
    <col min="513" max="513" width="7.7109375" style="29" customWidth="1"/>
    <col min="514" max="514" width="11.28515625" style="29" customWidth="1"/>
    <col min="515" max="515" width="16.28515625" style="29" customWidth="1"/>
    <col min="516" max="516" width="13.5703125" style="29" customWidth="1"/>
    <col min="517" max="517" width="13.7109375" style="29" customWidth="1"/>
    <col min="518" max="768" width="9.140625" style="29"/>
    <col min="769" max="769" width="7.7109375" style="29" customWidth="1"/>
    <col min="770" max="770" width="11.28515625" style="29" customWidth="1"/>
    <col min="771" max="771" width="16.28515625" style="29" customWidth="1"/>
    <col min="772" max="772" width="13.5703125" style="29" customWidth="1"/>
    <col min="773" max="773" width="13.7109375" style="29" customWidth="1"/>
    <col min="774" max="1024" width="9.140625" style="29"/>
    <col min="1025" max="1025" width="7.7109375" style="29" customWidth="1"/>
    <col min="1026" max="1026" width="11.28515625" style="29" customWidth="1"/>
    <col min="1027" max="1027" width="16.28515625" style="29" customWidth="1"/>
    <col min="1028" max="1028" width="13.5703125" style="29" customWidth="1"/>
    <col min="1029" max="1029" width="13.7109375" style="29" customWidth="1"/>
    <col min="1030" max="1280" width="9.140625" style="29"/>
    <col min="1281" max="1281" width="7.7109375" style="29" customWidth="1"/>
    <col min="1282" max="1282" width="11.28515625" style="29" customWidth="1"/>
    <col min="1283" max="1283" width="16.28515625" style="29" customWidth="1"/>
    <col min="1284" max="1284" width="13.5703125" style="29" customWidth="1"/>
    <col min="1285" max="1285" width="13.7109375" style="29" customWidth="1"/>
    <col min="1286" max="1536" width="9.140625" style="29"/>
    <col min="1537" max="1537" width="7.7109375" style="29" customWidth="1"/>
    <col min="1538" max="1538" width="11.28515625" style="29" customWidth="1"/>
    <col min="1539" max="1539" width="16.28515625" style="29" customWidth="1"/>
    <col min="1540" max="1540" width="13.5703125" style="29" customWidth="1"/>
    <col min="1541" max="1541" width="13.7109375" style="29" customWidth="1"/>
    <col min="1542" max="1792" width="9.140625" style="29"/>
    <col min="1793" max="1793" width="7.7109375" style="29" customWidth="1"/>
    <col min="1794" max="1794" width="11.28515625" style="29" customWidth="1"/>
    <col min="1795" max="1795" width="16.28515625" style="29" customWidth="1"/>
    <col min="1796" max="1796" width="13.5703125" style="29" customWidth="1"/>
    <col min="1797" max="1797" width="13.7109375" style="29" customWidth="1"/>
    <col min="1798" max="2048" width="9.140625" style="29"/>
    <col min="2049" max="2049" width="7.7109375" style="29" customWidth="1"/>
    <col min="2050" max="2050" width="11.28515625" style="29" customWidth="1"/>
    <col min="2051" max="2051" width="16.28515625" style="29" customWidth="1"/>
    <col min="2052" max="2052" width="13.5703125" style="29" customWidth="1"/>
    <col min="2053" max="2053" width="13.7109375" style="29" customWidth="1"/>
    <col min="2054" max="2304" width="9.140625" style="29"/>
    <col min="2305" max="2305" width="7.7109375" style="29" customWidth="1"/>
    <col min="2306" max="2306" width="11.28515625" style="29" customWidth="1"/>
    <col min="2307" max="2307" width="16.28515625" style="29" customWidth="1"/>
    <col min="2308" max="2308" width="13.5703125" style="29" customWidth="1"/>
    <col min="2309" max="2309" width="13.7109375" style="29" customWidth="1"/>
    <col min="2310" max="2560" width="9.140625" style="29"/>
    <col min="2561" max="2561" width="7.7109375" style="29" customWidth="1"/>
    <col min="2562" max="2562" width="11.28515625" style="29" customWidth="1"/>
    <col min="2563" max="2563" width="16.28515625" style="29" customWidth="1"/>
    <col min="2564" max="2564" width="13.5703125" style="29" customWidth="1"/>
    <col min="2565" max="2565" width="13.7109375" style="29" customWidth="1"/>
    <col min="2566" max="2816" width="9.140625" style="29"/>
    <col min="2817" max="2817" width="7.7109375" style="29" customWidth="1"/>
    <col min="2818" max="2818" width="11.28515625" style="29" customWidth="1"/>
    <col min="2819" max="2819" width="16.28515625" style="29" customWidth="1"/>
    <col min="2820" max="2820" width="13.5703125" style="29" customWidth="1"/>
    <col min="2821" max="2821" width="13.7109375" style="29" customWidth="1"/>
    <col min="2822" max="3072" width="9.140625" style="29"/>
    <col min="3073" max="3073" width="7.7109375" style="29" customWidth="1"/>
    <col min="3074" max="3074" width="11.28515625" style="29" customWidth="1"/>
    <col min="3075" max="3075" width="16.28515625" style="29" customWidth="1"/>
    <col min="3076" max="3076" width="13.5703125" style="29" customWidth="1"/>
    <col min="3077" max="3077" width="13.7109375" style="29" customWidth="1"/>
    <col min="3078" max="3328" width="9.140625" style="29"/>
    <col min="3329" max="3329" width="7.7109375" style="29" customWidth="1"/>
    <col min="3330" max="3330" width="11.28515625" style="29" customWidth="1"/>
    <col min="3331" max="3331" width="16.28515625" style="29" customWidth="1"/>
    <col min="3332" max="3332" width="13.5703125" style="29" customWidth="1"/>
    <col min="3333" max="3333" width="13.7109375" style="29" customWidth="1"/>
    <col min="3334" max="3584" width="9.140625" style="29"/>
    <col min="3585" max="3585" width="7.7109375" style="29" customWidth="1"/>
    <col min="3586" max="3586" width="11.28515625" style="29" customWidth="1"/>
    <col min="3587" max="3587" width="16.28515625" style="29" customWidth="1"/>
    <col min="3588" max="3588" width="13.5703125" style="29" customWidth="1"/>
    <col min="3589" max="3589" width="13.7109375" style="29" customWidth="1"/>
    <col min="3590" max="3840" width="9.140625" style="29"/>
    <col min="3841" max="3841" width="7.7109375" style="29" customWidth="1"/>
    <col min="3842" max="3842" width="11.28515625" style="29" customWidth="1"/>
    <col min="3843" max="3843" width="16.28515625" style="29" customWidth="1"/>
    <col min="3844" max="3844" width="13.5703125" style="29" customWidth="1"/>
    <col min="3845" max="3845" width="13.7109375" style="29" customWidth="1"/>
    <col min="3846" max="4096" width="9.140625" style="29"/>
    <col min="4097" max="4097" width="7.7109375" style="29" customWidth="1"/>
    <col min="4098" max="4098" width="11.28515625" style="29" customWidth="1"/>
    <col min="4099" max="4099" width="16.28515625" style="29" customWidth="1"/>
    <col min="4100" max="4100" width="13.5703125" style="29" customWidth="1"/>
    <col min="4101" max="4101" width="13.7109375" style="29" customWidth="1"/>
    <col min="4102" max="4352" width="9.140625" style="29"/>
    <col min="4353" max="4353" width="7.7109375" style="29" customWidth="1"/>
    <col min="4354" max="4354" width="11.28515625" style="29" customWidth="1"/>
    <col min="4355" max="4355" width="16.28515625" style="29" customWidth="1"/>
    <col min="4356" max="4356" width="13.5703125" style="29" customWidth="1"/>
    <col min="4357" max="4357" width="13.7109375" style="29" customWidth="1"/>
    <col min="4358" max="4608" width="9.140625" style="29"/>
    <col min="4609" max="4609" width="7.7109375" style="29" customWidth="1"/>
    <col min="4610" max="4610" width="11.28515625" style="29" customWidth="1"/>
    <col min="4611" max="4611" width="16.28515625" style="29" customWidth="1"/>
    <col min="4612" max="4612" width="13.5703125" style="29" customWidth="1"/>
    <col min="4613" max="4613" width="13.7109375" style="29" customWidth="1"/>
    <col min="4614" max="4864" width="9.140625" style="29"/>
    <col min="4865" max="4865" width="7.7109375" style="29" customWidth="1"/>
    <col min="4866" max="4866" width="11.28515625" style="29" customWidth="1"/>
    <col min="4867" max="4867" width="16.28515625" style="29" customWidth="1"/>
    <col min="4868" max="4868" width="13.5703125" style="29" customWidth="1"/>
    <col min="4869" max="4869" width="13.7109375" style="29" customWidth="1"/>
    <col min="4870" max="5120" width="9.140625" style="29"/>
    <col min="5121" max="5121" width="7.7109375" style="29" customWidth="1"/>
    <col min="5122" max="5122" width="11.28515625" style="29" customWidth="1"/>
    <col min="5123" max="5123" width="16.28515625" style="29" customWidth="1"/>
    <col min="5124" max="5124" width="13.5703125" style="29" customWidth="1"/>
    <col min="5125" max="5125" width="13.7109375" style="29" customWidth="1"/>
    <col min="5126" max="5376" width="9.140625" style="29"/>
    <col min="5377" max="5377" width="7.7109375" style="29" customWidth="1"/>
    <col min="5378" max="5378" width="11.28515625" style="29" customWidth="1"/>
    <col min="5379" max="5379" width="16.28515625" style="29" customWidth="1"/>
    <col min="5380" max="5380" width="13.5703125" style="29" customWidth="1"/>
    <col min="5381" max="5381" width="13.7109375" style="29" customWidth="1"/>
    <col min="5382" max="5632" width="9.140625" style="29"/>
    <col min="5633" max="5633" width="7.7109375" style="29" customWidth="1"/>
    <col min="5634" max="5634" width="11.28515625" style="29" customWidth="1"/>
    <col min="5635" max="5635" width="16.28515625" style="29" customWidth="1"/>
    <col min="5636" max="5636" width="13.5703125" style="29" customWidth="1"/>
    <col min="5637" max="5637" width="13.7109375" style="29" customWidth="1"/>
    <col min="5638" max="5888" width="9.140625" style="29"/>
    <col min="5889" max="5889" width="7.7109375" style="29" customWidth="1"/>
    <col min="5890" max="5890" width="11.28515625" style="29" customWidth="1"/>
    <col min="5891" max="5891" width="16.28515625" style="29" customWidth="1"/>
    <col min="5892" max="5892" width="13.5703125" style="29" customWidth="1"/>
    <col min="5893" max="5893" width="13.7109375" style="29" customWidth="1"/>
    <col min="5894" max="6144" width="9.140625" style="29"/>
    <col min="6145" max="6145" width="7.7109375" style="29" customWidth="1"/>
    <col min="6146" max="6146" width="11.28515625" style="29" customWidth="1"/>
    <col min="6147" max="6147" width="16.28515625" style="29" customWidth="1"/>
    <col min="6148" max="6148" width="13.5703125" style="29" customWidth="1"/>
    <col min="6149" max="6149" width="13.7109375" style="29" customWidth="1"/>
    <col min="6150" max="6400" width="9.140625" style="29"/>
    <col min="6401" max="6401" width="7.7109375" style="29" customWidth="1"/>
    <col min="6402" max="6402" width="11.28515625" style="29" customWidth="1"/>
    <col min="6403" max="6403" width="16.28515625" style="29" customWidth="1"/>
    <col min="6404" max="6404" width="13.5703125" style="29" customWidth="1"/>
    <col min="6405" max="6405" width="13.7109375" style="29" customWidth="1"/>
    <col min="6406" max="6656" width="9.140625" style="29"/>
    <col min="6657" max="6657" width="7.7109375" style="29" customWidth="1"/>
    <col min="6658" max="6658" width="11.28515625" style="29" customWidth="1"/>
    <col min="6659" max="6659" width="16.28515625" style="29" customWidth="1"/>
    <col min="6660" max="6660" width="13.5703125" style="29" customWidth="1"/>
    <col min="6661" max="6661" width="13.7109375" style="29" customWidth="1"/>
    <col min="6662" max="6912" width="9.140625" style="29"/>
    <col min="6913" max="6913" width="7.7109375" style="29" customWidth="1"/>
    <col min="6914" max="6914" width="11.28515625" style="29" customWidth="1"/>
    <col min="6915" max="6915" width="16.28515625" style="29" customWidth="1"/>
    <col min="6916" max="6916" width="13.5703125" style="29" customWidth="1"/>
    <col min="6917" max="6917" width="13.7109375" style="29" customWidth="1"/>
    <col min="6918" max="7168" width="9.140625" style="29"/>
    <col min="7169" max="7169" width="7.7109375" style="29" customWidth="1"/>
    <col min="7170" max="7170" width="11.28515625" style="29" customWidth="1"/>
    <col min="7171" max="7171" width="16.28515625" style="29" customWidth="1"/>
    <col min="7172" max="7172" width="13.5703125" style="29" customWidth="1"/>
    <col min="7173" max="7173" width="13.7109375" style="29" customWidth="1"/>
    <col min="7174" max="7424" width="9.140625" style="29"/>
    <col min="7425" max="7425" width="7.7109375" style="29" customWidth="1"/>
    <col min="7426" max="7426" width="11.28515625" style="29" customWidth="1"/>
    <col min="7427" max="7427" width="16.28515625" style="29" customWidth="1"/>
    <col min="7428" max="7428" width="13.5703125" style="29" customWidth="1"/>
    <col min="7429" max="7429" width="13.7109375" style="29" customWidth="1"/>
    <col min="7430" max="7680" width="9.140625" style="29"/>
    <col min="7681" max="7681" width="7.7109375" style="29" customWidth="1"/>
    <col min="7682" max="7682" width="11.28515625" style="29" customWidth="1"/>
    <col min="7683" max="7683" width="16.28515625" style="29" customWidth="1"/>
    <col min="7684" max="7684" width="13.5703125" style="29" customWidth="1"/>
    <col min="7685" max="7685" width="13.7109375" style="29" customWidth="1"/>
    <col min="7686" max="7936" width="9.140625" style="29"/>
    <col min="7937" max="7937" width="7.7109375" style="29" customWidth="1"/>
    <col min="7938" max="7938" width="11.28515625" style="29" customWidth="1"/>
    <col min="7939" max="7939" width="16.28515625" style="29" customWidth="1"/>
    <col min="7940" max="7940" width="13.5703125" style="29" customWidth="1"/>
    <col min="7941" max="7941" width="13.7109375" style="29" customWidth="1"/>
    <col min="7942" max="8192" width="9.140625" style="29"/>
    <col min="8193" max="8193" width="7.7109375" style="29" customWidth="1"/>
    <col min="8194" max="8194" width="11.28515625" style="29" customWidth="1"/>
    <col min="8195" max="8195" width="16.28515625" style="29" customWidth="1"/>
    <col min="8196" max="8196" width="13.5703125" style="29" customWidth="1"/>
    <col min="8197" max="8197" width="13.7109375" style="29" customWidth="1"/>
    <col min="8198" max="8448" width="9.140625" style="29"/>
    <col min="8449" max="8449" width="7.7109375" style="29" customWidth="1"/>
    <col min="8450" max="8450" width="11.28515625" style="29" customWidth="1"/>
    <col min="8451" max="8451" width="16.28515625" style="29" customWidth="1"/>
    <col min="8452" max="8452" width="13.5703125" style="29" customWidth="1"/>
    <col min="8453" max="8453" width="13.7109375" style="29" customWidth="1"/>
    <col min="8454" max="8704" width="9.140625" style="29"/>
    <col min="8705" max="8705" width="7.7109375" style="29" customWidth="1"/>
    <col min="8706" max="8706" width="11.28515625" style="29" customWidth="1"/>
    <col min="8707" max="8707" width="16.28515625" style="29" customWidth="1"/>
    <col min="8708" max="8708" width="13.5703125" style="29" customWidth="1"/>
    <col min="8709" max="8709" width="13.7109375" style="29" customWidth="1"/>
    <col min="8710" max="8960" width="9.140625" style="29"/>
    <col min="8961" max="8961" width="7.7109375" style="29" customWidth="1"/>
    <col min="8962" max="8962" width="11.28515625" style="29" customWidth="1"/>
    <col min="8963" max="8963" width="16.28515625" style="29" customWidth="1"/>
    <col min="8964" max="8964" width="13.5703125" style="29" customWidth="1"/>
    <col min="8965" max="8965" width="13.7109375" style="29" customWidth="1"/>
    <col min="8966" max="9216" width="9.140625" style="29"/>
    <col min="9217" max="9217" width="7.7109375" style="29" customWidth="1"/>
    <col min="9218" max="9218" width="11.28515625" style="29" customWidth="1"/>
    <col min="9219" max="9219" width="16.28515625" style="29" customWidth="1"/>
    <col min="9220" max="9220" width="13.5703125" style="29" customWidth="1"/>
    <col min="9221" max="9221" width="13.7109375" style="29" customWidth="1"/>
    <col min="9222" max="9472" width="9.140625" style="29"/>
    <col min="9473" max="9473" width="7.7109375" style="29" customWidth="1"/>
    <col min="9474" max="9474" width="11.28515625" style="29" customWidth="1"/>
    <col min="9475" max="9475" width="16.28515625" style="29" customWidth="1"/>
    <col min="9476" max="9476" width="13.5703125" style="29" customWidth="1"/>
    <col min="9477" max="9477" width="13.7109375" style="29" customWidth="1"/>
    <col min="9478" max="9728" width="9.140625" style="29"/>
    <col min="9729" max="9729" width="7.7109375" style="29" customWidth="1"/>
    <col min="9730" max="9730" width="11.28515625" style="29" customWidth="1"/>
    <col min="9731" max="9731" width="16.28515625" style="29" customWidth="1"/>
    <col min="9732" max="9732" width="13.5703125" style="29" customWidth="1"/>
    <col min="9733" max="9733" width="13.7109375" style="29" customWidth="1"/>
    <col min="9734" max="9984" width="9.140625" style="29"/>
    <col min="9985" max="9985" width="7.7109375" style="29" customWidth="1"/>
    <col min="9986" max="9986" width="11.28515625" style="29" customWidth="1"/>
    <col min="9987" max="9987" width="16.28515625" style="29" customWidth="1"/>
    <col min="9988" max="9988" width="13.5703125" style="29" customWidth="1"/>
    <col min="9989" max="9989" width="13.7109375" style="29" customWidth="1"/>
    <col min="9990" max="10240" width="9.140625" style="29"/>
    <col min="10241" max="10241" width="7.7109375" style="29" customWidth="1"/>
    <col min="10242" max="10242" width="11.28515625" style="29" customWidth="1"/>
    <col min="10243" max="10243" width="16.28515625" style="29" customWidth="1"/>
    <col min="10244" max="10244" width="13.5703125" style="29" customWidth="1"/>
    <col min="10245" max="10245" width="13.7109375" style="29" customWidth="1"/>
    <col min="10246" max="10496" width="9.140625" style="29"/>
    <col min="10497" max="10497" width="7.7109375" style="29" customWidth="1"/>
    <col min="10498" max="10498" width="11.28515625" style="29" customWidth="1"/>
    <col min="10499" max="10499" width="16.28515625" style="29" customWidth="1"/>
    <col min="10500" max="10500" width="13.5703125" style="29" customWidth="1"/>
    <col min="10501" max="10501" width="13.7109375" style="29" customWidth="1"/>
    <col min="10502" max="10752" width="9.140625" style="29"/>
    <col min="10753" max="10753" width="7.7109375" style="29" customWidth="1"/>
    <col min="10754" max="10754" width="11.28515625" style="29" customWidth="1"/>
    <col min="10755" max="10755" width="16.28515625" style="29" customWidth="1"/>
    <col min="10756" max="10756" width="13.5703125" style="29" customWidth="1"/>
    <col min="10757" max="10757" width="13.7109375" style="29" customWidth="1"/>
    <col min="10758" max="11008" width="9.140625" style="29"/>
    <col min="11009" max="11009" width="7.7109375" style="29" customWidth="1"/>
    <col min="11010" max="11010" width="11.28515625" style="29" customWidth="1"/>
    <col min="11011" max="11011" width="16.28515625" style="29" customWidth="1"/>
    <col min="11012" max="11012" width="13.5703125" style="29" customWidth="1"/>
    <col min="11013" max="11013" width="13.7109375" style="29" customWidth="1"/>
    <col min="11014" max="11264" width="9.140625" style="29"/>
    <col min="11265" max="11265" width="7.7109375" style="29" customWidth="1"/>
    <col min="11266" max="11266" width="11.28515625" style="29" customWidth="1"/>
    <col min="11267" max="11267" width="16.28515625" style="29" customWidth="1"/>
    <col min="11268" max="11268" width="13.5703125" style="29" customWidth="1"/>
    <col min="11269" max="11269" width="13.7109375" style="29" customWidth="1"/>
    <col min="11270" max="11520" width="9.140625" style="29"/>
    <col min="11521" max="11521" width="7.7109375" style="29" customWidth="1"/>
    <col min="11522" max="11522" width="11.28515625" style="29" customWidth="1"/>
    <col min="11523" max="11523" width="16.28515625" style="29" customWidth="1"/>
    <col min="11524" max="11524" width="13.5703125" style="29" customWidth="1"/>
    <col min="11525" max="11525" width="13.7109375" style="29" customWidth="1"/>
    <col min="11526" max="11776" width="9.140625" style="29"/>
    <col min="11777" max="11777" width="7.7109375" style="29" customWidth="1"/>
    <col min="11778" max="11778" width="11.28515625" style="29" customWidth="1"/>
    <col min="11779" max="11779" width="16.28515625" style="29" customWidth="1"/>
    <col min="11780" max="11780" width="13.5703125" style="29" customWidth="1"/>
    <col min="11781" max="11781" width="13.7109375" style="29" customWidth="1"/>
    <col min="11782" max="12032" width="9.140625" style="29"/>
    <col min="12033" max="12033" width="7.7109375" style="29" customWidth="1"/>
    <col min="12034" max="12034" width="11.28515625" style="29" customWidth="1"/>
    <col min="12035" max="12035" width="16.28515625" style="29" customWidth="1"/>
    <col min="12036" max="12036" width="13.5703125" style="29" customWidth="1"/>
    <col min="12037" max="12037" width="13.7109375" style="29" customWidth="1"/>
    <col min="12038" max="12288" width="9.140625" style="29"/>
    <col min="12289" max="12289" width="7.7109375" style="29" customWidth="1"/>
    <col min="12290" max="12290" width="11.28515625" style="29" customWidth="1"/>
    <col min="12291" max="12291" width="16.28515625" style="29" customWidth="1"/>
    <col min="12292" max="12292" width="13.5703125" style="29" customWidth="1"/>
    <col min="12293" max="12293" width="13.7109375" style="29" customWidth="1"/>
    <col min="12294" max="12544" width="9.140625" style="29"/>
    <col min="12545" max="12545" width="7.7109375" style="29" customWidth="1"/>
    <col min="12546" max="12546" width="11.28515625" style="29" customWidth="1"/>
    <col min="12547" max="12547" width="16.28515625" style="29" customWidth="1"/>
    <col min="12548" max="12548" width="13.5703125" style="29" customWidth="1"/>
    <col min="12549" max="12549" width="13.7109375" style="29" customWidth="1"/>
    <col min="12550" max="12800" width="9.140625" style="29"/>
    <col min="12801" max="12801" width="7.7109375" style="29" customWidth="1"/>
    <col min="12802" max="12802" width="11.28515625" style="29" customWidth="1"/>
    <col min="12803" max="12803" width="16.28515625" style="29" customWidth="1"/>
    <col min="12804" max="12804" width="13.5703125" style="29" customWidth="1"/>
    <col min="12805" max="12805" width="13.7109375" style="29" customWidth="1"/>
    <col min="12806" max="13056" width="9.140625" style="29"/>
    <col min="13057" max="13057" width="7.7109375" style="29" customWidth="1"/>
    <col min="13058" max="13058" width="11.28515625" style="29" customWidth="1"/>
    <col min="13059" max="13059" width="16.28515625" style="29" customWidth="1"/>
    <col min="13060" max="13060" width="13.5703125" style="29" customWidth="1"/>
    <col min="13061" max="13061" width="13.7109375" style="29" customWidth="1"/>
    <col min="13062" max="13312" width="9.140625" style="29"/>
    <col min="13313" max="13313" width="7.7109375" style="29" customWidth="1"/>
    <col min="13314" max="13314" width="11.28515625" style="29" customWidth="1"/>
    <col min="13315" max="13315" width="16.28515625" style="29" customWidth="1"/>
    <col min="13316" max="13316" width="13.5703125" style="29" customWidth="1"/>
    <col min="13317" max="13317" width="13.7109375" style="29" customWidth="1"/>
    <col min="13318" max="13568" width="9.140625" style="29"/>
    <col min="13569" max="13569" width="7.7109375" style="29" customWidth="1"/>
    <col min="13570" max="13570" width="11.28515625" style="29" customWidth="1"/>
    <col min="13571" max="13571" width="16.28515625" style="29" customWidth="1"/>
    <col min="13572" max="13572" width="13.5703125" style="29" customWidth="1"/>
    <col min="13573" max="13573" width="13.7109375" style="29" customWidth="1"/>
    <col min="13574" max="13824" width="9.140625" style="29"/>
    <col min="13825" max="13825" width="7.7109375" style="29" customWidth="1"/>
    <col min="13826" max="13826" width="11.28515625" style="29" customWidth="1"/>
    <col min="13827" max="13827" width="16.28515625" style="29" customWidth="1"/>
    <col min="13828" max="13828" width="13.5703125" style="29" customWidth="1"/>
    <col min="13829" max="13829" width="13.7109375" style="29" customWidth="1"/>
    <col min="13830" max="14080" width="9.140625" style="29"/>
    <col min="14081" max="14081" width="7.7109375" style="29" customWidth="1"/>
    <col min="14082" max="14082" width="11.28515625" style="29" customWidth="1"/>
    <col min="14083" max="14083" width="16.28515625" style="29" customWidth="1"/>
    <col min="14084" max="14084" width="13.5703125" style="29" customWidth="1"/>
    <col min="14085" max="14085" width="13.7109375" style="29" customWidth="1"/>
    <col min="14086" max="14336" width="9.140625" style="29"/>
    <col min="14337" max="14337" width="7.7109375" style="29" customWidth="1"/>
    <col min="14338" max="14338" width="11.28515625" style="29" customWidth="1"/>
    <col min="14339" max="14339" width="16.28515625" style="29" customWidth="1"/>
    <col min="14340" max="14340" width="13.5703125" style="29" customWidth="1"/>
    <col min="14341" max="14341" width="13.7109375" style="29" customWidth="1"/>
    <col min="14342" max="14592" width="9.140625" style="29"/>
    <col min="14593" max="14593" width="7.7109375" style="29" customWidth="1"/>
    <col min="14594" max="14594" width="11.28515625" style="29" customWidth="1"/>
    <col min="14595" max="14595" width="16.28515625" style="29" customWidth="1"/>
    <col min="14596" max="14596" width="13.5703125" style="29" customWidth="1"/>
    <col min="14597" max="14597" width="13.7109375" style="29" customWidth="1"/>
    <col min="14598" max="14848" width="9.140625" style="29"/>
    <col min="14849" max="14849" width="7.7109375" style="29" customWidth="1"/>
    <col min="14850" max="14850" width="11.28515625" style="29" customWidth="1"/>
    <col min="14851" max="14851" width="16.28515625" style="29" customWidth="1"/>
    <col min="14852" max="14852" width="13.5703125" style="29" customWidth="1"/>
    <col min="14853" max="14853" width="13.7109375" style="29" customWidth="1"/>
    <col min="14854" max="15104" width="9.140625" style="29"/>
    <col min="15105" max="15105" width="7.7109375" style="29" customWidth="1"/>
    <col min="15106" max="15106" width="11.28515625" style="29" customWidth="1"/>
    <col min="15107" max="15107" width="16.28515625" style="29" customWidth="1"/>
    <col min="15108" max="15108" width="13.5703125" style="29" customWidth="1"/>
    <col min="15109" max="15109" width="13.7109375" style="29" customWidth="1"/>
    <col min="15110" max="15360" width="9.140625" style="29"/>
    <col min="15361" max="15361" width="7.7109375" style="29" customWidth="1"/>
    <col min="15362" max="15362" width="11.28515625" style="29" customWidth="1"/>
    <col min="15363" max="15363" width="16.28515625" style="29" customWidth="1"/>
    <col min="15364" max="15364" width="13.5703125" style="29" customWidth="1"/>
    <col min="15365" max="15365" width="13.7109375" style="29" customWidth="1"/>
    <col min="15366" max="15616" width="9.140625" style="29"/>
    <col min="15617" max="15617" width="7.7109375" style="29" customWidth="1"/>
    <col min="15618" max="15618" width="11.28515625" style="29" customWidth="1"/>
    <col min="15619" max="15619" width="16.28515625" style="29" customWidth="1"/>
    <col min="15620" max="15620" width="13.5703125" style="29" customWidth="1"/>
    <col min="15621" max="15621" width="13.7109375" style="29" customWidth="1"/>
    <col min="15622" max="15872" width="9.140625" style="29"/>
    <col min="15873" max="15873" width="7.7109375" style="29" customWidth="1"/>
    <col min="15874" max="15874" width="11.28515625" style="29" customWidth="1"/>
    <col min="15875" max="15875" width="16.28515625" style="29" customWidth="1"/>
    <col min="15876" max="15876" width="13.5703125" style="29" customWidth="1"/>
    <col min="15877" max="15877" width="13.7109375" style="29" customWidth="1"/>
    <col min="15878" max="16128" width="9.140625" style="29"/>
    <col min="16129" max="16129" width="7.7109375" style="29" customWidth="1"/>
    <col min="16130" max="16130" width="11.28515625" style="29" customWidth="1"/>
    <col min="16131" max="16131" width="16.28515625" style="29" customWidth="1"/>
    <col min="16132" max="16132" width="13.5703125" style="29" customWidth="1"/>
    <col min="16133" max="16133" width="13.7109375" style="29" customWidth="1"/>
    <col min="16134" max="16384" width="9.140625" style="29"/>
  </cols>
  <sheetData>
    <row r="1" spans="1:5" ht="13.5" x14ac:dyDescent="0.2">
      <c r="A1" s="34" t="s">
        <v>755</v>
      </c>
      <c r="B1" s="34" t="s">
        <v>756</v>
      </c>
      <c r="C1" s="34" t="s">
        <v>757</v>
      </c>
      <c r="D1" s="34" t="s">
        <v>758</v>
      </c>
      <c r="E1" s="29" t="s">
        <v>759</v>
      </c>
    </row>
    <row r="2" spans="1:5" x14ac:dyDescent="0.2">
      <c r="A2" s="29">
        <v>27</v>
      </c>
      <c r="B2" s="29">
        <v>2</v>
      </c>
      <c r="C2" s="29" t="s">
        <v>739</v>
      </c>
      <c r="D2" s="35">
        <v>1</v>
      </c>
      <c r="E2" s="29" t="s">
        <v>81</v>
      </c>
    </row>
    <row r="3" spans="1:5" x14ac:dyDescent="0.2">
      <c r="A3" s="29">
        <v>18</v>
      </c>
      <c r="B3" s="29">
        <v>2</v>
      </c>
      <c r="C3" s="29" t="s">
        <v>730</v>
      </c>
      <c r="D3" s="35">
        <v>2</v>
      </c>
      <c r="E3" s="29" t="s">
        <v>82</v>
      </c>
    </row>
    <row r="4" spans="1:5" x14ac:dyDescent="0.2">
      <c r="A4" s="29">
        <v>13</v>
      </c>
      <c r="B4" s="29">
        <v>2</v>
      </c>
      <c r="C4" s="29" t="s">
        <v>715</v>
      </c>
      <c r="D4" s="35">
        <v>3</v>
      </c>
      <c r="E4" s="29" t="s">
        <v>83</v>
      </c>
    </row>
    <row r="5" spans="1:5" x14ac:dyDescent="0.2">
      <c r="A5" s="29">
        <v>39</v>
      </c>
      <c r="B5" s="29">
        <v>2</v>
      </c>
      <c r="C5" s="29" t="s">
        <v>708</v>
      </c>
      <c r="D5" s="35">
        <v>4</v>
      </c>
      <c r="E5" s="29" t="s">
        <v>84</v>
      </c>
    </row>
    <row r="6" spans="1:5" x14ac:dyDescent="0.2">
      <c r="A6" s="29">
        <v>20</v>
      </c>
      <c r="B6" s="29">
        <v>2</v>
      </c>
      <c r="C6" s="29" t="s">
        <v>703</v>
      </c>
      <c r="D6" s="35">
        <v>5</v>
      </c>
      <c r="E6" s="29" t="s">
        <v>85</v>
      </c>
    </row>
    <row r="7" spans="1:5" x14ac:dyDescent="0.2">
      <c r="A7" s="29">
        <v>38</v>
      </c>
      <c r="B7" s="29">
        <v>2</v>
      </c>
      <c r="C7" s="29" t="s">
        <v>694</v>
      </c>
      <c r="D7" s="35">
        <v>6</v>
      </c>
      <c r="E7" s="29" t="s">
        <v>86</v>
      </c>
    </row>
    <row r="8" spans="1:5" x14ac:dyDescent="0.2">
      <c r="A8" s="29">
        <v>5</v>
      </c>
      <c r="B8" s="29">
        <v>1</v>
      </c>
      <c r="C8" s="29" t="s">
        <v>681</v>
      </c>
      <c r="D8" s="35">
        <v>7</v>
      </c>
      <c r="E8" s="29" t="s">
        <v>87</v>
      </c>
    </row>
    <row r="9" spans="1:5" x14ac:dyDescent="0.2">
      <c r="A9" s="29">
        <v>45</v>
      </c>
      <c r="B9" s="29">
        <v>1</v>
      </c>
      <c r="C9" s="29" t="s">
        <v>668</v>
      </c>
      <c r="D9" s="35">
        <v>8</v>
      </c>
      <c r="E9" s="29" t="s">
        <v>88</v>
      </c>
    </row>
    <row r="10" spans="1:5" x14ac:dyDescent="0.2">
      <c r="A10" s="29">
        <v>23</v>
      </c>
      <c r="B10" s="29">
        <v>1</v>
      </c>
      <c r="C10" s="29" t="s">
        <v>655</v>
      </c>
      <c r="D10" s="35">
        <v>9</v>
      </c>
      <c r="E10" s="29" t="s">
        <v>89</v>
      </c>
    </row>
    <row r="11" spans="1:5" x14ac:dyDescent="0.2">
      <c r="A11" s="29">
        <v>24</v>
      </c>
      <c r="B11" s="29">
        <v>1</v>
      </c>
      <c r="C11" s="29" t="s">
        <v>646</v>
      </c>
      <c r="D11" s="29">
        <v>10</v>
      </c>
      <c r="E11" s="29" t="s">
        <v>90</v>
      </c>
    </row>
    <row r="12" spans="1:5" x14ac:dyDescent="0.2">
      <c r="A12" s="29">
        <v>7</v>
      </c>
      <c r="B12" s="29">
        <v>1</v>
      </c>
      <c r="C12" s="29" t="s">
        <v>641</v>
      </c>
      <c r="D12" s="29">
        <v>11</v>
      </c>
      <c r="E12" s="29" t="s">
        <v>91</v>
      </c>
    </row>
    <row r="13" spans="1:5" x14ac:dyDescent="0.2">
      <c r="A13" s="29">
        <v>25</v>
      </c>
      <c r="B13" s="29">
        <v>1</v>
      </c>
      <c r="C13" s="29" t="s">
        <v>622</v>
      </c>
      <c r="D13" s="29">
        <v>12</v>
      </c>
      <c r="E13" s="29" t="s">
        <v>92</v>
      </c>
    </row>
    <row r="14" spans="1:5" x14ac:dyDescent="0.2">
      <c r="A14" s="29">
        <v>40</v>
      </c>
      <c r="B14" s="29">
        <v>1</v>
      </c>
      <c r="C14" s="29" t="s">
        <v>615</v>
      </c>
      <c r="D14" s="29">
        <v>13</v>
      </c>
      <c r="E14" s="29" t="s">
        <v>93</v>
      </c>
    </row>
    <row r="15" spans="1:5" x14ac:dyDescent="0.2">
      <c r="A15" s="29">
        <v>4</v>
      </c>
      <c r="B15" s="29">
        <v>2</v>
      </c>
      <c r="C15" s="29" t="s">
        <v>606</v>
      </c>
      <c r="D15" s="29">
        <v>14</v>
      </c>
      <c r="E15" s="29" t="s">
        <v>94</v>
      </c>
    </row>
    <row r="16" spans="1:5" x14ac:dyDescent="0.2">
      <c r="A16" s="29">
        <v>17</v>
      </c>
      <c r="B16" s="29">
        <v>2</v>
      </c>
      <c r="C16" s="29" t="s">
        <v>589</v>
      </c>
      <c r="D16" s="29">
        <v>15</v>
      </c>
      <c r="E16" s="29" t="s">
        <v>95</v>
      </c>
    </row>
    <row r="17" spans="1:5" x14ac:dyDescent="0.2">
      <c r="A17" s="29">
        <v>21</v>
      </c>
      <c r="B17" s="29">
        <v>2</v>
      </c>
      <c r="C17" s="29" t="s">
        <v>572</v>
      </c>
      <c r="D17" s="29">
        <v>16</v>
      </c>
      <c r="E17" s="29" t="s">
        <v>96</v>
      </c>
    </row>
    <row r="18" spans="1:5" x14ac:dyDescent="0.2">
      <c r="A18" s="29">
        <v>22</v>
      </c>
      <c r="B18" s="29">
        <v>2</v>
      </c>
      <c r="C18" s="29" t="s">
        <v>560</v>
      </c>
      <c r="D18" s="29">
        <v>17</v>
      </c>
      <c r="E18" s="29" t="s">
        <v>97</v>
      </c>
    </row>
    <row r="19" spans="1:5" x14ac:dyDescent="0.2">
      <c r="A19" s="29">
        <v>34</v>
      </c>
      <c r="B19" s="29">
        <v>1</v>
      </c>
      <c r="C19" s="29" t="s">
        <v>549</v>
      </c>
      <c r="D19" s="29">
        <v>18</v>
      </c>
      <c r="E19" s="29" t="s">
        <v>98</v>
      </c>
    </row>
    <row r="20" spans="1:5" x14ac:dyDescent="0.2">
      <c r="A20" s="29">
        <v>35</v>
      </c>
      <c r="B20" s="29">
        <v>1</v>
      </c>
      <c r="C20" s="29" t="s">
        <v>536</v>
      </c>
      <c r="D20" s="29">
        <v>19</v>
      </c>
      <c r="E20" s="29" t="s">
        <v>99</v>
      </c>
    </row>
    <row r="21" spans="1:5" x14ac:dyDescent="0.2">
      <c r="A21" s="29">
        <v>14</v>
      </c>
      <c r="B21" s="29">
        <v>2</v>
      </c>
      <c r="C21" s="29" t="s">
        <v>527</v>
      </c>
      <c r="D21" s="29">
        <v>20</v>
      </c>
      <c r="E21" s="29" t="s">
        <v>100</v>
      </c>
    </row>
    <row r="22" spans="1:5" x14ac:dyDescent="0.2">
      <c r="A22" s="29">
        <v>28</v>
      </c>
      <c r="B22" s="29">
        <v>2</v>
      </c>
      <c r="C22" s="29" t="s">
        <v>512</v>
      </c>
      <c r="D22" s="29">
        <v>21</v>
      </c>
      <c r="E22" s="29" t="s">
        <v>101</v>
      </c>
    </row>
    <row r="23" spans="1:5" x14ac:dyDescent="0.2">
      <c r="A23" s="29">
        <v>12</v>
      </c>
      <c r="B23" s="29">
        <v>2</v>
      </c>
      <c r="C23" s="29" t="s">
        <v>488</v>
      </c>
      <c r="D23" s="29">
        <v>22</v>
      </c>
      <c r="E23" s="29" t="s">
        <v>102</v>
      </c>
    </row>
    <row r="24" spans="1:5" x14ac:dyDescent="0.2">
      <c r="A24" s="29">
        <v>42</v>
      </c>
      <c r="B24" s="29">
        <v>1</v>
      </c>
      <c r="C24" s="29" t="s">
        <v>475</v>
      </c>
      <c r="D24" s="29">
        <v>23</v>
      </c>
      <c r="E24" s="29" t="s">
        <v>103</v>
      </c>
    </row>
    <row r="25" spans="1:5" x14ac:dyDescent="0.2">
      <c r="A25" s="29">
        <v>46</v>
      </c>
      <c r="B25" s="29">
        <v>1</v>
      </c>
      <c r="C25" s="29" t="s">
        <v>466</v>
      </c>
      <c r="D25" s="29">
        <v>24</v>
      </c>
      <c r="E25" s="29" t="s">
        <v>104</v>
      </c>
    </row>
    <row r="26" spans="1:5" x14ac:dyDescent="0.2">
      <c r="A26" s="29">
        <v>36</v>
      </c>
      <c r="B26" s="29">
        <v>1</v>
      </c>
      <c r="C26" s="29" t="s">
        <v>459</v>
      </c>
      <c r="D26" s="29">
        <v>25</v>
      </c>
      <c r="E26" s="29" t="s">
        <v>105</v>
      </c>
    </row>
    <row r="27" spans="1:5" x14ac:dyDescent="0.2">
      <c r="A27" s="29">
        <v>41</v>
      </c>
      <c r="B27" s="29">
        <v>1</v>
      </c>
      <c r="C27" s="29" t="s">
        <v>448</v>
      </c>
      <c r="D27" s="29">
        <v>26</v>
      </c>
      <c r="E27" s="29" t="s">
        <v>106</v>
      </c>
    </row>
    <row r="28" spans="1:5" x14ac:dyDescent="0.2">
      <c r="A28" s="29">
        <v>43</v>
      </c>
      <c r="B28" s="29">
        <v>1</v>
      </c>
      <c r="C28" s="29" t="s">
        <v>435</v>
      </c>
      <c r="D28" s="29">
        <v>27</v>
      </c>
      <c r="E28" s="29" t="s">
        <v>107</v>
      </c>
    </row>
    <row r="29" spans="1:5" x14ac:dyDescent="0.2">
      <c r="A29" s="29">
        <v>10</v>
      </c>
      <c r="B29" s="29">
        <v>1</v>
      </c>
      <c r="C29" s="29" t="s">
        <v>426</v>
      </c>
      <c r="D29" s="29">
        <v>28</v>
      </c>
      <c r="E29" s="29" t="s">
        <v>108</v>
      </c>
    </row>
    <row r="30" spans="1:5" x14ac:dyDescent="0.2">
      <c r="A30" s="29">
        <v>31</v>
      </c>
      <c r="B30" s="29">
        <v>1</v>
      </c>
      <c r="C30" s="29" t="s">
        <v>413</v>
      </c>
      <c r="D30" s="29">
        <v>29</v>
      </c>
      <c r="E30" s="29" t="s">
        <v>109</v>
      </c>
    </row>
    <row r="31" spans="1:5" x14ac:dyDescent="0.2">
      <c r="A31" s="29">
        <v>0</v>
      </c>
      <c r="B31" s="29">
        <v>1</v>
      </c>
      <c r="C31" s="29" t="s">
        <v>400</v>
      </c>
      <c r="D31" s="29">
        <v>30</v>
      </c>
      <c r="E31" s="29" t="s">
        <v>110</v>
      </c>
    </row>
    <row r="32" spans="1:5" x14ac:dyDescent="0.2">
      <c r="A32" s="29">
        <v>19</v>
      </c>
      <c r="B32" s="29">
        <v>1</v>
      </c>
      <c r="C32" s="29" t="s">
        <v>393</v>
      </c>
      <c r="D32" s="29">
        <v>31</v>
      </c>
      <c r="E32" s="29" t="s">
        <v>111</v>
      </c>
    </row>
    <row r="33" spans="1:5" x14ac:dyDescent="0.2">
      <c r="A33" s="29">
        <v>30</v>
      </c>
      <c r="B33" s="29">
        <v>1</v>
      </c>
      <c r="C33" s="29" t="s">
        <v>357</v>
      </c>
      <c r="D33" s="29">
        <v>32</v>
      </c>
      <c r="E33" s="29" t="s">
        <v>112</v>
      </c>
    </row>
    <row r="34" spans="1:5" x14ac:dyDescent="0.2">
      <c r="A34" s="29">
        <v>32</v>
      </c>
      <c r="B34" s="29">
        <v>2</v>
      </c>
      <c r="C34" s="29" t="s">
        <v>360</v>
      </c>
      <c r="D34" s="29">
        <v>33</v>
      </c>
      <c r="E34" s="29" t="s">
        <v>113</v>
      </c>
    </row>
    <row r="35" spans="1:5" x14ac:dyDescent="0.2">
      <c r="A35" s="29">
        <v>8</v>
      </c>
      <c r="B35" s="29">
        <v>2</v>
      </c>
      <c r="C35" s="29" t="s">
        <v>346</v>
      </c>
      <c r="D35" s="29">
        <v>34</v>
      </c>
      <c r="E35" s="29" t="s">
        <v>114</v>
      </c>
    </row>
    <row r="36" spans="1:5" x14ac:dyDescent="0.2">
      <c r="A36" s="29">
        <v>11</v>
      </c>
      <c r="B36" s="29">
        <v>1</v>
      </c>
      <c r="C36" s="29" t="s">
        <v>333</v>
      </c>
      <c r="D36" s="29">
        <v>35</v>
      </c>
      <c r="E36" s="29" t="s">
        <v>115</v>
      </c>
    </row>
    <row r="37" spans="1:5" x14ac:dyDescent="0.2">
      <c r="A37" s="29">
        <v>1</v>
      </c>
      <c r="B37" s="29">
        <v>2</v>
      </c>
      <c r="C37" s="29" t="s">
        <v>322</v>
      </c>
      <c r="D37" s="29">
        <v>36</v>
      </c>
      <c r="E37" s="29" t="s">
        <v>116</v>
      </c>
    </row>
    <row r="38" spans="1:5" x14ac:dyDescent="0.2">
      <c r="A38" s="29">
        <v>9</v>
      </c>
      <c r="B38" s="29">
        <v>1</v>
      </c>
      <c r="C38" s="29" t="s">
        <v>297</v>
      </c>
      <c r="D38" s="29">
        <v>37</v>
      </c>
      <c r="E38" s="29" t="s">
        <v>117</v>
      </c>
    </row>
    <row r="39" spans="1:5" x14ac:dyDescent="0.2">
      <c r="A39" s="29">
        <v>44</v>
      </c>
      <c r="B39" s="29">
        <v>1</v>
      </c>
      <c r="C39" s="29" t="s">
        <v>287</v>
      </c>
      <c r="D39" s="29">
        <v>38</v>
      </c>
      <c r="E39" s="29" t="s">
        <v>118</v>
      </c>
    </row>
    <row r="40" spans="1:5" x14ac:dyDescent="0.2">
      <c r="A40" s="29">
        <v>2</v>
      </c>
      <c r="B40" s="29">
        <v>1</v>
      </c>
      <c r="C40" s="29" t="s">
        <v>268</v>
      </c>
      <c r="D40" s="29">
        <v>39</v>
      </c>
      <c r="E40" s="29" t="s">
        <v>119</v>
      </c>
    </row>
    <row r="41" spans="1:5" x14ac:dyDescent="0.2">
      <c r="A41" s="29">
        <v>3</v>
      </c>
      <c r="B41" s="29">
        <v>1</v>
      </c>
      <c r="C41" s="29" t="s">
        <v>253</v>
      </c>
      <c r="D41" s="29">
        <v>40</v>
      </c>
      <c r="E41" s="29" t="s">
        <v>120</v>
      </c>
    </row>
    <row r="42" spans="1:5" x14ac:dyDescent="0.2">
      <c r="A42" s="29">
        <v>37</v>
      </c>
      <c r="B42" s="29">
        <v>1</v>
      </c>
      <c r="C42" s="29" t="s">
        <v>240</v>
      </c>
      <c r="D42" s="29">
        <v>41</v>
      </c>
      <c r="E42" s="29" t="s">
        <v>121</v>
      </c>
    </row>
    <row r="43" spans="1:5" x14ac:dyDescent="0.2">
      <c r="A43" s="29">
        <v>16</v>
      </c>
      <c r="B43" s="29">
        <v>1</v>
      </c>
      <c r="C43" s="29" t="s">
        <v>225</v>
      </c>
      <c r="D43" s="29">
        <v>42</v>
      </c>
      <c r="E43" s="29" t="s">
        <v>122</v>
      </c>
    </row>
    <row r="44" spans="1:5" x14ac:dyDescent="0.2">
      <c r="A44" s="29">
        <v>6</v>
      </c>
      <c r="B44" s="29">
        <v>2</v>
      </c>
      <c r="C44" s="29" t="s">
        <v>209</v>
      </c>
      <c r="D44" s="29">
        <v>43</v>
      </c>
      <c r="E44" s="29" t="s">
        <v>123</v>
      </c>
    </row>
    <row r="45" spans="1:5" x14ac:dyDescent="0.2">
      <c r="A45" s="29">
        <v>26</v>
      </c>
      <c r="B45" s="29">
        <v>2</v>
      </c>
      <c r="C45" s="29" t="s">
        <v>192</v>
      </c>
      <c r="D45" s="29">
        <v>44</v>
      </c>
      <c r="E45" s="29" t="s">
        <v>124</v>
      </c>
    </row>
    <row r="46" spans="1:5" x14ac:dyDescent="0.2">
      <c r="A46" s="29">
        <v>15</v>
      </c>
      <c r="B46" s="29">
        <v>2</v>
      </c>
      <c r="C46" s="29" t="s">
        <v>173</v>
      </c>
      <c r="D46" s="29">
        <v>45</v>
      </c>
      <c r="E46" s="29" t="s">
        <v>125</v>
      </c>
    </row>
    <row r="47" spans="1:5" x14ac:dyDescent="0.2">
      <c r="A47" s="29">
        <v>33</v>
      </c>
      <c r="B47" s="29">
        <v>2</v>
      </c>
      <c r="C47" s="29" t="s">
        <v>164</v>
      </c>
      <c r="D47" s="29">
        <v>46</v>
      </c>
      <c r="E47" s="29" t="s">
        <v>126</v>
      </c>
    </row>
    <row r="48" spans="1:5" x14ac:dyDescent="0.2">
      <c r="A48" s="29">
        <v>29</v>
      </c>
      <c r="B48" s="29">
        <v>2</v>
      </c>
      <c r="C48" s="29" t="s">
        <v>129</v>
      </c>
      <c r="D48" s="29">
        <v>47</v>
      </c>
      <c r="E48" s="29" t="s">
        <v>127</v>
      </c>
    </row>
    <row r="96" spans="3:4" x14ac:dyDescent="0.2">
      <c r="C96" s="36" t="s">
        <v>760</v>
      </c>
      <c r="D96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2"/>
  <sheetViews>
    <sheetView workbookViewId="0">
      <pane ySplit="1" topLeftCell="A2" activePane="bottomLeft" state="frozen"/>
      <selection pane="bottomLeft" activeCell="I58" sqref="I58"/>
    </sheetView>
  </sheetViews>
  <sheetFormatPr defaultRowHeight="12.75" x14ac:dyDescent="0.2"/>
  <cols>
    <col min="1" max="2" width="16" style="29" customWidth="1"/>
    <col min="3" max="3" width="18.42578125" style="29" customWidth="1"/>
    <col min="4" max="4" width="15.42578125" style="29" customWidth="1"/>
    <col min="5" max="5" width="12.7109375" style="29" customWidth="1"/>
    <col min="6" max="6" width="13.7109375" style="29" customWidth="1"/>
    <col min="7" max="16384" width="9.140625" style="29"/>
  </cols>
  <sheetData>
    <row r="1" spans="1:6" x14ac:dyDescent="0.2">
      <c r="A1" s="32" t="s">
        <v>755</v>
      </c>
      <c r="B1" s="32" t="s">
        <v>754</v>
      </c>
      <c r="C1" s="32" t="s">
        <v>753</v>
      </c>
      <c r="D1" s="33" t="s">
        <v>752</v>
      </c>
      <c r="E1" s="32" t="s">
        <v>80</v>
      </c>
      <c r="F1" s="29" t="s">
        <v>751</v>
      </c>
    </row>
    <row r="2" spans="1:6" x14ac:dyDescent="0.2">
      <c r="A2" s="31">
        <v>105</v>
      </c>
      <c r="B2" s="31">
        <v>144</v>
      </c>
      <c r="C2" s="30" t="s">
        <v>440</v>
      </c>
      <c r="D2" s="30" t="s">
        <v>435</v>
      </c>
      <c r="E2" s="29" t="str">
        <f t="shared" ref="E2:E65" si="0">VLOOKUP(D2,County_code,3,FALSE)</f>
        <v>KE27</v>
      </c>
      <c r="F2" s="29" t="s">
        <v>439</v>
      </c>
    </row>
    <row r="3" spans="1:6" x14ac:dyDescent="0.2">
      <c r="A3" s="31">
        <v>66</v>
      </c>
      <c r="B3" s="31">
        <v>190</v>
      </c>
      <c r="C3" s="30" t="s">
        <v>340</v>
      </c>
      <c r="D3" s="30" t="s">
        <v>333</v>
      </c>
      <c r="E3" s="29" t="str">
        <f t="shared" si="0"/>
        <v>KE35</v>
      </c>
      <c r="F3" s="29" t="s">
        <v>339</v>
      </c>
    </row>
    <row r="4" spans="1:6" x14ac:dyDescent="0.2">
      <c r="A4" s="31">
        <v>261</v>
      </c>
      <c r="B4" s="31">
        <v>152</v>
      </c>
      <c r="C4" s="30" t="s">
        <v>422</v>
      </c>
      <c r="D4" s="30" t="s">
        <v>413</v>
      </c>
      <c r="E4" s="29" t="str">
        <f t="shared" si="0"/>
        <v>KE29</v>
      </c>
      <c r="F4" s="29" t="s">
        <v>421</v>
      </c>
    </row>
    <row r="5" spans="1:6" x14ac:dyDescent="0.2">
      <c r="A5" s="31">
        <v>144</v>
      </c>
      <c r="B5" s="31">
        <v>234</v>
      </c>
      <c r="C5" s="30" t="s">
        <v>247</v>
      </c>
      <c r="D5" s="30" t="s">
        <v>240</v>
      </c>
      <c r="E5" s="29" t="str">
        <f t="shared" si="0"/>
        <v>KE41</v>
      </c>
      <c r="F5" s="29" t="s">
        <v>246</v>
      </c>
    </row>
    <row r="6" spans="1:6" x14ac:dyDescent="0.2">
      <c r="A6" s="31">
        <v>145</v>
      </c>
      <c r="B6" s="31">
        <v>254</v>
      </c>
      <c r="C6" s="30" t="s">
        <v>205</v>
      </c>
      <c r="D6" s="30" t="s">
        <v>192</v>
      </c>
      <c r="E6" s="29" t="str">
        <f t="shared" si="0"/>
        <v>KE44</v>
      </c>
      <c r="F6" s="29" t="s">
        <v>204</v>
      </c>
    </row>
    <row r="7" spans="1:6" x14ac:dyDescent="0.2">
      <c r="A7" s="31">
        <v>262</v>
      </c>
      <c r="B7" s="31">
        <v>174</v>
      </c>
      <c r="C7" s="30" t="s">
        <v>375</v>
      </c>
      <c r="D7" s="30" t="s">
        <v>357</v>
      </c>
      <c r="E7" s="29" t="str">
        <f t="shared" si="0"/>
        <v>KE32</v>
      </c>
      <c r="F7" s="29" t="s">
        <v>374</v>
      </c>
    </row>
    <row r="8" spans="1:6" x14ac:dyDescent="0.2">
      <c r="A8" s="31">
        <v>93</v>
      </c>
      <c r="B8" s="31">
        <v>28</v>
      </c>
      <c r="C8" s="30" t="s">
        <v>690</v>
      </c>
      <c r="D8" s="30" t="s">
        <v>681</v>
      </c>
      <c r="E8" s="29" t="str">
        <f t="shared" si="0"/>
        <v>KE07</v>
      </c>
      <c r="F8" s="29" t="s">
        <v>689</v>
      </c>
    </row>
    <row r="9" spans="1:6" x14ac:dyDescent="0.2">
      <c r="A9" s="31">
        <v>85</v>
      </c>
      <c r="B9" s="31">
        <v>40</v>
      </c>
      <c r="C9" s="30" t="s">
        <v>664</v>
      </c>
      <c r="D9" s="30" t="s">
        <v>655</v>
      </c>
      <c r="E9" s="29" t="str">
        <f t="shared" si="0"/>
        <v>KE09</v>
      </c>
      <c r="F9" s="29" t="s">
        <v>663</v>
      </c>
    </row>
    <row r="10" spans="1:6" x14ac:dyDescent="0.2">
      <c r="A10" s="31">
        <v>263</v>
      </c>
      <c r="B10" s="31">
        <v>159</v>
      </c>
      <c r="C10" s="30" t="s">
        <v>407</v>
      </c>
      <c r="D10" s="30" t="s">
        <v>400</v>
      </c>
      <c r="E10" s="29" t="str">
        <f t="shared" si="0"/>
        <v>KE30</v>
      </c>
      <c r="F10" s="29" t="s">
        <v>406</v>
      </c>
    </row>
    <row r="11" spans="1:6" x14ac:dyDescent="0.2">
      <c r="A11" s="31">
        <v>264</v>
      </c>
      <c r="B11" s="31">
        <v>158</v>
      </c>
      <c r="C11" s="30" t="s">
        <v>409</v>
      </c>
      <c r="D11" s="30" t="s">
        <v>400</v>
      </c>
      <c r="E11" s="29" t="str">
        <f t="shared" si="0"/>
        <v>KE30</v>
      </c>
      <c r="F11" s="29" t="s">
        <v>408</v>
      </c>
    </row>
    <row r="12" spans="1:6" x14ac:dyDescent="0.2">
      <c r="A12" s="31">
        <v>265</v>
      </c>
      <c r="B12" s="31">
        <v>160</v>
      </c>
      <c r="C12" s="30" t="s">
        <v>405</v>
      </c>
      <c r="D12" s="30" t="s">
        <v>400</v>
      </c>
      <c r="E12" s="29" t="str">
        <f t="shared" si="0"/>
        <v>KE30</v>
      </c>
      <c r="F12" s="29" t="s">
        <v>404</v>
      </c>
    </row>
    <row r="13" spans="1:6" x14ac:dyDescent="0.2">
      <c r="A13" s="31">
        <v>67</v>
      </c>
      <c r="B13" s="31">
        <v>192</v>
      </c>
      <c r="C13" s="30" t="s">
        <v>336</v>
      </c>
      <c r="D13" s="30" t="s">
        <v>333</v>
      </c>
      <c r="E13" s="29" t="str">
        <f t="shared" si="0"/>
        <v>KE35</v>
      </c>
      <c r="F13" s="29" t="s">
        <v>335</v>
      </c>
    </row>
    <row r="14" spans="1:6" x14ac:dyDescent="0.2">
      <c r="A14" s="31">
        <v>146</v>
      </c>
      <c r="B14" s="31">
        <v>264</v>
      </c>
      <c r="C14" s="30" t="s">
        <v>184</v>
      </c>
      <c r="D14" s="30" t="s">
        <v>173</v>
      </c>
      <c r="E14" s="29" t="str">
        <f t="shared" si="0"/>
        <v>KE45</v>
      </c>
      <c r="F14" s="29" t="s">
        <v>183</v>
      </c>
    </row>
    <row r="15" spans="1:6" x14ac:dyDescent="0.2">
      <c r="A15" s="31">
        <v>147</v>
      </c>
      <c r="B15" s="31">
        <v>263</v>
      </c>
      <c r="C15" s="30" t="s">
        <v>186</v>
      </c>
      <c r="D15" s="30" t="s">
        <v>173</v>
      </c>
      <c r="E15" s="29" t="str">
        <f t="shared" si="0"/>
        <v>KE45</v>
      </c>
      <c r="F15" s="29" t="s">
        <v>185</v>
      </c>
    </row>
    <row r="16" spans="1:6" x14ac:dyDescent="0.2">
      <c r="A16" s="31">
        <v>148</v>
      </c>
      <c r="B16" s="31">
        <v>265</v>
      </c>
      <c r="C16" s="30" t="s">
        <v>182</v>
      </c>
      <c r="D16" s="30" t="s">
        <v>173</v>
      </c>
      <c r="E16" s="29" t="str">
        <f t="shared" si="0"/>
        <v>KE45</v>
      </c>
      <c r="F16" s="29" t="s">
        <v>181</v>
      </c>
    </row>
    <row r="17" spans="1:6" x14ac:dyDescent="0.2">
      <c r="A17" s="31">
        <v>223</v>
      </c>
      <c r="B17" s="31">
        <v>197</v>
      </c>
      <c r="C17" s="30" t="s">
        <v>325</v>
      </c>
      <c r="D17" s="30" t="s">
        <v>322</v>
      </c>
      <c r="E17" s="29" t="str">
        <f t="shared" si="0"/>
        <v>KE36</v>
      </c>
      <c r="F17" s="29" t="s">
        <v>324</v>
      </c>
    </row>
    <row r="18" spans="1:6" x14ac:dyDescent="0.2">
      <c r="A18" s="31">
        <v>225</v>
      </c>
      <c r="B18" s="31">
        <v>196</v>
      </c>
      <c r="C18" s="30" t="s">
        <v>327</v>
      </c>
      <c r="D18" s="30" t="s">
        <v>322</v>
      </c>
      <c r="E18" s="29" t="str">
        <f t="shared" si="0"/>
        <v>KE36</v>
      </c>
      <c r="F18" s="29" t="s">
        <v>326</v>
      </c>
    </row>
    <row r="19" spans="1:6" x14ac:dyDescent="0.2">
      <c r="A19" s="31">
        <v>149</v>
      </c>
      <c r="B19" s="31">
        <v>261</v>
      </c>
      <c r="C19" s="30" t="s">
        <v>190</v>
      </c>
      <c r="D19" s="30" t="s">
        <v>173</v>
      </c>
      <c r="E19" s="29" t="str">
        <f t="shared" si="0"/>
        <v>KE45</v>
      </c>
      <c r="F19" s="29" t="s">
        <v>189</v>
      </c>
    </row>
    <row r="20" spans="1:6" x14ac:dyDescent="0.2">
      <c r="A20" s="31">
        <v>150</v>
      </c>
      <c r="B20" s="31">
        <v>236</v>
      </c>
      <c r="C20" s="30" t="s">
        <v>243</v>
      </c>
      <c r="D20" s="30" t="s">
        <v>240</v>
      </c>
      <c r="E20" s="29" t="str">
        <f t="shared" si="0"/>
        <v>KE41</v>
      </c>
      <c r="F20" s="29" t="s">
        <v>242</v>
      </c>
    </row>
    <row r="21" spans="1:6" x14ac:dyDescent="0.2">
      <c r="A21" s="31">
        <v>151</v>
      </c>
      <c r="B21" s="31">
        <v>273</v>
      </c>
      <c r="C21" s="30" t="s">
        <v>165</v>
      </c>
      <c r="D21" s="30" t="s">
        <v>164</v>
      </c>
      <c r="E21" s="29" t="str">
        <f t="shared" si="0"/>
        <v>KE46</v>
      </c>
      <c r="F21" s="29" t="s">
        <v>163</v>
      </c>
    </row>
    <row r="22" spans="1:6" x14ac:dyDescent="0.2">
      <c r="A22" s="31">
        <v>228</v>
      </c>
      <c r="B22" s="31">
        <v>231</v>
      </c>
      <c r="C22" s="30" t="s">
        <v>254</v>
      </c>
      <c r="D22" s="30" t="s">
        <v>253</v>
      </c>
      <c r="E22" s="29" t="str">
        <f t="shared" si="0"/>
        <v>KE40</v>
      </c>
      <c r="F22" s="29" t="s">
        <v>252</v>
      </c>
    </row>
    <row r="23" spans="1:6" x14ac:dyDescent="0.2">
      <c r="A23" s="31">
        <v>255</v>
      </c>
      <c r="B23" s="31">
        <v>219</v>
      </c>
      <c r="C23" s="30" t="s">
        <v>279</v>
      </c>
      <c r="D23" s="30" t="s">
        <v>268</v>
      </c>
      <c r="E23" s="29" t="str">
        <f t="shared" si="0"/>
        <v>KE39</v>
      </c>
      <c r="F23" s="29" t="s">
        <v>278</v>
      </c>
    </row>
    <row r="24" spans="1:6" x14ac:dyDescent="0.2">
      <c r="A24" s="31">
        <v>0</v>
      </c>
      <c r="B24" s="31">
        <v>20</v>
      </c>
      <c r="C24" s="30" t="s">
        <v>709</v>
      </c>
      <c r="D24" s="30" t="s">
        <v>708</v>
      </c>
      <c r="E24" s="29" t="str">
        <f t="shared" si="0"/>
        <v>KE04</v>
      </c>
      <c r="F24" s="29" t="s">
        <v>707</v>
      </c>
    </row>
    <row r="25" spans="1:6" x14ac:dyDescent="0.2">
      <c r="A25" s="31">
        <v>68</v>
      </c>
      <c r="B25" s="31">
        <v>191</v>
      </c>
      <c r="C25" s="30" t="s">
        <v>338</v>
      </c>
      <c r="D25" s="30" t="s">
        <v>333</v>
      </c>
      <c r="E25" s="29" t="str">
        <f t="shared" si="0"/>
        <v>KE35</v>
      </c>
      <c r="F25" s="29" t="s">
        <v>337</v>
      </c>
    </row>
    <row r="26" spans="1:6" x14ac:dyDescent="0.2">
      <c r="A26" s="31">
        <v>229</v>
      </c>
      <c r="B26" s="31">
        <v>207</v>
      </c>
      <c r="C26" s="30" t="s">
        <v>304</v>
      </c>
      <c r="D26" s="30" t="s">
        <v>297</v>
      </c>
      <c r="E26" s="29" t="str">
        <f t="shared" si="0"/>
        <v>KE37</v>
      </c>
      <c r="F26" s="29" t="s">
        <v>303</v>
      </c>
    </row>
    <row r="27" spans="1:6" x14ac:dyDescent="0.2">
      <c r="A27" s="31">
        <v>230</v>
      </c>
      <c r="B27" s="31">
        <v>229</v>
      </c>
      <c r="C27" s="30" t="s">
        <v>258</v>
      </c>
      <c r="D27" s="30" t="s">
        <v>253</v>
      </c>
      <c r="E27" s="29" t="str">
        <f t="shared" si="0"/>
        <v>KE40</v>
      </c>
      <c r="F27" s="29" t="s">
        <v>257</v>
      </c>
    </row>
    <row r="28" spans="1:6" x14ac:dyDescent="0.2">
      <c r="A28" s="31">
        <v>187</v>
      </c>
      <c r="B28" s="31">
        <v>57</v>
      </c>
      <c r="C28" s="30" t="s">
        <v>627</v>
      </c>
      <c r="D28" s="30" t="s">
        <v>622</v>
      </c>
      <c r="E28" s="29" t="str">
        <f t="shared" si="0"/>
        <v>KE12</v>
      </c>
      <c r="F28" s="29" t="s">
        <v>626</v>
      </c>
    </row>
    <row r="29" spans="1:6" x14ac:dyDescent="0.2">
      <c r="A29" s="31">
        <v>186</v>
      </c>
      <c r="B29" s="31">
        <v>58</v>
      </c>
      <c r="C29" s="30" t="s">
        <v>625</v>
      </c>
      <c r="D29" s="30" t="s">
        <v>622</v>
      </c>
      <c r="E29" s="29" t="str">
        <f t="shared" si="0"/>
        <v>KE12</v>
      </c>
      <c r="F29" s="29" t="s">
        <v>624</v>
      </c>
    </row>
    <row r="30" spans="1:6" x14ac:dyDescent="0.2">
      <c r="A30" s="31">
        <v>12</v>
      </c>
      <c r="B30" s="31">
        <v>1</v>
      </c>
      <c r="C30" s="30" t="s">
        <v>750</v>
      </c>
      <c r="D30" s="30" t="s">
        <v>739</v>
      </c>
      <c r="E30" s="29" t="str">
        <f t="shared" si="0"/>
        <v>KE01</v>
      </c>
      <c r="F30" s="29" t="s">
        <v>749</v>
      </c>
    </row>
    <row r="31" spans="1:6" x14ac:dyDescent="0.2">
      <c r="A31" s="31">
        <v>227</v>
      </c>
      <c r="B31" s="31">
        <v>195</v>
      </c>
      <c r="C31" s="30" t="s">
        <v>329</v>
      </c>
      <c r="D31" s="30" t="s">
        <v>322</v>
      </c>
      <c r="E31" s="29" t="str">
        <f t="shared" si="0"/>
        <v>KE36</v>
      </c>
      <c r="F31" s="29" t="s">
        <v>328</v>
      </c>
    </row>
    <row r="32" spans="1:6" x14ac:dyDescent="0.2">
      <c r="A32" s="31">
        <v>117</v>
      </c>
      <c r="B32" s="31">
        <v>140</v>
      </c>
      <c r="C32" s="30" t="s">
        <v>449</v>
      </c>
      <c r="D32" s="30" t="s">
        <v>448</v>
      </c>
      <c r="E32" s="29" t="str">
        <f t="shared" si="0"/>
        <v>KE26</v>
      </c>
      <c r="F32" s="29" t="s">
        <v>447</v>
      </c>
    </row>
    <row r="33" spans="1:6" x14ac:dyDescent="0.2">
      <c r="A33" s="31">
        <v>266</v>
      </c>
      <c r="B33" s="31">
        <v>154</v>
      </c>
      <c r="C33" s="30" t="s">
        <v>418</v>
      </c>
      <c r="D33" s="30" t="s">
        <v>413</v>
      </c>
      <c r="E33" s="29" t="str">
        <f t="shared" si="0"/>
        <v>KE29</v>
      </c>
      <c r="F33" s="29" t="s">
        <v>417</v>
      </c>
    </row>
    <row r="34" spans="1:6" x14ac:dyDescent="0.2">
      <c r="A34" s="31">
        <v>98</v>
      </c>
      <c r="B34" s="31">
        <v>30</v>
      </c>
      <c r="C34" s="30" t="s">
        <v>686</v>
      </c>
      <c r="D34" s="30" t="s">
        <v>681</v>
      </c>
      <c r="E34" s="29" t="str">
        <f t="shared" si="0"/>
        <v>KE07</v>
      </c>
      <c r="F34" s="29" t="s">
        <v>685</v>
      </c>
    </row>
    <row r="35" spans="1:6" x14ac:dyDescent="0.2">
      <c r="A35" s="31">
        <v>127</v>
      </c>
      <c r="B35" s="31">
        <v>276</v>
      </c>
      <c r="C35" s="30" t="s">
        <v>158</v>
      </c>
      <c r="D35" s="30" t="s">
        <v>129</v>
      </c>
      <c r="E35" s="29" t="str">
        <f t="shared" si="0"/>
        <v>KE47</v>
      </c>
      <c r="F35" s="29" t="s">
        <v>157</v>
      </c>
    </row>
    <row r="36" spans="1:6" x14ac:dyDescent="0.2">
      <c r="A36" s="31">
        <v>94</v>
      </c>
      <c r="B36" s="31">
        <v>27</v>
      </c>
      <c r="C36" s="30" t="s">
        <v>692</v>
      </c>
      <c r="D36" s="30" t="s">
        <v>681</v>
      </c>
      <c r="E36" s="29" t="str">
        <f t="shared" si="0"/>
        <v>KE07</v>
      </c>
      <c r="F36" s="29" t="s">
        <v>691</v>
      </c>
    </row>
    <row r="37" spans="1:6" x14ac:dyDescent="0.2">
      <c r="A37" s="31">
        <v>267</v>
      </c>
      <c r="B37" s="31">
        <v>162</v>
      </c>
      <c r="C37" s="30" t="s">
        <v>401</v>
      </c>
      <c r="D37" s="30" t="s">
        <v>400</v>
      </c>
      <c r="E37" s="29" t="str">
        <f t="shared" si="0"/>
        <v>KE30</v>
      </c>
      <c r="F37" s="29" t="s">
        <v>399</v>
      </c>
    </row>
    <row r="38" spans="1:6" x14ac:dyDescent="0.2">
      <c r="A38" s="31">
        <v>99</v>
      </c>
      <c r="B38" s="31">
        <v>37</v>
      </c>
      <c r="C38" s="30" t="s">
        <v>671</v>
      </c>
      <c r="D38" s="30" t="s">
        <v>668</v>
      </c>
      <c r="E38" s="29" t="str">
        <f t="shared" si="0"/>
        <v>KE08</v>
      </c>
      <c r="F38" s="29" t="s">
        <v>670</v>
      </c>
    </row>
    <row r="39" spans="1:6" x14ac:dyDescent="0.2">
      <c r="A39" s="31">
        <v>134</v>
      </c>
      <c r="B39" s="31">
        <v>284</v>
      </c>
      <c r="C39" s="30" t="s">
        <v>142</v>
      </c>
      <c r="D39" s="30" t="s">
        <v>129</v>
      </c>
      <c r="E39" s="29" t="str">
        <f t="shared" si="0"/>
        <v>KE47</v>
      </c>
      <c r="F39" s="29" t="s">
        <v>141</v>
      </c>
    </row>
    <row r="40" spans="1:6" x14ac:dyDescent="0.2">
      <c r="A40" s="31">
        <v>138</v>
      </c>
      <c r="B40" s="31">
        <v>285</v>
      </c>
      <c r="C40" s="30" t="s">
        <v>140</v>
      </c>
      <c r="D40" s="30" t="s">
        <v>129</v>
      </c>
      <c r="E40" s="29" t="str">
        <f t="shared" si="0"/>
        <v>KE47</v>
      </c>
      <c r="F40" s="29" t="s">
        <v>139</v>
      </c>
    </row>
    <row r="41" spans="1:6" x14ac:dyDescent="0.2">
      <c r="A41" s="31">
        <v>131</v>
      </c>
      <c r="B41" s="31">
        <v>283</v>
      </c>
      <c r="C41" s="30" t="s">
        <v>144</v>
      </c>
      <c r="D41" s="30" t="s">
        <v>129</v>
      </c>
      <c r="E41" s="29" t="str">
        <f t="shared" si="0"/>
        <v>KE47</v>
      </c>
      <c r="F41" s="29" t="s">
        <v>143</v>
      </c>
    </row>
    <row r="42" spans="1:6" x14ac:dyDescent="0.2">
      <c r="A42" s="31">
        <v>128</v>
      </c>
      <c r="B42" s="31">
        <v>282</v>
      </c>
      <c r="C42" s="30" t="s">
        <v>146</v>
      </c>
      <c r="D42" s="30" t="s">
        <v>129</v>
      </c>
      <c r="E42" s="29" t="str">
        <f t="shared" si="0"/>
        <v>KE47</v>
      </c>
      <c r="F42" s="29" t="s">
        <v>145</v>
      </c>
    </row>
    <row r="43" spans="1:6" x14ac:dyDescent="0.2">
      <c r="A43" s="31">
        <v>143</v>
      </c>
      <c r="B43" s="31">
        <v>286</v>
      </c>
      <c r="C43" s="30" t="s">
        <v>138</v>
      </c>
      <c r="D43" s="30" t="s">
        <v>129</v>
      </c>
      <c r="E43" s="29" t="str">
        <f t="shared" si="0"/>
        <v>KE47</v>
      </c>
      <c r="F43" s="29" t="s">
        <v>137</v>
      </c>
    </row>
    <row r="44" spans="1:6" x14ac:dyDescent="0.2">
      <c r="A44" s="31">
        <v>268</v>
      </c>
      <c r="B44" s="31">
        <v>155</v>
      </c>
      <c r="C44" s="30" t="s">
        <v>416</v>
      </c>
      <c r="D44" s="30" t="s">
        <v>413</v>
      </c>
      <c r="E44" s="29" t="str">
        <f t="shared" si="0"/>
        <v>KE29</v>
      </c>
      <c r="F44" s="29" t="s">
        <v>415</v>
      </c>
    </row>
    <row r="45" spans="1:6" x14ac:dyDescent="0.2">
      <c r="A45" s="31">
        <v>256</v>
      </c>
      <c r="B45" s="31">
        <v>215</v>
      </c>
      <c r="C45" s="30" t="s">
        <v>288</v>
      </c>
      <c r="D45" s="30" t="s">
        <v>287</v>
      </c>
      <c r="E45" s="29" t="str">
        <f t="shared" si="0"/>
        <v>KE38</v>
      </c>
      <c r="F45" s="29" t="s">
        <v>286</v>
      </c>
    </row>
    <row r="46" spans="1:6" x14ac:dyDescent="0.2">
      <c r="A46" s="31">
        <v>219</v>
      </c>
      <c r="B46" s="31">
        <v>178</v>
      </c>
      <c r="C46" s="30" t="s">
        <v>367</v>
      </c>
      <c r="D46" s="30" t="s">
        <v>357</v>
      </c>
      <c r="E46" s="29" t="str">
        <f t="shared" si="0"/>
        <v>KE32</v>
      </c>
      <c r="F46" s="29" t="s">
        <v>366</v>
      </c>
    </row>
    <row r="47" spans="1:6" x14ac:dyDescent="0.2">
      <c r="A47" s="31">
        <v>118</v>
      </c>
      <c r="B47" s="31">
        <v>137</v>
      </c>
      <c r="C47" s="30" t="s">
        <v>455</v>
      </c>
      <c r="D47" s="30" t="s">
        <v>448</v>
      </c>
      <c r="E47" s="29" t="str">
        <f t="shared" si="0"/>
        <v>KE26</v>
      </c>
      <c r="F47" s="29" t="s">
        <v>454</v>
      </c>
    </row>
    <row r="48" spans="1:6" x14ac:dyDescent="0.2">
      <c r="A48" s="31">
        <v>96</v>
      </c>
      <c r="B48" s="31">
        <v>31</v>
      </c>
      <c r="C48" s="30" t="s">
        <v>684</v>
      </c>
      <c r="D48" s="30" t="s">
        <v>681</v>
      </c>
      <c r="E48" s="29" t="str">
        <f t="shared" si="0"/>
        <v>KE07</v>
      </c>
      <c r="F48" s="29" t="s">
        <v>683</v>
      </c>
    </row>
    <row r="49" spans="1:6" x14ac:dyDescent="0.2">
      <c r="A49" s="31">
        <v>231</v>
      </c>
      <c r="B49" s="31">
        <v>230</v>
      </c>
      <c r="C49" s="30" t="s">
        <v>256</v>
      </c>
      <c r="D49" s="30" t="s">
        <v>253</v>
      </c>
      <c r="E49" s="29" t="str">
        <f t="shared" si="0"/>
        <v>KE40</v>
      </c>
      <c r="F49" s="29" t="s">
        <v>255</v>
      </c>
    </row>
    <row r="50" spans="1:6" x14ac:dyDescent="0.2">
      <c r="A50" s="31">
        <v>192</v>
      </c>
      <c r="B50" s="31">
        <v>65</v>
      </c>
      <c r="C50" s="30" t="s">
        <v>609</v>
      </c>
      <c r="D50" s="30" t="s">
        <v>606</v>
      </c>
      <c r="E50" s="29" t="str">
        <f t="shared" si="0"/>
        <v>KE14</v>
      </c>
      <c r="F50" s="29" t="s">
        <v>608</v>
      </c>
    </row>
    <row r="51" spans="1:6" x14ac:dyDescent="0.2">
      <c r="A51" s="31">
        <v>1</v>
      </c>
      <c r="B51" s="31">
        <v>19</v>
      </c>
      <c r="C51" s="30" t="s">
        <v>711</v>
      </c>
      <c r="D51" s="30" t="s">
        <v>708</v>
      </c>
      <c r="E51" s="29" t="str">
        <f t="shared" si="0"/>
        <v>KE04</v>
      </c>
      <c r="F51" s="29" t="s">
        <v>710</v>
      </c>
    </row>
    <row r="52" spans="1:6" x14ac:dyDescent="0.2">
      <c r="A52" s="31">
        <v>26</v>
      </c>
      <c r="B52" s="31">
        <v>15</v>
      </c>
      <c r="C52" s="30" t="s">
        <v>720</v>
      </c>
      <c r="D52" s="30" t="s">
        <v>715</v>
      </c>
      <c r="E52" s="29" t="str">
        <f t="shared" si="0"/>
        <v>KE03</v>
      </c>
      <c r="F52" s="29" t="s">
        <v>719</v>
      </c>
    </row>
    <row r="53" spans="1:6" x14ac:dyDescent="0.2">
      <c r="A53" s="31">
        <v>2</v>
      </c>
      <c r="B53" s="31">
        <v>18</v>
      </c>
      <c r="C53" s="30" t="s">
        <v>713</v>
      </c>
      <c r="D53" s="30" t="s">
        <v>708</v>
      </c>
      <c r="E53" s="29" t="str">
        <f t="shared" si="0"/>
        <v>KE04</v>
      </c>
      <c r="F53" s="29" t="s">
        <v>712</v>
      </c>
    </row>
    <row r="54" spans="1:6" x14ac:dyDescent="0.2">
      <c r="A54" s="31">
        <v>38</v>
      </c>
      <c r="B54" s="31">
        <v>110</v>
      </c>
      <c r="C54" s="30" t="s">
        <v>513</v>
      </c>
      <c r="D54" s="30" t="s">
        <v>512</v>
      </c>
      <c r="E54" s="29" t="str">
        <f t="shared" si="0"/>
        <v>KE21</v>
      </c>
      <c r="F54" s="29" t="s">
        <v>511</v>
      </c>
    </row>
    <row r="55" spans="1:6" x14ac:dyDescent="0.2">
      <c r="A55" s="31">
        <v>52</v>
      </c>
      <c r="B55" s="31">
        <v>112</v>
      </c>
      <c r="C55" s="30" t="s">
        <v>508</v>
      </c>
      <c r="D55" s="30" t="s">
        <v>488</v>
      </c>
      <c r="E55" s="29" t="str">
        <f t="shared" si="0"/>
        <v>KE22</v>
      </c>
      <c r="F55" s="29" t="s">
        <v>507</v>
      </c>
    </row>
    <row r="56" spans="1:6" x14ac:dyDescent="0.2">
      <c r="A56" s="31">
        <v>53</v>
      </c>
      <c r="B56" s="31">
        <v>111</v>
      </c>
      <c r="C56" s="30" t="s">
        <v>510</v>
      </c>
      <c r="D56" s="30" t="s">
        <v>488</v>
      </c>
      <c r="E56" s="29" t="str">
        <f t="shared" si="0"/>
        <v>KE22</v>
      </c>
      <c r="F56" s="29" t="s">
        <v>509</v>
      </c>
    </row>
    <row r="57" spans="1:6" x14ac:dyDescent="0.2">
      <c r="A57" s="31">
        <v>152</v>
      </c>
      <c r="B57" s="31">
        <v>235</v>
      </c>
      <c r="C57" s="30" t="s">
        <v>245</v>
      </c>
      <c r="D57" s="30" t="s">
        <v>240</v>
      </c>
      <c r="E57" s="29" t="str">
        <f t="shared" si="0"/>
        <v>KE41</v>
      </c>
      <c r="F57" s="29" t="s">
        <v>244</v>
      </c>
    </row>
    <row r="58" spans="1:6" x14ac:dyDescent="0.2">
      <c r="A58" s="31">
        <v>48</v>
      </c>
      <c r="B58" s="31">
        <v>101</v>
      </c>
      <c r="C58" s="30" t="s">
        <v>532</v>
      </c>
      <c r="D58" s="30" t="s">
        <v>527</v>
      </c>
      <c r="E58" s="29" t="str">
        <f t="shared" si="0"/>
        <v>KE20</v>
      </c>
      <c r="F58" s="29" t="s">
        <v>531</v>
      </c>
    </row>
    <row r="59" spans="1:6" x14ac:dyDescent="0.2">
      <c r="A59" s="31">
        <v>269</v>
      </c>
      <c r="B59" s="31">
        <v>169</v>
      </c>
      <c r="C59" s="30" t="s">
        <v>385</v>
      </c>
      <c r="D59" s="30" t="s">
        <v>357</v>
      </c>
      <c r="E59" s="29" t="str">
        <f t="shared" si="0"/>
        <v>KE32</v>
      </c>
      <c r="F59" s="29" t="s">
        <v>384</v>
      </c>
    </row>
    <row r="60" spans="1:6" x14ac:dyDescent="0.2">
      <c r="A60" s="31">
        <v>54</v>
      </c>
      <c r="B60" s="31">
        <v>116</v>
      </c>
      <c r="C60" s="30" t="s">
        <v>500</v>
      </c>
      <c r="D60" s="30" t="s">
        <v>488</v>
      </c>
      <c r="E60" s="29" t="str">
        <f t="shared" si="0"/>
        <v>KE22</v>
      </c>
      <c r="F60" s="29" t="s">
        <v>499</v>
      </c>
    </row>
    <row r="61" spans="1:6" x14ac:dyDescent="0.2">
      <c r="A61" s="31">
        <v>232</v>
      </c>
      <c r="B61" s="31">
        <v>213</v>
      </c>
      <c r="C61" s="30" t="s">
        <v>292</v>
      </c>
      <c r="D61" s="30" t="s">
        <v>287</v>
      </c>
      <c r="E61" s="29" t="str">
        <f t="shared" si="0"/>
        <v>KE38</v>
      </c>
      <c r="F61" s="29" t="s">
        <v>291</v>
      </c>
    </row>
    <row r="62" spans="1:6" x14ac:dyDescent="0.2">
      <c r="A62" s="31">
        <v>153</v>
      </c>
      <c r="B62" s="31">
        <v>249</v>
      </c>
      <c r="C62" s="30" t="s">
        <v>209</v>
      </c>
      <c r="D62" s="30" t="s">
        <v>209</v>
      </c>
      <c r="E62" s="29" t="str">
        <f t="shared" si="0"/>
        <v>KE43</v>
      </c>
      <c r="F62" s="29" t="s">
        <v>215</v>
      </c>
    </row>
    <row r="63" spans="1:6" x14ac:dyDescent="0.2">
      <c r="A63" s="31">
        <v>185</v>
      </c>
      <c r="B63" s="31">
        <v>52</v>
      </c>
      <c r="C63" s="30" t="s">
        <v>637</v>
      </c>
      <c r="D63" s="30" t="s">
        <v>622</v>
      </c>
      <c r="E63" s="29" t="str">
        <f t="shared" si="0"/>
        <v>KE12</v>
      </c>
      <c r="F63" s="29" t="s">
        <v>636</v>
      </c>
    </row>
    <row r="64" spans="1:6" x14ac:dyDescent="0.2">
      <c r="A64" s="31">
        <v>184</v>
      </c>
      <c r="B64" s="31">
        <v>53</v>
      </c>
      <c r="C64" s="30" t="s">
        <v>635</v>
      </c>
      <c r="D64" s="30" t="s">
        <v>622</v>
      </c>
      <c r="E64" s="29" t="str">
        <f t="shared" si="0"/>
        <v>KE12</v>
      </c>
      <c r="F64" s="29" t="s">
        <v>634</v>
      </c>
    </row>
    <row r="65" spans="1:6" x14ac:dyDescent="0.2">
      <c r="A65" s="31">
        <v>183</v>
      </c>
      <c r="B65" s="31">
        <v>51</v>
      </c>
      <c r="C65" s="30" t="s">
        <v>639</v>
      </c>
      <c r="D65" s="30" t="s">
        <v>622</v>
      </c>
      <c r="E65" s="29" t="str">
        <f t="shared" si="0"/>
        <v>KE12</v>
      </c>
      <c r="F65" s="29" t="s">
        <v>638</v>
      </c>
    </row>
    <row r="66" spans="1:6" x14ac:dyDescent="0.2">
      <c r="A66" s="31">
        <v>95</v>
      </c>
      <c r="B66" s="31">
        <v>32</v>
      </c>
      <c r="C66" s="30" t="s">
        <v>682</v>
      </c>
      <c r="D66" s="30" t="s">
        <v>681</v>
      </c>
      <c r="E66" s="29" t="str">
        <f t="shared" ref="E66:E129" si="1">VLOOKUP(D66,County_code,3,FALSE)</f>
        <v>KE07</v>
      </c>
      <c r="F66" s="29" t="s">
        <v>680</v>
      </c>
    </row>
    <row r="67" spans="1:6" x14ac:dyDescent="0.2">
      <c r="A67" s="31">
        <v>250</v>
      </c>
      <c r="B67" s="31">
        <v>210</v>
      </c>
      <c r="C67" s="30" t="s">
        <v>298</v>
      </c>
      <c r="D67" s="30" t="s">
        <v>297</v>
      </c>
      <c r="E67" s="29" t="str">
        <f t="shared" si="1"/>
        <v>KE37</v>
      </c>
      <c r="F67" s="29" t="s">
        <v>296</v>
      </c>
    </row>
    <row r="68" spans="1:6" x14ac:dyDescent="0.2">
      <c r="A68" s="31">
        <v>64</v>
      </c>
      <c r="B68" s="31">
        <v>49</v>
      </c>
      <c r="C68" s="30" t="s">
        <v>644</v>
      </c>
      <c r="D68" s="30" t="s">
        <v>641</v>
      </c>
      <c r="E68" s="29" t="str">
        <f t="shared" si="1"/>
        <v>KE11</v>
      </c>
      <c r="F68" s="29" t="s">
        <v>643</v>
      </c>
    </row>
    <row r="69" spans="1:6" x14ac:dyDescent="0.2">
      <c r="A69" s="31">
        <v>65</v>
      </c>
      <c r="B69" s="31">
        <v>50</v>
      </c>
      <c r="C69" s="30" t="s">
        <v>642</v>
      </c>
      <c r="D69" s="30" t="s">
        <v>641</v>
      </c>
      <c r="E69" s="29" t="str">
        <f t="shared" si="1"/>
        <v>KE11</v>
      </c>
      <c r="F69" s="29" t="s">
        <v>640</v>
      </c>
    </row>
    <row r="70" spans="1:6" x14ac:dyDescent="0.2">
      <c r="A70" s="31">
        <v>9</v>
      </c>
      <c r="B70" s="31">
        <v>2</v>
      </c>
      <c r="C70" s="30" t="s">
        <v>748</v>
      </c>
      <c r="D70" s="30" t="s">
        <v>739</v>
      </c>
      <c r="E70" s="29" t="str">
        <f t="shared" si="1"/>
        <v>KE01</v>
      </c>
      <c r="F70" s="29" t="s">
        <v>747</v>
      </c>
    </row>
    <row r="71" spans="1:6" x14ac:dyDescent="0.2">
      <c r="A71" s="31">
        <v>55</v>
      </c>
      <c r="B71" s="31">
        <v>113</v>
      </c>
      <c r="C71" s="30" t="s">
        <v>506</v>
      </c>
      <c r="D71" s="30" t="s">
        <v>488</v>
      </c>
      <c r="E71" s="29" t="str">
        <f t="shared" si="1"/>
        <v>KE22</v>
      </c>
      <c r="F71" s="29" t="s">
        <v>505</v>
      </c>
    </row>
    <row r="72" spans="1:6" x14ac:dyDescent="0.2">
      <c r="A72" s="31">
        <v>56</v>
      </c>
      <c r="B72" s="31">
        <v>119</v>
      </c>
      <c r="C72" s="30" t="s">
        <v>495</v>
      </c>
      <c r="D72" s="30" t="s">
        <v>488</v>
      </c>
      <c r="E72" s="29" t="str">
        <f t="shared" si="1"/>
        <v>KE22</v>
      </c>
      <c r="F72" s="29" t="s">
        <v>494</v>
      </c>
    </row>
    <row r="73" spans="1:6" x14ac:dyDescent="0.2">
      <c r="A73" s="31">
        <v>154</v>
      </c>
      <c r="B73" s="31">
        <v>246</v>
      </c>
      <c r="C73" s="30" t="s">
        <v>221</v>
      </c>
      <c r="D73" s="30" t="s">
        <v>209</v>
      </c>
      <c r="E73" s="29" t="str">
        <f t="shared" si="1"/>
        <v>KE43</v>
      </c>
      <c r="F73" s="29" t="s">
        <v>220</v>
      </c>
    </row>
    <row r="74" spans="1:6" x14ac:dyDescent="0.2">
      <c r="A74" s="31">
        <v>233</v>
      </c>
      <c r="B74" s="31">
        <v>218</v>
      </c>
      <c r="C74" s="30" t="s">
        <v>281</v>
      </c>
      <c r="D74" s="30" t="s">
        <v>268</v>
      </c>
      <c r="E74" s="29" t="str">
        <f t="shared" si="1"/>
        <v>KE39</v>
      </c>
      <c r="F74" s="29" t="s">
        <v>280</v>
      </c>
    </row>
    <row r="75" spans="1:6" x14ac:dyDescent="0.2">
      <c r="A75" s="31">
        <v>101</v>
      </c>
      <c r="B75" s="31">
        <v>131</v>
      </c>
      <c r="C75" s="30" t="s">
        <v>469</v>
      </c>
      <c r="D75" s="30" t="s">
        <v>466</v>
      </c>
      <c r="E75" s="29" t="str">
        <f t="shared" si="1"/>
        <v>KE24</v>
      </c>
      <c r="F75" s="29" t="s">
        <v>468</v>
      </c>
    </row>
    <row r="76" spans="1:6" x14ac:dyDescent="0.2">
      <c r="A76" s="31">
        <v>198</v>
      </c>
      <c r="B76" s="31">
        <v>85</v>
      </c>
      <c r="C76" s="30" t="s">
        <v>566</v>
      </c>
      <c r="D76" s="30" t="s">
        <v>560</v>
      </c>
      <c r="E76" s="29" t="str">
        <f t="shared" si="1"/>
        <v>KE17</v>
      </c>
      <c r="F76" s="29" t="s">
        <v>565</v>
      </c>
    </row>
    <row r="77" spans="1:6" x14ac:dyDescent="0.2">
      <c r="A77" s="31">
        <v>122</v>
      </c>
      <c r="B77" s="31">
        <v>184</v>
      </c>
      <c r="C77" s="30" t="s">
        <v>353</v>
      </c>
      <c r="D77" s="30" t="s">
        <v>346</v>
      </c>
      <c r="E77" s="29" t="str">
        <f t="shared" si="1"/>
        <v>KE34</v>
      </c>
      <c r="F77" s="29" t="s">
        <v>352</v>
      </c>
    </row>
    <row r="78" spans="1:6" x14ac:dyDescent="0.2">
      <c r="A78" s="31">
        <v>126</v>
      </c>
      <c r="B78" s="31">
        <v>186</v>
      </c>
      <c r="C78" s="30" t="s">
        <v>349</v>
      </c>
      <c r="D78" s="30" t="s">
        <v>346</v>
      </c>
      <c r="E78" s="29" t="str">
        <f t="shared" si="1"/>
        <v>KE34</v>
      </c>
      <c r="F78" s="29" t="s">
        <v>348</v>
      </c>
    </row>
    <row r="79" spans="1:6" x14ac:dyDescent="0.2">
      <c r="A79" s="31">
        <v>124</v>
      </c>
      <c r="B79" s="31">
        <v>183</v>
      </c>
      <c r="C79" s="30" t="s">
        <v>355</v>
      </c>
      <c r="D79" s="30" t="s">
        <v>346</v>
      </c>
      <c r="E79" s="29" t="str">
        <f t="shared" si="1"/>
        <v>KE34</v>
      </c>
      <c r="F79" s="29" t="s">
        <v>354</v>
      </c>
    </row>
    <row r="80" spans="1:6" x14ac:dyDescent="0.2">
      <c r="A80" s="31">
        <v>125</v>
      </c>
      <c r="B80" s="31">
        <v>187</v>
      </c>
      <c r="C80" s="30" t="s">
        <v>347</v>
      </c>
      <c r="D80" s="30" t="s">
        <v>346</v>
      </c>
      <c r="E80" s="29" t="str">
        <f t="shared" si="1"/>
        <v>KE34</v>
      </c>
      <c r="F80" s="29" t="s">
        <v>345</v>
      </c>
    </row>
    <row r="81" spans="1:6" x14ac:dyDescent="0.2">
      <c r="A81" s="31">
        <v>123</v>
      </c>
      <c r="B81" s="31">
        <v>185</v>
      </c>
      <c r="C81" s="30" t="s">
        <v>351</v>
      </c>
      <c r="D81" s="30" t="s">
        <v>346</v>
      </c>
      <c r="E81" s="29" t="str">
        <f t="shared" si="1"/>
        <v>KE34</v>
      </c>
      <c r="F81" s="29" t="s">
        <v>350</v>
      </c>
    </row>
    <row r="82" spans="1:6" x14ac:dyDescent="0.2">
      <c r="A82" s="31">
        <v>22</v>
      </c>
      <c r="B82" s="31">
        <v>13</v>
      </c>
      <c r="C82" s="30" t="s">
        <v>724</v>
      </c>
      <c r="D82" s="30" t="s">
        <v>715</v>
      </c>
      <c r="E82" s="29" t="str">
        <f t="shared" si="1"/>
        <v>KE03</v>
      </c>
      <c r="F82" s="29" t="s">
        <v>723</v>
      </c>
    </row>
    <row r="83" spans="1:6" x14ac:dyDescent="0.2">
      <c r="A83" s="31">
        <v>129</v>
      </c>
      <c r="B83" s="31">
        <v>288</v>
      </c>
      <c r="C83" s="30" t="s">
        <v>134</v>
      </c>
      <c r="D83" s="30" t="s">
        <v>129</v>
      </c>
      <c r="E83" s="29" t="str">
        <f t="shared" si="1"/>
        <v>KE47</v>
      </c>
      <c r="F83" s="29" t="s">
        <v>133</v>
      </c>
    </row>
    <row r="84" spans="1:6" x14ac:dyDescent="0.2">
      <c r="A84" s="31">
        <v>39</v>
      </c>
      <c r="B84" s="31">
        <v>109</v>
      </c>
      <c r="C84" s="30" t="s">
        <v>515</v>
      </c>
      <c r="D84" s="30" t="s">
        <v>512</v>
      </c>
      <c r="E84" s="29" t="str">
        <f t="shared" si="1"/>
        <v>KE21</v>
      </c>
      <c r="F84" s="29" t="s">
        <v>514</v>
      </c>
    </row>
    <row r="85" spans="1:6" x14ac:dyDescent="0.2">
      <c r="A85" s="31">
        <v>259</v>
      </c>
      <c r="B85" s="31">
        <v>220</v>
      </c>
      <c r="C85" s="30" t="s">
        <v>277</v>
      </c>
      <c r="D85" s="30" t="s">
        <v>268</v>
      </c>
      <c r="E85" s="29" t="str">
        <f t="shared" si="1"/>
        <v>KE39</v>
      </c>
      <c r="F85" s="29" t="s">
        <v>276</v>
      </c>
    </row>
    <row r="86" spans="1:6" x14ac:dyDescent="0.2">
      <c r="A86" s="31">
        <v>40</v>
      </c>
      <c r="B86" s="31">
        <v>104</v>
      </c>
      <c r="C86" s="30" t="s">
        <v>525</v>
      </c>
      <c r="D86" s="30" t="s">
        <v>512</v>
      </c>
      <c r="E86" s="29" t="str">
        <f t="shared" si="1"/>
        <v>KE21</v>
      </c>
      <c r="F86" s="29" t="s">
        <v>524</v>
      </c>
    </row>
    <row r="87" spans="1:6" x14ac:dyDescent="0.2">
      <c r="A87" s="31">
        <v>214</v>
      </c>
      <c r="B87" s="31">
        <v>77</v>
      </c>
      <c r="C87" s="30" t="s">
        <v>583</v>
      </c>
      <c r="D87" s="30" t="s">
        <v>572</v>
      </c>
      <c r="E87" s="29" t="str">
        <f t="shared" si="1"/>
        <v>KE16</v>
      </c>
      <c r="F87" s="29" t="s">
        <v>582</v>
      </c>
    </row>
    <row r="88" spans="1:6" x14ac:dyDescent="0.2">
      <c r="A88" s="31">
        <v>104</v>
      </c>
      <c r="B88" s="31">
        <v>129</v>
      </c>
      <c r="C88" s="30" t="s">
        <v>473</v>
      </c>
      <c r="D88" s="30" t="s">
        <v>466</v>
      </c>
      <c r="E88" s="29" t="str">
        <f t="shared" si="1"/>
        <v>KE24</v>
      </c>
      <c r="F88" s="29" t="s">
        <v>472</v>
      </c>
    </row>
    <row r="89" spans="1:6" x14ac:dyDescent="0.2">
      <c r="A89" s="31">
        <v>106</v>
      </c>
      <c r="B89" s="31">
        <v>145</v>
      </c>
      <c r="C89" s="30" t="s">
        <v>438</v>
      </c>
      <c r="D89" s="30" t="s">
        <v>435</v>
      </c>
      <c r="E89" s="29" t="str">
        <f t="shared" si="1"/>
        <v>KE27</v>
      </c>
      <c r="F89" s="29" t="s">
        <v>437</v>
      </c>
    </row>
    <row r="90" spans="1:6" x14ac:dyDescent="0.2">
      <c r="A90" s="31">
        <v>155</v>
      </c>
      <c r="B90" s="31">
        <v>247</v>
      </c>
      <c r="C90" s="30" t="s">
        <v>219</v>
      </c>
      <c r="D90" s="30" t="s">
        <v>209</v>
      </c>
      <c r="E90" s="29" t="str">
        <f t="shared" si="1"/>
        <v>KE43</v>
      </c>
      <c r="F90" s="29" t="s">
        <v>218</v>
      </c>
    </row>
    <row r="91" spans="1:6" x14ac:dyDescent="0.2">
      <c r="A91" s="31">
        <v>132</v>
      </c>
      <c r="B91" s="31">
        <v>280</v>
      </c>
      <c r="C91" s="30" t="s">
        <v>150</v>
      </c>
      <c r="D91" s="30" t="s">
        <v>129</v>
      </c>
      <c r="E91" s="29" t="str">
        <f t="shared" si="1"/>
        <v>KE47</v>
      </c>
      <c r="F91" s="29" t="s">
        <v>149</v>
      </c>
    </row>
    <row r="92" spans="1:6" x14ac:dyDescent="0.2">
      <c r="A92" s="31">
        <v>156</v>
      </c>
      <c r="B92" s="31">
        <v>245</v>
      </c>
      <c r="C92" s="30" t="s">
        <v>223</v>
      </c>
      <c r="D92" s="30" t="s">
        <v>209</v>
      </c>
      <c r="E92" s="29" t="str">
        <f t="shared" si="1"/>
        <v>KE43</v>
      </c>
      <c r="F92" s="29" t="s">
        <v>222</v>
      </c>
    </row>
    <row r="93" spans="1:6" x14ac:dyDescent="0.2">
      <c r="A93" s="31">
        <v>212</v>
      </c>
      <c r="B93" s="31">
        <v>79</v>
      </c>
      <c r="C93" s="30" t="s">
        <v>579</v>
      </c>
      <c r="D93" s="30" t="s">
        <v>572</v>
      </c>
      <c r="E93" s="29" t="str">
        <f t="shared" si="1"/>
        <v>KE16</v>
      </c>
      <c r="F93" s="29" t="s">
        <v>578</v>
      </c>
    </row>
    <row r="94" spans="1:6" x14ac:dyDescent="0.2">
      <c r="A94" s="31">
        <v>270</v>
      </c>
      <c r="B94" s="31">
        <v>149</v>
      </c>
      <c r="C94" s="30" t="s">
        <v>429</v>
      </c>
      <c r="D94" s="30" t="s">
        <v>426</v>
      </c>
      <c r="E94" s="29" t="str">
        <f t="shared" si="1"/>
        <v>KE28</v>
      </c>
      <c r="F94" s="29" t="s">
        <v>428</v>
      </c>
    </row>
    <row r="95" spans="1:6" x14ac:dyDescent="0.2">
      <c r="A95" s="31">
        <v>271</v>
      </c>
      <c r="B95" s="31">
        <v>150</v>
      </c>
      <c r="C95" s="30" t="s">
        <v>427</v>
      </c>
      <c r="D95" s="30" t="s">
        <v>426</v>
      </c>
      <c r="E95" s="29" t="str">
        <f t="shared" si="1"/>
        <v>KE28</v>
      </c>
      <c r="F95" s="29" t="s">
        <v>425</v>
      </c>
    </row>
    <row r="96" spans="1:6" x14ac:dyDescent="0.2">
      <c r="A96" s="31">
        <v>107</v>
      </c>
      <c r="B96" s="31">
        <v>146</v>
      </c>
      <c r="C96" s="30" t="s">
        <v>436</v>
      </c>
      <c r="D96" s="30" t="s">
        <v>435</v>
      </c>
      <c r="E96" s="29" t="str">
        <f t="shared" si="1"/>
        <v>KE27</v>
      </c>
      <c r="F96" s="29" t="s">
        <v>434</v>
      </c>
    </row>
    <row r="97" spans="1:6" x14ac:dyDescent="0.2">
      <c r="A97" s="31">
        <v>234</v>
      </c>
      <c r="B97" s="31">
        <v>208</v>
      </c>
      <c r="C97" s="30" t="s">
        <v>302</v>
      </c>
      <c r="D97" s="30" t="s">
        <v>297</v>
      </c>
      <c r="E97" s="29" t="str">
        <f t="shared" si="1"/>
        <v>KE37</v>
      </c>
      <c r="F97" s="29" t="s">
        <v>301</v>
      </c>
    </row>
    <row r="98" spans="1:6" x14ac:dyDescent="0.2">
      <c r="A98" s="31">
        <v>57</v>
      </c>
      <c r="B98" s="31">
        <v>118</v>
      </c>
      <c r="C98" s="30" t="s">
        <v>497</v>
      </c>
      <c r="D98" s="30" t="s">
        <v>488</v>
      </c>
      <c r="E98" s="29" t="str">
        <f t="shared" si="1"/>
        <v>KE22</v>
      </c>
      <c r="F98" s="29" t="s">
        <v>496</v>
      </c>
    </row>
    <row r="99" spans="1:6" x14ac:dyDescent="0.2">
      <c r="A99" s="31">
        <v>58</v>
      </c>
      <c r="B99" s="31">
        <v>117</v>
      </c>
      <c r="C99" s="30" t="s">
        <v>488</v>
      </c>
      <c r="D99" s="30" t="s">
        <v>488</v>
      </c>
      <c r="E99" s="29" t="str">
        <f t="shared" si="1"/>
        <v>KE22</v>
      </c>
      <c r="F99" s="29" t="s">
        <v>498</v>
      </c>
    </row>
    <row r="100" spans="1:6" x14ac:dyDescent="0.2">
      <c r="A100" s="31">
        <v>135</v>
      </c>
      <c r="B100" s="31">
        <v>278</v>
      </c>
      <c r="C100" s="30" t="s">
        <v>154</v>
      </c>
      <c r="D100" s="30" t="s">
        <v>129</v>
      </c>
      <c r="E100" s="29" t="str">
        <f t="shared" si="1"/>
        <v>KE47</v>
      </c>
      <c r="F100" s="29" t="s">
        <v>153</v>
      </c>
    </row>
    <row r="101" spans="1:6" x14ac:dyDescent="0.2">
      <c r="A101" s="31">
        <v>195</v>
      </c>
      <c r="B101" s="31">
        <v>88</v>
      </c>
      <c r="C101" s="30" t="s">
        <v>561</v>
      </c>
      <c r="D101" s="30" t="s">
        <v>560</v>
      </c>
      <c r="E101" s="29" t="str">
        <f t="shared" si="1"/>
        <v>KE17</v>
      </c>
      <c r="F101" s="29" t="s">
        <v>559</v>
      </c>
    </row>
    <row r="102" spans="1:6" x14ac:dyDescent="0.2">
      <c r="A102" s="31">
        <v>196</v>
      </c>
      <c r="B102" s="31">
        <v>87</v>
      </c>
      <c r="C102" s="30" t="s">
        <v>563</v>
      </c>
      <c r="D102" s="30" t="s">
        <v>560</v>
      </c>
      <c r="E102" s="29" t="str">
        <f t="shared" si="1"/>
        <v>KE17</v>
      </c>
      <c r="F102" s="29" t="s">
        <v>562</v>
      </c>
    </row>
    <row r="103" spans="1:6" x14ac:dyDescent="0.2">
      <c r="A103" s="31">
        <v>27</v>
      </c>
      <c r="B103" s="31">
        <v>95</v>
      </c>
      <c r="C103" s="30" t="s">
        <v>545</v>
      </c>
      <c r="D103" s="30" t="s">
        <v>536</v>
      </c>
      <c r="E103" s="29" t="str">
        <f t="shared" si="1"/>
        <v>KE19</v>
      </c>
      <c r="F103" s="29" t="s">
        <v>544</v>
      </c>
    </row>
    <row r="104" spans="1:6" x14ac:dyDescent="0.2">
      <c r="A104" s="31">
        <v>41</v>
      </c>
      <c r="B104" s="31">
        <v>107</v>
      </c>
      <c r="C104" s="30" t="s">
        <v>519</v>
      </c>
      <c r="D104" s="30" t="s">
        <v>512</v>
      </c>
      <c r="E104" s="29" t="str">
        <f t="shared" si="1"/>
        <v>KE21</v>
      </c>
      <c r="F104" s="29" t="s">
        <v>518</v>
      </c>
    </row>
    <row r="105" spans="1:6" x14ac:dyDescent="0.2">
      <c r="A105" s="31">
        <v>42</v>
      </c>
      <c r="B105" s="31">
        <v>106</v>
      </c>
      <c r="C105" s="30" t="s">
        <v>521</v>
      </c>
      <c r="D105" s="30" t="s">
        <v>512</v>
      </c>
      <c r="E105" s="29" t="str">
        <f t="shared" si="1"/>
        <v>KE21</v>
      </c>
      <c r="F105" s="29" t="s">
        <v>520</v>
      </c>
    </row>
    <row r="106" spans="1:6" x14ac:dyDescent="0.2">
      <c r="A106" s="31">
        <v>59</v>
      </c>
      <c r="B106" s="31">
        <v>120</v>
      </c>
      <c r="C106" s="30" t="s">
        <v>493</v>
      </c>
      <c r="D106" s="30" t="s">
        <v>488</v>
      </c>
      <c r="E106" s="29" t="str">
        <f t="shared" si="1"/>
        <v>KE22</v>
      </c>
      <c r="F106" s="29" t="s">
        <v>492</v>
      </c>
    </row>
    <row r="107" spans="1:6" x14ac:dyDescent="0.2">
      <c r="A107" s="31">
        <v>218</v>
      </c>
      <c r="B107" s="31">
        <v>177</v>
      </c>
      <c r="C107" s="30" t="s">
        <v>369</v>
      </c>
      <c r="D107" s="30" t="s">
        <v>357</v>
      </c>
      <c r="E107" s="29" t="str">
        <f t="shared" si="1"/>
        <v>KE32</v>
      </c>
      <c r="F107" s="29" t="s">
        <v>368</v>
      </c>
    </row>
    <row r="108" spans="1:6" x14ac:dyDescent="0.2">
      <c r="A108" s="31">
        <v>25</v>
      </c>
      <c r="B108" s="31">
        <v>11</v>
      </c>
      <c r="C108" s="30" t="s">
        <v>728</v>
      </c>
      <c r="D108" s="30" t="s">
        <v>715</v>
      </c>
      <c r="E108" s="29" t="str">
        <f t="shared" si="1"/>
        <v>KE03</v>
      </c>
      <c r="F108" s="29" t="s">
        <v>727</v>
      </c>
    </row>
    <row r="109" spans="1:6" x14ac:dyDescent="0.2">
      <c r="A109" s="31">
        <v>21</v>
      </c>
      <c r="B109" s="31">
        <v>12</v>
      </c>
      <c r="C109" s="30" t="s">
        <v>726</v>
      </c>
      <c r="D109" s="30" t="s">
        <v>715</v>
      </c>
      <c r="E109" s="29" t="str">
        <f t="shared" si="1"/>
        <v>KE03</v>
      </c>
      <c r="F109" s="29" t="s">
        <v>725</v>
      </c>
    </row>
    <row r="110" spans="1:6" x14ac:dyDescent="0.2">
      <c r="A110" s="31">
        <v>133</v>
      </c>
      <c r="B110" s="31">
        <v>275</v>
      </c>
      <c r="C110" s="30" t="s">
        <v>160</v>
      </c>
      <c r="D110" s="30" t="s">
        <v>129</v>
      </c>
      <c r="E110" s="29" t="str">
        <f t="shared" si="1"/>
        <v>KE47</v>
      </c>
      <c r="F110" s="29" t="s">
        <v>159</v>
      </c>
    </row>
    <row r="111" spans="1:6" x14ac:dyDescent="0.2">
      <c r="A111" s="31">
        <v>199</v>
      </c>
      <c r="B111" s="31">
        <v>84</v>
      </c>
      <c r="C111" s="30" t="s">
        <v>568</v>
      </c>
      <c r="D111" s="30" t="s">
        <v>560</v>
      </c>
      <c r="E111" s="29" t="str">
        <f t="shared" si="1"/>
        <v>KE17</v>
      </c>
      <c r="F111" s="29" t="s">
        <v>567</v>
      </c>
    </row>
    <row r="112" spans="1:6" x14ac:dyDescent="0.2">
      <c r="A112" s="31">
        <v>235</v>
      </c>
      <c r="B112" s="31">
        <v>223</v>
      </c>
      <c r="C112" s="30" t="s">
        <v>271</v>
      </c>
      <c r="D112" s="30" t="s">
        <v>268</v>
      </c>
      <c r="E112" s="29" t="str">
        <f t="shared" si="1"/>
        <v>KE39</v>
      </c>
      <c r="F112" s="29" t="s">
        <v>270</v>
      </c>
    </row>
    <row r="113" spans="1:6" x14ac:dyDescent="0.2">
      <c r="A113" s="31">
        <v>119</v>
      </c>
      <c r="B113" s="31">
        <v>139</v>
      </c>
      <c r="C113" s="30" t="s">
        <v>451</v>
      </c>
      <c r="D113" s="30" t="s">
        <v>448</v>
      </c>
      <c r="E113" s="29" t="str">
        <f t="shared" si="1"/>
        <v>KE26</v>
      </c>
      <c r="F113" s="29" t="s">
        <v>450</v>
      </c>
    </row>
    <row r="114" spans="1:6" x14ac:dyDescent="0.2">
      <c r="A114" s="31">
        <v>17</v>
      </c>
      <c r="B114" s="31">
        <v>10</v>
      </c>
      <c r="C114" s="30" t="s">
        <v>731</v>
      </c>
      <c r="D114" s="30" t="s">
        <v>730</v>
      </c>
      <c r="E114" s="29" t="str">
        <f t="shared" si="1"/>
        <v>KE02</v>
      </c>
      <c r="F114" s="29" t="s">
        <v>729</v>
      </c>
    </row>
    <row r="115" spans="1:6" x14ac:dyDescent="0.2">
      <c r="A115" s="31">
        <v>33</v>
      </c>
      <c r="B115" s="31">
        <v>89</v>
      </c>
      <c r="C115" s="30" t="s">
        <v>558</v>
      </c>
      <c r="D115" s="30" t="s">
        <v>549</v>
      </c>
      <c r="E115" s="29" t="str">
        <f t="shared" si="1"/>
        <v>KE18</v>
      </c>
      <c r="F115" s="29" t="s">
        <v>557</v>
      </c>
    </row>
    <row r="116" spans="1:6" x14ac:dyDescent="0.2">
      <c r="A116" s="31">
        <v>34</v>
      </c>
      <c r="B116" s="31">
        <v>90</v>
      </c>
      <c r="C116" s="30" t="s">
        <v>556</v>
      </c>
      <c r="D116" s="30" t="s">
        <v>549</v>
      </c>
      <c r="E116" s="29" t="str">
        <f t="shared" si="1"/>
        <v>KE18</v>
      </c>
      <c r="F116" s="29" t="s">
        <v>555</v>
      </c>
    </row>
    <row r="117" spans="1:6" x14ac:dyDescent="0.2">
      <c r="A117" s="31">
        <v>69</v>
      </c>
      <c r="B117" s="31">
        <v>188</v>
      </c>
      <c r="C117" s="30" t="s">
        <v>344</v>
      </c>
      <c r="D117" s="30" t="s">
        <v>333</v>
      </c>
      <c r="E117" s="29" t="str">
        <f t="shared" si="1"/>
        <v>KE35</v>
      </c>
      <c r="F117" s="29" t="s">
        <v>343</v>
      </c>
    </row>
    <row r="118" spans="1:6" x14ac:dyDescent="0.2">
      <c r="A118" s="31">
        <v>70</v>
      </c>
      <c r="B118" s="31">
        <v>189</v>
      </c>
      <c r="C118" s="30" t="s">
        <v>342</v>
      </c>
      <c r="D118" s="30" t="s">
        <v>333</v>
      </c>
      <c r="E118" s="29" t="str">
        <f t="shared" si="1"/>
        <v>KE35</v>
      </c>
      <c r="F118" s="29" t="s">
        <v>341</v>
      </c>
    </row>
    <row r="119" spans="1:6" x14ac:dyDescent="0.2">
      <c r="A119" s="31">
        <v>49</v>
      </c>
      <c r="B119" s="31">
        <v>103</v>
      </c>
      <c r="C119" s="30" t="s">
        <v>528</v>
      </c>
      <c r="D119" s="30" t="s">
        <v>527</v>
      </c>
      <c r="E119" s="29" t="str">
        <f t="shared" si="1"/>
        <v>KE20</v>
      </c>
      <c r="F119" s="29" t="s">
        <v>526</v>
      </c>
    </row>
    <row r="120" spans="1:6" x14ac:dyDescent="0.2">
      <c r="A120" s="31">
        <v>11</v>
      </c>
      <c r="B120" s="31">
        <v>3</v>
      </c>
      <c r="C120" s="30" t="s">
        <v>746</v>
      </c>
      <c r="D120" s="30" t="s">
        <v>739</v>
      </c>
      <c r="E120" s="29" t="str">
        <f t="shared" si="1"/>
        <v>KE01</v>
      </c>
      <c r="F120" s="29" t="s">
        <v>745</v>
      </c>
    </row>
    <row r="121" spans="1:6" x14ac:dyDescent="0.2">
      <c r="A121" s="31">
        <v>13</v>
      </c>
      <c r="B121" s="31">
        <v>3</v>
      </c>
      <c r="C121" s="30" t="s">
        <v>746</v>
      </c>
      <c r="D121" s="30" t="s">
        <v>739</v>
      </c>
      <c r="E121" s="29" t="str">
        <f t="shared" si="1"/>
        <v>KE01</v>
      </c>
      <c r="F121" s="29" t="s">
        <v>745</v>
      </c>
    </row>
    <row r="122" spans="1:6" x14ac:dyDescent="0.2">
      <c r="A122" s="31">
        <v>81</v>
      </c>
      <c r="B122" s="31">
        <v>240</v>
      </c>
      <c r="C122" s="30" t="s">
        <v>234</v>
      </c>
      <c r="D122" s="30" t="s">
        <v>225</v>
      </c>
      <c r="E122" s="29" t="str">
        <f t="shared" si="1"/>
        <v>KE42</v>
      </c>
      <c r="F122" s="29" t="s">
        <v>233</v>
      </c>
    </row>
    <row r="123" spans="1:6" x14ac:dyDescent="0.2">
      <c r="A123" s="31">
        <v>76</v>
      </c>
      <c r="B123" s="31">
        <v>238</v>
      </c>
      <c r="C123" s="30" t="s">
        <v>238</v>
      </c>
      <c r="D123" s="30" t="s">
        <v>225</v>
      </c>
      <c r="E123" s="29" t="str">
        <f t="shared" si="1"/>
        <v>KE42</v>
      </c>
      <c r="F123" s="29" t="s">
        <v>237</v>
      </c>
    </row>
    <row r="124" spans="1:6" x14ac:dyDescent="0.2">
      <c r="A124" s="31">
        <v>82</v>
      </c>
      <c r="B124" s="31">
        <v>239</v>
      </c>
      <c r="C124" s="30" t="s">
        <v>236</v>
      </c>
      <c r="D124" s="30" t="s">
        <v>225</v>
      </c>
      <c r="E124" s="29" t="str">
        <f t="shared" si="1"/>
        <v>KE42</v>
      </c>
      <c r="F124" s="29" t="s">
        <v>235</v>
      </c>
    </row>
    <row r="125" spans="1:6" x14ac:dyDescent="0.2">
      <c r="A125" s="31">
        <v>206</v>
      </c>
      <c r="B125" s="31">
        <v>72</v>
      </c>
      <c r="C125" s="30" t="s">
        <v>594</v>
      </c>
      <c r="D125" s="30" t="s">
        <v>589</v>
      </c>
      <c r="E125" s="29" t="str">
        <f t="shared" si="1"/>
        <v>KE15</v>
      </c>
      <c r="F125" s="29" t="s">
        <v>593</v>
      </c>
    </row>
    <row r="126" spans="1:6" x14ac:dyDescent="0.2">
      <c r="A126" s="31">
        <v>207</v>
      </c>
      <c r="B126" s="31">
        <v>73</v>
      </c>
      <c r="C126" s="30" t="s">
        <v>592</v>
      </c>
      <c r="D126" s="30" t="s">
        <v>589</v>
      </c>
      <c r="E126" s="29" t="str">
        <f t="shared" si="1"/>
        <v>KE15</v>
      </c>
      <c r="F126" s="29" t="s">
        <v>591</v>
      </c>
    </row>
    <row r="127" spans="1:6" x14ac:dyDescent="0.2">
      <c r="A127" s="31">
        <v>205</v>
      </c>
      <c r="B127" s="31">
        <v>71</v>
      </c>
      <c r="C127" s="30" t="s">
        <v>596</v>
      </c>
      <c r="D127" s="30" t="s">
        <v>589</v>
      </c>
      <c r="E127" s="29" t="str">
        <f t="shared" si="1"/>
        <v>KE15</v>
      </c>
      <c r="F127" s="29" t="s">
        <v>595</v>
      </c>
    </row>
    <row r="128" spans="1:6" x14ac:dyDescent="0.2">
      <c r="A128" s="31">
        <v>208</v>
      </c>
      <c r="B128" s="31">
        <v>74</v>
      </c>
      <c r="C128" s="30" t="s">
        <v>590</v>
      </c>
      <c r="D128" s="30" t="s">
        <v>589</v>
      </c>
      <c r="E128" s="29" t="str">
        <f t="shared" si="1"/>
        <v>KE15</v>
      </c>
      <c r="F128" s="29" t="s">
        <v>588</v>
      </c>
    </row>
    <row r="129" spans="1:6" x14ac:dyDescent="0.2">
      <c r="A129" s="31">
        <v>204</v>
      </c>
      <c r="B129" s="31">
        <v>70</v>
      </c>
      <c r="C129" s="30" t="s">
        <v>598</v>
      </c>
      <c r="D129" s="30" t="s">
        <v>589</v>
      </c>
      <c r="E129" s="29" t="str">
        <f t="shared" si="1"/>
        <v>KE15</v>
      </c>
      <c r="F129" s="29" t="s">
        <v>597</v>
      </c>
    </row>
    <row r="130" spans="1:6" x14ac:dyDescent="0.2">
      <c r="A130" s="31">
        <v>157</v>
      </c>
      <c r="B130" s="31">
        <v>268</v>
      </c>
      <c r="C130" s="30" t="s">
        <v>176</v>
      </c>
      <c r="D130" s="30" t="s">
        <v>173</v>
      </c>
      <c r="E130" s="29" t="str">
        <f t="shared" ref="E130:E193" si="2">VLOOKUP(D130,County_code,3,FALSE)</f>
        <v>KE45</v>
      </c>
      <c r="F130" s="29" t="s">
        <v>175</v>
      </c>
    </row>
    <row r="131" spans="1:6" x14ac:dyDescent="0.2">
      <c r="A131" s="31">
        <v>158</v>
      </c>
      <c r="B131" s="31">
        <v>269</v>
      </c>
      <c r="C131" s="30" t="s">
        <v>174</v>
      </c>
      <c r="D131" s="30" t="s">
        <v>173</v>
      </c>
      <c r="E131" s="29" t="str">
        <f t="shared" si="2"/>
        <v>KE45</v>
      </c>
      <c r="F131" s="29" t="s">
        <v>172</v>
      </c>
    </row>
    <row r="132" spans="1:6" x14ac:dyDescent="0.2">
      <c r="A132" s="31">
        <v>159</v>
      </c>
      <c r="B132" s="31">
        <v>270</v>
      </c>
      <c r="C132" s="30" t="s">
        <v>171</v>
      </c>
      <c r="D132" s="30" t="s">
        <v>164</v>
      </c>
      <c r="E132" s="29" t="str">
        <f t="shared" si="2"/>
        <v>KE46</v>
      </c>
      <c r="F132" s="29" t="s">
        <v>170</v>
      </c>
    </row>
    <row r="133" spans="1:6" x14ac:dyDescent="0.2">
      <c r="A133" s="31">
        <v>224</v>
      </c>
      <c r="B133" s="31">
        <v>198</v>
      </c>
      <c r="C133" s="30" t="s">
        <v>323</v>
      </c>
      <c r="D133" s="30" t="s">
        <v>322</v>
      </c>
      <c r="E133" s="29" t="str">
        <f t="shared" si="2"/>
        <v>KE36</v>
      </c>
      <c r="F133" s="29" t="s">
        <v>321</v>
      </c>
    </row>
    <row r="134" spans="1:6" x14ac:dyDescent="0.2">
      <c r="A134" s="31">
        <v>272</v>
      </c>
      <c r="B134" s="31">
        <v>171</v>
      </c>
      <c r="C134" s="30" t="s">
        <v>381</v>
      </c>
      <c r="D134" s="30" t="s">
        <v>357</v>
      </c>
      <c r="E134" s="29" t="str">
        <f t="shared" si="2"/>
        <v>KE32</v>
      </c>
      <c r="F134" s="29" t="s">
        <v>380</v>
      </c>
    </row>
    <row r="135" spans="1:6" x14ac:dyDescent="0.2">
      <c r="A135" s="31">
        <v>273</v>
      </c>
      <c r="B135" s="31">
        <v>170</v>
      </c>
      <c r="C135" s="30" t="s">
        <v>383</v>
      </c>
      <c r="D135" s="30" t="s">
        <v>357</v>
      </c>
      <c r="E135" s="29" t="str">
        <f t="shared" si="2"/>
        <v>KE32</v>
      </c>
      <c r="F135" s="29" t="s">
        <v>382</v>
      </c>
    </row>
    <row r="136" spans="1:6" x14ac:dyDescent="0.2">
      <c r="A136" s="31">
        <v>160</v>
      </c>
      <c r="B136" s="31">
        <v>260</v>
      </c>
      <c r="C136" s="30" t="s">
        <v>193</v>
      </c>
      <c r="D136" s="30" t="s">
        <v>192</v>
      </c>
      <c r="E136" s="29" t="str">
        <f t="shared" si="2"/>
        <v>KE44</v>
      </c>
      <c r="F136" s="29" t="s">
        <v>191</v>
      </c>
    </row>
    <row r="137" spans="1:6" x14ac:dyDescent="0.2">
      <c r="A137" s="31">
        <v>161</v>
      </c>
      <c r="B137" s="31">
        <v>259</v>
      </c>
      <c r="C137" s="30" t="s">
        <v>195</v>
      </c>
      <c r="D137" s="30" t="s">
        <v>192</v>
      </c>
      <c r="E137" s="29" t="str">
        <f t="shared" si="2"/>
        <v>KE44</v>
      </c>
      <c r="F137" s="29" t="s">
        <v>194</v>
      </c>
    </row>
    <row r="138" spans="1:6" x14ac:dyDescent="0.2">
      <c r="A138" s="31">
        <v>120</v>
      </c>
      <c r="B138" s="31">
        <v>136</v>
      </c>
      <c r="C138" s="30" t="s">
        <v>457</v>
      </c>
      <c r="D138" s="30" t="s">
        <v>448</v>
      </c>
      <c r="E138" s="29" t="str">
        <f t="shared" si="2"/>
        <v>KE26</v>
      </c>
      <c r="F138" s="29" t="s">
        <v>456</v>
      </c>
    </row>
    <row r="139" spans="1:6" x14ac:dyDescent="0.2">
      <c r="A139" s="31">
        <v>83</v>
      </c>
      <c r="B139" s="31">
        <v>44</v>
      </c>
      <c r="C139" s="30" t="s">
        <v>656</v>
      </c>
      <c r="D139" s="30" t="s">
        <v>655</v>
      </c>
      <c r="E139" s="29" t="str">
        <f t="shared" si="2"/>
        <v>KE09</v>
      </c>
      <c r="F139" s="29" t="s">
        <v>654</v>
      </c>
    </row>
    <row r="140" spans="1:6" x14ac:dyDescent="0.2">
      <c r="A140" s="31">
        <v>97</v>
      </c>
      <c r="B140" s="31">
        <v>29</v>
      </c>
      <c r="C140" s="30" t="s">
        <v>688</v>
      </c>
      <c r="D140" s="30" t="s">
        <v>681</v>
      </c>
      <c r="E140" s="29" t="str">
        <f t="shared" si="2"/>
        <v>KE07</v>
      </c>
      <c r="F140" s="29" t="s">
        <v>687</v>
      </c>
    </row>
    <row r="141" spans="1:6" x14ac:dyDescent="0.2">
      <c r="A141" s="31">
        <v>45</v>
      </c>
      <c r="B141" s="31">
        <v>164</v>
      </c>
      <c r="C141" s="30" t="s">
        <v>396</v>
      </c>
      <c r="D141" s="30" t="s">
        <v>393</v>
      </c>
      <c r="E141" s="29" t="str">
        <f t="shared" si="2"/>
        <v>KE31</v>
      </c>
      <c r="F141" s="29" t="s">
        <v>395</v>
      </c>
    </row>
    <row r="142" spans="1:6" x14ac:dyDescent="0.2">
      <c r="A142" s="31">
        <v>46</v>
      </c>
      <c r="B142" s="31">
        <v>165</v>
      </c>
      <c r="C142" s="30" t="s">
        <v>394</v>
      </c>
      <c r="D142" s="30" t="s">
        <v>393</v>
      </c>
      <c r="E142" s="29" t="str">
        <f t="shared" si="2"/>
        <v>KE31</v>
      </c>
      <c r="F142" s="29" t="s">
        <v>392</v>
      </c>
    </row>
    <row r="143" spans="1:6" x14ac:dyDescent="0.2">
      <c r="A143" s="31">
        <v>47</v>
      </c>
      <c r="B143" s="31">
        <v>163</v>
      </c>
      <c r="C143" s="30" t="s">
        <v>398</v>
      </c>
      <c r="D143" s="30" t="s">
        <v>393</v>
      </c>
      <c r="E143" s="29" t="str">
        <f t="shared" si="2"/>
        <v>KE31</v>
      </c>
      <c r="F143" s="29" t="s">
        <v>397</v>
      </c>
    </row>
    <row r="144" spans="1:6" x14ac:dyDescent="0.2">
      <c r="A144" s="31">
        <v>72</v>
      </c>
      <c r="B144" s="31">
        <v>48</v>
      </c>
      <c r="C144" s="30" t="s">
        <v>647</v>
      </c>
      <c r="D144" s="30" t="s">
        <v>646</v>
      </c>
      <c r="E144" s="29" t="str">
        <f t="shared" si="2"/>
        <v>KE10</v>
      </c>
      <c r="F144" s="29" t="s">
        <v>645</v>
      </c>
    </row>
    <row r="145" spans="1:6" x14ac:dyDescent="0.2">
      <c r="A145" s="31">
        <v>14</v>
      </c>
      <c r="B145" s="31">
        <v>21</v>
      </c>
      <c r="C145" s="30" t="s">
        <v>706</v>
      </c>
      <c r="D145" s="30" t="s">
        <v>703</v>
      </c>
      <c r="E145" s="29" t="str">
        <f t="shared" si="2"/>
        <v>KE05</v>
      </c>
      <c r="F145" s="29" t="s">
        <v>705</v>
      </c>
    </row>
    <row r="146" spans="1:6" x14ac:dyDescent="0.2">
      <c r="A146" s="31">
        <v>15</v>
      </c>
      <c r="B146" s="31">
        <v>22</v>
      </c>
      <c r="C146" s="30" t="s">
        <v>704</v>
      </c>
      <c r="D146" s="30" t="s">
        <v>703</v>
      </c>
      <c r="E146" s="29" t="str">
        <f t="shared" si="2"/>
        <v>KE05</v>
      </c>
      <c r="F146" s="29" t="s">
        <v>702</v>
      </c>
    </row>
    <row r="147" spans="1:6" x14ac:dyDescent="0.2">
      <c r="A147" s="31">
        <v>130</v>
      </c>
      <c r="B147" s="31">
        <v>277</v>
      </c>
      <c r="C147" s="30" t="s">
        <v>156</v>
      </c>
      <c r="D147" s="30" t="s">
        <v>129</v>
      </c>
      <c r="E147" s="29" t="str">
        <f t="shared" si="2"/>
        <v>KE47</v>
      </c>
      <c r="F147" s="29" t="s">
        <v>155</v>
      </c>
    </row>
    <row r="148" spans="1:6" x14ac:dyDescent="0.2">
      <c r="A148" s="31">
        <v>60</v>
      </c>
      <c r="B148" s="31">
        <v>122</v>
      </c>
      <c r="C148" s="30" t="s">
        <v>489</v>
      </c>
      <c r="D148" s="30" t="s">
        <v>488</v>
      </c>
      <c r="E148" s="29" t="str">
        <f t="shared" si="2"/>
        <v>KE22</v>
      </c>
      <c r="F148" s="29" t="s">
        <v>487</v>
      </c>
    </row>
    <row r="149" spans="1:6" x14ac:dyDescent="0.2">
      <c r="A149" s="31">
        <v>8</v>
      </c>
      <c r="B149" s="31">
        <v>5</v>
      </c>
      <c r="C149" s="30" t="s">
        <v>742</v>
      </c>
      <c r="D149" s="30" t="s">
        <v>739</v>
      </c>
      <c r="E149" s="29" t="str">
        <f t="shared" si="2"/>
        <v>KE01</v>
      </c>
      <c r="F149" s="29" t="s">
        <v>741</v>
      </c>
    </row>
    <row r="150" spans="1:6" x14ac:dyDescent="0.2">
      <c r="A150" s="31">
        <v>236</v>
      </c>
      <c r="B150" s="31">
        <v>200</v>
      </c>
      <c r="C150" s="30" t="s">
        <v>318</v>
      </c>
      <c r="D150" s="30" t="s">
        <v>297</v>
      </c>
      <c r="E150" s="29" t="str">
        <f t="shared" si="2"/>
        <v>KE37</v>
      </c>
      <c r="F150" s="29" t="s">
        <v>317</v>
      </c>
    </row>
    <row r="151" spans="1:6" x14ac:dyDescent="0.2">
      <c r="A151" s="31">
        <v>61</v>
      </c>
      <c r="B151" s="31">
        <v>121</v>
      </c>
      <c r="C151" s="30" t="s">
        <v>491</v>
      </c>
      <c r="D151" s="30" t="s">
        <v>488</v>
      </c>
      <c r="E151" s="29" t="str">
        <f t="shared" si="2"/>
        <v>KE22</v>
      </c>
      <c r="F151" s="29" t="s">
        <v>490</v>
      </c>
    </row>
    <row r="152" spans="1:6" x14ac:dyDescent="0.2">
      <c r="A152" s="31">
        <v>113</v>
      </c>
      <c r="B152" s="31">
        <v>126</v>
      </c>
      <c r="C152" s="30" t="s">
        <v>480</v>
      </c>
      <c r="D152" s="30" t="s">
        <v>475</v>
      </c>
      <c r="E152" s="29" t="str">
        <f t="shared" si="2"/>
        <v>KE23</v>
      </c>
      <c r="F152" s="29" t="s">
        <v>479</v>
      </c>
    </row>
    <row r="153" spans="1:6" x14ac:dyDescent="0.2">
      <c r="A153" s="31">
        <v>257</v>
      </c>
      <c r="B153" s="31">
        <v>214</v>
      </c>
      <c r="C153" s="30" t="s">
        <v>290</v>
      </c>
      <c r="D153" s="30" t="s">
        <v>287</v>
      </c>
      <c r="E153" s="29" t="str">
        <f t="shared" si="2"/>
        <v>KE38</v>
      </c>
      <c r="F153" s="29" t="s">
        <v>289</v>
      </c>
    </row>
    <row r="154" spans="1:6" x14ac:dyDescent="0.2">
      <c r="A154" s="31">
        <v>237</v>
      </c>
      <c r="B154" s="31">
        <v>199</v>
      </c>
      <c r="C154" s="30" t="s">
        <v>320</v>
      </c>
      <c r="D154" s="30" t="s">
        <v>297</v>
      </c>
      <c r="E154" s="29" t="str">
        <f t="shared" si="2"/>
        <v>KE37</v>
      </c>
      <c r="F154" s="29" t="s">
        <v>319</v>
      </c>
    </row>
    <row r="155" spans="1:6" x14ac:dyDescent="0.2">
      <c r="A155" s="31">
        <v>18</v>
      </c>
      <c r="B155" s="31">
        <v>8</v>
      </c>
      <c r="C155" s="30" t="s">
        <v>735</v>
      </c>
      <c r="D155" s="30" t="s">
        <v>730</v>
      </c>
      <c r="E155" s="29" t="str">
        <f t="shared" si="2"/>
        <v>KE02</v>
      </c>
      <c r="F155" s="29" t="s">
        <v>734</v>
      </c>
    </row>
    <row r="156" spans="1:6" x14ac:dyDescent="0.2">
      <c r="A156" s="31">
        <v>251</v>
      </c>
      <c r="B156" s="31">
        <v>202</v>
      </c>
      <c r="C156" s="30" t="s">
        <v>314</v>
      </c>
      <c r="D156" s="30" t="s">
        <v>297</v>
      </c>
      <c r="E156" s="29" t="str">
        <f t="shared" si="2"/>
        <v>KE37</v>
      </c>
      <c r="F156" s="29" t="s">
        <v>313</v>
      </c>
    </row>
    <row r="157" spans="1:6" x14ac:dyDescent="0.2">
      <c r="A157" s="31">
        <v>190</v>
      </c>
      <c r="B157" s="31">
        <v>61</v>
      </c>
      <c r="C157" s="30" t="s">
        <v>618</v>
      </c>
      <c r="D157" s="30" t="s">
        <v>615</v>
      </c>
      <c r="E157" s="29" t="str">
        <f t="shared" si="2"/>
        <v>KE13</v>
      </c>
      <c r="F157" s="29" t="s">
        <v>617</v>
      </c>
    </row>
    <row r="158" spans="1:6" x14ac:dyDescent="0.2">
      <c r="A158" s="31">
        <v>209</v>
      </c>
      <c r="B158" s="31">
        <v>81</v>
      </c>
      <c r="C158" s="30" t="s">
        <v>575</v>
      </c>
      <c r="D158" s="30" t="s">
        <v>572</v>
      </c>
      <c r="E158" s="29" t="str">
        <f t="shared" si="2"/>
        <v>KE16</v>
      </c>
      <c r="F158" s="29" t="s">
        <v>574</v>
      </c>
    </row>
    <row r="159" spans="1:6" x14ac:dyDescent="0.2">
      <c r="A159" s="31">
        <v>23</v>
      </c>
      <c r="B159" s="31">
        <v>17</v>
      </c>
      <c r="C159" s="30" t="s">
        <v>716</v>
      </c>
      <c r="D159" s="30" t="s">
        <v>715</v>
      </c>
      <c r="E159" s="29" t="str">
        <f t="shared" si="2"/>
        <v>KE03</v>
      </c>
      <c r="F159" s="29" t="s">
        <v>714</v>
      </c>
    </row>
    <row r="160" spans="1:6" x14ac:dyDescent="0.2">
      <c r="A160" s="31">
        <v>136</v>
      </c>
      <c r="B160" s="31">
        <v>287</v>
      </c>
      <c r="C160" s="30" t="s">
        <v>136</v>
      </c>
      <c r="D160" s="30" t="s">
        <v>129</v>
      </c>
      <c r="E160" s="29" t="str">
        <f t="shared" si="2"/>
        <v>KE47</v>
      </c>
      <c r="F160" s="29" t="s">
        <v>135</v>
      </c>
    </row>
    <row r="161" spans="1:6" x14ac:dyDescent="0.2">
      <c r="A161" s="31">
        <v>197</v>
      </c>
      <c r="B161" s="31">
        <v>86</v>
      </c>
      <c r="C161" s="30" t="s">
        <v>560</v>
      </c>
      <c r="D161" s="30" t="s">
        <v>560</v>
      </c>
      <c r="E161" s="29" t="str">
        <f t="shared" si="2"/>
        <v>KE17</v>
      </c>
      <c r="F161" s="29" t="s">
        <v>564</v>
      </c>
    </row>
    <row r="162" spans="1:6" x14ac:dyDescent="0.2">
      <c r="A162" s="31">
        <v>238</v>
      </c>
      <c r="B162" s="31">
        <v>201</v>
      </c>
      <c r="C162" s="30" t="s">
        <v>316</v>
      </c>
      <c r="D162" s="30" t="s">
        <v>297</v>
      </c>
      <c r="E162" s="29" t="str">
        <f t="shared" si="2"/>
        <v>KE37</v>
      </c>
      <c r="F162" s="29" t="s">
        <v>315</v>
      </c>
    </row>
    <row r="163" spans="1:6" x14ac:dyDescent="0.2">
      <c r="A163" s="31">
        <v>24</v>
      </c>
      <c r="B163" s="31">
        <v>16</v>
      </c>
      <c r="C163" s="30" t="s">
        <v>718</v>
      </c>
      <c r="D163" s="30" t="s">
        <v>715</v>
      </c>
      <c r="E163" s="29" t="str">
        <f t="shared" si="2"/>
        <v>KE03</v>
      </c>
      <c r="F163" s="29" t="s">
        <v>717</v>
      </c>
    </row>
    <row r="164" spans="1:6" x14ac:dyDescent="0.2">
      <c r="A164" s="31">
        <v>88</v>
      </c>
      <c r="B164" s="31">
        <v>43</v>
      </c>
      <c r="C164" s="30" t="s">
        <v>658</v>
      </c>
      <c r="D164" s="30" t="s">
        <v>655</v>
      </c>
      <c r="E164" s="29" t="str">
        <f t="shared" si="2"/>
        <v>KE09</v>
      </c>
      <c r="F164" s="29" t="s">
        <v>657</v>
      </c>
    </row>
    <row r="165" spans="1:6" x14ac:dyDescent="0.2">
      <c r="A165" s="31">
        <v>84</v>
      </c>
      <c r="B165" s="31">
        <v>41</v>
      </c>
      <c r="C165" s="30" t="s">
        <v>662</v>
      </c>
      <c r="D165" s="30" t="s">
        <v>655</v>
      </c>
      <c r="E165" s="29" t="str">
        <f t="shared" si="2"/>
        <v>KE09</v>
      </c>
      <c r="F165" s="29" t="s">
        <v>661</v>
      </c>
    </row>
    <row r="166" spans="1:6" x14ac:dyDescent="0.2">
      <c r="A166" s="31">
        <v>87</v>
      </c>
      <c r="B166" s="31">
        <v>42</v>
      </c>
      <c r="C166" s="30" t="s">
        <v>660</v>
      </c>
      <c r="D166" s="30" t="s">
        <v>655</v>
      </c>
      <c r="E166" s="29" t="str">
        <f t="shared" si="2"/>
        <v>KE09</v>
      </c>
      <c r="F166" s="29" t="s">
        <v>659</v>
      </c>
    </row>
    <row r="167" spans="1:6" x14ac:dyDescent="0.2">
      <c r="A167" s="31">
        <v>86</v>
      </c>
      <c r="B167" s="31">
        <v>39</v>
      </c>
      <c r="C167" s="30" t="s">
        <v>666</v>
      </c>
      <c r="D167" s="30" t="s">
        <v>655</v>
      </c>
      <c r="E167" s="29" t="str">
        <f t="shared" si="2"/>
        <v>KE09</v>
      </c>
      <c r="F167" s="29" t="s">
        <v>665</v>
      </c>
    </row>
    <row r="168" spans="1:6" x14ac:dyDescent="0.2">
      <c r="A168" s="31">
        <v>194</v>
      </c>
      <c r="B168" s="31">
        <v>63</v>
      </c>
      <c r="C168" s="30" t="s">
        <v>613</v>
      </c>
      <c r="D168" s="30" t="s">
        <v>606</v>
      </c>
      <c r="E168" s="29" t="str">
        <f t="shared" si="2"/>
        <v>KE14</v>
      </c>
      <c r="F168" s="29" t="s">
        <v>612</v>
      </c>
    </row>
    <row r="169" spans="1:6" x14ac:dyDescent="0.2">
      <c r="A169" s="31">
        <v>43</v>
      </c>
      <c r="B169" s="31">
        <v>108</v>
      </c>
      <c r="C169" s="30" t="s">
        <v>517</v>
      </c>
      <c r="D169" s="30" t="s">
        <v>512</v>
      </c>
      <c r="E169" s="29" t="str">
        <f t="shared" si="2"/>
        <v>KE21</v>
      </c>
      <c r="F169" s="29" t="s">
        <v>516</v>
      </c>
    </row>
    <row r="170" spans="1:6" x14ac:dyDescent="0.2">
      <c r="A170" s="31">
        <v>274</v>
      </c>
      <c r="B170" s="31">
        <v>147</v>
      </c>
      <c r="C170" s="30" t="s">
        <v>433</v>
      </c>
      <c r="D170" s="30" t="s">
        <v>426</v>
      </c>
      <c r="E170" s="29" t="str">
        <f t="shared" si="2"/>
        <v>KE28</v>
      </c>
      <c r="F170" s="29" t="s">
        <v>432</v>
      </c>
    </row>
    <row r="171" spans="1:6" x14ac:dyDescent="0.2">
      <c r="A171" s="31">
        <v>275</v>
      </c>
      <c r="B171" s="31">
        <v>148</v>
      </c>
      <c r="C171" s="30" t="s">
        <v>431</v>
      </c>
      <c r="D171" s="30" t="s">
        <v>426</v>
      </c>
      <c r="E171" s="29" t="str">
        <f t="shared" si="2"/>
        <v>KE28</v>
      </c>
      <c r="F171" s="29" t="s">
        <v>430</v>
      </c>
    </row>
    <row r="172" spans="1:6" x14ac:dyDescent="0.2">
      <c r="A172" s="31">
        <v>216</v>
      </c>
      <c r="B172" s="31">
        <v>75</v>
      </c>
      <c r="C172" s="30" t="s">
        <v>587</v>
      </c>
      <c r="D172" s="30" t="s">
        <v>572</v>
      </c>
      <c r="E172" s="29" t="str">
        <f t="shared" si="2"/>
        <v>KE16</v>
      </c>
      <c r="F172" s="29" t="s">
        <v>586</v>
      </c>
    </row>
    <row r="173" spans="1:6" x14ac:dyDescent="0.2">
      <c r="A173" s="31">
        <v>239</v>
      </c>
      <c r="B173" s="31">
        <v>228</v>
      </c>
      <c r="C173" s="30" t="s">
        <v>260</v>
      </c>
      <c r="D173" s="30" t="s">
        <v>253</v>
      </c>
      <c r="E173" s="29" t="str">
        <f t="shared" si="2"/>
        <v>KE40</v>
      </c>
      <c r="F173" s="29" t="s">
        <v>259</v>
      </c>
    </row>
    <row r="174" spans="1:6" x14ac:dyDescent="0.2">
      <c r="A174" s="31">
        <v>137</v>
      </c>
      <c r="B174" s="31">
        <v>290</v>
      </c>
      <c r="C174" s="30" t="s">
        <v>130</v>
      </c>
      <c r="D174" s="30" t="s">
        <v>129</v>
      </c>
      <c r="E174" s="29" t="str">
        <f t="shared" si="2"/>
        <v>KE47</v>
      </c>
      <c r="F174" s="29" t="s">
        <v>128</v>
      </c>
    </row>
    <row r="175" spans="1:6" x14ac:dyDescent="0.2">
      <c r="A175" s="31">
        <v>44</v>
      </c>
      <c r="B175" s="31">
        <v>105</v>
      </c>
      <c r="C175" s="30" t="s">
        <v>523</v>
      </c>
      <c r="D175" s="30" t="s">
        <v>512</v>
      </c>
      <c r="E175" s="29" t="str">
        <f t="shared" si="2"/>
        <v>KE21</v>
      </c>
      <c r="F175" s="29" t="s">
        <v>522</v>
      </c>
    </row>
    <row r="176" spans="1:6" x14ac:dyDescent="0.2">
      <c r="A176" s="31">
        <v>28</v>
      </c>
      <c r="B176" s="31">
        <v>96</v>
      </c>
      <c r="C176" s="30" t="s">
        <v>543</v>
      </c>
      <c r="D176" s="30" t="s">
        <v>536</v>
      </c>
      <c r="E176" s="29" t="str">
        <f t="shared" si="2"/>
        <v>KE19</v>
      </c>
      <c r="F176" s="29" t="s">
        <v>542</v>
      </c>
    </row>
    <row r="177" spans="1:6" x14ac:dyDescent="0.2">
      <c r="A177" s="31">
        <v>16</v>
      </c>
      <c r="B177" s="31">
        <v>9</v>
      </c>
      <c r="C177" s="30" t="s">
        <v>733</v>
      </c>
      <c r="D177" s="30" t="s">
        <v>730</v>
      </c>
      <c r="E177" s="29" t="str">
        <f t="shared" si="2"/>
        <v>KE02</v>
      </c>
      <c r="F177" s="29" t="s">
        <v>732</v>
      </c>
    </row>
    <row r="178" spans="1:6" x14ac:dyDescent="0.2">
      <c r="A178" s="31">
        <v>240</v>
      </c>
      <c r="B178" s="31">
        <v>206</v>
      </c>
      <c r="C178" s="30" t="s">
        <v>306</v>
      </c>
      <c r="D178" s="30" t="s">
        <v>297</v>
      </c>
      <c r="E178" s="29" t="str">
        <f t="shared" si="2"/>
        <v>KE37</v>
      </c>
      <c r="F178" s="29" t="s">
        <v>305</v>
      </c>
    </row>
    <row r="179" spans="1:6" x14ac:dyDescent="0.2">
      <c r="A179" s="31">
        <v>213</v>
      </c>
      <c r="B179" s="31">
        <v>78</v>
      </c>
      <c r="C179" s="30" t="s">
        <v>581</v>
      </c>
      <c r="D179" s="30" t="s">
        <v>572</v>
      </c>
      <c r="E179" s="29" t="str">
        <f t="shared" si="2"/>
        <v>KE16</v>
      </c>
      <c r="F179" s="29" t="s">
        <v>580</v>
      </c>
    </row>
    <row r="180" spans="1:6" x14ac:dyDescent="0.2">
      <c r="A180" s="31">
        <v>211</v>
      </c>
      <c r="B180" s="31">
        <v>80</v>
      </c>
      <c r="C180" s="30" t="s">
        <v>577</v>
      </c>
      <c r="D180" s="30" t="s">
        <v>572</v>
      </c>
      <c r="E180" s="29" t="str">
        <f t="shared" si="2"/>
        <v>KE16</v>
      </c>
      <c r="F180" s="29" t="s">
        <v>576</v>
      </c>
    </row>
    <row r="181" spans="1:6" x14ac:dyDescent="0.2">
      <c r="A181" s="31">
        <v>200</v>
      </c>
      <c r="B181" s="31">
        <v>83</v>
      </c>
      <c r="C181" s="30" t="s">
        <v>570</v>
      </c>
      <c r="D181" s="30" t="s">
        <v>560</v>
      </c>
      <c r="E181" s="29" t="str">
        <f t="shared" si="2"/>
        <v>KE17</v>
      </c>
      <c r="F181" s="29" t="s">
        <v>569</v>
      </c>
    </row>
    <row r="182" spans="1:6" x14ac:dyDescent="0.2">
      <c r="A182" s="31">
        <v>276</v>
      </c>
      <c r="B182" s="31">
        <v>161</v>
      </c>
      <c r="C182" s="30" t="s">
        <v>403</v>
      </c>
      <c r="D182" s="30" t="s">
        <v>400</v>
      </c>
      <c r="E182" s="29" t="str">
        <f t="shared" si="2"/>
        <v>KE30</v>
      </c>
      <c r="F182" s="29" t="s">
        <v>402</v>
      </c>
    </row>
    <row r="183" spans="1:6" x14ac:dyDescent="0.2">
      <c r="A183" s="31">
        <v>108</v>
      </c>
      <c r="B183" s="31">
        <v>143</v>
      </c>
      <c r="C183" s="30" t="s">
        <v>442</v>
      </c>
      <c r="D183" s="30" t="s">
        <v>435</v>
      </c>
      <c r="E183" s="29" t="str">
        <f t="shared" si="2"/>
        <v>KE27</v>
      </c>
      <c r="F183" s="29" t="s">
        <v>441</v>
      </c>
    </row>
    <row r="184" spans="1:6" x14ac:dyDescent="0.2">
      <c r="A184" s="31">
        <v>277</v>
      </c>
      <c r="B184" s="31">
        <v>166</v>
      </c>
      <c r="C184" s="30" t="s">
        <v>391</v>
      </c>
      <c r="D184" s="30" t="s">
        <v>357</v>
      </c>
      <c r="E184" s="29" t="str">
        <f t="shared" si="2"/>
        <v>KE32</v>
      </c>
      <c r="F184" s="29" t="s">
        <v>390</v>
      </c>
    </row>
    <row r="185" spans="1:6" x14ac:dyDescent="0.2">
      <c r="A185" s="31">
        <v>278</v>
      </c>
      <c r="B185" s="31">
        <v>156</v>
      </c>
      <c r="C185" s="30" t="s">
        <v>414</v>
      </c>
      <c r="D185" s="30" t="s">
        <v>413</v>
      </c>
      <c r="E185" s="29" t="str">
        <f t="shared" si="2"/>
        <v>KE29</v>
      </c>
      <c r="F185" s="29" t="s">
        <v>412</v>
      </c>
    </row>
    <row r="186" spans="1:6" x14ac:dyDescent="0.2">
      <c r="A186" s="31">
        <v>73</v>
      </c>
      <c r="B186" s="31">
        <v>45</v>
      </c>
      <c r="C186" s="30" t="s">
        <v>653</v>
      </c>
      <c r="D186" s="30" t="s">
        <v>646</v>
      </c>
      <c r="E186" s="29" t="str">
        <f t="shared" si="2"/>
        <v>KE10</v>
      </c>
      <c r="F186" s="29" t="s">
        <v>652</v>
      </c>
    </row>
    <row r="187" spans="1:6" x14ac:dyDescent="0.2">
      <c r="A187" s="31">
        <v>19</v>
      </c>
      <c r="B187" s="31">
        <v>7</v>
      </c>
      <c r="C187" s="30" t="s">
        <v>737</v>
      </c>
      <c r="D187" s="30" t="s">
        <v>730</v>
      </c>
      <c r="E187" s="29" t="str">
        <f t="shared" si="2"/>
        <v>KE02</v>
      </c>
      <c r="F187" s="29" t="s">
        <v>736</v>
      </c>
    </row>
    <row r="188" spans="1:6" x14ac:dyDescent="0.2">
      <c r="A188" s="31">
        <v>241</v>
      </c>
      <c r="B188" s="31">
        <v>216</v>
      </c>
      <c r="C188" s="30" t="s">
        <v>285</v>
      </c>
      <c r="D188" s="30" t="s">
        <v>268</v>
      </c>
      <c r="E188" s="29" t="str">
        <f t="shared" si="2"/>
        <v>KE39</v>
      </c>
      <c r="F188" s="29" t="s">
        <v>284</v>
      </c>
    </row>
    <row r="189" spans="1:6" x14ac:dyDescent="0.2">
      <c r="A189" s="31">
        <v>77</v>
      </c>
      <c r="B189" s="31">
        <v>243</v>
      </c>
      <c r="C189" s="30" t="s">
        <v>228</v>
      </c>
      <c r="D189" s="30" t="s">
        <v>225</v>
      </c>
      <c r="E189" s="29" t="str">
        <f t="shared" si="2"/>
        <v>KE42</v>
      </c>
      <c r="F189" s="29" t="s">
        <v>227</v>
      </c>
    </row>
    <row r="190" spans="1:6" x14ac:dyDescent="0.2">
      <c r="A190" s="31">
        <v>29</v>
      </c>
      <c r="B190" s="31">
        <v>98</v>
      </c>
      <c r="C190" s="30" t="s">
        <v>539</v>
      </c>
      <c r="D190" s="30" t="s">
        <v>536</v>
      </c>
      <c r="E190" s="29" t="str">
        <f t="shared" si="2"/>
        <v>KE19</v>
      </c>
      <c r="F190" s="29" t="s">
        <v>538</v>
      </c>
    </row>
    <row r="191" spans="1:6" x14ac:dyDescent="0.2">
      <c r="A191" s="31">
        <v>253</v>
      </c>
      <c r="B191" s="31">
        <v>205</v>
      </c>
      <c r="C191" s="30" t="s">
        <v>308</v>
      </c>
      <c r="D191" s="30" t="s">
        <v>297</v>
      </c>
      <c r="E191" s="29" t="str">
        <f t="shared" si="2"/>
        <v>KE37</v>
      </c>
      <c r="F191" s="29" t="s">
        <v>307</v>
      </c>
    </row>
    <row r="192" spans="1:6" x14ac:dyDescent="0.2">
      <c r="A192" s="31">
        <v>254</v>
      </c>
      <c r="B192" s="31">
        <v>204</v>
      </c>
      <c r="C192" s="30" t="s">
        <v>310</v>
      </c>
      <c r="D192" s="30" t="s">
        <v>297</v>
      </c>
      <c r="E192" s="29" t="str">
        <f t="shared" si="2"/>
        <v>KE37</v>
      </c>
      <c r="F192" s="29" t="s">
        <v>309</v>
      </c>
    </row>
    <row r="193" spans="1:6" x14ac:dyDescent="0.2">
      <c r="A193" s="31">
        <v>7</v>
      </c>
      <c r="B193" s="31">
        <v>6</v>
      </c>
      <c r="C193" s="30" t="s">
        <v>740</v>
      </c>
      <c r="D193" s="30" t="s">
        <v>739</v>
      </c>
      <c r="E193" s="29" t="str">
        <f t="shared" si="2"/>
        <v>KE01</v>
      </c>
      <c r="F193" s="29" t="s">
        <v>738</v>
      </c>
    </row>
    <row r="194" spans="1:6" x14ac:dyDescent="0.2">
      <c r="A194" s="31">
        <v>210</v>
      </c>
      <c r="B194" s="31">
        <v>82</v>
      </c>
      <c r="C194" s="30" t="s">
        <v>573</v>
      </c>
      <c r="D194" s="30" t="s">
        <v>572</v>
      </c>
      <c r="E194" s="29" t="str">
        <f t="shared" ref="E194:E257" si="3">VLOOKUP(D194,County_code,3,FALSE)</f>
        <v>KE16</v>
      </c>
      <c r="F194" s="29" t="s">
        <v>571</v>
      </c>
    </row>
    <row r="195" spans="1:6" x14ac:dyDescent="0.2">
      <c r="A195" s="31">
        <v>4</v>
      </c>
      <c r="B195" s="31">
        <v>25</v>
      </c>
      <c r="C195" s="30" t="s">
        <v>697</v>
      </c>
      <c r="D195" s="30" t="s">
        <v>694</v>
      </c>
      <c r="E195" s="29" t="str">
        <f t="shared" si="3"/>
        <v>KE06</v>
      </c>
      <c r="F195" s="29" t="s">
        <v>696</v>
      </c>
    </row>
    <row r="196" spans="1:6" x14ac:dyDescent="0.2">
      <c r="A196" s="31">
        <v>50</v>
      </c>
      <c r="B196" s="31">
        <v>100</v>
      </c>
      <c r="C196" s="30" t="s">
        <v>534</v>
      </c>
      <c r="D196" s="30" t="s">
        <v>527</v>
      </c>
      <c r="E196" s="29" t="str">
        <f t="shared" si="3"/>
        <v>KE20</v>
      </c>
      <c r="F196" s="29" t="s">
        <v>533</v>
      </c>
    </row>
    <row r="197" spans="1:6" x14ac:dyDescent="0.2">
      <c r="A197" s="31">
        <v>203</v>
      </c>
      <c r="B197" s="31">
        <v>69</v>
      </c>
      <c r="C197" s="30" t="s">
        <v>600</v>
      </c>
      <c r="D197" s="30" t="s">
        <v>589</v>
      </c>
      <c r="E197" s="29" t="str">
        <f t="shared" si="3"/>
        <v>KE15</v>
      </c>
      <c r="F197" s="29" t="s">
        <v>599</v>
      </c>
    </row>
    <row r="198" spans="1:6" x14ac:dyDescent="0.2">
      <c r="A198" s="31">
        <v>201</v>
      </c>
      <c r="B198" s="31">
        <v>67</v>
      </c>
      <c r="C198" s="30" t="s">
        <v>604</v>
      </c>
      <c r="D198" s="30" t="s">
        <v>589</v>
      </c>
      <c r="E198" s="29" t="str">
        <f t="shared" si="3"/>
        <v>KE15</v>
      </c>
      <c r="F198" s="29" t="s">
        <v>603</v>
      </c>
    </row>
    <row r="199" spans="1:6" x14ac:dyDescent="0.2">
      <c r="A199" s="31">
        <v>202</v>
      </c>
      <c r="B199" s="31">
        <v>68</v>
      </c>
      <c r="C199" s="30" t="s">
        <v>602</v>
      </c>
      <c r="D199" s="30" t="s">
        <v>589</v>
      </c>
      <c r="E199" s="29" t="str">
        <f t="shared" si="3"/>
        <v>KE15</v>
      </c>
      <c r="F199" s="29" t="s">
        <v>601</v>
      </c>
    </row>
    <row r="200" spans="1:6" x14ac:dyDescent="0.2">
      <c r="A200" s="31">
        <v>279</v>
      </c>
      <c r="B200" s="31">
        <v>168</v>
      </c>
      <c r="C200" s="30" t="s">
        <v>387</v>
      </c>
      <c r="D200" s="30" t="s">
        <v>357</v>
      </c>
      <c r="E200" s="29" t="str">
        <f t="shared" si="3"/>
        <v>KE32</v>
      </c>
      <c r="F200" s="29" t="s">
        <v>386</v>
      </c>
    </row>
    <row r="201" spans="1:6" x14ac:dyDescent="0.2">
      <c r="A201" s="31">
        <v>280</v>
      </c>
      <c r="B201" s="31">
        <v>176</v>
      </c>
      <c r="C201" s="30" t="s">
        <v>371</v>
      </c>
      <c r="D201" s="30" t="s">
        <v>357</v>
      </c>
      <c r="E201" s="29" t="str">
        <f t="shared" si="3"/>
        <v>KE32</v>
      </c>
      <c r="F201" s="29" t="s">
        <v>370</v>
      </c>
    </row>
    <row r="202" spans="1:6" x14ac:dyDescent="0.2">
      <c r="A202" s="31">
        <v>281</v>
      </c>
      <c r="B202" s="31">
        <v>175</v>
      </c>
      <c r="C202" s="30" t="s">
        <v>373</v>
      </c>
      <c r="D202" s="30" t="s">
        <v>357</v>
      </c>
      <c r="E202" s="29" t="str">
        <f t="shared" si="3"/>
        <v>KE32</v>
      </c>
      <c r="F202" s="29" t="s">
        <v>372</v>
      </c>
    </row>
    <row r="203" spans="1:6" x14ac:dyDescent="0.2">
      <c r="A203" s="31">
        <v>242</v>
      </c>
      <c r="B203" s="31">
        <v>227</v>
      </c>
      <c r="C203" s="30" t="s">
        <v>262</v>
      </c>
      <c r="D203" s="30" t="s">
        <v>253</v>
      </c>
      <c r="E203" s="29" t="str">
        <f t="shared" si="3"/>
        <v>KE40</v>
      </c>
      <c r="F203" s="29" t="s">
        <v>261</v>
      </c>
    </row>
    <row r="204" spans="1:6" x14ac:dyDescent="0.2">
      <c r="A204" s="31">
        <v>290</v>
      </c>
      <c r="B204" s="31">
        <v>153</v>
      </c>
      <c r="C204" s="30" t="s">
        <v>420</v>
      </c>
      <c r="D204" s="30" t="s">
        <v>413</v>
      </c>
      <c r="E204" s="29" t="str">
        <f t="shared" si="3"/>
        <v>KE29</v>
      </c>
      <c r="F204" s="29" t="s">
        <v>419</v>
      </c>
    </row>
    <row r="205" spans="1:6" x14ac:dyDescent="0.2">
      <c r="A205" s="31">
        <v>220</v>
      </c>
      <c r="B205" s="31">
        <v>180</v>
      </c>
      <c r="C205" s="30" t="s">
        <v>363</v>
      </c>
      <c r="D205" s="30" t="s">
        <v>360</v>
      </c>
      <c r="E205" s="29" t="str">
        <f t="shared" si="3"/>
        <v>KE33</v>
      </c>
      <c r="F205" s="29" t="s">
        <v>362</v>
      </c>
    </row>
    <row r="206" spans="1:6" x14ac:dyDescent="0.2">
      <c r="A206" s="31">
        <v>221</v>
      </c>
      <c r="B206" s="31">
        <v>179</v>
      </c>
      <c r="C206" s="30" t="s">
        <v>365</v>
      </c>
      <c r="D206" s="30" t="s">
        <v>360</v>
      </c>
      <c r="E206" s="29" t="str">
        <f t="shared" si="3"/>
        <v>KE33</v>
      </c>
      <c r="F206" s="29" t="s">
        <v>364</v>
      </c>
    </row>
    <row r="207" spans="1:6" x14ac:dyDescent="0.2">
      <c r="A207" s="31">
        <v>222</v>
      </c>
      <c r="B207" s="31">
        <v>181</v>
      </c>
      <c r="C207" s="30" t="s">
        <v>361</v>
      </c>
      <c r="D207" s="30" t="s">
        <v>360</v>
      </c>
      <c r="E207" s="29" t="str">
        <f t="shared" si="3"/>
        <v>KE33</v>
      </c>
      <c r="F207" s="29" t="s">
        <v>359</v>
      </c>
    </row>
    <row r="208" spans="1:6" x14ac:dyDescent="0.2">
      <c r="A208" s="31">
        <v>217</v>
      </c>
      <c r="B208" s="31">
        <v>182</v>
      </c>
      <c r="C208" s="30" t="s">
        <v>358</v>
      </c>
      <c r="D208" s="30" t="s">
        <v>357</v>
      </c>
      <c r="E208" s="29" t="str">
        <f t="shared" si="3"/>
        <v>KE32</v>
      </c>
      <c r="F208" s="29" t="s">
        <v>356</v>
      </c>
    </row>
    <row r="209" spans="1:6" x14ac:dyDescent="0.2">
      <c r="A209" s="31">
        <v>252</v>
      </c>
      <c r="B209" s="31">
        <v>203</v>
      </c>
      <c r="C209" s="30" t="s">
        <v>312</v>
      </c>
      <c r="D209" s="30" t="s">
        <v>297</v>
      </c>
      <c r="E209" s="29" t="str">
        <f t="shared" si="3"/>
        <v>KE37</v>
      </c>
      <c r="F209" s="29" t="s">
        <v>311</v>
      </c>
    </row>
    <row r="210" spans="1:6" x14ac:dyDescent="0.2">
      <c r="A210" s="31">
        <v>35</v>
      </c>
      <c r="B210" s="31">
        <v>93</v>
      </c>
      <c r="C210" s="30" t="s">
        <v>550</v>
      </c>
      <c r="D210" s="30" t="s">
        <v>549</v>
      </c>
      <c r="E210" s="29" t="str">
        <f t="shared" si="3"/>
        <v>KE18</v>
      </c>
      <c r="F210" s="29" t="s">
        <v>548</v>
      </c>
    </row>
    <row r="211" spans="1:6" x14ac:dyDescent="0.2">
      <c r="A211" s="31">
        <v>162</v>
      </c>
      <c r="B211" s="31">
        <v>250</v>
      </c>
      <c r="C211" s="30" t="s">
        <v>214</v>
      </c>
      <c r="D211" s="30" t="s">
        <v>209</v>
      </c>
      <c r="E211" s="29" t="str">
        <f t="shared" si="3"/>
        <v>KE43</v>
      </c>
      <c r="F211" s="29" t="s">
        <v>213</v>
      </c>
    </row>
    <row r="212" spans="1:6" x14ac:dyDescent="0.2">
      <c r="A212" s="31">
        <v>51</v>
      </c>
      <c r="B212" s="31">
        <v>102</v>
      </c>
      <c r="C212" s="30" t="s">
        <v>530</v>
      </c>
      <c r="D212" s="30" t="s">
        <v>527</v>
      </c>
      <c r="E212" s="29" t="str">
        <f t="shared" si="3"/>
        <v>KE20</v>
      </c>
      <c r="F212" s="29" t="s">
        <v>529</v>
      </c>
    </row>
    <row r="213" spans="1:6" x14ac:dyDescent="0.2">
      <c r="A213" s="31">
        <v>189</v>
      </c>
      <c r="B213" s="31">
        <v>60</v>
      </c>
      <c r="C213" s="30" t="s">
        <v>620</v>
      </c>
      <c r="D213" s="30" t="s">
        <v>615</v>
      </c>
      <c r="E213" s="29" t="str">
        <f t="shared" si="3"/>
        <v>KE13</v>
      </c>
      <c r="F213" s="29" t="s">
        <v>619</v>
      </c>
    </row>
    <row r="214" spans="1:6" x14ac:dyDescent="0.2">
      <c r="A214" s="31">
        <v>282</v>
      </c>
      <c r="B214" s="31">
        <v>167</v>
      </c>
      <c r="C214" s="30" t="s">
        <v>389</v>
      </c>
      <c r="D214" s="30" t="s">
        <v>357</v>
      </c>
      <c r="E214" s="29" t="str">
        <f t="shared" si="3"/>
        <v>KE32</v>
      </c>
      <c r="F214" s="29" t="s">
        <v>388</v>
      </c>
    </row>
    <row r="215" spans="1:6" x14ac:dyDescent="0.2">
      <c r="A215" s="31">
        <v>74</v>
      </c>
      <c r="B215" s="31">
        <v>46</v>
      </c>
      <c r="C215" s="30" t="s">
        <v>651</v>
      </c>
      <c r="D215" s="30" t="s">
        <v>646</v>
      </c>
      <c r="E215" s="29" t="str">
        <f t="shared" si="3"/>
        <v>KE10</v>
      </c>
      <c r="F215" s="29" t="s">
        <v>650</v>
      </c>
    </row>
    <row r="216" spans="1:6" x14ac:dyDescent="0.2">
      <c r="A216" s="31">
        <v>182</v>
      </c>
      <c r="B216" s="31">
        <v>56</v>
      </c>
      <c r="C216" s="30" t="s">
        <v>629</v>
      </c>
      <c r="D216" s="30" t="s">
        <v>622</v>
      </c>
      <c r="E216" s="29" t="str">
        <f t="shared" si="3"/>
        <v>KE12</v>
      </c>
      <c r="F216" s="29" t="s">
        <v>628</v>
      </c>
    </row>
    <row r="217" spans="1:6" x14ac:dyDescent="0.2">
      <c r="A217" s="31">
        <v>163</v>
      </c>
      <c r="B217" s="31">
        <v>272</v>
      </c>
      <c r="C217" s="30" t="s">
        <v>167</v>
      </c>
      <c r="D217" s="30" t="s">
        <v>164</v>
      </c>
      <c r="E217" s="29" t="str">
        <f t="shared" si="3"/>
        <v>KE46</v>
      </c>
      <c r="F217" s="29" t="s">
        <v>166</v>
      </c>
    </row>
    <row r="218" spans="1:6" x14ac:dyDescent="0.2">
      <c r="A218" s="31">
        <v>78</v>
      </c>
      <c r="B218" s="31">
        <v>244</v>
      </c>
      <c r="C218" s="30" t="s">
        <v>226</v>
      </c>
      <c r="D218" s="30" t="s">
        <v>225</v>
      </c>
      <c r="E218" s="29" t="str">
        <f t="shared" si="3"/>
        <v>KE42</v>
      </c>
      <c r="F218" s="29" t="s">
        <v>224</v>
      </c>
    </row>
    <row r="219" spans="1:6" x14ac:dyDescent="0.2">
      <c r="A219" s="31">
        <v>10</v>
      </c>
      <c r="B219" s="31">
        <v>4</v>
      </c>
      <c r="C219" s="30" t="s">
        <v>744</v>
      </c>
      <c r="D219" s="30" t="s">
        <v>739</v>
      </c>
      <c r="E219" s="29" t="str">
        <f t="shared" si="3"/>
        <v>KE01</v>
      </c>
      <c r="F219" s="29" t="s">
        <v>743</v>
      </c>
    </row>
    <row r="220" spans="1:6" x14ac:dyDescent="0.2">
      <c r="A220" s="31">
        <v>79</v>
      </c>
      <c r="B220" s="31">
        <v>242</v>
      </c>
      <c r="C220" s="30" t="s">
        <v>230</v>
      </c>
      <c r="D220" s="30" t="s">
        <v>225</v>
      </c>
      <c r="E220" s="29" t="str">
        <f t="shared" si="3"/>
        <v>KE42</v>
      </c>
      <c r="F220" s="29" t="s">
        <v>229</v>
      </c>
    </row>
    <row r="221" spans="1:6" x14ac:dyDescent="0.2">
      <c r="A221" s="31">
        <v>164</v>
      </c>
      <c r="B221" s="31">
        <v>267</v>
      </c>
      <c r="C221" s="30" t="s">
        <v>178</v>
      </c>
      <c r="D221" s="30" t="s">
        <v>173</v>
      </c>
      <c r="E221" s="29" t="str">
        <f t="shared" si="3"/>
        <v>KE45</v>
      </c>
      <c r="F221" s="29" t="s">
        <v>177</v>
      </c>
    </row>
    <row r="222" spans="1:6" x14ac:dyDescent="0.2">
      <c r="A222" s="31">
        <v>165</v>
      </c>
      <c r="B222" s="31">
        <v>266</v>
      </c>
      <c r="C222" s="30" t="s">
        <v>180</v>
      </c>
      <c r="D222" s="30" t="s">
        <v>173</v>
      </c>
      <c r="E222" s="29" t="str">
        <f t="shared" si="3"/>
        <v>KE45</v>
      </c>
      <c r="F222" s="29" t="s">
        <v>179</v>
      </c>
    </row>
    <row r="223" spans="1:6" x14ac:dyDescent="0.2">
      <c r="A223" s="31">
        <v>166</v>
      </c>
      <c r="B223" s="31">
        <v>258</v>
      </c>
      <c r="C223" s="30" t="s">
        <v>197</v>
      </c>
      <c r="D223" s="30" t="s">
        <v>192</v>
      </c>
      <c r="E223" s="29" t="str">
        <f t="shared" si="3"/>
        <v>KE44</v>
      </c>
      <c r="F223" s="29" t="s">
        <v>196</v>
      </c>
    </row>
    <row r="224" spans="1:6" x14ac:dyDescent="0.2">
      <c r="A224" s="31">
        <v>30</v>
      </c>
      <c r="B224" s="31">
        <v>99</v>
      </c>
      <c r="C224" s="30" t="s">
        <v>537</v>
      </c>
      <c r="D224" s="30" t="s">
        <v>536</v>
      </c>
      <c r="E224" s="29" t="str">
        <f t="shared" si="3"/>
        <v>KE19</v>
      </c>
      <c r="F224" s="29" t="s">
        <v>535</v>
      </c>
    </row>
    <row r="225" spans="1:6" x14ac:dyDescent="0.2">
      <c r="A225" s="31">
        <v>36</v>
      </c>
      <c r="B225" s="31">
        <v>92</v>
      </c>
      <c r="C225" s="30" t="s">
        <v>552</v>
      </c>
      <c r="D225" s="30" t="s">
        <v>549</v>
      </c>
      <c r="E225" s="29" t="str">
        <f t="shared" si="3"/>
        <v>KE18</v>
      </c>
      <c r="F225" s="29" t="s">
        <v>551</v>
      </c>
    </row>
    <row r="226" spans="1:6" x14ac:dyDescent="0.2">
      <c r="A226" s="31">
        <v>37</v>
      </c>
      <c r="B226" s="31">
        <v>91</v>
      </c>
      <c r="C226" s="30" t="s">
        <v>554</v>
      </c>
      <c r="D226" s="30" t="s">
        <v>549</v>
      </c>
      <c r="E226" s="29" t="str">
        <f t="shared" si="3"/>
        <v>KE18</v>
      </c>
      <c r="F226" s="29" t="s">
        <v>553</v>
      </c>
    </row>
    <row r="227" spans="1:6" x14ac:dyDescent="0.2">
      <c r="A227" s="31">
        <v>31</v>
      </c>
      <c r="B227" s="31">
        <v>97</v>
      </c>
      <c r="C227" s="30" t="s">
        <v>541</v>
      </c>
      <c r="D227" s="30" t="s">
        <v>536</v>
      </c>
      <c r="E227" s="29" t="str">
        <f t="shared" si="3"/>
        <v>KE19</v>
      </c>
      <c r="F227" s="29" t="s">
        <v>540</v>
      </c>
    </row>
    <row r="228" spans="1:6" x14ac:dyDescent="0.2">
      <c r="A228" s="31">
        <v>102</v>
      </c>
      <c r="B228" s="31">
        <v>132</v>
      </c>
      <c r="C228" s="30" t="s">
        <v>467</v>
      </c>
      <c r="D228" s="30" t="s">
        <v>466</v>
      </c>
      <c r="E228" s="29" t="str">
        <f t="shared" si="3"/>
        <v>KE24</v>
      </c>
      <c r="F228" s="29" t="s">
        <v>465</v>
      </c>
    </row>
    <row r="229" spans="1:6" x14ac:dyDescent="0.2">
      <c r="A229" s="31">
        <v>20</v>
      </c>
      <c r="B229" s="31">
        <v>14</v>
      </c>
      <c r="C229" s="30" t="s">
        <v>722</v>
      </c>
      <c r="D229" s="30" t="s">
        <v>715</v>
      </c>
      <c r="E229" s="29" t="str">
        <f t="shared" si="3"/>
        <v>KE03</v>
      </c>
      <c r="F229" s="29" t="s">
        <v>721</v>
      </c>
    </row>
    <row r="230" spans="1:6" x14ac:dyDescent="0.2">
      <c r="A230" s="31">
        <v>167</v>
      </c>
      <c r="B230" s="31">
        <v>248</v>
      </c>
      <c r="C230" s="30" t="s">
        <v>217</v>
      </c>
      <c r="D230" s="30" t="s">
        <v>209</v>
      </c>
      <c r="E230" s="29" t="str">
        <f t="shared" si="3"/>
        <v>KE43</v>
      </c>
      <c r="F230" s="29" t="s">
        <v>216</v>
      </c>
    </row>
    <row r="231" spans="1:6" x14ac:dyDescent="0.2">
      <c r="A231" s="31">
        <v>168</v>
      </c>
      <c r="B231" s="31">
        <v>237</v>
      </c>
      <c r="C231" s="30" t="s">
        <v>241</v>
      </c>
      <c r="D231" s="30" t="s">
        <v>240</v>
      </c>
      <c r="E231" s="29" t="str">
        <f t="shared" si="3"/>
        <v>KE41</v>
      </c>
      <c r="F231" s="29" t="s">
        <v>239</v>
      </c>
    </row>
    <row r="232" spans="1:6" x14ac:dyDescent="0.2">
      <c r="A232" s="31">
        <v>283</v>
      </c>
      <c r="B232" s="31">
        <v>173</v>
      </c>
      <c r="C232" s="30" t="s">
        <v>377</v>
      </c>
      <c r="D232" s="30" t="s">
        <v>357</v>
      </c>
      <c r="E232" s="29" t="str">
        <f t="shared" si="3"/>
        <v>KE32</v>
      </c>
      <c r="F232" s="29" t="s">
        <v>376</v>
      </c>
    </row>
    <row r="233" spans="1:6" x14ac:dyDescent="0.2">
      <c r="A233" s="31">
        <v>169</v>
      </c>
      <c r="B233" s="31">
        <v>253</v>
      </c>
      <c r="C233" s="30" t="s">
        <v>207</v>
      </c>
      <c r="D233" s="30" t="s">
        <v>192</v>
      </c>
      <c r="E233" s="29" t="str">
        <f t="shared" si="3"/>
        <v>KE44</v>
      </c>
      <c r="F233" s="29" t="s">
        <v>206</v>
      </c>
    </row>
    <row r="234" spans="1:6" x14ac:dyDescent="0.2">
      <c r="A234" s="31">
        <v>139</v>
      </c>
      <c r="B234" s="31">
        <v>279</v>
      </c>
      <c r="C234" s="30" t="s">
        <v>152</v>
      </c>
      <c r="D234" s="30" t="s">
        <v>129</v>
      </c>
      <c r="E234" s="29" t="str">
        <f t="shared" si="3"/>
        <v>KE47</v>
      </c>
      <c r="F234" s="29" t="s">
        <v>151</v>
      </c>
    </row>
    <row r="235" spans="1:6" x14ac:dyDescent="0.2">
      <c r="A235" s="31">
        <v>140</v>
      </c>
      <c r="B235" s="31">
        <v>281</v>
      </c>
      <c r="C235" s="30" t="s">
        <v>148</v>
      </c>
      <c r="D235" s="30" t="s">
        <v>129</v>
      </c>
      <c r="E235" s="29" t="str">
        <f t="shared" si="3"/>
        <v>KE47</v>
      </c>
      <c r="F235" s="29" t="s">
        <v>147</v>
      </c>
    </row>
    <row r="236" spans="1:6" x14ac:dyDescent="0.2">
      <c r="A236" s="31">
        <v>62</v>
      </c>
      <c r="B236" s="31">
        <v>115</v>
      </c>
      <c r="C236" s="30" t="s">
        <v>502</v>
      </c>
      <c r="D236" s="30" t="s">
        <v>488</v>
      </c>
      <c r="E236" s="29" t="str">
        <f t="shared" si="3"/>
        <v>KE22</v>
      </c>
      <c r="F236" s="29" t="s">
        <v>501</v>
      </c>
    </row>
    <row r="237" spans="1:6" x14ac:dyDescent="0.2">
      <c r="A237" s="31">
        <v>191</v>
      </c>
      <c r="B237" s="31">
        <v>64</v>
      </c>
      <c r="C237" s="30" t="s">
        <v>611</v>
      </c>
      <c r="D237" s="30" t="s">
        <v>606</v>
      </c>
      <c r="E237" s="29" t="str">
        <f t="shared" si="3"/>
        <v>KE14</v>
      </c>
      <c r="F237" s="29" t="s">
        <v>610</v>
      </c>
    </row>
    <row r="238" spans="1:6" x14ac:dyDescent="0.2">
      <c r="A238" s="31">
        <v>243</v>
      </c>
      <c r="B238" s="31">
        <v>212</v>
      </c>
      <c r="C238" s="30" t="s">
        <v>294</v>
      </c>
      <c r="D238" s="30" t="s">
        <v>287</v>
      </c>
      <c r="E238" s="29" t="str">
        <f t="shared" si="3"/>
        <v>KE38</v>
      </c>
      <c r="F238" s="29" t="s">
        <v>293</v>
      </c>
    </row>
    <row r="239" spans="1:6" x14ac:dyDescent="0.2">
      <c r="A239" s="31">
        <v>121</v>
      </c>
      <c r="B239" s="31">
        <v>138</v>
      </c>
      <c r="C239" s="30" t="s">
        <v>453</v>
      </c>
      <c r="D239" s="30" t="s">
        <v>448</v>
      </c>
      <c r="E239" s="29" t="str">
        <f t="shared" si="3"/>
        <v>KE26</v>
      </c>
      <c r="F239" s="29" t="s">
        <v>452</v>
      </c>
    </row>
    <row r="240" spans="1:6" x14ac:dyDescent="0.2">
      <c r="A240" s="31">
        <v>75</v>
      </c>
      <c r="B240" s="31">
        <v>47</v>
      </c>
      <c r="C240" s="30" t="s">
        <v>649</v>
      </c>
      <c r="D240" s="30" t="s">
        <v>646</v>
      </c>
      <c r="E240" s="29" t="str">
        <f t="shared" si="3"/>
        <v>KE10</v>
      </c>
      <c r="F240" s="29" t="s">
        <v>648</v>
      </c>
    </row>
    <row r="241" spans="1:6" x14ac:dyDescent="0.2">
      <c r="A241" s="31">
        <v>284</v>
      </c>
      <c r="B241" s="31">
        <v>135</v>
      </c>
      <c r="C241" s="30" t="s">
        <v>460</v>
      </c>
      <c r="D241" s="30" t="s">
        <v>459</v>
      </c>
      <c r="E241" s="29" t="str">
        <f t="shared" si="3"/>
        <v>KE25</v>
      </c>
      <c r="F241" s="29" t="s">
        <v>458</v>
      </c>
    </row>
    <row r="242" spans="1:6" x14ac:dyDescent="0.2">
      <c r="A242" s="31">
        <v>285</v>
      </c>
      <c r="B242" s="31">
        <v>134</v>
      </c>
      <c r="C242" s="30" t="s">
        <v>462</v>
      </c>
      <c r="D242" s="30" t="s">
        <v>459</v>
      </c>
      <c r="E242" s="29" t="str">
        <f t="shared" si="3"/>
        <v>KE25</v>
      </c>
      <c r="F242" s="29" t="s">
        <v>461</v>
      </c>
    </row>
    <row r="243" spans="1:6" x14ac:dyDescent="0.2">
      <c r="A243" s="31">
        <v>286</v>
      </c>
      <c r="B243" s="31">
        <v>133</v>
      </c>
      <c r="C243" s="30" t="s">
        <v>464</v>
      </c>
      <c r="D243" s="30" t="s">
        <v>459</v>
      </c>
      <c r="E243" s="29" t="str">
        <f t="shared" si="3"/>
        <v>KE25</v>
      </c>
      <c r="F243" s="29" t="s">
        <v>463</v>
      </c>
    </row>
    <row r="244" spans="1:6" x14ac:dyDescent="0.2">
      <c r="A244" s="31">
        <v>80</v>
      </c>
      <c r="B244" s="31">
        <v>241</v>
      </c>
      <c r="C244" s="30" t="s">
        <v>232</v>
      </c>
      <c r="D244" s="30" t="s">
        <v>225</v>
      </c>
      <c r="E244" s="29" t="str">
        <f t="shared" si="3"/>
        <v>KE42</v>
      </c>
      <c r="F244" s="29" t="s">
        <v>231</v>
      </c>
    </row>
    <row r="245" spans="1:6" x14ac:dyDescent="0.2">
      <c r="A245" s="31">
        <v>244</v>
      </c>
      <c r="B245" s="31">
        <v>209</v>
      </c>
      <c r="C245" s="30" t="s">
        <v>300</v>
      </c>
      <c r="D245" s="30" t="s">
        <v>297</v>
      </c>
      <c r="E245" s="29" t="str">
        <f t="shared" si="3"/>
        <v>KE37</v>
      </c>
      <c r="F245" s="29" t="s">
        <v>299</v>
      </c>
    </row>
    <row r="246" spans="1:6" x14ac:dyDescent="0.2">
      <c r="A246" s="31">
        <v>193</v>
      </c>
      <c r="B246" s="31">
        <v>66</v>
      </c>
      <c r="C246" s="30" t="s">
        <v>607</v>
      </c>
      <c r="D246" s="30" t="s">
        <v>606</v>
      </c>
      <c r="E246" s="29" t="str">
        <f t="shared" si="3"/>
        <v>KE14</v>
      </c>
      <c r="F246" s="29" t="s">
        <v>605</v>
      </c>
    </row>
    <row r="247" spans="1:6" x14ac:dyDescent="0.2">
      <c r="A247" s="31">
        <v>103</v>
      </c>
      <c r="B247" s="31">
        <v>130</v>
      </c>
      <c r="C247" s="30" t="s">
        <v>471</v>
      </c>
      <c r="D247" s="30" t="s">
        <v>466</v>
      </c>
      <c r="E247" s="29" t="str">
        <f t="shared" si="3"/>
        <v>KE24</v>
      </c>
      <c r="F247" s="29" t="s">
        <v>470</v>
      </c>
    </row>
    <row r="248" spans="1:6" x14ac:dyDescent="0.2">
      <c r="A248" s="31">
        <v>71</v>
      </c>
      <c r="B248" s="31">
        <v>193</v>
      </c>
      <c r="C248" s="30" t="s">
        <v>334</v>
      </c>
      <c r="D248" s="30" t="s">
        <v>333</v>
      </c>
      <c r="E248" s="29" t="str">
        <f t="shared" si="3"/>
        <v>KE35</v>
      </c>
      <c r="F248" s="29" t="s">
        <v>332</v>
      </c>
    </row>
    <row r="249" spans="1:6" x14ac:dyDescent="0.2">
      <c r="A249" s="31">
        <v>248</v>
      </c>
      <c r="B249" s="31">
        <v>217</v>
      </c>
      <c r="C249" s="30" t="s">
        <v>283</v>
      </c>
      <c r="D249" s="30" t="s">
        <v>268</v>
      </c>
      <c r="E249" s="29" t="str">
        <f t="shared" si="3"/>
        <v>KE39</v>
      </c>
      <c r="F249" s="29" t="s">
        <v>282</v>
      </c>
    </row>
    <row r="250" spans="1:6" x14ac:dyDescent="0.2">
      <c r="A250" s="31">
        <v>226</v>
      </c>
      <c r="B250" s="31">
        <v>194</v>
      </c>
      <c r="C250" s="30" t="s">
        <v>331</v>
      </c>
      <c r="D250" s="30" t="s">
        <v>322</v>
      </c>
      <c r="E250" s="29" t="str">
        <f t="shared" si="3"/>
        <v>KE36</v>
      </c>
      <c r="F250" s="29" t="s">
        <v>330</v>
      </c>
    </row>
    <row r="251" spans="1:6" x14ac:dyDescent="0.2">
      <c r="A251" s="31">
        <v>181</v>
      </c>
      <c r="B251" s="31">
        <v>59</v>
      </c>
      <c r="C251" s="30" t="s">
        <v>623</v>
      </c>
      <c r="D251" s="30" t="s">
        <v>622</v>
      </c>
      <c r="E251" s="29" t="str">
        <f t="shared" si="3"/>
        <v>KE12</v>
      </c>
      <c r="F251" s="29" t="s">
        <v>621</v>
      </c>
    </row>
    <row r="252" spans="1:6" x14ac:dyDescent="0.2">
      <c r="A252" s="31">
        <v>170</v>
      </c>
      <c r="B252" s="31">
        <v>262</v>
      </c>
      <c r="C252" s="30" t="s">
        <v>188</v>
      </c>
      <c r="D252" s="30" t="s">
        <v>173</v>
      </c>
      <c r="E252" s="29" t="str">
        <f t="shared" si="3"/>
        <v>KE45</v>
      </c>
      <c r="F252" s="29" t="s">
        <v>187</v>
      </c>
    </row>
    <row r="253" spans="1:6" x14ac:dyDescent="0.2">
      <c r="A253" s="31">
        <v>109</v>
      </c>
      <c r="B253" s="31">
        <v>141</v>
      </c>
      <c r="C253" s="30" t="s">
        <v>446</v>
      </c>
      <c r="D253" s="30" t="s">
        <v>435</v>
      </c>
      <c r="E253" s="29" t="str">
        <f t="shared" si="3"/>
        <v>KE27</v>
      </c>
      <c r="F253" s="29" t="s">
        <v>445</v>
      </c>
    </row>
    <row r="254" spans="1:6" x14ac:dyDescent="0.2">
      <c r="A254" s="31">
        <v>141</v>
      </c>
      <c r="B254" s="31">
        <v>289</v>
      </c>
      <c r="C254" s="30" t="s">
        <v>132</v>
      </c>
      <c r="D254" s="30" t="s">
        <v>129</v>
      </c>
      <c r="E254" s="29" t="str">
        <f t="shared" si="3"/>
        <v>KE47</v>
      </c>
      <c r="F254" s="29" t="s">
        <v>131</v>
      </c>
    </row>
    <row r="255" spans="1:6" x14ac:dyDescent="0.2">
      <c r="A255" s="31">
        <v>171</v>
      </c>
      <c r="B255" s="31">
        <v>251</v>
      </c>
      <c r="C255" s="30" t="s">
        <v>212</v>
      </c>
      <c r="D255" s="30" t="s">
        <v>209</v>
      </c>
      <c r="E255" s="29" t="str">
        <f t="shared" si="3"/>
        <v>KE43</v>
      </c>
      <c r="F255" s="29" t="s">
        <v>211</v>
      </c>
    </row>
    <row r="256" spans="1:6" x14ac:dyDescent="0.2">
      <c r="A256" s="31">
        <v>172</v>
      </c>
      <c r="B256" s="31">
        <v>252</v>
      </c>
      <c r="C256" s="30" t="s">
        <v>210</v>
      </c>
      <c r="D256" s="30" t="s">
        <v>209</v>
      </c>
      <c r="E256" s="29" t="str">
        <f t="shared" si="3"/>
        <v>KE43</v>
      </c>
      <c r="F256" s="29" t="s">
        <v>208</v>
      </c>
    </row>
    <row r="257" spans="1:6" x14ac:dyDescent="0.2">
      <c r="A257" s="31">
        <v>287</v>
      </c>
      <c r="B257" s="31">
        <v>172</v>
      </c>
      <c r="C257" s="30" t="s">
        <v>379</v>
      </c>
      <c r="D257" s="30" t="s">
        <v>357</v>
      </c>
      <c r="E257" s="29" t="str">
        <f t="shared" si="3"/>
        <v>KE32</v>
      </c>
      <c r="F257" s="29" t="s">
        <v>378</v>
      </c>
    </row>
    <row r="258" spans="1:6" x14ac:dyDescent="0.2">
      <c r="A258" s="31">
        <v>173</v>
      </c>
      <c r="B258" s="31">
        <v>255</v>
      </c>
      <c r="C258" s="30" t="s">
        <v>203</v>
      </c>
      <c r="D258" s="30" t="s">
        <v>192</v>
      </c>
      <c r="E258" s="29" t="str">
        <f t="shared" ref="E258:E292" si="4">VLOOKUP(D258,County_code,3,FALSE)</f>
        <v>KE44</v>
      </c>
      <c r="F258" s="29" t="s">
        <v>202</v>
      </c>
    </row>
    <row r="259" spans="1:6" x14ac:dyDescent="0.2">
      <c r="A259" s="31">
        <v>174</v>
      </c>
      <c r="B259" s="31">
        <v>256</v>
      </c>
      <c r="C259" s="30" t="s">
        <v>201</v>
      </c>
      <c r="D259" s="30" t="s">
        <v>192</v>
      </c>
      <c r="E259" s="29" t="str">
        <f t="shared" si="4"/>
        <v>KE44</v>
      </c>
      <c r="F259" s="29" t="s">
        <v>200</v>
      </c>
    </row>
    <row r="260" spans="1:6" x14ac:dyDescent="0.2">
      <c r="A260" s="31">
        <v>89</v>
      </c>
      <c r="B260" s="31">
        <v>35</v>
      </c>
      <c r="C260" s="30" t="s">
        <v>675</v>
      </c>
      <c r="D260" s="30" t="s">
        <v>668</v>
      </c>
      <c r="E260" s="29" t="str">
        <f t="shared" si="4"/>
        <v>KE08</v>
      </c>
      <c r="F260" s="29" t="s">
        <v>674</v>
      </c>
    </row>
    <row r="261" spans="1:6" x14ac:dyDescent="0.2">
      <c r="A261" s="31">
        <v>6</v>
      </c>
      <c r="B261" s="31">
        <v>23</v>
      </c>
      <c r="C261" s="30" t="s">
        <v>701</v>
      </c>
      <c r="D261" s="30" t="s">
        <v>694</v>
      </c>
      <c r="E261" s="29" t="str">
        <f t="shared" si="4"/>
        <v>KE06</v>
      </c>
      <c r="F261" s="29" t="s">
        <v>700</v>
      </c>
    </row>
    <row r="262" spans="1:6" x14ac:dyDescent="0.2">
      <c r="A262" s="31">
        <v>245</v>
      </c>
      <c r="B262" s="31">
        <v>225</v>
      </c>
      <c r="C262" s="30" t="s">
        <v>266</v>
      </c>
      <c r="D262" s="30" t="s">
        <v>253</v>
      </c>
      <c r="E262" s="29" t="str">
        <f t="shared" si="4"/>
        <v>KE40</v>
      </c>
      <c r="F262" s="29" t="s">
        <v>265</v>
      </c>
    </row>
    <row r="263" spans="1:6" x14ac:dyDescent="0.2">
      <c r="A263" s="31">
        <v>246</v>
      </c>
      <c r="B263" s="31">
        <v>226</v>
      </c>
      <c r="C263" s="30" t="s">
        <v>264</v>
      </c>
      <c r="D263" s="30" t="s">
        <v>253</v>
      </c>
      <c r="E263" s="29" t="str">
        <f t="shared" si="4"/>
        <v>KE40</v>
      </c>
      <c r="F263" s="29" t="s">
        <v>263</v>
      </c>
    </row>
    <row r="264" spans="1:6" x14ac:dyDescent="0.2">
      <c r="A264" s="31">
        <v>32</v>
      </c>
      <c r="B264" s="31">
        <v>94</v>
      </c>
      <c r="C264" s="30" t="s">
        <v>547</v>
      </c>
      <c r="D264" s="30" t="s">
        <v>536</v>
      </c>
      <c r="E264" s="29" t="str">
        <f t="shared" si="4"/>
        <v>KE19</v>
      </c>
      <c r="F264" s="29" t="s">
        <v>546</v>
      </c>
    </row>
    <row r="265" spans="1:6" x14ac:dyDescent="0.2">
      <c r="A265" s="31">
        <v>188</v>
      </c>
      <c r="B265" s="31">
        <v>62</v>
      </c>
      <c r="C265" s="30" t="s">
        <v>616</v>
      </c>
      <c r="D265" s="30" t="s">
        <v>615</v>
      </c>
      <c r="E265" s="29" t="str">
        <f t="shared" si="4"/>
        <v>KE13</v>
      </c>
      <c r="F265" s="29" t="s">
        <v>614</v>
      </c>
    </row>
    <row r="266" spans="1:6" x14ac:dyDescent="0.2">
      <c r="A266" s="31">
        <v>63</v>
      </c>
      <c r="B266" s="31">
        <v>114</v>
      </c>
      <c r="C266" s="30" t="s">
        <v>504</v>
      </c>
      <c r="D266" s="30" t="s">
        <v>488</v>
      </c>
      <c r="E266" s="29" t="str">
        <f t="shared" si="4"/>
        <v>KE22</v>
      </c>
      <c r="F266" s="29" t="s">
        <v>503</v>
      </c>
    </row>
    <row r="267" spans="1:6" x14ac:dyDescent="0.2">
      <c r="A267" s="31">
        <v>288</v>
      </c>
      <c r="B267" s="31">
        <v>157</v>
      </c>
      <c r="C267" s="30" t="s">
        <v>411</v>
      </c>
      <c r="D267" s="30" t="s">
        <v>400</v>
      </c>
      <c r="E267" s="29" t="str">
        <f t="shared" si="4"/>
        <v>KE30</v>
      </c>
      <c r="F267" s="29" t="s">
        <v>410</v>
      </c>
    </row>
    <row r="268" spans="1:6" x14ac:dyDescent="0.2">
      <c r="A268" s="31">
        <v>180</v>
      </c>
      <c r="B268" s="31">
        <v>55</v>
      </c>
      <c r="C268" s="30" t="s">
        <v>631</v>
      </c>
      <c r="D268" s="30" t="s">
        <v>622</v>
      </c>
      <c r="E268" s="29" t="str">
        <f t="shared" si="4"/>
        <v>KE12</v>
      </c>
      <c r="F268" s="29" t="s">
        <v>630</v>
      </c>
    </row>
    <row r="269" spans="1:6" x14ac:dyDescent="0.2">
      <c r="A269" s="31">
        <v>179</v>
      </c>
      <c r="B269" s="31">
        <v>54</v>
      </c>
      <c r="C269" s="30" t="s">
        <v>633</v>
      </c>
      <c r="D269" s="30" t="s">
        <v>622</v>
      </c>
      <c r="E269" s="29" t="str">
        <f t="shared" si="4"/>
        <v>KE12</v>
      </c>
      <c r="F269" s="29" t="s">
        <v>632</v>
      </c>
    </row>
    <row r="270" spans="1:6" x14ac:dyDescent="0.2">
      <c r="A270" s="31">
        <v>289</v>
      </c>
      <c r="B270" s="31">
        <v>151</v>
      </c>
      <c r="C270" s="30" t="s">
        <v>424</v>
      </c>
      <c r="D270" s="30" t="s">
        <v>413</v>
      </c>
      <c r="E270" s="29" t="str">
        <f t="shared" si="4"/>
        <v>KE29</v>
      </c>
      <c r="F270" s="29" t="s">
        <v>423</v>
      </c>
    </row>
    <row r="271" spans="1:6" x14ac:dyDescent="0.2">
      <c r="A271" s="31">
        <v>247</v>
      </c>
      <c r="B271" s="31">
        <v>224</v>
      </c>
      <c r="C271" s="30" t="s">
        <v>269</v>
      </c>
      <c r="D271" s="30" t="s">
        <v>268</v>
      </c>
      <c r="E271" s="29" t="str">
        <f t="shared" si="4"/>
        <v>KE39</v>
      </c>
      <c r="F271" s="29" t="s">
        <v>267</v>
      </c>
    </row>
    <row r="272" spans="1:6" x14ac:dyDescent="0.2">
      <c r="A272" s="31">
        <v>110</v>
      </c>
      <c r="B272" s="31">
        <v>142</v>
      </c>
      <c r="C272" s="30" t="s">
        <v>444</v>
      </c>
      <c r="D272" s="30" t="s">
        <v>435</v>
      </c>
      <c r="E272" s="29" t="str">
        <f t="shared" si="4"/>
        <v>KE27</v>
      </c>
      <c r="F272" s="29" t="s">
        <v>443</v>
      </c>
    </row>
    <row r="273" spans="1:6" x14ac:dyDescent="0.2">
      <c r="A273" s="31">
        <v>114</v>
      </c>
      <c r="B273" s="31">
        <v>125</v>
      </c>
      <c r="C273" s="30" t="s">
        <v>482</v>
      </c>
      <c r="D273" s="30" t="s">
        <v>475</v>
      </c>
      <c r="E273" s="29" t="str">
        <f t="shared" si="4"/>
        <v>KE23</v>
      </c>
      <c r="F273" s="29" t="s">
        <v>481</v>
      </c>
    </row>
    <row r="274" spans="1:6" x14ac:dyDescent="0.2">
      <c r="A274" s="31">
        <v>111</v>
      </c>
      <c r="B274" s="31">
        <v>128</v>
      </c>
      <c r="C274" s="30" t="s">
        <v>476</v>
      </c>
      <c r="D274" s="30" t="s">
        <v>475</v>
      </c>
      <c r="E274" s="29" t="str">
        <f t="shared" si="4"/>
        <v>KE23</v>
      </c>
      <c r="F274" s="29" t="s">
        <v>474</v>
      </c>
    </row>
    <row r="275" spans="1:6" x14ac:dyDescent="0.2">
      <c r="A275" s="31">
        <v>116</v>
      </c>
      <c r="B275" s="31">
        <v>123</v>
      </c>
      <c r="C275" s="30" t="s">
        <v>486</v>
      </c>
      <c r="D275" s="30" t="s">
        <v>475</v>
      </c>
      <c r="E275" s="29" t="str">
        <f t="shared" si="4"/>
        <v>KE23</v>
      </c>
      <c r="F275" s="29" t="s">
        <v>485</v>
      </c>
    </row>
    <row r="276" spans="1:6" x14ac:dyDescent="0.2">
      <c r="A276" s="31">
        <v>112</v>
      </c>
      <c r="B276" s="31">
        <v>127</v>
      </c>
      <c r="C276" s="30" t="s">
        <v>478</v>
      </c>
      <c r="D276" s="30" t="s">
        <v>475</v>
      </c>
      <c r="E276" s="29" t="str">
        <f t="shared" si="4"/>
        <v>KE23</v>
      </c>
      <c r="F276" s="29" t="s">
        <v>477</v>
      </c>
    </row>
    <row r="277" spans="1:6" x14ac:dyDescent="0.2">
      <c r="A277" s="31">
        <v>115</v>
      </c>
      <c r="B277" s="31">
        <v>124</v>
      </c>
      <c r="C277" s="30" t="s">
        <v>484</v>
      </c>
      <c r="D277" s="30" t="s">
        <v>475</v>
      </c>
      <c r="E277" s="29" t="str">
        <f t="shared" si="4"/>
        <v>KE23</v>
      </c>
      <c r="F277" s="29" t="s">
        <v>483</v>
      </c>
    </row>
    <row r="278" spans="1:6" x14ac:dyDescent="0.2">
      <c r="A278" s="31">
        <v>175</v>
      </c>
      <c r="B278" s="31">
        <v>232</v>
      </c>
      <c r="C278" s="30" t="s">
        <v>251</v>
      </c>
      <c r="D278" s="30" t="s">
        <v>240</v>
      </c>
      <c r="E278" s="29" t="str">
        <f t="shared" si="4"/>
        <v>KE41</v>
      </c>
      <c r="F278" s="29" t="s">
        <v>250</v>
      </c>
    </row>
    <row r="279" spans="1:6" x14ac:dyDescent="0.2">
      <c r="A279" s="31">
        <v>176</v>
      </c>
      <c r="B279" s="31">
        <v>233</v>
      </c>
      <c r="C279" s="30" t="s">
        <v>249</v>
      </c>
      <c r="D279" s="30" t="s">
        <v>240</v>
      </c>
      <c r="E279" s="29" t="str">
        <f t="shared" si="4"/>
        <v>KE41</v>
      </c>
      <c r="F279" s="29" t="s">
        <v>248</v>
      </c>
    </row>
    <row r="280" spans="1:6" x14ac:dyDescent="0.2">
      <c r="A280" s="31">
        <v>177</v>
      </c>
      <c r="B280" s="31">
        <v>257</v>
      </c>
      <c r="C280" s="30" t="s">
        <v>199</v>
      </c>
      <c r="D280" s="30" t="s">
        <v>192</v>
      </c>
      <c r="E280" s="29" t="str">
        <f t="shared" si="4"/>
        <v>KE44</v>
      </c>
      <c r="F280" s="29" t="s">
        <v>198</v>
      </c>
    </row>
    <row r="281" spans="1:6" x14ac:dyDescent="0.2">
      <c r="A281" s="31">
        <v>249</v>
      </c>
      <c r="B281" s="31">
        <v>211</v>
      </c>
      <c r="C281" s="30" t="s">
        <v>287</v>
      </c>
      <c r="D281" s="30" t="s">
        <v>287</v>
      </c>
      <c r="E281" s="29" t="str">
        <f t="shared" si="4"/>
        <v>KE38</v>
      </c>
      <c r="F281" s="29" t="s">
        <v>295</v>
      </c>
    </row>
    <row r="282" spans="1:6" x14ac:dyDescent="0.2">
      <c r="A282" s="31">
        <v>3</v>
      </c>
      <c r="B282" s="31">
        <v>26</v>
      </c>
      <c r="C282" s="30" t="s">
        <v>695</v>
      </c>
      <c r="D282" s="30" t="s">
        <v>694</v>
      </c>
      <c r="E282" s="29" t="str">
        <f t="shared" si="4"/>
        <v>KE06</v>
      </c>
      <c r="F282" s="29" t="s">
        <v>693</v>
      </c>
    </row>
    <row r="283" spans="1:6" x14ac:dyDescent="0.2">
      <c r="A283" s="31">
        <v>100</v>
      </c>
      <c r="B283" s="31">
        <v>34</v>
      </c>
      <c r="C283" s="30" t="s">
        <v>677</v>
      </c>
      <c r="D283" s="30" t="s">
        <v>668</v>
      </c>
      <c r="E283" s="29" t="str">
        <f t="shared" si="4"/>
        <v>KE08</v>
      </c>
      <c r="F283" s="29" t="s">
        <v>676</v>
      </c>
    </row>
    <row r="284" spans="1:6" x14ac:dyDescent="0.2">
      <c r="A284" s="31">
        <v>90</v>
      </c>
      <c r="B284" s="31">
        <v>33</v>
      </c>
      <c r="C284" s="30" t="s">
        <v>679</v>
      </c>
      <c r="D284" s="30" t="s">
        <v>668</v>
      </c>
      <c r="E284" s="29" t="str">
        <f t="shared" si="4"/>
        <v>KE08</v>
      </c>
      <c r="F284" s="29" t="s">
        <v>678</v>
      </c>
    </row>
    <row r="285" spans="1:6" x14ac:dyDescent="0.2">
      <c r="A285" s="31">
        <v>91</v>
      </c>
      <c r="B285" s="31">
        <v>38</v>
      </c>
      <c r="C285" s="30" t="s">
        <v>669</v>
      </c>
      <c r="D285" s="30" t="s">
        <v>668</v>
      </c>
      <c r="E285" s="29" t="str">
        <f t="shared" si="4"/>
        <v>KE08</v>
      </c>
      <c r="F285" s="29" t="s">
        <v>667</v>
      </c>
    </row>
    <row r="286" spans="1:6" x14ac:dyDescent="0.2">
      <c r="A286" s="31">
        <v>92</v>
      </c>
      <c r="B286" s="31">
        <v>36</v>
      </c>
      <c r="C286" s="30" t="s">
        <v>673</v>
      </c>
      <c r="D286" s="30" t="s">
        <v>668</v>
      </c>
      <c r="E286" s="29" t="str">
        <f t="shared" si="4"/>
        <v>KE08</v>
      </c>
      <c r="F286" s="29" t="s">
        <v>672</v>
      </c>
    </row>
    <row r="287" spans="1:6" x14ac:dyDescent="0.2">
      <c r="A287" s="31">
        <v>258</v>
      </c>
      <c r="B287" s="31">
        <v>221</v>
      </c>
      <c r="C287" s="30" t="s">
        <v>275</v>
      </c>
      <c r="D287" s="30" t="s">
        <v>268</v>
      </c>
      <c r="E287" s="29" t="str">
        <f t="shared" si="4"/>
        <v>KE39</v>
      </c>
      <c r="F287" s="29" t="s">
        <v>274</v>
      </c>
    </row>
    <row r="288" spans="1:6" x14ac:dyDescent="0.2">
      <c r="A288" s="31">
        <v>260</v>
      </c>
      <c r="B288" s="31">
        <v>222</v>
      </c>
      <c r="C288" s="30" t="s">
        <v>273</v>
      </c>
      <c r="D288" s="30" t="s">
        <v>268</v>
      </c>
      <c r="E288" s="29" t="str">
        <f t="shared" si="4"/>
        <v>KE39</v>
      </c>
      <c r="F288" s="29" t="s">
        <v>272</v>
      </c>
    </row>
    <row r="289" spans="1:6" x14ac:dyDescent="0.2">
      <c r="A289" s="31">
        <v>178</v>
      </c>
      <c r="B289" s="31">
        <v>271</v>
      </c>
      <c r="C289" s="30" t="s">
        <v>169</v>
      </c>
      <c r="D289" s="30" t="s">
        <v>164</v>
      </c>
      <c r="E289" s="29" t="str">
        <f t="shared" si="4"/>
        <v>KE46</v>
      </c>
      <c r="F289" s="29" t="s">
        <v>168</v>
      </c>
    </row>
    <row r="290" spans="1:6" x14ac:dyDescent="0.2">
      <c r="A290" s="31">
        <v>142</v>
      </c>
      <c r="B290" s="31">
        <v>274</v>
      </c>
      <c r="C290" s="30" t="s">
        <v>162</v>
      </c>
      <c r="D290" s="30" t="s">
        <v>129</v>
      </c>
      <c r="E290" s="29" t="str">
        <f t="shared" si="4"/>
        <v>KE47</v>
      </c>
      <c r="F290" s="29" t="s">
        <v>161</v>
      </c>
    </row>
    <row r="291" spans="1:6" x14ac:dyDescent="0.2">
      <c r="A291" s="31">
        <v>5</v>
      </c>
      <c r="B291" s="31">
        <v>24</v>
      </c>
      <c r="C291" s="30" t="s">
        <v>699</v>
      </c>
      <c r="D291" s="30" t="s">
        <v>694</v>
      </c>
      <c r="E291" s="29" t="str">
        <f t="shared" si="4"/>
        <v>KE06</v>
      </c>
      <c r="F291" s="29" t="s">
        <v>698</v>
      </c>
    </row>
    <row r="292" spans="1:6" x14ac:dyDescent="0.2">
      <c r="A292" s="31">
        <v>215</v>
      </c>
      <c r="B292" s="31">
        <v>76</v>
      </c>
      <c r="C292" s="30" t="s">
        <v>585</v>
      </c>
      <c r="D292" s="30" t="s">
        <v>572</v>
      </c>
      <c r="E292" s="29" t="str">
        <f t="shared" si="4"/>
        <v>KE16</v>
      </c>
      <c r="F292" s="29" t="s">
        <v>584</v>
      </c>
    </row>
  </sheetData>
  <sortState ref="A2:F292">
    <sortCondition ref="C2:C292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County_Pop_Projection _UNICEF</vt:lpstr>
      <vt:lpstr>Projected Pop per county</vt:lpstr>
      <vt:lpstr>Admin2_projection_AFRI_POP_2015</vt:lpstr>
      <vt:lpstr>Projected HH per county</vt:lpstr>
      <vt:lpstr>Pop HH sex kmsq dens - 2009</vt:lpstr>
      <vt:lpstr>County</vt:lpstr>
      <vt:lpstr>Constituencies</vt:lpstr>
      <vt:lpstr>Sheet1</vt:lpstr>
      <vt:lpstr>constituency_pcode</vt:lpstr>
      <vt:lpstr>County!County_code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Kutondo</dc:creator>
  <cp:lastModifiedBy>Ayub Gitonga</cp:lastModifiedBy>
  <dcterms:created xsi:type="dcterms:W3CDTF">2011-01-09T05:45:46Z</dcterms:created>
  <dcterms:modified xsi:type="dcterms:W3CDTF">2017-03-06T12:00:26Z</dcterms:modified>
</cp:coreProperties>
</file>