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Michael\Desktop\Artaic\Project 1 - Safety Stock Calculations\0_Matlab_Simulation\Excel\"/>
    </mc:Choice>
  </mc:AlternateContent>
  <bookViews>
    <workbookView xWindow="0" yWindow="0" windowWidth="24780" windowHeight="15540" tabRatio="894" activeTab="2"/>
  </bookViews>
  <sheets>
    <sheet name=".375 VG" sheetId="3" r:id="rId1"/>
    <sheet name=".5 SG" sheetId="10" r:id="rId2"/>
    <sheet name=".75 VG" sheetId="6" r:id="rId3"/>
    <sheet name="1 SG" sheetId="7" r:id="rId4"/>
    <sheet name="Summary 37|2013 - 45|2014" sheetId="5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A5" i="6" l="1"/>
  <c r="CB5" i="6"/>
  <c r="CC5" i="6"/>
  <c r="CA6" i="6"/>
  <c r="CB6" i="6"/>
  <c r="CC6" i="6"/>
  <c r="CA7" i="6"/>
  <c r="CB7" i="6"/>
  <c r="CC7" i="6"/>
  <c r="CA8" i="6"/>
  <c r="CB8" i="6"/>
  <c r="CC8" i="6"/>
  <c r="CA9" i="6"/>
  <c r="CB9" i="6"/>
  <c r="CC9" i="6"/>
  <c r="CA10" i="6"/>
  <c r="CB10" i="6"/>
  <c r="CC10" i="6"/>
  <c r="CA11" i="6"/>
  <c r="CB11" i="6"/>
  <c r="CC11" i="6"/>
  <c r="CA12" i="6"/>
  <c r="CB12" i="6"/>
  <c r="CC12" i="6"/>
  <c r="CA13" i="6"/>
  <c r="CB13" i="6"/>
  <c r="CC13" i="6"/>
  <c r="CA14" i="6"/>
  <c r="CB14" i="6"/>
  <c r="CC14" i="6"/>
  <c r="CA15" i="6"/>
  <c r="CB15" i="6"/>
  <c r="CC15" i="6"/>
  <c r="CA16" i="6"/>
  <c r="CB16" i="6"/>
  <c r="CC16" i="6"/>
  <c r="CA17" i="6"/>
  <c r="CB17" i="6"/>
  <c r="CC17" i="6"/>
  <c r="CA18" i="6"/>
  <c r="CB18" i="6"/>
  <c r="CC18" i="6"/>
  <c r="CA19" i="6"/>
  <c r="CB19" i="6"/>
  <c r="CC19" i="6"/>
  <c r="CA20" i="6"/>
  <c r="CB20" i="6"/>
  <c r="CC20" i="6"/>
  <c r="CA21" i="6"/>
  <c r="CB21" i="6"/>
  <c r="CC21" i="6"/>
  <c r="CA22" i="6"/>
  <c r="CB22" i="6"/>
  <c r="CC22" i="6"/>
  <c r="CA23" i="6"/>
  <c r="CB23" i="6"/>
  <c r="CC23" i="6"/>
  <c r="CA24" i="6"/>
  <c r="CB24" i="6"/>
  <c r="CC24" i="6"/>
  <c r="CA25" i="6"/>
  <c r="CB25" i="6"/>
  <c r="CC25" i="6"/>
  <c r="CA26" i="6"/>
  <c r="CB26" i="6"/>
  <c r="CC26" i="6"/>
  <c r="CA27" i="6"/>
  <c r="CB27" i="6"/>
  <c r="CC27" i="6"/>
  <c r="CA28" i="6"/>
  <c r="CB28" i="6"/>
  <c r="CC28" i="6"/>
  <c r="CA29" i="6"/>
  <c r="CB29" i="6"/>
  <c r="CC29" i="6"/>
  <c r="CA30" i="6"/>
  <c r="CB30" i="6"/>
  <c r="CC30" i="6"/>
  <c r="CA31" i="6"/>
  <c r="CB31" i="6"/>
  <c r="CC31" i="6"/>
  <c r="CA32" i="6"/>
  <c r="CB32" i="6"/>
  <c r="CC32" i="6"/>
  <c r="CA33" i="6"/>
  <c r="CB33" i="6"/>
  <c r="CC33" i="6"/>
  <c r="CA34" i="6"/>
  <c r="CB34" i="6"/>
  <c r="CC34" i="6"/>
  <c r="CA35" i="6"/>
  <c r="CB35" i="6"/>
  <c r="CC35" i="6"/>
  <c r="CA36" i="6"/>
  <c r="CB36" i="6"/>
  <c r="CC36" i="6"/>
  <c r="CA37" i="6"/>
  <c r="CB37" i="6"/>
  <c r="CC37" i="6"/>
  <c r="CA38" i="6"/>
  <c r="CB38" i="6"/>
  <c r="CC38" i="6"/>
  <c r="CA39" i="6"/>
  <c r="CB39" i="6"/>
  <c r="CC39" i="6"/>
  <c r="CA40" i="6"/>
  <c r="CB40" i="6"/>
  <c r="CC40" i="6"/>
  <c r="CA41" i="6"/>
  <c r="CB41" i="6"/>
  <c r="CC41" i="6"/>
  <c r="CA42" i="6"/>
  <c r="CB42" i="6"/>
  <c r="CC42" i="6"/>
  <c r="CA43" i="6"/>
  <c r="CB43" i="6"/>
  <c r="CC43" i="6"/>
  <c r="CA44" i="6"/>
  <c r="CB44" i="6"/>
  <c r="CC44" i="6"/>
  <c r="CA45" i="6"/>
  <c r="CB45" i="6"/>
  <c r="CC45" i="6"/>
  <c r="CA46" i="6"/>
  <c r="CB46" i="6"/>
  <c r="CC46" i="6"/>
  <c r="CA47" i="6"/>
  <c r="CB47" i="6"/>
  <c r="CC47" i="6"/>
  <c r="CA48" i="6"/>
  <c r="CB48" i="6"/>
  <c r="CC48" i="6"/>
  <c r="CA49" i="6"/>
  <c r="CB49" i="6"/>
  <c r="CC49" i="6"/>
  <c r="CA50" i="6"/>
  <c r="CB50" i="6"/>
  <c r="CC50" i="6"/>
  <c r="CA51" i="6"/>
  <c r="CB51" i="6"/>
  <c r="CC51" i="6"/>
  <c r="CA52" i="6"/>
  <c r="CB52" i="6"/>
  <c r="CC52" i="6"/>
  <c r="CA53" i="6"/>
  <c r="CB53" i="6"/>
  <c r="CC53" i="6"/>
  <c r="CA54" i="6"/>
  <c r="CB54" i="6"/>
  <c r="CC54" i="6"/>
  <c r="CA55" i="6"/>
  <c r="CB55" i="6"/>
  <c r="CC55" i="6"/>
  <c r="CA56" i="6"/>
  <c r="CB56" i="6"/>
  <c r="CC56" i="6"/>
  <c r="CA57" i="6"/>
  <c r="CB57" i="6"/>
  <c r="CC57" i="6"/>
  <c r="CA58" i="6"/>
  <c r="CB58" i="6"/>
  <c r="CC58" i="6"/>
  <c r="CA59" i="6"/>
  <c r="CB59" i="6"/>
  <c r="CC59" i="6"/>
  <c r="CA60" i="6"/>
  <c r="CB60" i="6"/>
  <c r="CC60" i="6"/>
  <c r="CA61" i="6"/>
  <c r="CB61" i="6"/>
  <c r="CC61" i="6"/>
  <c r="CA62" i="6"/>
  <c r="CB62" i="6"/>
  <c r="CC62" i="6"/>
  <c r="CA63" i="6"/>
  <c r="CB63" i="6"/>
  <c r="CC63" i="6"/>
  <c r="CA64" i="6"/>
  <c r="CB64" i="6"/>
  <c r="CC64" i="6"/>
  <c r="CA65" i="6"/>
  <c r="CB65" i="6"/>
  <c r="CC65" i="6"/>
  <c r="CA66" i="6"/>
  <c r="CB66" i="6"/>
  <c r="CC66" i="6"/>
  <c r="CA67" i="6"/>
  <c r="CB67" i="6"/>
  <c r="CC67" i="6"/>
  <c r="CA68" i="6"/>
  <c r="CB68" i="6"/>
  <c r="CC68" i="6"/>
  <c r="CA69" i="6"/>
  <c r="CB69" i="6"/>
  <c r="CC69" i="6"/>
  <c r="CA70" i="6"/>
  <c r="CB70" i="6"/>
  <c r="CC70" i="6"/>
  <c r="CA71" i="6"/>
  <c r="CB71" i="6"/>
  <c r="CC71" i="6"/>
  <c r="CA72" i="6"/>
  <c r="CB72" i="6"/>
  <c r="CC72" i="6"/>
  <c r="CA73" i="6"/>
  <c r="CB73" i="6"/>
  <c r="CC73" i="6"/>
  <c r="CA74" i="6"/>
  <c r="CB74" i="6"/>
  <c r="CC74" i="6"/>
  <c r="CA75" i="6"/>
  <c r="CB75" i="6"/>
  <c r="CC75" i="6"/>
  <c r="CA76" i="6"/>
  <c r="CB76" i="6"/>
  <c r="CC76" i="6"/>
  <c r="CA77" i="6"/>
  <c r="CB77" i="6"/>
  <c r="CC77" i="6"/>
  <c r="CA78" i="6"/>
  <c r="CB78" i="6"/>
  <c r="CC78" i="6"/>
  <c r="CA79" i="6"/>
  <c r="CB79" i="6"/>
  <c r="CC79" i="6"/>
  <c r="CA80" i="6"/>
  <c r="CB80" i="6"/>
  <c r="CC80" i="6"/>
  <c r="CA81" i="6"/>
  <c r="CB81" i="6"/>
  <c r="CC81" i="6"/>
  <c r="CA82" i="6"/>
  <c r="CB82" i="6"/>
  <c r="CC82" i="6"/>
  <c r="CA83" i="6"/>
  <c r="CB83" i="6"/>
  <c r="CC83" i="6"/>
  <c r="CA84" i="6"/>
  <c r="CB84" i="6"/>
  <c r="CC84" i="6"/>
  <c r="CA85" i="6"/>
  <c r="CB85" i="6"/>
  <c r="CC85" i="6"/>
  <c r="CA86" i="6"/>
  <c r="CB86" i="6"/>
  <c r="CC86" i="6"/>
  <c r="CA87" i="6"/>
  <c r="CB87" i="6"/>
  <c r="CC87" i="6"/>
  <c r="CA88" i="6"/>
  <c r="CB88" i="6"/>
  <c r="CC88" i="6"/>
  <c r="CA89" i="6"/>
  <c r="CB89" i="6"/>
  <c r="CC89" i="6"/>
  <c r="CA90" i="6"/>
  <c r="CB90" i="6"/>
  <c r="CC90" i="6"/>
  <c r="CA91" i="6"/>
  <c r="CB91" i="6"/>
  <c r="CC91" i="6"/>
  <c r="CA92" i="6"/>
  <c r="CB92" i="6"/>
  <c r="CC92" i="6"/>
  <c r="CA93" i="6"/>
  <c r="CB93" i="6"/>
  <c r="CC93" i="6"/>
  <c r="CA94" i="6"/>
  <c r="CB94" i="6"/>
  <c r="CC94" i="6"/>
  <c r="CA95" i="6"/>
  <c r="CB95" i="6"/>
  <c r="CC95" i="6"/>
  <c r="CA96" i="6"/>
  <c r="CB96" i="6"/>
  <c r="CC96" i="6"/>
  <c r="CA97" i="6"/>
  <c r="CB97" i="6"/>
  <c r="CC97" i="6"/>
  <c r="CA98" i="6"/>
  <c r="CB98" i="6"/>
  <c r="CC98" i="6"/>
  <c r="CA99" i="6"/>
  <c r="CB99" i="6"/>
  <c r="CC99" i="6"/>
  <c r="CA100" i="6"/>
  <c r="CB100" i="6"/>
  <c r="CC100" i="6"/>
  <c r="CA101" i="6"/>
  <c r="CB101" i="6"/>
  <c r="CC101" i="6"/>
  <c r="CA102" i="6"/>
  <c r="CB102" i="6"/>
  <c r="CC102" i="6"/>
  <c r="CA103" i="6"/>
  <c r="CB103" i="6"/>
  <c r="CC103" i="6"/>
  <c r="CA104" i="6"/>
  <c r="CB104" i="6"/>
  <c r="CC104" i="6"/>
  <c r="CA105" i="6"/>
  <c r="CB105" i="6"/>
  <c r="CC105" i="6"/>
  <c r="CA106" i="6"/>
  <c r="CB106" i="6"/>
  <c r="CC106" i="6"/>
  <c r="CA107" i="6"/>
  <c r="CB107" i="6"/>
  <c r="CC107" i="6"/>
  <c r="CA108" i="6"/>
  <c r="CB108" i="6"/>
  <c r="CC108" i="6"/>
  <c r="CA109" i="6"/>
  <c r="CB109" i="6"/>
  <c r="CC109" i="6"/>
  <c r="CA110" i="6"/>
  <c r="CB110" i="6"/>
  <c r="CC110" i="6"/>
  <c r="CA111" i="6"/>
  <c r="CB111" i="6"/>
  <c r="CC111" i="6"/>
  <c r="CA112" i="6"/>
  <c r="CB112" i="6"/>
  <c r="CC112" i="6"/>
  <c r="CA113" i="6"/>
  <c r="CB113" i="6"/>
  <c r="CC113" i="6"/>
  <c r="CA114" i="6"/>
  <c r="CB114" i="6"/>
  <c r="CC114" i="6"/>
  <c r="CA115" i="6"/>
  <c r="CB115" i="6"/>
  <c r="CC115" i="6"/>
  <c r="CA116" i="6"/>
  <c r="CB116" i="6"/>
  <c r="CC116" i="6"/>
  <c r="CA117" i="6"/>
  <c r="CB117" i="6"/>
  <c r="CC117" i="6"/>
  <c r="CA118" i="6"/>
  <c r="CB118" i="6"/>
  <c r="CC118" i="6"/>
  <c r="CA119" i="6"/>
  <c r="CB119" i="6"/>
  <c r="CC119" i="6"/>
  <c r="CA120" i="6"/>
  <c r="CB120" i="6"/>
  <c r="CC120" i="6"/>
  <c r="CA121" i="6"/>
  <c r="CB121" i="6"/>
  <c r="CC121" i="6"/>
  <c r="CA122" i="6"/>
  <c r="CB122" i="6"/>
  <c r="CC122" i="6"/>
  <c r="CA123" i="6"/>
  <c r="CB123" i="6"/>
  <c r="CC123" i="6"/>
  <c r="CA124" i="6"/>
  <c r="CB124" i="6"/>
  <c r="CC124" i="6"/>
  <c r="CA125" i="6"/>
  <c r="CB125" i="6"/>
  <c r="CC125" i="6"/>
  <c r="CA126" i="6"/>
  <c r="CB126" i="6"/>
  <c r="CC126" i="6"/>
  <c r="CA127" i="6"/>
  <c r="CB127" i="6"/>
  <c r="CC127" i="6"/>
  <c r="CA128" i="6"/>
  <c r="CB128" i="6"/>
  <c r="CC128" i="6"/>
  <c r="CA129" i="6"/>
  <c r="CB129" i="6"/>
  <c r="CC129" i="6"/>
  <c r="CA130" i="6"/>
  <c r="CB130" i="6"/>
  <c r="CC130" i="6"/>
  <c r="CA131" i="6"/>
  <c r="CB131" i="6"/>
  <c r="CC131" i="6"/>
  <c r="CA132" i="6"/>
  <c r="CB132" i="6"/>
  <c r="CC132" i="6"/>
  <c r="CA133" i="6"/>
  <c r="CB133" i="6"/>
  <c r="CC133" i="6"/>
  <c r="CA134" i="6"/>
  <c r="CB134" i="6"/>
  <c r="CC134" i="6"/>
  <c r="CA135" i="6"/>
  <c r="CB135" i="6"/>
  <c r="CC135" i="6"/>
  <c r="CA136" i="6"/>
  <c r="CB136" i="6"/>
  <c r="CC136" i="6"/>
  <c r="CA137" i="6"/>
  <c r="CB137" i="6"/>
  <c r="CC137" i="6"/>
  <c r="CA138" i="6"/>
  <c r="CB138" i="6"/>
  <c r="CC138" i="6"/>
  <c r="CA139" i="6"/>
  <c r="CB139" i="6"/>
  <c r="CC139" i="6"/>
  <c r="CA140" i="6"/>
  <c r="CB140" i="6"/>
  <c r="CC140" i="6"/>
  <c r="CA141" i="6"/>
  <c r="CB141" i="6"/>
  <c r="CC141" i="6"/>
  <c r="CA142" i="6"/>
  <c r="CB142" i="6"/>
  <c r="CC142" i="6"/>
  <c r="CA143" i="6"/>
  <c r="CB143" i="6"/>
  <c r="CC143" i="6"/>
  <c r="CA144" i="6"/>
  <c r="CB144" i="6"/>
  <c r="CC144" i="6"/>
  <c r="CA145" i="6"/>
  <c r="CB145" i="6"/>
  <c r="CC145" i="6"/>
  <c r="CA146" i="6"/>
  <c r="CB146" i="6"/>
  <c r="CC146" i="6"/>
  <c r="CA147" i="6"/>
  <c r="CB147" i="6"/>
  <c r="CC147" i="6"/>
  <c r="CA148" i="6"/>
  <c r="CB148" i="6"/>
  <c r="CC148" i="6"/>
  <c r="CA149" i="6"/>
  <c r="CB149" i="6"/>
  <c r="CC149" i="6"/>
  <c r="CA150" i="6"/>
  <c r="CB150" i="6"/>
  <c r="CC150" i="6"/>
  <c r="CA151" i="6"/>
  <c r="CB151" i="6"/>
  <c r="CC151" i="6"/>
  <c r="CA152" i="6"/>
  <c r="CB152" i="6"/>
  <c r="CC152" i="6"/>
  <c r="CA153" i="6"/>
  <c r="CB153" i="6"/>
  <c r="CC153" i="6"/>
  <c r="CA154" i="6"/>
  <c r="CB154" i="6"/>
  <c r="CC154" i="6"/>
  <c r="CA155" i="6"/>
  <c r="CB155" i="6"/>
  <c r="CC155" i="6"/>
  <c r="CA156" i="6"/>
  <c r="CB156" i="6"/>
  <c r="CC156" i="6"/>
  <c r="CA157" i="6"/>
  <c r="CB157" i="6"/>
  <c r="CC157" i="6"/>
  <c r="CA158" i="6"/>
  <c r="CB158" i="6"/>
  <c r="CC158" i="6"/>
  <c r="CA159" i="6"/>
  <c r="CB159" i="6"/>
  <c r="CC159" i="6"/>
  <c r="CA160" i="6"/>
  <c r="CB160" i="6"/>
  <c r="CC160" i="6"/>
  <c r="CA161" i="6"/>
  <c r="CB161" i="6"/>
  <c r="CC161" i="6"/>
  <c r="CA162" i="6"/>
  <c r="CB162" i="6"/>
  <c r="CC162" i="6"/>
  <c r="CA163" i="6"/>
  <c r="CB163" i="6"/>
  <c r="CC163" i="6"/>
  <c r="CA164" i="6"/>
  <c r="CB164" i="6"/>
  <c r="CC164" i="6"/>
  <c r="CA165" i="6"/>
  <c r="CB165" i="6"/>
  <c r="CC165" i="6"/>
  <c r="CA166" i="6"/>
  <c r="CB166" i="6"/>
  <c r="CC166" i="6"/>
  <c r="CA167" i="6"/>
  <c r="CB167" i="6"/>
  <c r="CC167" i="6"/>
  <c r="CA168" i="6"/>
  <c r="CB168" i="6"/>
  <c r="CC168" i="6"/>
  <c r="CA169" i="6"/>
  <c r="CB169" i="6"/>
  <c r="CC169" i="6"/>
  <c r="CA170" i="6"/>
  <c r="CB170" i="6"/>
  <c r="CC170" i="6"/>
  <c r="CA171" i="6"/>
  <c r="CB171" i="6"/>
  <c r="CC171" i="6"/>
  <c r="CA172" i="6"/>
  <c r="CB172" i="6"/>
  <c r="CC172" i="6"/>
  <c r="CA173" i="6"/>
  <c r="CB173" i="6"/>
  <c r="CC173" i="6"/>
  <c r="CA174" i="6"/>
  <c r="CB174" i="6"/>
  <c r="CC174" i="6"/>
  <c r="CA175" i="6"/>
  <c r="CB175" i="6"/>
  <c r="CC175" i="6"/>
  <c r="CA176" i="6"/>
  <c r="CB176" i="6"/>
  <c r="CC176" i="6"/>
  <c r="CA177" i="6"/>
  <c r="CB177" i="6"/>
  <c r="CC177" i="6"/>
  <c r="CA178" i="6"/>
  <c r="CB178" i="6"/>
  <c r="CC178" i="6"/>
  <c r="CC4" i="6"/>
  <c r="CB4" i="6"/>
  <c r="CA4" i="6"/>
  <c r="BT5" i="6"/>
  <c r="BU5" i="6"/>
  <c r="BV5" i="6"/>
  <c r="BT6" i="6"/>
  <c r="BU6" i="6"/>
  <c r="BV6" i="6"/>
  <c r="BT7" i="6"/>
  <c r="BU7" i="6"/>
  <c r="BV7" i="6"/>
  <c r="BT8" i="6"/>
  <c r="BU8" i="6"/>
  <c r="BV8" i="6"/>
  <c r="BT9" i="6"/>
  <c r="BU9" i="6"/>
  <c r="BV9" i="6"/>
  <c r="BT10" i="6"/>
  <c r="BU10" i="6"/>
  <c r="BV10" i="6"/>
  <c r="BT11" i="6"/>
  <c r="BU11" i="6"/>
  <c r="BV11" i="6"/>
  <c r="BT12" i="6"/>
  <c r="BU12" i="6"/>
  <c r="BV12" i="6"/>
  <c r="BT13" i="6"/>
  <c r="BU13" i="6"/>
  <c r="BV13" i="6"/>
  <c r="BT14" i="6"/>
  <c r="BU14" i="6"/>
  <c r="BV14" i="6"/>
  <c r="BT15" i="6"/>
  <c r="BU15" i="6"/>
  <c r="BV15" i="6"/>
  <c r="BT16" i="6"/>
  <c r="BU16" i="6"/>
  <c r="BV16" i="6"/>
  <c r="BT17" i="6"/>
  <c r="BU17" i="6"/>
  <c r="BV17" i="6"/>
  <c r="BT18" i="6"/>
  <c r="BU18" i="6"/>
  <c r="BV18" i="6"/>
  <c r="BT19" i="6"/>
  <c r="BU19" i="6"/>
  <c r="BV19" i="6"/>
  <c r="BT20" i="6"/>
  <c r="BU20" i="6"/>
  <c r="BV20" i="6"/>
  <c r="BT21" i="6"/>
  <c r="BU21" i="6"/>
  <c r="BV21" i="6"/>
  <c r="BT22" i="6"/>
  <c r="BU22" i="6"/>
  <c r="BV22" i="6"/>
  <c r="BT23" i="6"/>
  <c r="BU23" i="6"/>
  <c r="BV23" i="6"/>
  <c r="BT24" i="6"/>
  <c r="BU24" i="6"/>
  <c r="BV24" i="6"/>
  <c r="BT25" i="6"/>
  <c r="BU25" i="6"/>
  <c r="BV25" i="6"/>
  <c r="BT26" i="6"/>
  <c r="BU26" i="6"/>
  <c r="BV26" i="6"/>
  <c r="BT27" i="6"/>
  <c r="BU27" i="6"/>
  <c r="BV27" i="6"/>
  <c r="BT28" i="6"/>
  <c r="BU28" i="6"/>
  <c r="BV28" i="6"/>
  <c r="BT29" i="6"/>
  <c r="BU29" i="6"/>
  <c r="BV29" i="6"/>
  <c r="BT30" i="6"/>
  <c r="BU30" i="6"/>
  <c r="BV30" i="6"/>
  <c r="BT31" i="6"/>
  <c r="BU31" i="6"/>
  <c r="BV31" i="6"/>
  <c r="BT32" i="6"/>
  <c r="BU32" i="6"/>
  <c r="BV32" i="6"/>
  <c r="BT33" i="6"/>
  <c r="BU33" i="6"/>
  <c r="BV33" i="6"/>
  <c r="BT34" i="6"/>
  <c r="BU34" i="6"/>
  <c r="BV34" i="6"/>
  <c r="BT35" i="6"/>
  <c r="BU35" i="6"/>
  <c r="BV35" i="6"/>
  <c r="BT36" i="6"/>
  <c r="BU36" i="6"/>
  <c r="BV36" i="6"/>
  <c r="BT37" i="6"/>
  <c r="BU37" i="6"/>
  <c r="BV37" i="6"/>
  <c r="BT38" i="6"/>
  <c r="BU38" i="6"/>
  <c r="BV38" i="6"/>
  <c r="BT39" i="6"/>
  <c r="BU39" i="6"/>
  <c r="BV39" i="6"/>
  <c r="BT40" i="6"/>
  <c r="BU40" i="6"/>
  <c r="BV40" i="6"/>
  <c r="BT41" i="6"/>
  <c r="BU41" i="6"/>
  <c r="BV41" i="6"/>
  <c r="BT42" i="6"/>
  <c r="BU42" i="6"/>
  <c r="BV42" i="6"/>
  <c r="BT43" i="6"/>
  <c r="BU43" i="6"/>
  <c r="BV43" i="6"/>
  <c r="BT44" i="6"/>
  <c r="BU44" i="6"/>
  <c r="BV44" i="6"/>
  <c r="BT45" i="6"/>
  <c r="BU45" i="6"/>
  <c r="BV45" i="6"/>
  <c r="BT46" i="6"/>
  <c r="BU46" i="6"/>
  <c r="BV46" i="6"/>
  <c r="BT47" i="6"/>
  <c r="BU47" i="6"/>
  <c r="BV47" i="6"/>
  <c r="BT48" i="6"/>
  <c r="BU48" i="6"/>
  <c r="BV48" i="6"/>
  <c r="BT49" i="6"/>
  <c r="BU49" i="6"/>
  <c r="BV49" i="6"/>
  <c r="BT50" i="6"/>
  <c r="BU50" i="6"/>
  <c r="BV50" i="6"/>
  <c r="BT51" i="6"/>
  <c r="BU51" i="6"/>
  <c r="BV51" i="6"/>
  <c r="BT52" i="6"/>
  <c r="BU52" i="6"/>
  <c r="BV52" i="6"/>
  <c r="BT53" i="6"/>
  <c r="BU53" i="6"/>
  <c r="BV53" i="6"/>
  <c r="BT54" i="6"/>
  <c r="BU54" i="6"/>
  <c r="BV54" i="6"/>
  <c r="BT55" i="6"/>
  <c r="BU55" i="6"/>
  <c r="BV55" i="6"/>
  <c r="BT56" i="6"/>
  <c r="BU56" i="6"/>
  <c r="BV56" i="6"/>
  <c r="BT57" i="6"/>
  <c r="BU57" i="6"/>
  <c r="BV57" i="6"/>
  <c r="BT58" i="6"/>
  <c r="BU58" i="6"/>
  <c r="BV58" i="6"/>
  <c r="BT59" i="6"/>
  <c r="BU59" i="6"/>
  <c r="BV59" i="6"/>
  <c r="BT60" i="6"/>
  <c r="BU60" i="6"/>
  <c r="BV60" i="6"/>
  <c r="BT61" i="6"/>
  <c r="BU61" i="6"/>
  <c r="BV61" i="6"/>
  <c r="BT62" i="6"/>
  <c r="BU62" i="6"/>
  <c r="BV62" i="6"/>
  <c r="BT63" i="6"/>
  <c r="BU63" i="6"/>
  <c r="BV63" i="6"/>
  <c r="BT64" i="6"/>
  <c r="BU64" i="6"/>
  <c r="BV64" i="6"/>
  <c r="BT65" i="6"/>
  <c r="BU65" i="6"/>
  <c r="BV65" i="6"/>
  <c r="BT66" i="6"/>
  <c r="BU66" i="6"/>
  <c r="BV66" i="6"/>
  <c r="BT67" i="6"/>
  <c r="BU67" i="6"/>
  <c r="BV67" i="6"/>
  <c r="BT68" i="6"/>
  <c r="BU68" i="6"/>
  <c r="BV68" i="6"/>
  <c r="BT69" i="6"/>
  <c r="BU69" i="6"/>
  <c r="BV69" i="6"/>
  <c r="BT70" i="6"/>
  <c r="BU70" i="6"/>
  <c r="BV70" i="6"/>
  <c r="BT71" i="6"/>
  <c r="BU71" i="6"/>
  <c r="BV71" i="6"/>
  <c r="BT72" i="6"/>
  <c r="BU72" i="6"/>
  <c r="BV72" i="6"/>
  <c r="BT73" i="6"/>
  <c r="BU73" i="6"/>
  <c r="BV73" i="6"/>
  <c r="BT74" i="6"/>
  <c r="BU74" i="6"/>
  <c r="BV74" i="6"/>
  <c r="BT75" i="6"/>
  <c r="BU75" i="6"/>
  <c r="BV75" i="6"/>
  <c r="BT76" i="6"/>
  <c r="BU76" i="6"/>
  <c r="BV76" i="6"/>
  <c r="BT77" i="6"/>
  <c r="BU77" i="6"/>
  <c r="BV77" i="6"/>
  <c r="BT78" i="6"/>
  <c r="BU78" i="6"/>
  <c r="BV78" i="6"/>
  <c r="BT79" i="6"/>
  <c r="BU79" i="6"/>
  <c r="BV79" i="6"/>
  <c r="BT80" i="6"/>
  <c r="BU80" i="6"/>
  <c r="BV80" i="6"/>
  <c r="BT81" i="6"/>
  <c r="BU81" i="6"/>
  <c r="BV81" i="6"/>
  <c r="BT82" i="6"/>
  <c r="BU82" i="6"/>
  <c r="BV82" i="6"/>
  <c r="BT83" i="6"/>
  <c r="BU83" i="6"/>
  <c r="BV83" i="6"/>
  <c r="BT84" i="6"/>
  <c r="BU84" i="6"/>
  <c r="BV84" i="6"/>
  <c r="BT85" i="6"/>
  <c r="BU85" i="6"/>
  <c r="BV85" i="6"/>
  <c r="BT86" i="6"/>
  <c r="BU86" i="6"/>
  <c r="BV86" i="6"/>
  <c r="BT87" i="6"/>
  <c r="BU87" i="6"/>
  <c r="BV87" i="6"/>
  <c r="BT88" i="6"/>
  <c r="BU88" i="6"/>
  <c r="BV88" i="6"/>
  <c r="BT89" i="6"/>
  <c r="BU89" i="6"/>
  <c r="BV89" i="6"/>
  <c r="BT90" i="6"/>
  <c r="BU90" i="6"/>
  <c r="BV90" i="6"/>
  <c r="BT91" i="6"/>
  <c r="BU91" i="6"/>
  <c r="BV91" i="6"/>
  <c r="BT92" i="6"/>
  <c r="BU92" i="6"/>
  <c r="BV92" i="6"/>
  <c r="BT93" i="6"/>
  <c r="BU93" i="6"/>
  <c r="BV93" i="6"/>
  <c r="BT94" i="6"/>
  <c r="BU94" i="6"/>
  <c r="BV94" i="6"/>
  <c r="BT95" i="6"/>
  <c r="BU95" i="6"/>
  <c r="BV95" i="6"/>
  <c r="BT96" i="6"/>
  <c r="BU96" i="6"/>
  <c r="BV96" i="6"/>
  <c r="BT97" i="6"/>
  <c r="BU97" i="6"/>
  <c r="BV97" i="6"/>
  <c r="BT98" i="6"/>
  <c r="BU98" i="6"/>
  <c r="BV98" i="6"/>
  <c r="BT99" i="6"/>
  <c r="BU99" i="6"/>
  <c r="BV99" i="6"/>
  <c r="BT100" i="6"/>
  <c r="BU100" i="6"/>
  <c r="BV100" i="6"/>
  <c r="BT101" i="6"/>
  <c r="BU101" i="6"/>
  <c r="BV101" i="6"/>
  <c r="BT102" i="6"/>
  <c r="BU102" i="6"/>
  <c r="BV102" i="6"/>
  <c r="BT103" i="6"/>
  <c r="BU103" i="6"/>
  <c r="BV103" i="6"/>
  <c r="BT104" i="6"/>
  <c r="BU104" i="6"/>
  <c r="BV104" i="6"/>
  <c r="BT105" i="6"/>
  <c r="BU105" i="6"/>
  <c r="BV105" i="6"/>
  <c r="BT106" i="6"/>
  <c r="BU106" i="6"/>
  <c r="BV106" i="6"/>
  <c r="BT107" i="6"/>
  <c r="BU107" i="6"/>
  <c r="BV107" i="6"/>
  <c r="BT108" i="6"/>
  <c r="BU108" i="6"/>
  <c r="BV108" i="6"/>
  <c r="BT109" i="6"/>
  <c r="BU109" i="6"/>
  <c r="BV109" i="6"/>
  <c r="BT110" i="6"/>
  <c r="BU110" i="6"/>
  <c r="BV110" i="6"/>
  <c r="BT111" i="6"/>
  <c r="BU111" i="6"/>
  <c r="BV111" i="6"/>
  <c r="BT112" i="6"/>
  <c r="BU112" i="6"/>
  <c r="BV112" i="6"/>
  <c r="BT113" i="6"/>
  <c r="BU113" i="6"/>
  <c r="BV113" i="6"/>
  <c r="BT114" i="6"/>
  <c r="BU114" i="6"/>
  <c r="BV114" i="6"/>
  <c r="BT115" i="6"/>
  <c r="BU115" i="6"/>
  <c r="BV115" i="6"/>
  <c r="BT116" i="6"/>
  <c r="BU116" i="6"/>
  <c r="BV116" i="6"/>
  <c r="BT117" i="6"/>
  <c r="BU117" i="6"/>
  <c r="BV117" i="6"/>
  <c r="BT118" i="6"/>
  <c r="BU118" i="6"/>
  <c r="BV118" i="6"/>
  <c r="BT119" i="6"/>
  <c r="BU119" i="6"/>
  <c r="BV119" i="6"/>
  <c r="BT120" i="6"/>
  <c r="BU120" i="6"/>
  <c r="BV120" i="6"/>
  <c r="BT121" i="6"/>
  <c r="BU121" i="6"/>
  <c r="BV121" i="6"/>
  <c r="BT122" i="6"/>
  <c r="BU122" i="6"/>
  <c r="BV122" i="6"/>
  <c r="BT123" i="6"/>
  <c r="BU123" i="6"/>
  <c r="BV123" i="6"/>
  <c r="BT124" i="6"/>
  <c r="BU124" i="6"/>
  <c r="BV124" i="6"/>
  <c r="BT125" i="6"/>
  <c r="BU125" i="6"/>
  <c r="BV125" i="6"/>
  <c r="BT126" i="6"/>
  <c r="BU126" i="6"/>
  <c r="BV126" i="6"/>
  <c r="BT127" i="6"/>
  <c r="BU127" i="6"/>
  <c r="BV127" i="6"/>
  <c r="BT128" i="6"/>
  <c r="BU128" i="6"/>
  <c r="BV128" i="6"/>
  <c r="BT129" i="6"/>
  <c r="BU129" i="6"/>
  <c r="BV129" i="6"/>
  <c r="BT130" i="6"/>
  <c r="BU130" i="6"/>
  <c r="BV130" i="6"/>
  <c r="BT131" i="6"/>
  <c r="BU131" i="6"/>
  <c r="BV131" i="6"/>
  <c r="BT132" i="6"/>
  <c r="BU132" i="6"/>
  <c r="BV132" i="6"/>
  <c r="BT133" i="6"/>
  <c r="BU133" i="6"/>
  <c r="BV133" i="6"/>
  <c r="BT134" i="6"/>
  <c r="BU134" i="6"/>
  <c r="BV134" i="6"/>
  <c r="BT135" i="6"/>
  <c r="BU135" i="6"/>
  <c r="BV135" i="6"/>
  <c r="BT136" i="6"/>
  <c r="BU136" i="6"/>
  <c r="BV136" i="6"/>
  <c r="BT137" i="6"/>
  <c r="BU137" i="6"/>
  <c r="BV137" i="6"/>
  <c r="BT138" i="6"/>
  <c r="BU138" i="6"/>
  <c r="BV138" i="6"/>
  <c r="BT139" i="6"/>
  <c r="BU139" i="6"/>
  <c r="BV139" i="6"/>
  <c r="BT140" i="6"/>
  <c r="BU140" i="6"/>
  <c r="BV140" i="6"/>
  <c r="BT141" i="6"/>
  <c r="BU141" i="6"/>
  <c r="BV141" i="6"/>
  <c r="BT142" i="6"/>
  <c r="BU142" i="6"/>
  <c r="BV142" i="6"/>
  <c r="BT143" i="6"/>
  <c r="BU143" i="6"/>
  <c r="BV143" i="6"/>
  <c r="BT144" i="6"/>
  <c r="BU144" i="6"/>
  <c r="BV144" i="6"/>
  <c r="BT145" i="6"/>
  <c r="BU145" i="6"/>
  <c r="BV145" i="6"/>
  <c r="BT146" i="6"/>
  <c r="BU146" i="6"/>
  <c r="BV146" i="6"/>
  <c r="BT147" i="6"/>
  <c r="BU147" i="6"/>
  <c r="BV147" i="6"/>
  <c r="BT148" i="6"/>
  <c r="BU148" i="6"/>
  <c r="BV148" i="6"/>
  <c r="BT149" i="6"/>
  <c r="BU149" i="6"/>
  <c r="BV149" i="6"/>
  <c r="BT150" i="6"/>
  <c r="BU150" i="6"/>
  <c r="BV150" i="6"/>
  <c r="BT151" i="6"/>
  <c r="BU151" i="6"/>
  <c r="BV151" i="6"/>
  <c r="BT152" i="6"/>
  <c r="BU152" i="6"/>
  <c r="BV152" i="6"/>
  <c r="BT153" i="6"/>
  <c r="BU153" i="6"/>
  <c r="BV153" i="6"/>
  <c r="BT154" i="6"/>
  <c r="BU154" i="6"/>
  <c r="BV154" i="6"/>
  <c r="BT155" i="6"/>
  <c r="BU155" i="6"/>
  <c r="BV155" i="6"/>
  <c r="BT156" i="6"/>
  <c r="BU156" i="6"/>
  <c r="BV156" i="6"/>
  <c r="BT157" i="6"/>
  <c r="BU157" i="6"/>
  <c r="BV157" i="6"/>
  <c r="BT158" i="6"/>
  <c r="BU158" i="6"/>
  <c r="BV158" i="6"/>
  <c r="BT159" i="6"/>
  <c r="BU159" i="6"/>
  <c r="BV159" i="6"/>
  <c r="BT160" i="6"/>
  <c r="BU160" i="6"/>
  <c r="BV160" i="6"/>
  <c r="BT161" i="6"/>
  <c r="BU161" i="6"/>
  <c r="BV161" i="6"/>
  <c r="BT162" i="6"/>
  <c r="BU162" i="6"/>
  <c r="BV162" i="6"/>
  <c r="BT163" i="6"/>
  <c r="BU163" i="6"/>
  <c r="BV163" i="6"/>
  <c r="BT164" i="6"/>
  <c r="BU164" i="6"/>
  <c r="BV164" i="6"/>
  <c r="BT165" i="6"/>
  <c r="BU165" i="6"/>
  <c r="BV165" i="6"/>
  <c r="BT166" i="6"/>
  <c r="BU166" i="6"/>
  <c r="BV166" i="6"/>
  <c r="BT167" i="6"/>
  <c r="BU167" i="6"/>
  <c r="BV167" i="6"/>
  <c r="BT168" i="6"/>
  <c r="BU168" i="6"/>
  <c r="BV168" i="6"/>
  <c r="BT169" i="6"/>
  <c r="BU169" i="6"/>
  <c r="BV169" i="6"/>
  <c r="BT170" i="6"/>
  <c r="BU170" i="6"/>
  <c r="BV170" i="6"/>
  <c r="BT171" i="6"/>
  <c r="BU171" i="6"/>
  <c r="BV171" i="6"/>
  <c r="BT172" i="6"/>
  <c r="BU172" i="6"/>
  <c r="BV172" i="6"/>
  <c r="BT173" i="6"/>
  <c r="BU173" i="6"/>
  <c r="BV173" i="6"/>
  <c r="BT174" i="6"/>
  <c r="BU174" i="6"/>
  <c r="BV174" i="6"/>
  <c r="BT175" i="6"/>
  <c r="BU175" i="6"/>
  <c r="BV175" i="6"/>
  <c r="BT176" i="6"/>
  <c r="BU176" i="6"/>
  <c r="BV176" i="6"/>
  <c r="BT177" i="6"/>
  <c r="BU177" i="6"/>
  <c r="BV177" i="6"/>
  <c r="BT178" i="6"/>
  <c r="BU178" i="6"/>
  <c r="BV178" i="6"/>
  <c r="BV4" i="6"/>
  <c r="BU4" i="6"/>
  <c r="BT4" i="6"/>
  <c r="L9" i="5"/>
  <c r="M9" i="5"/>
  <c r="N9" i="5"/>
  <c r="O9" i="5"/>
  <c r="P9" i="5"/>
  <c r="Q9" i="5"/>
  <c r="R9" i="5"/>
  <c r="S9" i="5"/>
  <c r="T9" i="5"/>
  <c r="U9" i="5"/>
  <c r="V9" i="5"/>
  <c r="K9" i="5"/>
  <c r="F9" i="5"/>
  <c r="F7" i="5"/>
  <c r="F6" i="5"/>
  <c r="F5" i="5"/>
  <c r="H9" i="5"/>
  <c r="G9" i="5"/>
  <c r="E9" i="5"/>
  <c r="C9" i="5"/>
  <c r="H8" i="5"/>
  <c r="E8" i="5"/>
  <c r="C7" i="5"/>
  <c r="C6" i="5"/>
  <c r="C5" i="5"/>
  <c r="C8" i="5"/>
  <c r="BY4" i="6"/>
  <c r="CD4" i="6"/>
  <c r="BY5" i="6"/>
  <c r="CD5" i="6"/>
  <c r="BY6" i="6"/>
  <c r="CD6" i="6"/>
  <c r="BY7" i="6"/>
  <c r="CD7" i="6"/>
  <c r="BY8" i="6"/>
  <c r="CD8" i="6"/>
  <c r="BY9" i="6"/>
  <c r="CD9" i="6"/>
  <c r="BY10" i="6"/>
  <c r="CD10" i="6"/>
  <c r="BY11" i="6"/>
  <c r="CD11" i="6"/>
  <c r="BY12" i="6"/>
  <c r="CD12" i="6"/>
  <c r="BY13" i="6"/>
  <c r="CD13" i="6"/>
  <c r="BY14" i="6"/>
  <c r="CD14" i="6"/>
  <c r="BY15" i="6"/>
  <c r="CD15" i="6"/>
  <c r="BY16" i="6"/>
  <c r="CD16" i="6"/>
  <c r="BY17" i="6"/>
  <c r="CD17" i="6"/>
  <c r="BY18" i="6"/>
  <c r="CD18" i="6"/>
  <c r="BY19" i="6"/>
  <c r="CD19" i="6"/>
  <c r="BY20" i="6"/>
  <c r="CD20" i="6"/>
  <c r="BY21" i="6"/>
  <c r="CD21" i="6"/>
  <c r="BY22" i="6"/>
  <c r="CD22" i="6"/>
  <c r="BY23" i="6"/>
  <c r="CD23" i="6"/>
  <c r="BY24" i="6"/>
  <c r="CD24" i="6"/>
  <c r="BY25" i="6"/>
  <c r="CD25" i="6"/>
  <c r="BY26" i="6"/>
  <c r="CD26" i="6"/>
  <c r="BY27" i="6"/>
  <c r="CD27" i="6"/>
  <c r="BY28" i="6"/>
  <c r="CD28" i="6"/>
  <c r="BY29" i="6"/>
  <c r="CD29" i="6"/>
  <c r="BY30" i="6"/>
  <c r="CD30" i="6"/>
  <c r="BY31" i="6"/>
  <c r="CD31" i="6"/>
  <c r="BY32" i="6"/>
  <c r="CD32" i="6"/>
  <c r="BY33" i="6"/>
  <c r="CD33" i="6"/>
  <c r="BY34" i="6"/>
  <c r="CD34" i="6"/>
  <c r="BY35" i="6"/>
  <c r="CD35" i="6"/>
  <c r="BY36" i="6"/>
  <c r="CD36" i="6"/>
  <c r="BY37" i="6"/>
  <c r="CD37" i="6"/>
  <c r="BY38" i="6"/>
  <c r="CD38" i="6"/>
  <c r="BY39" i="6"/>
  <c r="CD39" i="6"/>
  <c r="BY40" i="6"/>
  <c r="CD40" i="6"/>
  <c r="BY41" i="6"/>
  <c r="CD41" i="6"/>
  <c r="BY42" i="6"/>
  <c r="CD42" i="6"/>
  <c r="BY43" i="6"/>
  <c r="CD43" i="6"/>
  <c r="BY44" i="6"/>
  <c r="CD44" i="6"/>
  <c r="BY45" i="6"/>
  <c r="CD45" i="6"/>
  <c r="BY46" i="6"/>
  <c r="CD46" i="6"/>
  <c r="BY47" i="6"/>
  <c r="CD47" i="6"/>
  <c r="BY48" i="6"/>
  <c r="CD48" i="6"/>
  <c r="BY49" i="6"/>
  <c r="CD49" i="6"/>
  <c r="BY50" i="6"/>
  <c r="CD50" i="6"/>
  <c r="BY51" i="6"/>
  <c r="CD51" i="6"/>
  <c r="BY52" i="6"/>
  <c r="CD52" i="6"/>
  <c r="BY53" i="6"/>
  <c r="CD53" i="6"/>
  <c r="BY54" i="6"/>
  <c r="CD54" i="6"/>
  <c r="BY55" i="6"/>
  <c r="CD55" i="6"/>
  <c r="BY56" i="6"/>
  <c r="CD56" i="6"/>
  <c r="BY57" i="6"/>
  <c r="CD57" i="6"/>
  <c r="BY58" i="6"/>
  <c r="CD58" i="6"/>
  <c r="BY59" i="6"/>
  <c r="CD59" i="6"/>
  <c r="BY60" i="6"/>
  <c r="CD60" i="6"/>
  <c r="BY61" i="6"/>
  <c r="CD61" i="6"/>
  <c r="BY62" i="6"/>
  <c r="CD62" i="6"/>
  <c r="BY63" i="6"/>
  <c r="CD63" i="6"/>
  <c r="BY64" i="6"/>
  <c r="CD64" i="6"/>
  <c r="BY65" i="6"/>
  <c r="CD65" i="6"/>
  <c r="BY66" i="6"/>
  <c r="CD66" i="6"/>
  <c r="BY67" i="6"/>
  <c r="CD67" i="6"/>
  <c r="BY68" i="6"/>
  <c r="CD68" i="6"/>
  <c r="BY69" i="6"/>
  <c r="CD69" i="6"/>
  <c r="BY70" i="6"/>
  <c r="CD70" i="6"/>
  <c r="BY71" i="6"/>
  <c r="CD71" i="6"/>
  <c r="BY72" i="6"/>
  <c r="CD72" i="6"/>
  <c r="BY73" i="6"/>
  <c r="CD73" i="6"/>
  <c r="BY74" i="6"/>
  <c r="CD74" i="6"/>
  <c r="BY75" i="6"/>
  <c r="CD75" i="6"/>
  <c r="BY76" i="6"/>
  <c r="CD76" i="6"/>
  <c r="BY77" i="6"/>
  <c r="CD77" i="6"/>
  <c r="BY78" i="6"/>
  <c r="CD78" i="6"/>
  <c r="BY79" i="6"/>
  <c r="CD79" i="6"/>
  <c r="BY80" i="6"/>
  <c r="CD80" i="6"/>
  <c r="BY81" i="6"/>
  <c r="CD81" i="6"/>
  <c r="BY82" i="6"/>
  <c r="CD82" i="6"/>
  <c r="BY83" i="6"/>
  <c r="CD83" i="6"/>
  <c r="BY84" i="6"/>
  <c r="CD84" i="6"/>
  <c r="BY85" i="6"/>
  <c r="CD85" i="6"/>
  <c r="BY86" i="6"/>
  <c r="CD86" i="6"/>
  <c r="BY87" i="6"/>
  <c r="CD87" i="6"/>
  <c r="BY88" i="6"/>
  <c r="CD88" i="6"/>
  <c r="BY89" i="6"/>
  <c r="CD89" i="6"/>
  <c r="BY90" i="6"/>
  <c r="CD90" i="6"/>
  <c r="BY91" i="6"/>
  <c r="CD91" i="6"/>
  <c r="BY92" i="6"/>
  <c r="CD92" i="6"/>
  <c r="BY93" i="6"/>
  <c r="CD93" i="6"/>
  <c r="BY94" i="6"/>
  <c r="CD94" i="6"/>
  <c r="BY95" i="6"/>
  <c r="CD95" i="6"/>
  <c r="BY96" i="6"/>
  <c r="CD96" i="6"/>
  <c r="BY97" i="6"/>
  <c r="CD97" i="6"/>
  <c r="BY98" i="6"/>
  <c r="CD98" i="6"/>
  <c r="BY99" i="6"/>
  <c r="CD99" i="6"/>
  <c r="BY100" i="6"/>
  <c r="CD100" i="6"/>
  <c r="BY101" i="6"/>
  <c r="CD101" i="6"/>
  <c r="BY102" i="6"/>
  <c r="CD102" i="6"/>
  <c r="BY103" i="6"/>
  <c r="CD103" i="6"/>
  <c r="BY104" i="6"/>
  <c r="CD104" i="6"/>
  <c r="BY105" i="6"/>
  <c r="CD105" i="6"/>
  <c r="BY106" i="6"/>
  <c r="CD106" i="6"/>
  <c r="BY107" i="6"/>
  <c r="CD107" i="6"/>
  <c r="BY108" i="6"/>
  <c r="CD108" i="6"/>
  <c r="BY109" i="6"/>
  <c r="CD109" i="6"/>
  <c r="BY110" i="6"/>
  <c r="CD110" i="6"/>
  <c r="BY111" i="6"/>
  <c r="CD111" i="6"/>
  <c r="BY112" i="6"/>
  <c r="CD112" i="6"/>
  <c r="BY113" i="6"/>
  <c r="CD113" i="6"/>
  <c r="BY114" i="6"/>
  <c r="CD114" i="6"/>
  <c r="BY115" i="6"/>
  <c r="CD115" i="6"/>
  <c r="BY116" i="6"/>
  <c r="CD116" i="6"/>
  <c r="BY117" i="6"/>
  <c r="CD117" i="6"/>
  <c r="BY118" i="6"/>
  <c r="CD118" i="6"/>
  <c r="BY119" i="6"/>
  <c r="CD119" i="6"/>
  <c r="BY120" i="6"/>
  <c r="CD120" i="6"/>
  <c r="BY121" i="6"/>
  <c r="CD121" i="6"/>
  <c r="BY122" i="6"/>
  <c r="CD122" i="6"/>
  <c r="BY123" i="6"/>
  <c r="CD123" i="6"/>
  <c r="BY124" i="6"/>
  <c r="CD124" i="6"/>
  <c r="BY125" i="6"/>
  <c r="CD125" i="6"/>
  <c r="BY126" i="6"/>
  <c r="CD126" i="6"/>
  <c r="BY127" i="6"/>
  <c r="CD127" i="6"/>
  <c r="BY128" i="6"/>
  <c r="CD128" i="6"/>
  <c r="BY129" i="6"/>
  <c r="CD129" i="6"/>
  <c r="BY130" i="6"/>
  <c r="CD130" i="6"/>
  <c r="BY131" i="6"/>
  <c r="CD131" i="6"/>
  <c r="BY132" i="6"/>
  <c r="CD132" i="6"/>
  <c r="BY133" i="6"/>
  <c r="CD133" i="6"/>
  <c r="BY134" i="6"/>
  <c r="CD134" i="6"/>
  <c r="BY135" i="6"/>
  <c r="CD135" i="6"/>
  <c r="BY136" i="6"/>
  <c r="CD136" i="6"/>
  <c r="BY137" i="6"/>
  <c r="CD137" i="6"/>
  <c r="BY138" i="6"/>
  <c r="CD138" i="6"/>
  <c r="BY139" i="6"/>
  <c r="CD139" i="6"/>
  <c r="BY140" i="6"/>
  <c r="CD140" i="6"/>
  <c r="BY141" i="6"/>
  <c r="CD141" i="6"/>
  <c r="BY142" i="6"/>
  <c r="CD142" i="6"/>
  <c r="BY143" i="6"/>
  <c r="CD143" i="6"/>
  <c r="BY144" i="6"/>
  <c r="CD144" i="6"/>
  <c r="BY145" i="6"/>
  <c r="CD145" i="6"/>
  <c r="BY146" i="6"/>
  <c r="CD146" i="6"/>
  <c r="BY147" i="6"/>
  <c r="CD147" i="6"/>
  <c r="BY148" i="6"/>
  <c r="CD148" i="6"/>
  <c r="BY149" i="6"/>
  <c r="CD149" i="6"/>
  <c r="BY150" i="6"/>
  <c r="CD150" i="6"/>
  <c r="BY151" i="6"/>
  <c r="CD151" i="6"/>
  <c r="BY152" i="6"/>
  <c r="CD152" i="6"/>
  <c r="BY153" i="6"/>
  <c r="CD153" i="6"/>
  <c r="BY154" i="6"/>
  <c r="CD154" i="6"/>
  <c r="BY155" i="6"/>
  <c r="CD155" i="6"/>
  <c r="BY156" i="6"/>
  <c r="CD156" i="6"/>
  <c r="BY157" i="6"/>
  <c r="CD157" i="6"/>
  <c r="BY158" i="6"/>
  <c r="CD158" i="6"/>
  <c r="BY159" i="6"/>
  <c r="CD159" i="6"/>
  <c r="BY160" i="6"/>
  <c r="CD160" i="6"/>
  <c r="BY161" i="6"/>
  <c r="CD161" i="6"/>
  <c r="BY162" i="6"/>
  <c r="CD162" i="6"/>
  <c r="BY163" i="6"/>
  <c r="CD163" i="6"/>
  <c r="BY164" i="6"/>
  <c r="CD164" i="6"/>
  <c r="BY165" i="6"/>
  <c r="CD165" i="6"/>
  <c r="BY166" i="6"/>
  <c r="CD166" i="6"/>
  <c r="BY167" i="6"/>
  <c r="CD167" i="6"/>
  <c r="BY168" i="6"/>
  <c r="CD168" i="6"/>
  <c r="BY169" i="6"/>
  <c r="CD169" i="6"/>
  <c r="BY170" i="6"/>
  <c r="CD170" i="6"/>
  <c r="BY171" i="6"/>
  <c r="CD171" i="6"/>
  <c r="BY172" i="6"/>
  <c r="CD172" i="6"/>
  <c r="BY173" i="6"/>
  <c r="CD173" i="6"/>
  <c r="BY174" i="6"/>
  <c r="CD174" i="6"/>
  <c r="BY175" i="6"/>
  <c r="CD175" i="6"/>
  <c r="BY176" i="6"/>
  <c r="CD176" i="6"/>
  <c r="BY177" i="6"/>
  <c r="CD177" i="6"/>
  <c r="BY178" i="6"/>
  <c r="CD178" i="6"/>
  <c r="CD179" i="6"/>
  <c r="E7" i="5"/>
  <c r="H7" i="5"/>
  <c r="H6" i="5"/>
  <c r="H5" i="5"/>
  <c r="G6" i="5"/>
  <c r="G5" i="5"/>
  <c r="CB179" i="6"/>
  <c r="CC179" i="6"/>
  <c r="CA179" i="6"/>
  <c r="E6" i="5"/>
  <c r="E5" i="5"/>
</calcChain>
</file>

<file path=xl/sharedStrings.xml><?xml version="1.0" encoding="utf-8"?>
<sst xmlns="http://schemas.openxmlformats.org/spreadsheetml/2006/main" count="480" uniqueCount="479">
  <si>
    <t>A-.375-VG-602</t>
  </si>
  <si>
    <t>A-.375-VG-603</t>
  </si>
  <si>
    <t>A-.375-VG-604</t>
  </si>
  <si>
    <t>A-.375-VG-605</t>
  </si>
  <si>
    <t>A-.375-VG-606</t>
  </si>
  <si>
    <t>A-.375-VG-607</t>
  </si>
  <si>
    <t>A-.375-VG-608</t>
  </si>
  <si>
    <t>A-.375-VG-609</t>
  </si>
  <si>
    <t>A-.375-VG-630</t>
  </si>
  <si>
    <t>A-.375-VG-660</t>
  </si>
  <si>
    <t>A-.375-VG-661</t>
  </si>
  <si>
    <t>A-.375-VG-666</t>
  </si>
  <si>
    <t>A-.375-VG-667</t>
  </si>
  <si>
    <t>A-.375-VG-691</t>
  </si>
  <si>
    <t>A-.375-VG-692</t>
  </si>
  <si>
    <t>A-.375-VG-693</t>
  </si>
  <si>
    <t>A-.375-VG-694</t>
  </si>
  <si>
    <t>A-.375-VG-695</t>
  </si>
  <si>
    <t>A-.375-VG-697</t>
  </si>
  <si>
    <t>A-.375-VG-698</t>
  </si>
  <si>
    <t>A-.375-VG-700</t>
  </si>
  <si>
    <t>A-.375-VG-701</t>
  </si>
  <si>
    <t>A-.375-VG-751</t>
  </si>
  <si>
    <t>A-.375-VG-756</t>
  </si>
  <si>
    <t>A-.375-VG-759</t>
  </si>
  <si>
    <t>A-.375-VG-780</t>
  </si>
  <si>
    <t>A-.375-VG-782</t>
  </si>
  <si>
    <t>A-.375-VG-783</t>
  </si>
  <si>
    <t>A-.375-VG-784</t>
  </si>
  <si>
    <t>A-.375-VG-M600</t>
  </si>
  <si>
    <t>A-.375-VG-M662</t>
  </si>
  <si>
    <t>A-.375-VG-M668</t>
  </si>
  <si>
    <t>A-.375-VG-M690</t>
  </si>
  <si>
    <t>A-.375-VG-M699</t>
  </si>
  <si>
    <t>A-.375-VG-M722</t>
  </si>
  <si>
    <t>A-.375-VG-O602</t>
  </si>
  <si>
    <t>A-.375-VG-600</t>
  </si>
  <si>
    <t>A-.375-VG-601</t>
  </si>
  <si>
    <t>A-.375-VG-723</t>
  </si>
  <si>
    <t>A-.375-VG-727</t>
  </si>
  <si>
    <t>A-.375-VG-M602</t>
  </si>
  <si>
    <t>A-.375-VG-632</t>
  </si>
  <si>
    <t>A-.375-VG-640</t>
  </si>
  <si>
    <t>A-.375-VG-664</t>
  </si>
  <si>
    <t>A-.375-VG-665</t>
  </si>
  <si>
    <t>A-.375-VG-725</t>
  </si>
  <si>
    <t>A-.375-VG-726</t>
  </si>
  <si>
    <t>A-.375-VG-753</t>
  </si>
  <si>
    <t>A-.375-VG-760</t>
  </si>
  <si>
    <t>A-.375-VG-M632</t>
  </si>
  <si>
    <t>A-.375-VG-M636</t>
  </si>
  <si>
    <t>A-.375-VG-M663</t>
  </si>
  <si>
    <t>A-.375-VG-M691</t>
  </si>
  <si>
    <t>A-.375-VG-M698</t>
  </si>
  <si>
    <t>A-.375-VG-O722</t>
  </si>
  <si>
    <t>A-.375-VG-M637</t>
  </si>
  <si>
    <t>A-.375-VG-M639</t>
  </si>
  <si>
    <t>A-.375-VG-O780</t>
  </si>
  <si>
    <t>A-.375-VG-G600</t>
  </si>
  <si>
    <t>A-.375-VG-G601</t>
  </si>
  <si>
    <t>A-.375-VG-M631</t>
  </si>
  <si>
    <t>A-.375-VG-M660</t>
  </si>
  <si>
    <t>A-.375-VG-M665</t>
  </si>
  <si>
    <t>A-.375-VG-M693</t>
  </si>
  <si>
    <t>A-.375-VG-M720</t>
  </si>
  <si>
    <t>A-.375-VG-M755</t>
  </si>
  <si>
    <t>A-.375-VG-M757</t>
  </si>
  <si>
    <t>A-.375-VG-M601</t>
  </si>
  <si>
    <t>A-.375-VG-M630</t>
  </si>
  <si>
    <t>A-.375-VG-M633</t>
  </si>
  <si>
    <t>A-.375-VG-M634</t>
  </si>
  <si>
    <t>A-.375-VG-M695</t>
  </si>
  <si>
    <t>A-.375-VG-M721</t>
  </si>
  <si>
    <t>A-.375-VG-M723</t>
  </si>
  <si>
    <t>A-.375-VG-M725</t>
  </si>
  <si>
    <t>A-.375-VG-M726</t>
  </si>
  <si>
    <t>A-.375-VG-M751</t>
  </si>
  <si>
    <t>A-.375-VG-M756</t>
  </si>
  <si>
    <t>A-.375-VG-S600</t>
  </si>
  <si>
    <t>A-.375-VG-S601</t>
  </si>
  <si>
    <t>A-.375-VG-C001</t>
  </si>
  <si>
    <t>Grand Total</t>
  </si>
  <si>
    <t>G600</t>
  </si>
  <si>
    <t>G601</t>
  </si>
  <si>
    <t>M600</t>
  </si>
  <si>
    <t>M601</t>
  </si>
  <si>
    <t>M602</t>
  </si>
  <si>
    <t>M630</t>
  </si>
  <si>
    <t>M631</t>
  </si>
  <si>
    <t>M632</t>
  </si>
  <si>
    <t>M633</t>
  </si>
  <si>
    <t>M634</t>
  </si>
  <si>
    <t>M636</t>
  </si>
  <si>
    <t>M637</t>
  </si>
  <si>
    <t>M639</t>
  </si>
  <si>
    <t>M660</t>
  </si>
  <si>
    <t>M662</t>
  </si>
  <si>
    <t>M663</t>
  </si>
  <si>
    <t>M665</t>
  </si>
  <si>
    <t>M668</t>
  </si>
  <si>
    <t>M690</t>
  </si>
  <si>
    <t>M691</t>
  </si>
  <si>
    <t>M693</t>
  </si>
  <si>
    <t>M695</t>
  </si>
  <si>
    <t>M698</t>
  </si>
  <si>
    <t>M699</t>
  </si>
  <si>
    <t>M720</t>
  </si>
  <si>
    <t>M721</t>
  </si>
  <si>
    <t>M722</t>
  </si>
  <si>
    <t>M723</t>
  </si>
  <si>
    <t>M725</t>
  </si>
  <si>
    <t>M726</t>
  </si>
  <si>
    <t>M751</t>
  </si>
  <si>
    <t>M755</t>
  </si>
  <si>
    <t>M756</t>
  </si>
  <si>
    <t>M757</t>
  </si>
  <si>
    <t>O602</t>
  </si>
  <si>
    <t>O722</t>
  </si>
  <si>
    <t>O780</t>
  </si>
  <si>
    <t>S600</t>
  </si>
  <si>
    <t>S601</t>
  </si>
  <si>
    <t>2013 [weeks]</t>
  </si>
  <si>
    <t>Current Opportunities</t>
  </si>
  <si>
    <t>Tiles In Inventory</t>
  </si>
  <si>
    <t>No Past Demand &amp; No opportunity</t>
  </si>
  <si>
    <t>No Past Demand &amp; No Opportunity &amp; No Inventory</t>
  </si>
  <si>
    <t>Average Weekly Use</t>
  </si>
  <si>
    <t>St.Dev.</t>
  </si>
  <si>
    <t>No Past Demand</t>
  </si>
  <si>
    <t>.375 VG</t>
  </si>
  <si>
    <t>.5 SG</t>
  </si>
  <si>
    <t>No Past Demand &amp; No Opportunity</t>
  </si>
  <si>
    <t>No Past Demand &amp; No Opportunity &amp; No Current Inventory</t>
  </si>
  <si>
    <t>A-.75-VG-</t>
  </si>
  <si>
    <t>M635</t>
  </si>
  <si>
    <t>M638</t>
  </si>
  <si>
    <t>M640</t>
  </si>
  <si>
    <t>M661</t>
  </si>
  <si>
    <t>M664</t>
  </si>
  <si>
    <t>M666</t>
  </si>
  <si>
    <t>M667</t>
  </si>
  <si>
    <t>M692</t>
  </si>
  <si>
    <t>M694</t>
  </si>
  <si>
    <t>M696</t>
  </si>
  <si>
    <t>M697</t>
  </si>
  <si>
    <t>M724</t>
  </si>
  <si>
    <t>M750</t>
  </si>
  <si>
    <t>M752</t>
  </si>
  <si>
    <t>M753</t>
  </si>
  <si>
    <t>M754</t>
  </si>
  <si>
    <t>M758</t>
  </si>
  <si>
    <t>O600</t>
  </si>
  <si>
    <t>O601</t>
  </si>
  <si>
    <t>O603</t>
  </si>
  <si>
    <t>O604</t>
  </si>
  <si>
    <t>O605</t>
  </si>
  <si>
    <t>O630</t>
  </si>
  <si>
    <t>O631</t>
  </si>
  <si>
    <t>O632</t>
  </si>
  <si>
    <t>O633</t>
  </si>
  <si>
    <t>O634</t>
  </si>
  <si>
    <t>O635</t>
  </si>
  <si>
    <t>O636</t>
  </si>
  <si>
    <t>O637</t>
  </si>
  <si>
    <t>O638</t>
  </si>
  <si>
    <t>O639</t>
  </si>
  <si>
    <t>O640</t>
  </si>
  <si>
    <t>O641</t>
  </si>
  <si>
    <t>O690</t>
  </si>
  <si>
    <t>O691</t>
  </si>
  <si>
    <t>O692</t>
  </si>
  <si>
    <t>O693</t>
  </si>
  <si>
    <t>O694</t>
  </si>
  <si>
    <t>O695</t>
  </si>
  <si>
    <t>O696</t>
  </si>
  <si>
    <t>O697</t>
  </si>
  <si>
    <t>O698</t>
  </si>
  <si>
    <t>O699</t>
  </si>
  <si>
    <t>O700</t>
  </si>
  <si>
    <t>O701</t>
  </si>
  <si>
    <t>O702</t>
  </si>
  <si>
    <t>O720</t>
  </si>
  <si>
    <t>O721</t>
  </si>
  <si>
    <t>O723</t>
  </si>
  <si>
    <t>O724</t>
  </si>
  <si>
    <t>O725</t>
  </si>
  <si>
    <t>O726</t>
  </si>
  <si>
    <t>O727</t>
  </si>
  <si>
    <t>O728</t>
  </si>
  <si>
    <t>O781</t>
  </si>
  <si>
    <t>No Past Demand?</t>
  </si>
  <si>
    <t>Max Observed Weekly Demand</t>
  </si>
  <si>
    <t>No Past Demand but Current Opportunities</t>
  </si>
  <si>
    <t>No Past Demand but Current Opportunity</t>
  </si>
  <si>
    <t>Total SKUs:</t>
  </si>
  <si>
    <t>0.75 VG</t>
  </si>
  <si>
    <t>1 SG</t>
  </si>
  <si>
    <t>No Past Demand but Current Inventory</t>
  </si>
  <si>
    <t>.5 SG combined</t>
  </si>
  <si>
    <t>.5 SG (18|2011-40|2014)</t>
  </si>
  <si>
    <t>1 SG (37|2013-40|2014)</t>
  </si>
  <si>
    <t>Number of observations (total)</t>
  </si>
  <si>
    <t>Number of observations (average per month)</t>
  </si>
  <si>
    <t>.5 SG (178 weeks history)</t>
  </si>
  <si>
    <t>1 SG (55 week history)</t>
  </si>
  <si>
    <t>Growth x 3.2</t>
  </si>
  <si>
    <t>1 SG (adjusted)</t>
  </si>
  <si>
    <t>.375 VG combined</t>
  </si>
  <si>
    <t>A-.375-VG-755</t>
  </si>
  <si>
    <t>A-.5-SG-400</t>
  </si>
  <si>
    <t>A-.5-SG-401</t>
  </si>
  <si>
    <t>A-.5-SG-402</t>
  </si>
  <si>
    <t>A-.5-SG-403</t>
  </si>
  <si>
    <t>A-.5-SG-404</t>
  </si>
  <si>
    <t>A-.5-SG-430</t>
  </si>
  <si>
    <t>A-.5-SG-431</t>
  </si>
  <si>
    <t>A-.5-SG-432</t>
  </si>
  <si>
    <t>A-.5-SG-433</t>
  </si>
  <si>
    <t>A-.5-SG-434</t>
  </si>
  <si>
    <t>A-.5-SG-435</t>
  </si>
  <si>
    <t>A-.5-SG-436</t>
  </si>
  <si>
    <t>A-.5-SG-437</t>
  </si>
  <si>
    <t>A-.5-SG-460</t>
  </si>
  <si>
    <t>A-.5-SG-461</t>
  </si>
  <si>
    <t>A-.5-SG-462</t>
  </si>
  <si>
    <t>A-.5-SG-490</t>
  </si>
  <si>
    <t>A-.5-SG-491</t>
  </si>
  <si>
    <t>A-.5-SG-492</t>
  </si>
  <si>
    <t>A-.5-SG-493</t>
  </si>
  <si>
    <t>A-.5-SG-494</t>
  </si>
  <si>
    <t>A-.5-SG-495</t>
  </si>
  <si>
    <t>A-.5-SG-496</t>
  </si>
  <si>
    <t>A-.5-SG-497</t>
  </si>
  <si>
    <t>A-.5-SG-498</t>
  </si>
  <si>
    <t>A-.5-SG-520</t>
  </si>
  <si>
    <t>A-.5-SG-521</t>
  </si>
  <si>
    <t>A-.5-SG-522</t>
  </si>
  <si>
    <t>A-.5-SG-523</t>
  </si>
  <si>
    <t>A-.5-SG-550</t>
  </si>
  <si>
    <t>A-.5-SG-551</t>
  </si>
  <si>
    <t>A-.5-SG-552</t>
  </si>
  <si>
    <t>A-.5-SG-553</t>
  </si>
  <si>
    <t>A-.5-SG-554</t>
  </si>
  <si>
    <t>A-.5-SG-555</t>
  </si>
  <si>
    <t>A-.5-SG-556</t>
  </si>
  <si>
    <t>A-.5-SG-557</t>
  </si>
  <si>
    <t>A-.5-SG-580</t>
  </si>
  <si>
    <t>A-.5-SG-581</t>
  </si>
  <si>
    <t>A-.5-SG-582</t>
  </si>
  <si>
    <t>A-.5-SG-583</t>
  </si>
  <si>
    <t>A-.5-SG-584</t>
  </si>
  <si>
    <t>A-.5-SG-F400</t>
  </si>
  <si>
    <t>A-.5-SG-F401</t>
  </si>
  <si>
    <t>A-.5-SG-F402</t>
  </si>
  <si>
    <t>A-.5-SG-F403</t>
  </si>
  <si>
    <t>A-.5-SG-F404</t>
  </si>
  <si>
    <t>A-.5-SG-F430</t>
  </si>
  <si>
    <t>A-.5-SG-F431</t>
  </si>
  <si>
    <t>A-.5-SG-F432</t>
  </si>
  <si>
    <t>A-.5-SG-F433</t>
  </si>
  <si>
    <t>A-.5-SG-F434</t>
  </si>
  <si>
    <t>A-.5-SG-F435</t>
  </si>
  <si>
    <t>A-.5-SG-F436</t>
  </si>
  <si>
    <t>A-.5-SG-F437</t>
  </si>
  <si>
    <t>A-.5-SG-F460</t>
  </si>
  <si>
    <t>A-.5-SG-F461</t>
  </si>
  <si>
    <t>A-.5-SG-F462</t>
  </si>
  <si>
    <t>A-.5-SG-F490</t>
  </si>
  <si>
    <t>A-.5-SG-F491</t>
  </si>
  <si>
    <t>A-.5-SG-F492</t>
  </si>
  <si>
    <t>A-.5-SG-F493</t>
  </si>
  <si>
    <t>A-.5-SG-F494</t>
  </si>
  <si>
    <t>A-.5-SG-F495</t>
  </si>
  <si>
    <t>A-.5-SG-F496</t>
  </si>
  <si>
    <t>A-.5-SG-F497</t>
  </si>
  <si>
    <t>A-.5-SG-F498</t>
  </si>
  <si>
    <t>A-.5-SG-F520</t>
  </si>
  <si>
    <t>A-.5-SG-F521</t>
  </si>
  <si>
    <t>A-.5-SG-F522</t>
  </si>
  <si>
    <t>A-.5-SG-F523</t>
  </si>
  <si>
    <t>A-.5-SG-F550</t>
  </si>
  <si>
    <t>A-.5-SG-F551</t>
  </si>
  <si>
    <t>A-.5-SG-F552</t>
  </si>
  <si>
    <t>A-.5-SG-F553</t>
  </si>
  <si>
    <t>A-.5-SG-F554</t>
  </si>
  <si>
    <t>A-.5-SG-F555</t>
  </si>
  <si>
    <t>A-.5-SG-F556</t>
  </si>
  <si>
    <t>A-.5-SG-F557</t>
  </si>
  <si>
    <t>A-.5-SG-F580</t>
  </si>
  <si>
    <t>A-.5-SG-F581</t>
  </si>
  <si>
    <t>A-.5-SG-F582</t>
  </si>
  <si>
    <t>A-.5-SG-F583</t>
  </si>
  <si>
    <t>A-.5-SG-F584</t>
  </si>
  <si>
    <t>A-.5-SG-G400</t>
  </si>
  <si>
    <t>A-.5-SG-M200</t>
  </si>
  <si>
    <t>A-.5-SG-M201</t>
  </si>
  <si>
    <t>A-.5-SG-M202</t>
  </si>
  <si>
    <t>A-.5-SG-M203</t>
  </si>
  <si>
    <t>A-.5-SG-M230</t>
  </si>
  <si>
    <t>A-.5-SG-M290</t>
  </si>
  <si>
    <t>A-.5-SG-M291</t>
  </si>
  <si>
    <t>A-.5-SG-M292</t>
  </si>
  <si>
    <t>A-.5-SG-M293</t>
  </si>
  <si>
    <t>A-.5-SG-M320</t>
  </si>
  <si>
    <t>A-.5-SG-M321</t>
  </si>
  <si>
    <t>A-.5-SG-M350</t>
  </si>
  <si>
    <t>A-.5-SG-M351</t>
  </si>
  <si>
    <t>A-.5-SG-M352</t>
  </si>
  <si>
    <t>A-.5-SG-M353</t>
  </si>
  <si>
    <t>A-.5-SG-M354</t>
  </si>
  <si>
    <t>A-.5-SG-O400</t>
  </si>
  <si>
    <t>A-.5-SG-O401</t>
  </si>
  <si>
    <t>A-.5-SG-O402</t>
  </si>
  <si>
    <t>A-.5-SG-O403</t>
  </si>
  <si>
    <t>A-.5-SG-O404</t>
  </si>
  <si>
    <t>A-.5-SG-O430</t>
  </si>
  <si>
    <t>A-.5-SG-O431</t>
  </si>
  <si>
    <t>A-.5-SG-O432</t>
  </si>
  <si>
    <t>A-.5-SG-O433</t>
  </si>
  <si>
    <t>A-.5-SG-O434</t>
  </si>
  <si>
    <t>A-.5-SG-O435</t>
  </si>
  <si>
    <t>A-.5-SG-O436</t>
  </si>
  <si>
    <t>A-.5-SG-O437</t>
  </si>
  <si>
    <t>A-.5-SG-O460</t>
  </si>
  <si>
    <t>A-.5-SG-O461</t>
  </si>
  <si>
    <t>A-.5-SG-O462</t>
  </si>
  <si>
    <t>A-.5-SG-O490</t>
  </si>
  <si>
    <t>A-.5-SG-O491</t>
  </si>
  <si>
    <t>A-.5-SG-O492</t>
  </si>
  <si>
    <t>A-.5-SG-O493</t>
  </si>
  <si>
    <t>A-.5-SG-O494</t>
  </si>
  <si>
    <t>A-.5-SG-O495</t>
  </si>
  <si>
    <t>A-.5-SG-O496</t>
  </si>
  <si>
    <t>A-.5-SG-O497</t>
  </si>
  <si>
    <t>A-.5-SG-O498</t>
  </si>
  <si>
    <t>A-.5-SG-O520</t>
  </si>
  <si>
    <t>A-.5-SG-O521</t>
  </si>
  <si>
    <t>A-.5-SG-O522</t>
  </si>
  <si>
    <t>A-.5-SG-O523</t>
  </si>
  <si>
    <t>A-.5-SG-O550</t>
  </si>
  <si>
    <t>A-.5-SG-O551</t>
  </si>
  <si>
    <t>A-.5-SG-O552</t>
  </si>
  <si>
    <t>A-.5-SG-O553</t>
  </si>
  <si>
    <t>A-.5-SG-O554</t>
  </si>
  <si>
    <t>A-.5-SG-O555</t>
  </si>
  <si>
    <t>A-.5-SG-O556</t>
  </si>
  <si>
    <t>A-.5-SG-O557</t>
  </si>
  <si>
    <t>A-.5-SG-O580</t>
  </si>
  <si>
    <t>A-.5-SG-O581</t>
  </si>
  <si>
    <t>A-.5-SG-O582</t>
  </si>
  <si>
    <t>A-.5-SG-O583</t>
  </si>
  <si>
    <t>A-.5-SG-O584</t>
  </si>
  <si>
    <t>A-1-SG-400</t>
  </si>
  <si>
    <t>A-1-SG-401</t>
  </si>
  <si>
    <t>A-1-SG-402</t>
  </si>
  <si>
    <t>A-1-SG-403</t>
  </si>
  <si>
    <t>A-1-SG-404</t>
  </si>
  <si>
    <t>A-1-SG-430</t>
  </si>
  <si>
    <t>A-1-SG-431</t>
  </si>
  <si>
    <t>A-1-SG-432</t>
  </si>
  <si>
    <t>A-1-SG-433</t>
  </si>
  <si>
    <t>A-1-SG-434</t>
  </si>
  <si>
    <t>A-1-SG-435</t>
  </si>
  <si>
    <t>A-1-SG-436</t>
  </si>
  <si>
    <t>A-1-SG-437</t>
  </si>
  <si>
    <t>A-1-SG-460</t>
  </si>
  <si>
    <t>A-1-SG-461</t>
  </si>
  <si>
    <t>A-1-SG-462</t>
  </si>
  <si>
    <t>A-1-SG-490</t>
  </si>
  <si>
    <t>A-1-SG-491</t>
  </si>
  <si>
    <t>A-1-SG-492</t>
  </si>
  <si>
    <t>A-1-SG-493</t>
  </si>
  <si>
    <t>A-1-SG-494</t>
  </si>
  <si>
    <t>A-1-SG-495</t>
  </si>
  <si>
    <t>A-1-SG-496</t>
  </si>
  <si>
    <t>A-1-SG-497</t>
  </si>
  <si>
    <t>A-1-SG-498</t>
  </si>
  <si>
    <t>A-1-SG-520</t>
  </si>
  <si>
    <t>A-1-SG-521</t>
  </si>
  <si>
    <t>A-1-SG-522</t>
  </si>
  <si>
    <t>A-1-SG-523</t>
  </si>
  <si>
    <t>A-1-SG-550</t>
  </si>
  <si>
    <t>A-1-SG-551</t>
  </si>
  <si>
    <t>A-1-SG-552</t>
  </si>
  <si>
    <t>A-1-SG-553</t>
  </si>
  <si>
    <t>A-1-SG-554</t>
  </si>
  <si>
    <t>A-1-SG-555</t>
  </si>
  <si>
    <t>A-1-SG-556</t>
  </si>
  <si>
    <t>A-1-SG-557</t>
  </si>
  <si>
    <t>A-1-SG-580</t>
  </si>
  <si>
    <t>A-1-SG-581</t>
  </si>
  <si>
    <t>A-1-SG-582</t>
  </si>
  <si>
    <t>A-1-SG-583</t>
  </si>
  <si>
    <t>A-1-SG-584</t>
  </si>
  <si>
    <t>A-1-SG-585</t>
  </si>
  <si>
    <t>A-1-SG-F400</t>
  </si>
  <si>
    <t>A-1-SG-F401</t>
  </si>
  <si>
    <t>A-1-SG-F402</t>
  </si>
  <si>
    <t>A-1-SG-F403</t>
  </si>
  <si>
    <t>A-1-SG-F404</t>
  </si>
  <si>
    <t>A-1-SG-F430</t>
  </si>
  <si>
    <t>A-1-SG-F431</t>
  </si>
  <si>
    <t>A-1-SG-F432</t>
  </si>
  <si>
    <t>A-1-SG-F433</t>
  </si>
  <si>
    <t>A-1-SG-F434</t>
  </si>
  <si>
    <t>A-1-SG-F435</t>
  </si>
  <si>
    <t>A-1-SG-F436</t>
  </si>
  <si>
    <t>A-1-SG-F437</t>
  </si>
  <si>
    <t>A-1-SG-F460</t>
  </si>
  <si>
    <t>A-1-SG-F461</t>
  </si>
  <si>
    <t>A-1-SG-F462</t>
  </si>
  <si>
    <t>A-1-SG-F490</t>
  </si>
  <si>
    <t>A-1-SG-F491</t>
  </si>
  <si>
    <t>A-1-SG-F492</t>
  </si>
  <si>
    <t>A-1-SG-F493</t>
  </si>
  <si>
    <t>A-1-SG-F494</t>
  </si>
  <si>
    <t>A-1-SG-F495</t>
  </si>
  <si>
    <t>A-1-SG-F496</t>
  </si>
  <si>
    <t>A-1-SG-F497</t>
  </si>
  <si>
    <t>A-1-SG-F498</t>
  </si>
  <si>
    <t>A-1-SG-F520</t>
  </si>
  <si>
    <t>A-1-SG-F521</t>
  </si>
  <si>
    <t>A-1-SG-F522</t>
  </si>
  <si>
    <t>A-1-SG-F523</t>
  </si>
  <si>
    <t>A-1-SG-F550</t>
  </si>
  <si>
    <t>A-1-SG-F551</t>
  </si>
  <si>
    <t>A-1-SG-F552</t>
  </si>
  <si>
    <t>A-1-SG-F553</t>
  </si>
  <si>
    <t>A-1-SG-F554</t>
  </si>
  <si>
    <t>A-1-SG-F555</t>
  </si>
  <si>
    <t>A-1-SG-F556</t>
  </si>
  <si>
    <t>A-1-SG-F557</t>
  </si>
  <si>
    <t>A-1-SG-F580</t>
  </si>
  <si>
    <t>A-1-SG-F581</t>
  </si>
  <si>
    <t>A-1-SG-F582</t>
  </si>
  <si>
    <t>A-1-SG-F583</t>
  </si>
  <si>
    <t>A-1-SG-F584</t>
  </si>
  <si>
    <t>A-1-SG-O400</t>
  </si>
  <si>
    <t>A-1-SG-O401</t>
  </si>
  <si>
    <t>A-1-SG-O402</t>
  </si>
  <si>
    <t>A-1-SG-O403</t>
  </si>
  <si>
    <t>A-1-SG-O404</t>
  </si>
  <si>
    <t>A-1-SG-O430</t>
  </si>
  <si>
    <t>A-1-SG-O431</t>
  </si>
  <si>
    <t>A-1-SG-O432</t>
  </si>
  <si>
    <t>A-1-SG-O433</t>
  </si>
  <si>
    <t>A-1-SG-O434</t>
  </si>
  <si>
    <t>A-1-SG-O435</t>
  </si>
  <si>
    <t>A-1-SG-O436</t>
  </si>
  <si>
    <t>A-1-SG-O437</t>
  </si>
  <si>
    <t>A-1-SG-O460</t>
  </si>
  <si>
    <t>A-1-SG-O461</t>
  </si>
  <si>
    <t>A-1-SG-O462</t>
  </si>
  <si>
    <t>A-1-SG-O490</t>
  </si>
  <si>
    <t>A-1-SG-O491</t>
  </si>
  <si>
    <t>A-1-SG-O492</t>
  </si>
  <si>
    <t>A-1-SG-O493</t>
  </si>
  <si>
    <t>A-1-SG-O494</t>
  </si>
  <si>
    <t>A-1-SG-O495</t>
  </si>
  <si>
    <t>A-1-SG-O496</t>
  </si>
  <si>
    <t>A-1-SG-O497</t>
  </si>
  <si>
    <t>A-1-SG-O498</t>
  </si>
  <si>
    <t>A-1-SG-O520</t>
  </si>
  <si>
    <t>A-1-SG-O521</t>
  </si>
  <si>
    <t>A-1-SG-O522</t>
  </si>
  <si>
    <t>A-1-SG-O523</t>
  </si>
  <si>
    <t>A-1-SG-O550</t>
  </si>
  <si>
    <t>A-1-SG-O551</t>
  </si>
  <si>
    <t>A-1-SG-O552</t>
  </si>
  <si>
    <t>A-1-SG-O553</t>
  </si>
  <si>
    <t>A-1-SG-O554</t>
  </si>
  <si>
    <t>A-1-SG-O555</t>
  </si>
  <si>
    <t>A-1-SG-O556</t>
  </si>
  <si>
    <t>A-1-SG-O557</t>
  </si>
  <si>
    <t>A-1-SG-O580</t>
  </si>
  <si>
    <t>A-1-SG-O581</t>
  </si>
  <si>
    <t>A-1-SG-O582</t>
  </si>
  <si>
    <t>A-1-SG-O583</t>
  </si>
  <si>
    <t>A-1-SG-O584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</si>
</sst>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NumberFormat="1"/>
    <xf numFmtId="0" fontId="8" fillId="4" borderId="0" xfId="8"/>
    <xf numFmtId="0" fontId="0" fillId="0" borderId="0" xfId="0" applyFill="1"/>
    <xf numFmtId="0" fontId="16" fillId="0" borderId="0" xfId="0" applyFont="1" applyFill="1"/>
    <xf numFmtId="0" fontId="0" fillId="33" borderId="0" xfId="0" applyFill="1"/>
    <xf numFmtId="0" fontId="13" fillId="34" borderId="10" xfId="0" applyFont="1" applyFill="1" applyBorder="1"/>
    <xf numFmtId="0" fontId="0" fillId="0" borderId="0" xfId="0" applyFont="1" applyFill="1" applyBorder="1"/>
    <xf numFmtId="0" fontId="0" fillId="0" borderId="0" xfId="0" applyNumberFormat="1" applyFont="1" applyFill="1"/>
    <xf numFmtId="0" fontId="0" fillId="0" borderId="0" xfId="0" applyNumberFormat="1" applyFont="1" applyFill="1" applyBorder="1"/>
    <xf numFmtId="0" fontId="0" fillId="0" borderId="11" xfId="0" applyBorder="1"/>
    <xf numFmtId="0" fontId="0" fillId="0" borderId="0" xfId="0" applyFill="1" applyBorder="1"/>
    <xf numFmtId="0" fontId="13" fillId="0" borderId="0" xfId="0" applyFont="1" applyFill="1" applyBorder="1"/>
    <xf numFmtId="0" fontId="17" fillId="0" borderId="0" xfId="0" applyFont="1" applyFill="1"/>
    <xf numFmtId="0" fontId="13" fillId="34" borderId="0" xfId="0" applyFont="1" applyFill="1" applyBorder="1" applyAlignment="1">
      <alignment horizontal="center" wrapText="1"/>
    </xf>
    <xf numFmtId="0" fontId="13" fillId="34" borderId="0" xfId="0" applyFont="1" applyFill="1" applyAlignment="1">
      <alignment horizontal="center" vertical="center" wrapText="1"/>
    </xf>
    <xf numFmtId="0" fontId="13" fillId="34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9" fontId="0" fillId="0" borderId="12" xfId="42" applyFont="1" applyBorder="1" applyAlignment="1">
      <alignment horizontal="center" wrapText="1"/>
    </xf>
    <xf numFmtId="9" fontId="0" fillId="0" borderId="14" xfId="42" applyFont="1" applyBorder="1" applyAlignment="1">
      <alignment horizontal="center" wrapText="1"/>
    </xf>
    <xf numFmtId="0" fontId="16" fillId="33" borderId="13" xfId="0" applyFont="1" applyFill="1" applyBorder="1" applyAlignment="1">
      <alignment horizontal="center" vertical="center" wrapText="1"/>
    </xf>
    <xf numFmtId="0" fontId="13" fillId="34" borderId="12" xfId="0" applyFont="1" applyFill="1" applyBorder="1" applyAlignment="1">
      <alignment horizontal="center" vertical="center" wrapText="1"/>
    </xf>
    <xf numFmtId="0" fontId="17" fillId="34" borderId="14" xfId="0" applyFont="1" applyFill="1" applyBorder="1" applyAlignment="1">
      <alignment wrapText="1"/>
    </xf>
    <xf numFmtId="0" fontId="17" fillId="34" borderId="12" xfId="0" applyFont="1" applyFill="1" applyBorder="1" applyAlignment="1">
      <alignment wrapText="1"/>
    </xf>
    <xf numFmtId="0" fontId="13" fillId="34" borderId="15" xfId="0" applyFont="1" applyFill="1" applyBorder="1" applyAlignment="1">
      <alignment horizontal="center" vertical="center" wrapText="1"/>
    </xf>
    <xf numFmtId="0" fontId="13" fillId="34" borderId="16" xfId="0" applyFont="1" applyFill="1" applyBorder="1" applyAlignment="1">
      <alignment horizontal="right" vertical="center" wrapText="1"/>
    </xf>
    <xf numFmtId="0" fontId="17" fillId="34" borderId="18" xfId="0" applyFont="1" applyFill="1" applyBorder="1" applyAlignment="1">
      <alignment wrapText="1"/>
    </xf>
    <xf numFmtId="9" fontId="0" fillId="0" borderId="19" xfId="42" applyFont="1" applyBorder="1" applyAlignment="1">
      <alignment horizontal="center" wrapText="1"/>
    </xf>
    <xf numFmtId="0" fontId="0" fillId="0" borderId="20" xfId="0" applyBorder="1"/>
    <xf numFmtId="0" fontId="0" fillId="0" borderId="17" xfId="0" applyBorder="1"/>
    <xf numFmtId="9" fontId="0" fillId="0" borderId="12" xfId="42" applyFont="1" applyBorder="1" applyAlignment="1">
      <alignment horizontal="center"/>
    </xf>
    <xf numFmtId="0" fontId="17" fillId="0" borderId="17" xfId="0" applyFont="1" applyFill="1" applyBorder="1" applyAlignment="1">
      <alignment vertical="center" wrapText="1"/>
    </xf>
    <xf numFmtId="0" fontId="18" fillId="0" borderId="0" xfId="43" applyNumberFormat="1"/>
    <xf numFmtId="0" fontId="21" fillId="33" borderId="0" xfId="0" applyFont="1" applyFill="1"/>
    <xf numFmtId="0" fontId="22" fillId="0" borderId="0" xfId="43" applyNumberFormat="1" applyFont="1"/>
    <xf numFmtId="0" fontId="21" fillId="0" borderId="0" xfId="0" applyFont="1"/>
    <xf numFmtId="0" fontId="21" fillId="0" borderId="0" xfId="0" applyFont="1" applyFill="1" applyBorder="1"/>
    <xf numFmtId="0" fontId="0" fillId="0" borderId="0" xfId="0" applyBorder="1"/>
    <xf numFmtId="0" fontId="0" fillId="0" borderId="21" xfId="0" applyBorder="1"/>
    <xf numFmtId="0" fontId="16" fillId="35" borderId="0" xfId="0" applyFont="1" applyFill="1"/>
    <xf numFmtId="0" fontId="16" fillId="35" borderId="12" xfId="0" applyFont="1" applyFill="1" applyBorder="1"/>
    <xf numFmtId="0" fontId="0" fillId="35" borderId="12" xfId="0" applyNumberFormat="1" applyFont="1" applyFill="1" applyBorder="1"/>
    <xf numFmtId="0" fontId="16" fillId="0" borderId="0" xfId="0" applyFont="1"/>
    <xf numFmtId="0" fontId="0" fillId="0" borderId="0" xfId="0" applyNumberFormat="1" applyFill="1" applyBorder="1"/>
    <xf numFmtId="0" fontId="21" fillId="0" borderId="0" xfId="0" applyNumberFormat="1" applyFont="1" applyFill="1"/>
    <xf numFmtId="0" fontId="21" fillId="0" borderId="0" xfId="0" applyNumberFormat="1" applyFont="1" applyFill="1" applyBorder="1"/>
    <xf numFmtId="0" fontId="18" fillId="0" borderId="0" xfId="43" applyNumberFormat="1" applyFill="1"/>
    <xf numFmtId="0" fontId="22" fillId="0" borderId="0" xfId="43" applyNumberFormat="1" applyFont="1" applyFill="1"/>
    <xf numFmtId="0" fontId="21" fillId="0" borderId="0" xfId="0" applyNumberFormat="1" applyFont="1"/>
    <xf numFmtId="49" fontId="0" fillId="33" borderId="0" xfId="0" applyNumberFormat="1" applyFont="1" applyFill="1" applyBorder="1" applyAlignment="1">
      <alignment horizontal="right"/>
    </xf>
    <xf numFmtId="0" fontId="0" fillId="33" borderId="0" xfId="0" applyFont="1" applyFill="1" applyBorder="1" applyAlignment="1">
      <alignment horizontal="right"/>
    </xf>
    <xf numFmtId="0" fontId="13" fillId="34" borderId="22" xfId="0" applyFont="1" applyFill="1" applyBorder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Tile Useage Statistics (SG)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.5 SG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37|2013 - 45|2014'!$B$5:$B$9</c:f>
              <c:strCache>
                <c:ptCount val="5"/>
                <c:pt idx="0">
                  <c:v>No Past Demand</c:v>
                </c:pt>
                <c:pt idx="1">
                  <c:v>No Past Demand &amp; No Opportunity</c:v>
                </c:pt>
                <c:pt idx="2">
                  <c:v>No Past Demand &amp; No Opportunity &amp; No Current Inventory</c:v>
                </c:pt>
                <c:pt idx="3">
                  <c:v>No Past Demand but Current Opportunity</c:v>
                </c:pt>
                <c:pt idx="4">
                  <c:v>No Past Demand but Current Inventory</c:v>
                </c:pt>
              </c:strCache>
            </c:strRef>
          </c:cat>
          <c:val>
            <c:numRef>
              <c:f>'Summary 37|2013 - 45|2014'!$E$5:$E$9</c:f>
              <c:numCache>
                <c:formatCode>0%</c:formatCode>
                <c:ptCount val="5"/>
                <c:pt idx="0">
                  <c:v>0.38857142857142857</c:v>
                </c:pt>
                <c:pt idx="1">
                  <c:v>0.38857142857142857</c:v>
                </c:pt>
                <c:pt idx="2">
                  <c:v>4.5714285714285714E-2</c:v>
                </c:pt>
                <c:pt idx="3">
                  <c:v>0</c:v>
                </c:pt>
                <c:pt idx="4">
                  <c:v>0.34285714285714286</c:v>
                </c:pt>
              </c:numCache>
            </c:numRef>
          </c:val>
        </c:ser>
        <c:ser>
          <c:idx val="2"/>
          <c:order val="1"/>
          <c:tx>
            <c:strRef>
              <c:f>'Summary 37|2013 - 45|2014'!$F$3</c:f>
              <c:strCache>
                <c:ptCount val="1"/>
                <c:pt idx="0">
                  <c:v>.5 SG combined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'Summary 37|2013 - 45|2014'!$F$5:$F$9</c:f>
              <c:numCache>
                <c:formatCode>0%</c:formatCode>
                <c:ptCount val="5"/>
                <c:pt idx="0">
                  <c:v>0.16774193548387098</c:v>
                </c:pt>
                <c:pt idx="1">
                  <c:v>0.16774193548387098</c:v>
                </c:pt>
                <c:pt idx="2">
                  <c:v>6.4516129032258064E-3</c:v>
                </c:pt>
                <c:pt idx="3">
                  <c:v>0</c:v>
                </c:pt>
                <c:pt idx="4">
                  <c:v>0.16129032258064516</c:v>
                </c:pt>
              </c:numCache>
            </c:numRef>
          </c:val>
        </c:ser>
        <c:ser>
          <c:idx val="1"/>
          <c:order val="2"/>
          <c:tx>
            <c:v>1 SG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37|2013 - 45|2014'!$B$5:$B$9</c:f>
              <c:strCache>
                <c:ptCount val="5"/>
                <c:pt idx="0">
                  <c:v>No Past Demand</c:v>
                </c:pt>
                <c:pt idx="1">
                  <c:v>No Past Demand &amp; No Opportunity</c:v>
                </c:pt>
                <c:pt idx="2">
                  <c:v>No Past Demand &amp; No Opportunity &amp; No Current Inventory</c:v>
                </c:pt>
                <c:pt idx="3">
                  <c:v>No Past Demand but Current Opportunity</c:v>
                </c:pt>
                <c:pt idx="4">
                  <c:v>No Past Demand but Current Inventory</c:v>
                </c:pt>
              </c:strCache>
            </c:strRef>
          </c:cat>
          <c:val>
            <c:numRef>
              <c:f>'Summary 37|2013 - 45|2014'!$H$5:$H$9</c:f>
              <c:numCache>
                <c:formatCode>0%</c:formatCode>
                <c:ptCount val="5"/>
                <c:pt idx="0">
                  <c:v>0.55905511811023623</c:v>
                </c:pt>
                <c:pt idx="1">
                  <c:v>0.51968503937007871</c:v>
                </c:pt>
                <c:pt idx="2">
                  <c:v>0.44881889763779526</c:v>
                </c:pt>
                <c:pt idx="3">
                  <c:v>3.937007874015748E-2</c:v>
                </c:pt>
                <c:pt idx="4">
                  <c:v>7.0866141732283464E-2</c:v>
                </c:pt>
              </c:numCache>
            </c:numRef>
          </c:val>
        </c:ser>
        <c:ser>
          <c:idx val="3"/>
          <c:order val="3"/>
          <c:tx>
            <c:strRef>
              <c:f>'Summary 37|2013 - 45|2014'!$D$3</c:f>
              <c:strCache>
                <c:ptCount val="1"/>
                <c:pt idx="0">
                  <c:v>.375 VG combined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'Summary 37|2013 - 45|2014'!$D$5:$D$9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896168320"/>
        <c:axId val="-896173760"/>
      </c:barChart>
      <c:catAx>
        <c:axId val="-8961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6173760"/>
        <c:crosses val="autoZero"/>
        <c:auto val="1"/>
        <c:lblAlgn val="ctr"/>
        <c:lblOffset val="100"/>
        <c:noMultiLvlLbl val="0"/>
      </c:catAx>
      <c:valAx>
        <c:axId val="-8961737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61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Available Historic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37|2013 - 45|2014'!$J$6</c:f>
              <c:strCache>
                <c:ptCount val="1"/>
                <c:pt idx="0">
                  <c:v>.5 SG (178 weeks history)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'Summary 37|2013 - 45|2014'!$K$5:$AV$5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36</c:v>
                </c:pt>
                <c:pt idx="34">
                  <c:v>38</c:v>
                </c:pt>
                <c:pt idx="35">
                  <c:v>42</c:v>
                </c:pt>
                <c:pt idx="36">
                  <c:v>48</c:v>
                </c:pt>
                <c:pt idx="37">
                  <c:v>49</c:v>
                </c:pt>
              </c:numCache>
            </c:numRef>
          </c:cat>
          <c:val>
            <c:numRef>
              <c:f>'Summary 37|2013 - 45|2014'!$K$6:$AV$6</c:f>
              <c:numCache>
                <c:formatCode>General</c:formatCode>
                <c:ptCount val="38"/>
                <c:pt idx="0">
                  <c:v>26</c:v>
                </c:pt>
                <c:pt idx="1">
                  <c:v>3</c:v>
                </c:pt>
                <c:pt idx="2">
                  <c:v>0</c:v>
                </c:pt>
                <c:pt idx="3">
                  <c:v>16</c:v>
                </c:pt>
                <c:pt idx="4">
                  <c:v>7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12</c:v>
                </c:pt>
                <c:pt idx="10">
                  <c:v>12</c:v>
                </c:pt>
                <c:pt idx="11">
                  <c:v>6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</c:ser>
        <c:ser>
          <c:idx val="1"/>
          <c:order val="1"/>
          <c:tx>
            <c:strRef>
              <c:f>'Summary 37|2013 - 45|2014'!$J$7</c:f>
              <c:strCache>
                <c:ptCount val="1"/>
                <c:pt idx="0">
                  <c:v>1 SG (55 week history)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'Summary 37|2013 - 45|2014'!$K$5:$AV$5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36</c:v>
                </c:pt>
                <c:pt idx="34">
                  <c:v>38</c:v>
                </c:pt>
                <c:pt idx="35">
                  <c:v>42</c:v>
                </c:pt>
                <c:pt idx="36">
                  <c:v>48</c:v>
                </c:pt>
                <c:pt idx="37">
                  <c:v>49</c:v>
                </c:pt>
              </c:numCache>
            </c:numRef>
          </c:cat>
          <c:val>
            <c:numRef>
              <c:f>'Summary 37|2013 - 45|2014'!$K$7:$AV$7</c:f>
              <c:numCache>
                <c:formatCode>General</c:formatCode>
                <c:ptCount val="38"/>
                <c:pt idx="0">
                  <c:v>71</c:v>
                </c:pt>
                <c:pt idx="1">
                  <c:v>5</c:v>
                </c:pt>
                <c:pt idx="2">
                  <c:v>18</c:v>
                </c:pt>
                <c:pt idx="3">
                  <c:v>9</c:v>
                </c:pt>
                <c:pt idx="4">
                  <c:v>5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896172128"/>
        <c:axId val="-896177024"/>
      </c:barChart>
      <c:catAx>
        <c:axId val="-89617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6177024"/>
        <c:crosses val="autoZero"/>
        <c:auto val="1"/>
        <c:lblAlgn val="ctr"/>
        <c:lblOffset val="100"/>
        <c:noMultiLvlLbl val="0"/>
      </c:catAx>
      <c:valAx>
        <c:axId val="-89617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61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37|2013 - 45|2014'!$J$6</c:f>
              <c:strCache>
                <c:ptCount val="1"/>
                <c:pt idx="0">
                  <c:v>.5 SG (178 weeks history)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'Summary 37|2013 - 45|2014'!$K$5:$AW$5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36</c:v>
                </c:pt>
                <c:pt idx="34">
                  <c:v>38</c:v>
                </c:pt>
                <c:pt idx="35">
                  <c:v>42</c:v>
                </c:pt>
                <c:pt idx="36">
                  <c:v>48</c:v>
                </c:pt>
                <c:pt idx="37">
                  <c:v>49</c:v>
                </c:pt>
                <c:pt idx="38">
                  <c:v>53</c:v>
                </c:pt>
              </c:numCache>
            </c:numRef>
          </c:cat>
          <c:val>
            <c:numRef>
              <c:f>'Summary 37|2013 - 45|2014'!$K$6:$AW$6</c:f>
              <c:numCache>
                <c:formatCode>General</c:formatCode>
                <c:ptCount val="39"/>
                <c:pt idx="0">
                  <c:v>26</c:v>
                </c:pt>
                <c:pt idx="1">
                  <c:v>3</c:v>
                </c:pt>
                <c:pt idx="2">
                  <c:v>0</c:v>
                </c:pt>
                <c:pt idx="3">
                  <c:v>16</c:v>
                </c:pt>
                <c:pt idx="4">
                  <c:v>7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12</c:v>
                </c:pt>
                <c:pt idx="10">
                  <c:v>12</c:v>
                </c:pt>
                <c:pt idx="11">
                  <c:v>6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</c:ser>
        <c:ser>
          <c:idx val="1"/>
          <c:order val="1"/>
          <c:tx>
            <c:strRef>
              <c:f>'Summary 37|2013 - 45|2014'!$J$8</c:f>
              <c:strCache>
                <c:ptCount val="1"/>
                <c:pt idx="0">
                  <c:v>1 SG (adjusted)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'Summary 37|2013 - 45|2014'!$K$5:$AW$5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  <c:pt idx="33">
                  <c:v>36</c:v>
                </c:pt>
                <c:pt idx="34">
                  <c:v>38</c:v>
                </c:pt>
                <c:pt idx="35">
                  <c:v>42</c:v>
                </c:pt>
                <c:pt idx="36">
                  <c:v>48</c:v>
                </c:pt>
                <c:pt idx="37">
                  <c:v>49</c:v>
                </c:pt>
                <c:pt idx="38">
                  <c:v>53</c:v>
                </c:pt>
              </c:numCache>
            </c:numRef>
          </c:cat>
          <c:val>
            <c:numRef>
              <c:f>'Summary 37|2013 - 45|2014'!$K$8:$AW$8</c:f>
              <c:numCache>
                <c:formatCode>General</c:formatCode>
                <c:ptCount val="39"/>
                <c:pt idx="0">
                  <c:v>71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896178656"/>
        <c:axId val="-896171584"/>
      </c:barChart>
      <c:catAx>
        <c:axId val="-896178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6171584"/>
        <c:crosses val="autoZero"/>
        <c:auto val="1"/>
        <c:lblAlgn val="ctr"/>
        <c:lblOffset val="100"/>
        <c:noMultiLvlLbl val="0"/>
      </c:catAx>
      <c:valAx>
        <c:axId val="-89617158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61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407670</xdr:colOff>
      <xdr:row>14</xdr:row>
      <xdr:rowOff>19050</xdr:rowOff>
    </xdr:from>
    <xdr:to>
      <xdr:col>6</xdr:col>
      <xdr:colOff>902970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</xdr:colOff>
      <xdr:row>21</xdr:row>
      <xdr:rowOff>80010</xdr:rowOff>
    </xdr:from>
    <xdr:to>
      <xdr:col>31</xdr:col>
      <xdr:colOff>114300</xdr:colOff>
      <xdr:row>36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76200</xdr:colOff>
      <xdr:row>22</xdr:row>
      <xdr:rowOff>13447</xdr:rowOff>
    </xdr:from>
    <xdr:to>
      <xdr:col>51</xdr:col>
      <xdr:colOff>134470</xdr:colOff>
      <xdr:row>37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Q316"/>
  <sheetViews>
    <sheetView zoomScale="85" zoomScaleNormal="85" workbookViewId="0">
      <selection activeCell="A8" sqref="A8"/>
    </sheetView>
  </sheetViews>
  <sheetFormatPr defaultColWidth="8.85546875" defaultRowHeight="15" x14ac:dyDescent="0.25"/>
  <cols>
    <col min="1" max="1" width="14" style="3" bestFit="1" customWidth="1"/>
    <col min="2" max="3" width="6.140625" style="3" bestFit="1" customWidth="1"/>
    <col min="4" max="4" width="5.140625" style="3" bestFit="1" customWidth="1"/>
    <col min="5" max="5" width="4.140625" style="3" bestFit="1" customWidth="1"/>
    <col min="6" max="7" width="5.140625" style="3" bestFit="1" customWidth="1"/>
    <col min="8" max="9" width="6.140625" style="3" bestFit="1" customWidth="1"/>
    <col min="10" max="11" width="5.140625" style="3" bestFit="1" customWidth="1"/>
    <col min="12" max="12" width="6.140625" style="3" bestFit="1" customWidth="1"/>
    <col min="13" max="13" width="5.140625" style="3" bestFit="1" customWidth="1"/>
    <col min="14" max="16" width="6.140625" style="3" bestFit="1" customWidth="1"/>
    <col min="17" max="17" width="4.140625" style="3" bestFit="1" customWidth="1"/>
    <col min="18" max="18" width="5.140625" style="3" bestFit="1" customWidth="1"/>
    <col min="19" max="19" width="4.140625" style="3" bestFit="1" customWidth="1"/>
    <col min="20" max="21" width="5.140625" style="3" bestFit="1" customWidth="1"/>
    <col min="22" max="23" width="4.140625" style="3" bestFit="1" customWidth="1"/>
    <col min="24" max="24" width="3.140625" style="3" bestFit="1" customWidth="1"/>
    <col min="25" max="25" width="2.140625" style="3" bestFit="1" customWidth="1"/>
    <col min="26" max="31" width="5.140625" style="3" bestFit="1" customWidth="1"/>
    <col min="32" max="32" width="2.140625" style="3" bestFit="1" customWidth="1"/>
    <col min="33" max="33" width="5.140625" style="3" bestFit="1" customWidth="1"/>
    <col min="34" max="36" width="4.140625" style="3" bestFit="1" customWidth="1"/>
    <col min="37" max="37" width="5.140625" style="3" bestFit="1" customWidth="1"/>
    <col min="38" max="38" width="3.140625" style="3" bestFit="1" customWidth="1"/>
    <col min="39" max="39" width="5.140625" style="3" bestFit="1" customWidth="1"/>
    <col min="40" max="40" width="6.140625" style="3" bestFit="1" customWidth="1"/>
    <col min="41" max="42" width="5.140625" style="3" bestFit="1" customWidth="1"/>
    <col min="43" max="43" width="2.140625" style="3" bestFit="1" customWidth="1"/>
    <col min="44" max="44" width="4.140625" style="3" bestFit="1" customWidth="1"/>
    <col min="45" max="45" width="6.140625" style="3" bestFit="1" customWidth="1"/>
    <col min="46" max="46" width="5.140625" style="3" bestFit="1" customWidth="1"/>
    <col min="47" max="48" width="6.140625" style="3" bestFit="1" customWidth="1"/>
    <col min="49" max="49" width="5.140625" style="3" bestFit="1" customWidth="1"/>
    <col min="50" max="50" width="2.140625" style="3" bestFit="1" customWidth="1"/>
    <col min="51" max="51" width="4.140625" style="3" bestFit="1" customWidth="1"/>
    <col min="52" max="53" width="5.140625" style="3" bestFit="1" customWidth="1"/>
    <col min="54" max="54" width="4.140625" style="3" bestFit="1" customWidth="1"/>
    <col min="55" max="56" width="6.140625" style="3" bestFit="1" customWidth="1"/>
    <col min="57" max="57" width="3.140625" style="3" bestFit="1" customWidth="1"/>
    <col min="58" max="60" width="5.140625" style="3" bestFit="1" customWidth="1"/>
    <col min="61" max="63" width="6.140625" bestFit="1" customWidth="1"/>
    <col min="64" max="65" width="5.140625" bestFit="1" customWidth="1"/>
    <col min="66" max="66" width="2.140625" bestFit="1" customWidth="1"/>
    <col min="67" max="67" width="4.140625" bestFit="1" customWidth="1"/>
    <col min="68" max="68" width="5.140625" bestFit="1" customWidth="1"/>
    <col min="69" max="69" width="11.42578125" style="3" customWidth="1"/>
  </cols>
  <sheetData>
    <row r="1" spans="1:69" x14ac:dyDescent="0.25">
      <c r="A1" s="5" t="s">
        <v>36</v>
      </c>
      <c r="B1" s="8">
        <v>0</v>
      </c>
      <c r="C1" s="8">
        <v>60</v>
      </c>
      <c r="D1" s="8">
        <v>608</v>
      </c>
      <c r="E1" s="9">
        <v>0</v>
      </c>
      <c r="F1" s="9">
        <v>0</v>
      </c>
      <c r="G1" s="8">
        <v>771</v>
      </c>
      <c r="H1" s="8">
        <v>2058</v>
      </c>
      <c r="I1" s="8">
        <v>6492</v>
      </c>
      <c r="J1" s="8">
        <v>168</v>
      </c>
      <c r="K1" s="9">
        <v>0</v>
      </c>
      <c r="L1" s="8">
        <v>98</v>
      </c>
      <c r="M1" s="8">
        <v>26</v>
      </c>
      <c r="N1" s="9">
        <v>0</v>
      </c>
      <c r="O1" s="8">
        <v>3322</v>
      </c>
      <c r="P1" s="8">
        <v>6465</v>
      </c>
      <c r="Q1" s="8">
        <v>456</v>
      </c>
      <c r="R1" s="8">
        <v>0</v>
      </c>
      <c r="S1" s="9">
        <v>0</v>
      </c>
      <c r="T1" s="8">
        <v>1698</v>
      </c>
      <c r="U1" s="8">
        <v>736</v>
      </c>
      <c r="V1" s="8">
        <v>110</v>
      </c>
      <c r="W1" s="8">
        <v>110</v>
      </c>
      <c r="X1" s="8">
        <v>32</v>
      </c>
      <c r="Y1" s="9">
        <v>0</v>
      </c>
      <c r="Z1" s="8">
        <v>2568</v>
      </c>
      <c r="AA1" s="8">
        <v>368</v>
      </c>
      <c r="AB1" s="8">
        <v>69</v>
      </c>
      <c r="AC1" s="8">
        <v>671</v>
      </c>
      <c r="AD1" s="8">
        <v>1137</v>
      </c>
      <c r="AE1" s="8">
        <v>579</v>
      </c>
      <c r="AF1" s="9">
        <v>0</v>
      </c>
      <c r="AG1" s="8">
        <v>2689</v>
      </c>
      <c r="AH1" s="8">
        <v>39</v>
      </c>
      <c r="AI1" s="8">
        <v>49</v>
      </c>
      <c r="AJ1" s="8">
        <v>3</v>
      </c>
      <c r="AK1" s="8">
        <v>117</v>
      </c>
      <c r="AL1" s="8">
        <v>69</v>
      </c>
      <c r="AM1" s="8">
        <v>3999</v>
      </c>
      <c r="AN1" s="8">
        <v>7947</v>
      </c>
      <c r="AO1" s="8">
        <v>28</v>
      </c>
      <c r="AP1" s="9">
        <v>0</v>
      </c>
      <c r="AQ1" s="9">
        <v>0</v>
      </c>
      <c r="AR1" s="9">
        <v>0</v>
      </c>
      <c r="AS1" s="8">
        <v>2088</v>
      </c>
      <c r="AT1" s="8">
        <v>42</v>
      </c>
      <c r="AU1" s="9">
        <v>0</v>
      </c>
      <c r="AV1" s="9">
        <v>0</v>
      </c>
      <c r="AW1" s="8">
        <v>514</v>
      </c>
      <c r="AX1" s="9">
        <v>0</v>
      </c>
      <c r="AY1" s="8">
        <v>45</v>
      </c>
      <c r="AZ1" s="8">
        <v>5490</v>
      </c>
      <c r="BA1" s="9">
        <v>0</v>
      </c>
      <c r="BB1" s="9">
        <v>0</v>
      </c>
      <c r="BC1" s="9">
        <v>0</v>
      </c>
      <c r="BD1" s="9">
        <v>789</v>
      </c>
      <c r="BE1" s="9">
        <v>0</v>
      </c>
      <c r="BF1" s="9">
        <v>3057</v>
      </c>
      <c r="BG1" s="9">
        <v>0</v>
      </c>
      <c r="BH1" s="9">
        <v>0</v>
      </c>
      <c r="BI1">
        <v>192</v>
      </c>
      <c r="BJ1">
        <v>826</v>
      </c>
      <c r="BK1">
        <v>2356</v>
      </c>
      <c r="BL1">
        <v>4</v>
      </c>
      <c r="BM1">
        <v>2</v>
      </c>
      <c r="BN1">
        <v>0</v>
      </c>
      <c r="BO1">
        <v>225</v>
      </c>
      <c r="BP1">
        <v>0</v>
      </c>
      <c r="BQ1" s="7"/>
    </row>
    <row r="2" spans="1:69" x14ac:dyDescent="0.25">
      <c r="A2" s="5" t="s">
        <v>37</v>
      </c>
      <c r="B2" s="8">
        <v>0</v>
      </c>
      <c r="C2" s="8">
        <v>5</v>
      </c>
      <c r="D2" s="8">
        <v>816</v>
      </c>
      <c r="E2" s="9">
        <v>0</v>
      </c>
      <c r="F2" s="9">
        <v>0</v>
      </c>
      <c r="G2" s="8">
        <v>281</v>
      </c>
      <c r="H2" s="8">
        <v>2201</v>
      </c>
      <c r="I2" s="8">
        <v>9528</v>
      </c>
      <c r="J2" s="8">
        <v>224</v>
      </c>
      <c r="K2" s="9">
        <v>0</v>
      </c>
      <c r="L2" s="8">
        <v>98</v>
      </c>
      <c r="M2" s="8">
        <v>9</v>
      </c>
      <c r="N2" s="8">
        <v>0</v>
      </c>
      <c r="O2" s="8">
        <v>53</v>
      </c>
      <c r="P2" s="8">
        <v>38</v>
      </c>
      <c r="Q2" s="8">
        <v>379</v>
      </c>
      <c r="R2" s="8">
        <v>118</v>
      </c>
      <c r="S2" s="9">
        <v>0</v>
      </c>
      <c r="T2" s="8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8">
        <v>411</v>
      </c>
      <c r="AB2" s="8">
        <v>409</v>
      </c>
      <c r="AC2" s="8">
        <v>985</v>
      </c>
      <c r="AD2" s="8">
        <v>1974</v>
      </c>
      <c r="AE2" s="8">
        <v>662</v>
      </c>
      <c r="AF2" s="9">
        <v>0</v>
      </c>
      <c r="AG2" s="9">
        <v>0</v>
      </c>
      <c r="AH2" s="8">
        <v>43</v>
      </c>
      <c r="AI2" s="9">
        <v>0</v>
      </c>
      <c r="AJ2" s="9">
        <v>0</v>
      </c>
      <c r="AK2" s="9">
        <v>0</v>
      </c>
      <c r="AL2" s="8">
        <v>53</v>
      </c>
      <c r="AM2" s="9">
        <v>0</v>
      </c>
      <c r="AN2" s="8">
        <v>91</v>
      </c>
      <c r="AO2" s="8">
        <v>21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8">
        <v>714</v>
      </c>
      <c r="AX2" s="9">
        <v>0</v>
      </c>
      <c r="AY2" s="9">
        <v>0</v>
      </c>
      <c r="AZ2" s="9">
        <v>0</v>
      </c>
      <c r="BA2" s="8">
        <v>5</v>
      </c>
      <c r="BB2" s="9">
        <v>0</v>
      </c>
      <c r="BC2" s="9">
        <v>0</v>
      </c>
      <c r="BD2" s="9">
        <v>727</v>
      </c>
      <c r="BE2" s="9">
        <v>0</v>
      </c>
      <c r="BF2" s="9">
        <v>1039</v>
      </c>
      <c r="BG2" s="9">
        <v>1724</v>
      </c>
      <c r="BH2" s="9">
        <v>0</v>
      </c>
      <c r="BI2">
        <v>625</v>
      </c>
      <c r="BJ2">
        <v>4</v>
      </c>
      <c r="BK2">
        <v>3329</v>
      </c>
      <c r="BL2">
        <v>777</v>
      </c>
      <c r="BM2">
        <v>37</v>
      </c>
      <c r="BN2">
        <v>0</v>
      </c>
      <c r="BO2">
        <v>303</v>
      </c>
      <c r="BP2">
        <v>154</v>
      </c>
      <c r="BQ2" s="7"/>
    </row>
    <row r="3" spans="1:69" x14ac:dyDescent="0.25">
      <c r="A3" s="5" t="s">
        <v>0</v>
      </c>
      <c r="B3" s="8">
        <v>76</v>
      </c>
      <c r="C3" s="8">
        <v>49</v>
      </c>
      <c r="D3" s="8">
        <v>28</v>
      </c>
      <c r="E3" s="9">
        <v>0</v>
      </c>
      <c r="F3" s="9">
        <v>0</v>
      </c>
      <c r="G3" s="8">
        <v>791</v>
      </c>
      <c r="H3" s="8">
        <v>1615</v>
      </c>
      <c r="I3" s="8">
        <v>2620</v>
      </c>
      <c r="J3" s="8">
        <v>205</v>
      </c>
      <c r="K3" s="9">
        <v>0</v>
      </c>
      <c r="L3" s="8">
        <v>98</v>
      </c>
      <c r="M3" s="8">
        <v>119</v>
      </c>
      <c r="N3" s="8">
        <v>15396</v>
      </c>
      <c r="O3" s="8">
        <v>0</v>
      </c>
      <c r="P3" s="8">
        <v>25</v>
      </c>
      <c r="Q3" s="8">
        <v>387</v>
      </c>
      <c r="R3" s="8">
        <v>648</v>
      </c>
      <c r="S3" s="8">
        <v>44</v>
      </c>
      <c r="T3" s="8">
        <v>416</v>
      </c>
      <c r="U3" s="9">
        <v>0</v>
      </c>
      <c r="V3" s="8">
        <v>76</v>
      </c>
      <c r="W3" s="8">
        <v>60</v>
      </c>
      <c r="X3" s="9">
        <v>0</v>
      </c>
      <c r="Y3" s="9">
        <v>0</v>
      </c>
      <c r="Z3" s="9">
        <v>0</v>
      </c>
      <c r="AA3" s="8">
        <v>248</v>
      </c>
      <c r="AB3" s="8">
        <v>245</v>
      </c>
      <c r="AC3" s="9">
        <v>0</v>
      </c>
      <c r="AD3" s="8">
        <v>53</v>
      </c>
      <c r="AE3" s="9">
        <v>0</v>
      </c>
      <c r="AF3" s="9">
        <v>0</v>
      </c>
      <c r="AG3" s="9">
        <v>0</v>
      </c>
      <c r="AH3" s="8">
        <v>43</v>
      </c>
      <c r="AI3" s="8">
        <v>294</v>
      </c>
      <c r="AJ3" s="8">
        <v>6</v>
      </c>
      <c r="AK3" s="8">
        <v>48</v>
      </c>
      <c r="AL3" s="8">
        <v>19</v>
      </c>
      <c r="AM3" s="8">
        <v>2763</v>
      </c>
      <c r="AN3" s="8">
        <v>1157</v>
      </c>
      <c r="AO3" s="8">
        <v>70</v>
      </c>
      <c r="AP3" s="9">
        <v>0</v>
      </c>
      <c r="AQ3" s="9">
        <v>0</v>
      </c>
      <c r="AR3" s="9">
        <v>0</v>
      </c>
      <c r="AS3" s="9">
        <v>0</v>
      </c>
      <c r="AT3" s="8">
        <v>57</v>
      </c>
      <c r="AU3" s="9">
        <v>0</v>
      </c>
      <c r="AV3" s="9">
        <v>0</v>
      </c>
      <c r="AW3" s="9">
        <v>0</v>
      </c>
      <c r="AX3" s="9">
        <v>0</v>
      </c>
      <c r="AY3" s="8">
        <v>127</v>
      </c>
      <c r="AZ3" s="8">
        <v>1367</v>
      </c>
      <c r="BA3" s="8">
        <v>31</v>
      </c>
      <c r="BB3" s="9">
        <v>0</v>
      </c>
      <c r="BC3" s="9">
        <v>0</v>
      </c>
      <c r="BD3" s="9">
        <v>1733</v>
      </c>
      <c r="BE3" s="9">
        <v>4</v>
      </c>
      <c r="BF3" s="9">
        <v>2632</v>
      </c>
      <c r="BG3" s="9">
        <v>2623</v>
      </c>
      <c r="BH3" s="9">
        <v>0</v>
      </c>
      <c r="BI3">
        <v>86</v>
      </c>
      <c r="BJ3">
        <v>121</v>
      </c>
      <c r="BK3">
        <v>6585</v>
      </c>
      <c r="BL3">
        <v>415</v>
      </c>
      <c r="BM3">
        <v>97</v>
      </c>
      <c r="BN3">
        <v>0</v>
      </c>
      <c r="BO3">
        <v>190</v>
      </c>
      <c r="BP3">
        <v>0</v>
      </c>
      <c r="BQ3" s="7"/>
    </row>
    <row r="4" spans="1:69" x14ac:dyDescent="0.25">
      <c r="A4" s="5" t="s">
        <v>1</v>
      </c>
      <c r="B4" s="8">
        <v>99</v>
      </c>
      <c r="C4" s="8">
        <v>1274</v>
      </c>
      <c r="D4" s="8">
        <v>882</v>
      </c>
      <c r="E4" s="8">
        <v>278</v>
      </c>
      <c r="F4" s="8">
        <v>0</v>
      </c>
      <c r="G4" s="8">
        <v>455</v>
      </c>
      <c r="H4" s="8">
        <v>13920</v>
      </c>
      <c r="I4" s="8">
        <v>1679</v>
      </c>
      <c r="J4" s="8">
        <v>491</v>
      </c>
      <c r="K4" s="8">
        <v>0</v>
      </c>
      <c r="L4" s="8">
        <v>98</v>
      </c>
      <c r="M4" s="8">
        <v>14</v>
      </c>
      <c r="N4" s="8">
        <v>0</v>
      </c>
      <c r="O4" s="8">
        <v>0</v>
      </c>
      <c r="P4" s="8">
        <v>18</v>
      </c>
      <c r="Q4" s="8">
        <v>0</v>
      </c>
      <c r="R4" s="8">
        <v>284</v>
      </c>
      <c r="S4" s="8">
        <v>135</v>
      </c>
      <c r="T4" s="8">
        <v>606</v>
      </c>
      <c r="U4" s="8">
        <v>1497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159</v>
      </c>
      <c r="AB4" s="8">
        <v>108</v>
      </c>
      <c r="AC4" s="8">
        <v>76</v>
      </c>
      <c r="AD4" s="8">
        <v>13</v>
      </c>
      <c r="AE4" s="8">
        <v>0</v>
      </c>
      <c r="AF4" s="8">
        <v>0</v>
      </c>
      <c r="AG4" s="8">
        <v>0</v>
      </c>
      <c r="AH4" s="8">
        <v>27</v>
      </c>
      <c r="AI4" s="8">
        <v>0</v>
      </c>
      <c r="AJ4" s="8">
        <v>2</v>
      </c>
      <c r="AK4" s="8">
        <v>10</v>
      </c>
      <c r="AL4" s="8">
        <v>1</v>
      </c>
      <c r="AM4" s="8">
        <v>0</v>
      </c>
      <c r="AN4" s="8">
        <v>778</v>
      </c>
      <c r="AO4" s="8">
        <v>130</v>
      </c>
      <c r="AP4" s="8">
        <v>0</v>
      </c>
      <c r="AQ4" s="8">
        <v>0</v>
      </c>
      <c r="AR4" s="8">
        <v>6</v>
      </c>
      <c r="AS4" s="8">
        <v>0</v>
      </c>
      <c r="AT4" s="8">
        <v>33</v>
      </c>
      <c r="AU4" s="8">
        <v>0</v>
      </c>
      <c r="AV4" s="8">
        <v>0</v>
      </c>
      <c r="AW4" s="8">
        <v>0</v>
      </c>
      <c r="AX4" s="8">
        <v>0</v>
      </c>
      <c r="AY4" s="8">
        <v>351</v>
      </c>
      <c r="AZ4" s="8">
        <v>1427</v>
      </c>
      <c r="BA4" s="8">
        <v>5790</v>
      </c>
      <c r="BB4" s="8">
        <v>0</v>
      </c>
      <c r="BC4" s="8">
        <v>0</v>
      </c>
      <c r="BD4" s="9">
        <v>1211</v>
      </c>
      <c r="BE4" s="8">
        <v>27</v>
      </c>
      <c r="BF4" s="8">
        <v>1002</v>
      </c>
      <c r="BG4" s="8">
        <v>1422</v>
      </c>
      <c r="BH4" s="8">
        <v>0</v>
      </c>
      <c r="BI4">
        <v>435</v>
      </c>
      <c r="BJ4">
        <v>100</v>
      </c>
      <c r="BK4">
        <v>4294</v>
      </c>
      <c r="BL4">
        <v>165</v>
      </c>
      <c r="BM4">
        <v>369</v>
      </c>
      <c r="BN4">
        <v>0</v>
      </c>
      <c r="BO4">
        <v>246</v>
      </c>
      <c r="BP4">
        <v>0</v>
      </c>
      <c r="BQ4" s="7"/>
    </row>
    <row r="5" spans="1:69" x14ac:dyDescent="0.25">
      <c r="A5" s="5" t="s">
        <v>2</v>
      </c>
      <c r="B5" s="8">
        <v>11832</v>
      </c>
      <c r="C5" s="8">
        <v>3861</v>
      </c>
      <c r="D5" s="8">
        <v>2587</v>
      </c>
      <c r="E5" s="8">
        <v>49</v>
      </c>
      <c r="F5" s="8">
        <v>0</v>
      </c>
      <c r="G5" s="8">
        <v>1461</v>
      </c>
      <c r="H5" s="8">
        <v>989</v>
      </c>
      <c r="I5" s="8">
        <v>956</v>
      </c>
      <c r="J5" s="8">
        <v>975</v>
      </c>
      <c r="K5" s="8">
        <v>132</v>
      </c>
      <c r="L5" s="8">
        <v>98</v>
      </c>
      <c r="M5" s="8">
        <v>11</v>
      </c>
      <c r="N5" s="8">
        <v>133</v>
      </c>
      <c r="O5" s="8">
        <v>0</v>
      </c>
      <c r="P5" s="8">
        <v>55</v>
      </c>
      <c r="Q5" s="8">
        <v>361</v>
      </c>
      <c r="R5" s="8">
        <v>124</v>
      </c>
      <c r="S5" s="8">
        <v>32</v>
      </c>
      <c r="T5" s="8">
        <v>879</v>
      </c>
      <c r="U5" s="8">
        <v>2370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150</v>
      </c>
      <c r="AB5" s="8">
        <v>110</v>
      </c>
      <c r="AC5" s="8">
        <v>0</v>
      </c>
      <c r="AD5" s="8">
        <v>41</v>
      </c>
      <c r="AE5" s="8">
        <v>0</v>
      </c>
      <c r="AF5" s="8">
        <v>0</v>
      </c>
      <c r="AG5" s="8">
        <v>0</v>
      </c>
      <c r="AH5" s="8">
        <v>155</v>
      </c>
      <c r="AI5" s="8">
        <v>252</v>
      </c>
      <c r="AJ5" s="8">
        <v>3</v>
      </c>
      <c r="AK5" s="8">
        <v>1220</v>
      </c>
      <c r="AL5" s="8">
        <v>0</v>
      </c>
      <c r="AM5" s="8">
        <v>3199</v>
      </c>
      <c r="AN5" s="8">
        <v>1362</v>
      </c>
      <c r="AO5" s="8">
        <v>3</v>
      </c>
      <c r="AP5" s="8">
        <v>0</v>
      </c>
      <c r="AQ5" s="8">
        <v>0</v>
      </c>
      <c r="AR5" s="8">
        <v>92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175</v>
      </c>
      <c r="AZ5" s="8">
        <v>0</v>
      </c>
      <c r="BA5" s="8">
        <v>8</v>
      </c>
      <c r="BB5" s="8">
        <v>0</v>
      </c>
      <c r="BC5" s="8">
        <v>0</v>
      </c>
      <c r="BD5" s="9">
        <v>736</v>
      </c>
      <c r="BE5" s="9">
        <v>0</v>
      </c>
      <c r="BF5" s="8">
        <v>747</v>
      </c>
      <c r="BG5" s="8">
        <v>1507</v>
      </c>
      <c r="BH5" s="8">
        <v>0</v>
      </c>
      <c r="BI5">
        <v>0</v>
      </c>
      <c r="BJ5">
        <v>226</v>
      </c>
      <c r="BK5">
        <v>2811</v>
      </c>
      <c r="BL5">
        <v>91</v>
      </c>
      <c r="BM5">
        <v>482</v>
      </c>
      <c r="BN5">
        <v>0</v>
      </c>
      <c r="BO5">
        <v>119</v>
      </c>
      <c r="BP5">
        <v>0</v>
      </c>
      <c r="BQ5" s="8"/>
    </row>
    <row r="6" spans="1:69" x14ac:dyDescent="0.25">
      <c r="A6" s="5" t="s">
        <v>3</v>
      </c>
      <c r="B6" s="8">
        <v>2522</v>
      </c>
      <c r="C6" s="8">
        <v>1776</v>
      </c>
      <c r="D6" s="8">
        <v>1252</v>
      </c>
      <c r="E6" s="8">
        <v>0</v>
      </c>
      <c r="F6" s="8">
        <v>315</v>
      </c>
      <c r="G6" s="8">
        <v>6239</v>
      </c>
      <c r="H6" s="8">
        <v>6014</v>
      </c>
      <c r="I6" s="8">
        <v>3979</v>
      </c>
      <c r="J6" s="8">
        <v>2262</v>
      </c>
      <c r="K6" s="8">
        <v>0</v>
      </c>
      <c r="L6" s="8">
        <v>98</v>
      </c>
      <c r="M6" s="8">
        <v>0</v>
      </c>
      <c r="N6" s="8">
        <v>3144</v>
      </c>
      <c r="O6" s="8">
        <v>0</v>
      </c>
      <c r="P6" s="8">
        <v>256</v>
      </c>
      <c r="Q6" s="8">
        <v>378</v>
      </c>
      <c r="R6" s="8">
        <v>104</v>
      </c>
      <c r="S6" s="8">
        <v>86</v>
      </c>
      <c r="T6" s="8">
        <v>453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381</v>
      </c>
      <c r="AB6" s="8">
        <v>55</v>
      </c>
      <c r="AC6" s="8">
        <v>0</v>
      </c>
      <c r="AD6" s="8">
        <v>0</v>
      </c>
      <c r="AE6" s="8">
        <v>357</v>
      </c>
      <c r="AF6" s="8">
        <v>0</v>
      </c>
      <c r="AG6" s="8">
        <v>0</v>
      </c>
      <c r="AH6" s="8">
        <v>195</v>
      </c>
      <c r="AI6" s="8">
        <v>0</v>
      </c>
      <c r="AJ6" s="8">
        <v>0</v>
      </c>
      <c r="AK6" s="8">
        <v>14</v>
      </c>
      <c r="AL6" s="8">
        <v>0</v>
      </c>
      <c r="AM6" s="8">
        <v>0</v>
      </c>
      <c r="AN6" s="8">
        <v>3046</v>
      </c>
      <c r="AO6" s="8">
        <v>0</v>
      </c>
      <c r="AP6" s="8">
        <v>0</v>
      </c>
      <c r="AQ6" s="8">
        <v>0</v>
      </c>
      <c r="AR6" s="8">
        <v>76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140</v>
      </c>
      <c r="AZ6" s="8">
        <v>2884</v>
      </c>
      <c r="BA6" s="8">
        <v>502</v>
      </c>
      <c r="BB6" s="8">
        <v>0</v>
      </c>
      <c r="BC6" s="8">
        <v>0</v>
      </c>
      <c r="BD6" s="9">
        <v>1214</v>
      </c>
      <c r="BE6" s="9">
        <v>0</v>
      </c>
      <c r="BF6" s="8">
        <v>361</v>
      </c>
      <c r="BG6" s="8">
        <v>1508</v>
      </c>
      <c r="BH6" s="8">
        <v>0</v>
      </c>
      <c r="BI6">
        <v>0</v>
      </c>
      <c r="BJ6">
        <v>173</v>
      </c>
      <c r="BK6">
        <v>1565</v>
      </c>
      <c r="BL6">
        <v>66</v>
      </c>
      <c r="BM6">
        <v>9</v>
      </c>
      <c r="BN6">
        <v>0</v>
      </c>
      <c r="BO6">
        <v>0</v>
      </c>
      <c r="BP6">
        <v>0</v>
      </c>
      <c r="BQ6" s="9"/>
    </row>
    <row r="7" spans="1:69" x14ac:dyDescent="0.25">
      <c r="A7" s="5" t="s">
        <v>4</v>
      </c>
      <c r="B7" s="45">
        <v>16156</v>
      </c>
      <c r="C7" s="45">
        <v>16088</v>
      </c>
      <c r="D7" s="45">
        <v>9879</v>
      </c>
      <c r="E7" s="45">
        <v>0</v>
      </c>
      <c r="F7" s="45">
        <v>0</v>
      </c>
      <c r="G7" s="45">
        <v>5778</v>
      </c>
      <c r="H7" s="45">
        <v>12026</v>
      </c>
      <c r="I7" s="45">
        <v>12632</v>
      </c>
      <c r="J7" s="45">
        <v>2009</v>
      </c>
      <c r="K7" s="45">
        <v>1014</v>
      </c>
      <c r="L7" s="45">
        <v>98</v>
      </c>
      <c r="M7" s="45">
        <v>4</v>
      </c>
      <c r="N7" s="45">
        <v>6580</v>
      </c>
      <c r="O7" s="45">
        <v>0</v>
      </c>
      <c r="P7" s="45">
        <v>422</v>
      </c>
      <c r="Q7" s="45">
        <v>622</v>
      </c>
      <c r="R7" s="45">
        <v>373</v>
      </c>
      <c r="S7" s="45">
        <v>67</v>
      </c>
      <c r="T7" s="45">
        <v>1073</v>
      </c>
      <c r="U7" s="45">
        <v>1124</v>
      </c>
      <c r="V7" s="45">
        <v>6</v>
      </c>
      <c r="W7" s="45">
        <v>6</v>
      </c>
      <c r="X7" s="45">
        <v>0</v>
      </c>
      <c r="Y7" s="45">
        <v>0</v>
      </c>
      <c r="Z7" s="45">
        <v>56</v>
      </c>
      <c r="AA7" s="45">
        <v>352</v>
      </c>
      <c r="AB7" s="45">
        <v>94</v>
      </c>
      <c r="AC7" s="45">
        <v>0</v>
      </c>
      <c r="AD7" s="45">
        <v>173</v>
      </c>
      <c r="AE7" s="45">
        <v>454</v>
      </c>
      <c r="AF7" s="45">
        <v>0</v>
      </c>
      <c r="AG7" s="45">
        <v>0</v>
      </c>
      <c r="AH7" s="45">
        <v>99</v>
      </c>
      <c r="AI7" s="45">
        <v>301</v>
      </c>
      <c r="AJ7" s="45">
        <v>15</v>
      </c>
      <c r="AK7" s="45">
        <v>0</v>
      </c>
      <c r="AL7" s="45">
        <v>0</v>
      </c>
      <c r="AM7" s="45">
        <v>6944</v>
      </c>
      <c r="AN7" s="45">
        <v>616</v>
      </c>
      <c r="AO7" s="45">
        <v>259</v>
      </c>
      <c r="AP7" s="45">
        <v>93</v>
      </c>
      <c r="AQ7" s="45">
        <v>0</v>
      </c>
      <c r="AR7" s="45">
        <v>109</v>
      </c>
      <c r="AS7" s="45">
        <v>0</v>
      </c>
      <c r="AT7" s="45">
        <v>1136</v>
      </c>
      <c r="AU7" s="45">
        <v>0</v>
      </c>
      <c r="AV7" s="45">
        <v>0</v>
      </c>
      <c r="AW7" s="45">
        <v>0</v>
      </c>
      <c r="AX7" s="45">
        <v>0</v>
      </c>
      <c r="AY7" s="45">
        <v>19</v>
      </c>
      <c r="AZ7" s="45">
        <v>900</v>
      </c>
      <c r="BA7" s="45">
        <v>1800</v>
      </c>
      <c r="BB7" s="45">
        <v>0</v>
      </c>
      <c r="BC7" s="45">
        <v>11</v>
      </c>
      <c r="BD7" s="9">
        <v>966</v>
      </c>
      <c r="BE7" s="45">
        <v>20</v>
      </c>
      <c r="BF7" s="45">
        <v>583</v>
      </c>
      <c r="BG7" s="45">
        <v>3053</v>
      </c>
      <c r="BH7" s="45">
        <v>1454</v>
      </c>
      <c r="BI7">
        <v>708</v>
      </c>
      <c r="BJ7">
        <v>236</v>
      </c>
      <c r="BK7">
        <v>1326</v>
      </c>
      <c r="BL7">
        <v>111</v>
      </c>
      <c r="BM7">
        <v>566</v>
      </c>
      <c r="BN7">
        <v>0</v>
      </c>
      <c r="BO7">
        <v>304</v>
      </c>
      <c r="BP7">
        <v>0</v>
      </c>
      <c r="BQ7" s="9"/>
    </row>
    <row r="8" spans="1:69" x14ac:dyDescent="0.25">
      <c r="A8" s="5" t="s">
        <v>5</v>
      </c>
      <c r="B8" s="8">
        <v>8864</v>
      </c>
      <c r="C8" s="8">
        <v>7</v>
      </c>
      <c r="D8" s="8">
        <v>61</v>
      </c>
      <c r="E8" s="8">
        <v>149</v>
      </c>
      <c r="F8" s="9">
        <v>0</v>
      </c>
      <c r="G8" s="8">
        <v>376</v>
      </c>
      <c r="H8" s="8">
        <v>2322</v>
      </c>
      <c r="I8" s="8">
        <v>6262</v>
      </c>
      <c r="J8" s="8">
        <v>322</v>
      </c>
      <c r="K8" s="8">
        <v>264</v>
      </c>
      <c r="L8" s="8">
        <v>98</v>
      </c>
      <c r="M8" s="8">
        <v>4</v>
      </c>
      <c r="N8" s="8">
        <v>1224</v>
      </c>
      <c r="O8" s="8">
        <v>11</v>
      </c>
      <c r="P8" s="8">
        <v>751</v>
      </c>
      <c r="Q8" s="8">
        <v>486</v>
      </c>
      <c r="R8" s="8">
        <v>2190</v>
      </c>
      <c r="S8" s="8">
        <v>1</v>
      </c>
      <c r="T8" s="8">
        <v>891</v>
      </c>
      <c r="U8" s="8">
        <v>1622</v>
      </c>
      <c r="V8" s="8">
        <v>6</v>
      </c>
      <c r="W8" s="8">
        <v>6</v>
      </c>
      <c r="X8" s="8">
        <v>10</v>
      </c>
      <c r="Y8" s="9">
        <v>0</v>
      </c>
      <c r="Z8" s="8">
        <v>5556</v>
      </c>
      <c r="AA8" s="8">
        <v>3326</v>
      </c>
      <c r="AB8" s="8">
        <v>701</v>
      </c>
      <c r="AC8" s="8">
        <v>533</v>
      </c>
      <c r="AD8" s="8">
        <v>613</v>
      </c>
      <c r="AE8" s="8">
        <v>341</v>
      </c>
      <c r="AF8" s="9">
        <v>0</v>
      </c>
      <c r="AG8" s="9">
        <v>0</v>
      </c>
      <c r="AH8" s="8">
        <v>77</v>
      </c>
      <c r="AI8" s="9">
        <v>0</v>
      </c>
      <c r="AJ8" s="8">
        <v>11</v>
      </c>
      <c r="AK8" s="8">
        <v>100</v>
      </c>
      <c r="AL8" s="8">
        <v>0</v>
      </c>
      <c r="AM8" s="8">
        <v>378</v>
      </c>
      <c r="AN8" s="8">
        <v>362</v>
      </c>
      <c r="AO8" s="8">
        <v>1587</v>
      </c>
      <c r="AP8" s="8">
        <v>340</v>
      </c>
      <c r="AQ8" s="9">
        <v>0</v>
      </c>
      <c r="AR8" s="8">
        <v>32</v>
      </c>
      <c r="AS8" s="9">
        <v>0</v>
      </c>
      <c r="AT8" s="8">
        <v>4721</v>
      </c>
      <c r="AU8" s="9">
        <v>0</v>
      </c>
      <c r="AV8" s="9">
        <v>0</v>
      </c>
      <c r="AW8" s="8">
        <v>385</v>
      </c>
      <c r="AX8" s="9">
        <v>0</v>
      </c>
      <c r="AY8" s="8">
        <v>381</v>
      </c>
      <c r="AZ8" s="9">
        <v>0</v>
      </c>
      <c r="BA8" s="8">
        <v>2282</v>
      </c>
      <c r="BB8" s="9">
        <v>0</v>
      </c>
      <c r="BC8" s="8">
        <v>26</v>
      </c>
      <c r="BD8" s="9">
        <v>363</v>
      </c>
      <c r="BE8" s="9">
        <v>53</v>
      </c>
      <c r="BF8" s="9">
        <v>301</v>
      </c>
      <c r="BG8" s="9">
        <v>9030</v>
      </c>
      <c r="BH8" s="9">
        <v>0</v>
      </c>
      <c r="BI8">
        <v>7997</v>
      </c>
      <c r="BJ8">
        <v>264</v>
      </c>
      <c r="BK8">
        <v>1792</v>
      </c>
      <c r="BL8">
        <v>70</v>
      </c>
      <c r="BM8">
        <v>595</v>
      </c>
      <c r="BN8">
        <v>0</v>
      </c>
      <c r="BO8">
        <v>121</v>
      </c>
      <c r="BP8">
        <v>6682</v>
      </c>
      <c r="BQ8" s="9"/>
    </row>
    <row r="9" spans="1:69" x14ac:dyDescent="0.25">
      <c r="A9" s="5" t="s">
        <v>6</v>
      </c>
      <c r="B9" s="8">
        <v>17099</v>
      </c>
      <c r="C9" s="8">
        <v>101</v>
      </c>
      <c r="D9" s="8">
        <v>351</v>
      </c>
      <c r="E9" s="8">
        <v>199</v>
      </c>
      <c r="F9" s="9">
        <v>0</v>
      </c>
      <c r="G9" s="8">
        <v>1819</v>
      </c>
      <c r="H9" s="8">
        <v>4931</v>
      </c>
      <c r="I9" s="8">
        <v>13394</v>
      </c>
      <c r="J9" s="8">
        <v>652</v>
      </c>
      <c r="K9" s="8">
        <v>3060</v>
      </c>
      <c r="L9" s="8">
        <v>98</v>
      </c>
      <c r="M9" s="8">
        <v>0</v>
      </c>
      <c r="N9" s="8">
        <v>141</v>
      </c>
      <c r="O9" s="8">
        <v>12</v>
      </c>
      <c r="P9" s="8">
        <v>1661</v>
      </c>
      <c r="Q9" s="8">
        <v>398</v>
      </c>
      <c r="R9" s="8">
        <v>4488</v>
      </c>
      <c r="S9" s="8">
        <v>14</v>
      </c>
      <c r="T9" s="8">
        <v>912</v>
      </c>
      <c r="U9" s="8">
        <v>1499</v>
      </c>
      <c r="V9" s="8">
        <v>0</v>
      </c>
      <c r="W9" s="8">
        <v>0</v>
      </c>
      <c r="X9" s="9">
        <v>0</v>
      </c>
      <c r="Y9" s="9">
        <v>0</v>
      </c>
      <c r="Z9" s="8">
        <v>4796</v>
      </c>
      <c r="AA9" s="8">
        <v>3804</v>
      </c>
      <c r="AB9" s="8">
        <v>1167</v>
      </c>
      <c r="AC9" s="8">
        <v>1863</v>
      </c>
      <c r="AD9" s="8">
        <v>780</v>
      </c>
      <c r="AE9" s="8">
        <v>467</v>
      </c>
      <c r="AF9" s="9">
        <v>0</v>
      </c>
      <c r="AG9" s="9">
        <v>0</v>
      </c>
      <c r="AH9" s="8">
        <v>100</v>
      </c>
      <c r="AI9" s="8">
        <v>637</v>
      </c>
      <c r="AJ9" s="8">
        <v>200</v>
      </c>
      <c r="AK9" s="8">
        <v>2586</v>
      </c>
      <c r="AL9" s="8">
        <v>0</v>
      </c>
      <c r="AM9" s="8">
        <v>2403</v>
      </c>
      <c r="AN9" s="8">
        <v>972</v>
      </c>
      <c r="AO9" s="8">
        <v>2954</v>
      </c>
      <c r="AP9" s="8">
        <v>729</v>
      </c>
      <c r="AQ9" s="9">
        <v>0</v>
      </c>
      <c r="AR9" s="8">
        <v>7</v>
      </c>
      <c r="AS9" s="9">
        <v>0</v>
      </c>
      <c r="AT9" s="8">
        <v>4720</v>
      </c>
      <c r="AU9" s="8">
        <v>13612</v>
      </c>
      <c r="AV9" s="8">
        <v>42799</v>
      </c>
      <c r="AW9" s="8">
        <v>593</v>
      </c>
      <c r="AX9" s="9">
        <v>0</v>
      </c>
      <c r="AY9" s="8">
        <v>431</v>
      </c>
      <c r="AZ9" s="8">
        <v>0</v>
      </c>
      <c r="BA9" s="8">
        <v>1684</v>
      </c>
      <c r="BB9" s="9">
        <v>0</v>
      </c>
      <c r="BC9" s="8">
        <v>11165</v>
      </c>
      <c r="BD9" s="9">
        <v>39741</v>
      </c>
      <c r="BE9" s="8">
        <v>52</v>
      </c>
      <c r="BF9" s="8">
        <v>330</v>
      </c>
      <c r="BG9" s="8">
        <v>2</v>
      </c>
      <c r="BH9" s="8">
        <v>947</v>
      </c>
      <c r="BI9">
        <v>27667</v>
      </c>
      <c r="BJ9">
        <v>20810</v>
      </c>
      <c r="BK9">
        <v>1070</v>
      </c>
      <c r="BL9">
        <v>68</v>
      </c>
      <c r="BM9">
        <v>418</v>
      </c>
      <c r="BN9">
        <v>0</v>
      </c>
      <c r="BO9">
        <v>143</v>
      </c>
      <c r="BP9">
        <v>0</v>
      </c>
      <c r="BQ9" s="9"/>
    </row>
    <row r="10" spans="1:69" x14ac:dyDescent="0.25">
      <c r="A10" s="5" t="s">
        <v>7</v>
      </c>
      <c r="B10" s="8">
        <v>2322</v>
      </c>
      <c r="C10" s="8">
        <v>21</v>
      </c>
      <c r="D10" s="8">
        <v>1026</v>
      </c>
      <c r="E10" s="8">
        <v>0</v>
      </c>
      <c r="F10" s="9">
        <v>0</v>
      </c>
      <c r="G10" s="8">
        <v>50</v>
      </c>
      <c r="H10" s="8">
        <v>1632</v>
      </c>
      <c r="I10" s="8">
        <v>4869</v>
      </c>
      <c r="J10" s="8">
        <v>16</v>
      </c>
      <c r="K10" s="8">
        <v>76</v>
      </c>
      <c r="L10" s="8">
        <v>98</v>
      </c>
      <c r="M10" s="8">
        <v>59</v>
      </c>
      <c r="N10" s="8">
        <v>42</v>
      </c>
      <c r="O10" s="8">
        <v>60</v>
      </c>
      <c r="P10" s="8">
        <v>48</v>
      </c>
      <c r="Q10" s="8">
        <v>160</v>
      </c>
      <c r="R10" s="8">
        <v>26</v>
      </c>
      <c r="S10" s="8">
        <v>0</v>
      </c>
      <c r="T10" s="8">
        <v>724</v>
      </c>
      <c r="U10" s="8">
        <v>307</v>
      </c>
      <c r="V10" s="8">
        <v>0</v>
      </c>
      <c r="W10" s="8">
        <v>0</v>
      </c>
      <c r="X10" s="9">
        <v>0</v>
      </c>
      <c r="Y10" s="9">
        <v>0</v>
      </c>
      <c r="Z10" s="8">
        <v>0</v>
      </c>
      <c r="AA10" s="8">
        <v>100</v>
      </c>
      <c r="AB10" s="8">
        <v>87</v>
      </c>
      <c r="AC10" s="8">
        <v>4316</v>
      </c>
      <c r="AD10" s="8">
        <v>1842</v>
      </c>
      <c r="AE10" s="8">
        <v>692</v>
      </c>
      <c r="AF10" s="9">
        <v>0</v>
      </c>
      <c r="AG10" s="9">
        <v>0</v>
      </c>
      <c r="AH10" s="8">
        <v>33</v>
      </c>
      <c r="AI10" s="9">
        <v>0</v>
      </c>
      <c r="AJ10" s="8">
        <v>69</v>
      </c>
      <c r="AK10" s="8">
        <v>1455</v>
      </c>
      <c r="AL10" s="8">
        <v>0</v>
      </c>
      <c r="AM10" s="8">
        <v>3953</v>
      </c>
      <c r="AN10" s="8">
        <v>48507</v>
      </c>
      <c r="AO10" s="8">
        <v>9254</v>
      </c>
      <c r="AP10" s="8">
        <v>3623</v>
      </c>
      <c r="AQ10" s="9">
        <v>0</v>
      </c>
      <c r="AR10" s="8">
        <v>297</v>
      </c>
      <c r="AS10" s="8">
        <v>18670</v>
      </c>
      <c r="AT10" s="8">
        <v>20</v>
      </c>
      <c r="AU10" s="8">
        <v>1611</v>
      </c>
      <c r="AV10" s="8">
        <v>976</v>
      </c>
      <c r="AW10" s="8">
        <v>1021</v>
      </c>
      <c r="AX10" s="9">
        <v>0</v>
      </c>
      <c r="AY10" s="8">
        <v>494</v>
      </c>
      <c r="AZ10" s="8">
        <v>0</v>
      </c>
      <c r="BA10" s="8">
        <v>0</v>
      </c>
      <c r="BB10" s="9">
        <v>0</v>
      </c>
      <c r="BC10" s="8">
        <v>0</v>
      </c>
      <c r="BD10" s="9">
        <v>177</v>
      </c>
      <c r="BE10" s="9">
        <v>0</v>
      </c>
      <c r="BF10" s="9">
        <v>0</v>
      </c>
      <c r="BG10" s="9">
        <v>526</v>
      </c>
      <c r="BH10" s="9">
        <v>0</v>
      </c>
      <c r="BI10">
        <v>0</v>
      </c>
      <c r="BJ10">
        <v>2825</v>
      </c>
      <c r="BK10">
        <v>2051</v>
      </c>
      <c r="BL10">
        <v>289</v>
      </c>
      <c r="BM10">
        <v>0</v>
      </c>
      <c r="BN10">
        <v>0</v>
      </c>
      <c r="BO10">
        <v>406</v>
      </c>
      <c r="BP10">
        <v>0</v>
      </c>
      <c r="BQ10" s="9"/>
    </row>
    <row r="11" spans="1:69" x14ac:dyDescent="0.25">
      <c r="A11" s="5" t="s">
        <v>8</v>
      </c>
      <c r="B11" s="8">
        <v>469</v>
      </c>
      <c r="C11" s="8">
        <v>0</v>
      </c>
      <c r="D11" s="8">
        <v>439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98</v>
      </c>
      <c r="M11" s="8">
        <v>0</v>
      </c>
      <c r="N11" s="8">
        <v>0</v>
      </c>
      <c r="O11" s="8">
        <v>2221</v>
      </c>
      <c r="P11" s="8">
        <v>11323</v>
      </c>
      <c r="Q11" s="8">
        <v>173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145</v>
      </c>
      <c r="AA11" s="8">
        <v>100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56</v>
      </c>
      <c r="BC11" s="8">
        <v>0</v>
      </c>
      <c r="BD11" s="9">
        <v>0</v>
      </c>
      <c r="BE11" s="9">
        <v>0</v>
      </c>
      <c r="BF11" s="8">
        <v>545</v>
      </c>
      <c r="BG11" s="9">
        <v>0</v>
      </c>
      <c r="BH11" s="8">
        <v>1000</v>
      </c>
      <c r="BI11">
        <v>80</v>
      </c>
      <c r="BJ11">
        <v>61</v>
      </c>
      <c r="BK11">
        <v>0</v>
      </c>
      <c r="BL11">
        <v>111</v>
      </c>
      <c r="BM11">
        <v>23</v>
      </c>
      <c r="BN11">
        <v>0</v>
      </c>
      <c r="BO11">
        <v>0</v>
      </c>
      <c r="BP11">
        <v>1540</v>
      </c>
      <c r="BQ11" s="9"/>
    </row>
    <row r="12" spans="1:69" x14ac:dyDescent="0.25">
      <c r="A12" s="5" t="s">
        <v>41</v>
      </c>
      <c r="B12" s="8">
        <v>0</v>
      </c>
      <c r="C12" s="8">
        <v>0</v>
      </c>
      <c r="D12" s="8">
        <v>472</v>
      </c>
      <c r="E12" s="8">
        <v>0</v>
      </c>
      <c r="F12" s="9">
        <v>0</v>
      </c>
      <c r="G12" s="8">
        <v>0</v>
      </c>
      <c r="H12" s="8">
        <v>0</v>
      </c>
      <c r="I12" s="8">
        <v>0</v>
      </c>
      <c r="J12" s="8">
        <v>215</v>
      </c>
      <c r="K12" s="8">
        <v>636</v>
      </c>
      <c r="L12" s="8">
        <v>98</v>
      </c>
      <c r="M12" s="8">
        <v>252</v>
      </c>
      <c r="N12" s="8">
        <v>0</v>
      </c>
      <c r="O12" s="8">
        <v>0</v>
      </c>
      <c r="P12" s="8">
        <v>16</v>
      </c>
      <c r="Q12" s="8">
        <v>0</v>
      </c>
      <c r="R12" s="8">
        <v>0</v>
      </c>
      <c r="S12" s="8">
        <v>14</v>
      </c>
      <c r="T12" s="8">
        <v>0</v>
      </c>
      <c r="U12" s="8">
        <v>0</v>
      </c>
      <c r="V12" s="8">
        <v>100</v>
      </c>
      <c r="W12" s="8">
        <v>100</v>
      </c>
      <c r="X12" s="9">
        <v>0</v>
      </c>
      <c r="Y12" s="9">
        <v>0</v>
      </c>
      <c r="Z12" s="8">
        <v>223</v>
      </c>
      <c r="AA12" s="8">
        <v>6002</v>
      </c>
      <c r="AB12" s="8">
        <v>558</v>
      </c>
      <c r="AC12" s="8">
        <v>529</v>
      </c>
      <c r="AD12" s="8">
        <v>59</v>
      </c>
      <c r="AE12" s="8">
        <v>330</v>
      </c>
      <c r="AF12" s="9">
        <v>0</v>
      </c>
      <c r="AG12" s="9">
        <v>0</v>
      </c>
      <c r="AH12" s="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8">
        <v>16</v>
      </c>
      <c r="AO12" s="8">
        <v>632</v>
      </c>
      <c r="AP12" s="8">
        <v>49</v>
      </c>
      <c r="AQ12" s="9">
        <v>0</v>
      </c>
      <c r="AR12" s="8">
        <v>0</v>
      </c>
      <c r="AS12" s="9">
        <v>0</v>
      </c>
      <c r="AT12" s="8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8">
        <v>54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>
        <v>211</v>
      </c>
      <c r="BJ12">
        <v>578</v>
      </c>
      <c r="BK12">
        <v>16</v>
      </c>
      <c r="BL12">
        <v>24</v>
      </c>
      <c r="BM12">
        <v>8</v>
      </c>
      <c r="BN12">
        <v>0</v>
      </c>
      <c r="BO12">
        <v>0</v>
      </c>
      <c r="BP12">
        <v>1629</v>
      </c>
      <c r="BQ12" s="9"/>
    </row>
    <row r="13" spans="1:69" x14ac:dyDescent="0.25">
      <c r="A13" s="5" t="s">
        <v>42</v>
      </c>
      <c r="B13" s="8">
        <v>0</v>
      </c>
      <c r="C13" s="8">
        <v>0</v>
      </c>
      <c r="D13" s="8">
        <v>176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70</v>
      </c>
      <c r="K13" s="8">
        <v>650</v>
      </c>
      <c r="L13" s="8">
        <v>98</v>
      </c>
      <c r="M13" s="8">
        <v>170</v>
      </c>
      <c r="N13" s="8">
        <v>0</v>
      </c>
      <c r="O13" s="8">
        <v>292</v>
      </c>
      <c r="P13" s="8">
        <v>2165</v>
      </c>
      <c r="Q13" s="8">
        <v>-4</v>
      </c>
      <c r="R13" s="8">
        <v>0</v>
      </c>
      <c r="S13" s="8">
        <v>115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131</v>
      </c>
      <c r="AA13" s="8">
        <v>162</v>
      </c>
      <c r="AB13" s="8">
        <v>143</v>
      </c>
      <c r="AC13" s="8">
        <v>603</v>
      </c>
      <c r="AD13" s="8">
        <v>19</v>
      </c>
      <c r="AE13" s="8">
        <v>117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43</v>
      </c>
      <c r="AO13" s="8">
        <v>877</v>
      </c>
      <c r="AP13" s="8">
        <v>21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24</v>
      </c>
      <c r="BC13" s="8">
        <v>0</v>
      </c>
      <c r="BD13" s="9">
        <v>0</v>
      </c>
      <c r="BE13" s="9">
        <v>0</v>
      </c>
      <c r="BF13" s="9">
        <v>111</v>
      </c>
      <c r="BG13" s="9">
        <v>10</v>
      </c>
      <c r="BH13" s="9">
        <v>0</v>
      </c>
      <c r="BI13">
        <v>110</v>
      </c>
      <c r="BJ13">
        <v>414</v>
      </c>
      <c r="BK13">
        <v>124</v>
      </c>
      <c r="BL13">
        <v>114</v>
      </c>
      <c r="BM13">
        <v>63</v>
      </c>
      <c r="BN13">
        <v>0</v>
      </c>
      <c r="BO13">
        <v>0</v>
      </c>
      <c r="BP13">
        <v>3522</v>
      </c>
      <c r="BQ13" s="8"/>
    </row>
    <row r="14" spans="1:69" x14ac:dyDescent="0.25">
      <c r="A14" s="5" t="s">
        <v>9</v>
      </c>
      <c r="B14" s="8">
        <v>5</v>
      </c>
      <c r="C14" s="8">
        <v>0</v>
      </c>
      <c r="D14" s="8">
        <v>28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98</v>
      </c>
      <c r="M14" s="8">
        <v>0</v>
      </c>
      <c r="N14" s="8">
        <v>0</v>
      </c>
      <c r="O14" s="8">
        <v>0</v>
      </c>
      <c r="P14" s="8">
        <v>22</v>
      </c>
      <c r="Q14" s="8">
        <v>0</v>
      </c>
      <c r="R14" s="8">
        <v>0</v>
      </c>
      <c r="S14" s="8">
        <v>0</v>
      </c>
      <c r="T14" s="8">
        <v>115</v>
      </c>
      <c r="U14" s="8">
        <v>0</v>
      </c>
      <c r="V14" s="8">
        <v>182</v>
      </c>
      <c r="W14" s="8">
        <v>182</v>
      </c>
      <c r="X14" s="8">
        <v>0</v>
      </c>
      <c r="Y14" s="8">
        <v>0</v>
      </c>
      <c r="Z14" s="8">
        <v>0</v>
      </c>
      <c r="AA14" s="8">
        <v>100</v>
      </c>
      <c r="AB14" s="8">
        <v>8</v>
      </c>
      <c r="AC14" s="8">
        <v>0</v>
      </c>
      <c r="AD14" s="8">
        <v>13</v>
      </c>
      <c r="AE14" s="8">
        <v>31</v>
      </c>
      <c r="AF14" s="8">
        <v>0</v>
      </c>
      <c r="AG14" s="8">
        <v>0</v>
      </c>
      <c r="AH14" s="8">
        <v>0</v>
      </c>
      <c r="AI14" s="8">
        <v>4</v>
      </c>
      <c r="AJ14" s="8">
        <v>0</v>
      </c>
      <c r="AK14" s="8">
        <v>157</v>
      </c>
      <c r="AL14" s="8">
        <v>0</v>
      </c>
      <c r="AM14" s="8">
        <v>2870</v>
      </c>
      <c r="AN14" s="8">
        <v>0</v>
      </c>
      <c r="AO14" s="8">
        <v>5389</v>
      </c>
      <c r="AP14" s="8">
        <v>192</v>
      </c>
      <c r="AQ14" s="8">
        <v>0</v>
      </c>
      <c r="AR14" s="8">
        <v>18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105</v>
      </c>
      <c r="AZ14" s="8">
        <v>5244</v>
      </c>
      <c r="BA14" s="8">
        <v>0</v>
      </c>
      <c r="BB14" s="8">
        <v>0</v>
      </c>
      <c r="BC14" s="8">
        <v>0</v>
      </c>
      <c r="BD14" s="9">
        <v>614</v>
      </c>
      <c r="BE14" s="9">
        <v>0</v>
      </c>
      <c r="BF14" s="8">
        <v>1206</v>
      </c>
      <c r="BG14" s="8">
        <v>108</v>
      </c>
      <c r="BH14" s="8">
        <v>3099</v>
      </c>
      <c r="BI14">
        <v>0</v>
      </c>
      <c r="BJ14">
        <v>2</v>
      </c>
      <c r="BK14">
        <v>6092</v>
      </c>
      <c r="BL14">
        <v>3777</v>
      </c>
      <c r="BM14">
        <v>0</v>
      </c>
      <c r="BN14">
        <v>0</v>
      </c>
      <c r="BO14">
        <v>53</v>
      </c>
      <c r="BP14">
        <v>0</v>
      </c>
      <c r="BQ14" s="9"/>
    </row>
    <row r="15" spans="1:69" x14ac:dyDescent="0.25">
      <c r="A15" s="5" t="s">
        <v>10</v>
      </c>
      <c r="B15" s="8">
        <v>60</v>
      </c>
      <c r="C15" s="8">
        <v>0</v>
      </c>
      <c r="D15" s="8">
        <v>28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98</v>
      </c>
      <c r="M15" s="8">
        <v>128</v>
      </c>
      <c r="N15" s="8">
        <v>0</v>
      </c>
      <c r="O15" s="8">
        <v>0</v>
      </c>
      <c r="P15" s="8">
        <v>64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100</v>
      </c>
      <c r="AB15" s="8">
        <v>0</v>
      </c>
      <c r="AC15" s="8">
        <v>0</v>
      </c>
      <c r="AD15" s="8">
        <v>129</v>
      </c>
      <c r="AE15" s="8">
        <v>85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83</v>
      </c>
      <c r="AO15" s="8">
        <v>54</v>
      </c>
      <c r="AP15" s="8">
        <v>0</v>
      </c>
      <c r="AQ15" s="8">
        <v>0</v>
      </c>
      <c r="AR15" s="8">
        <v>0</v>
      </c>
      <c r="AS15" s="8">
        <v>0</v>
      </c>
      <c r="AT15" s="8">
        <v>1120</v>
      </c>
      <c r="AU15" s="8">
        <v>0</v>
      </c>
      <c r="AV15" s="8">
        <v>0</v>
      </c>
      <c r="AW15" s="8">
        <v>0</v>
      </c>
      <c r="AX15" s="8">
        <v>0</v>
      </c>
      <c r="AY15" s="8">
        <v>186</v>
      </c>
      <c r="AZ15" s="8">
        <v>0</v>
      </c>
      <c r="BA15" s="8">
        <v>0</v>
      </c>
      <c r="BB15" s="8">
        <v>0</v>
      </c>
      <c r="BC15" s="8">
        <v>0</v>
      </c>
      <c r="BD15" s="9">
        <v>627</v>
      </c>
      <c r="BE15" s="9">
        <v>0</v>
      </c>
      <c r="BF15" s="8">
        <v>2259</v>
      </c>
      <c r="BG15" s="8">
        <v>142</v>
      </c>
      <c r="BH15" s="8">
        <v>0</v>
      </c>
      <c r="BI15">
        <v>0</v>
      </c>
      <c r="BJ15">
        <v>1</v>
      </c>
      <c r="BK15">
        <v>1375</v>
      </c>
      <c r="BL15">
        <v>880</v>
      </c>
      <c r="BM15">
        <v>0</v>
      </c>
      <c r="BN15">
        <v>0</v>
      </c>
      <c r="BO15">
        <v>0</v>
      </c>
      <c r="BP15">
        <v>0</v>
      </c>
      <c r="BQ15" s="9"/>
    </row>
    <row r="16" spans="1:69" x14ac:dyDescent="0.25">
      <c r="A16" s="5" t="s">
        <v>43</v>
      </c>
      <c r="B16" s="8">
        <v>0</v>
      </c>
      <c r="C16" s="8">
        <v>0</v>
      </c>
      <c r="D16" s="8">
        <v>213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98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100</v>
      </c>
      <c r="AB16" s="8">
        <v>4</v>
      </c>
      <c r="AC16" s="8">
        <v>750</v>
      </c>
      <c r="AD16" s="8">
        <v>10</v>
      </c>
      <c r="AE16" s="8">
        <v>9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3</v>
      </c>
      <c r="AO16" s="8">
        <v>1504</v>
      </c>
      <c r="AP16" s="8">
        <v>164</v>
      </c>
      <c r="AQ16" s="8">
        <v>0</v>
      </c>
      <c r="AR16" s="8">
        <v>2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9">
        <v>331</v>
      </c>
      <c r="BE16" s="9">
        <v>0</v>
      </c>
      <c r="BF16" s="9">
        <v>0</v>
      </c>
      <c r="BG16" s="9">
        <v>0</v>
      </c>
      <c r="BH16" s="9">
        <v>0</v>
      </c>
      <c r="BI16">
        <v>83</v>
      </c>
      <c r="BJ16">
        <v>219</v>
      </c>
      <c r="BK16">
        <v>295</v>
      </c>
      <c r="BL16">
        <v>413</v>
      </c>
      <c r="BM16">
        <v>0</v>
      </c>
      <c r="BN16">
        <v>0</v>
      </c>
      <c r="BO16">
        <v>0</v>
      </c>
      <c r="BP16">
        <v>0</v>
      </c>
      <c r="BQ16" s="9"/>
    </row>
    <row r="17" spans="1:69" x14ac:dyDescent="0.25">
      <c r="A17" s="5" t="s">
        <v>44</v>
      </c>
      <c r="B17" s="8">
        <v>0</v>
      </c>
      <c r="C17" s="8">
        <v>0</v>
      </c>
      <c r="D17" s="8">
        <v>28</v>
      </c>
      <c r="E17" s="8">
        <v>0</v>
      </c>
      <c r="F17" s="9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98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9">
        <v>0</v>
      </c>
      <c r="Y17" s="9">
        <v>0</v>
      </c>
      <c r="Z17" s="8">
        <v>0</v>
      </c>
      <c r="AA17" s="8">
        <v>100</v>
      </c>
      <c r="AB17" s="8">
        <v>0</v>
      </c>
      <c r="AC17" s="8">
        <v>0</v>
      </c>
      <c r="AD17" s="8">
        <v>33</v>
      </c>
      <c r="AE17" s="8">
        <v>8</v>
      </c>
      <c r="AF17" s="9">
        <v>0</v>
      </c>
      <c r="AG17" s="9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5</v>
      </c>
      <c r="AO17" s="8">
        <v>34</v>
      </c>
      <c r="AP17" s="8">
        <v>0</v>
      </c>
      <c r="AQ17" s="9">
        <v>0</v>
      </c>
      <c r="AR17" s="8">
        <v>0</v>
      </c>
      <c r="AS17" s="9">
        <v>0</v>
      </c>
      <c r="AT17" s="8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149</v>
      </c>
      <c r="BE17" s="9">
        <v>0</v>
      </c>
      <c r="BF17" s="9">
        <v>0</v>
      </c>
      <c r="BG17" s="9">
        <v>0</v>
      </c>
      <c r="BH17" s="9">
        <v>0</v>
      </c>
      <c r="BI17">
        <v>0</v>
      </c>
      <c r="BJ17">
        <v>25</v>
      </c>
      <c r="BK17">
        <v>71</v>
      </c>
      <c r="BL17">
        <v>52</v>
      </c>
      <c r="BM17">
        <v>0</v>
      </c>
      <c r="BN17">
        <v>0</v>
      </c>
      <c r="BO17">
        <v>0</v>
      </c>
      <c r="BP17">
        <v>0</v>
      </c>
      <c r="BQ17" s="9"/>
    </row>
    <row r="18" spans="1:69" x14ac:dyDescent="0.25">
      <c r="A18" s="5" t="s">
        <v>11</v>
      </c>
      <c r="B18" s="8">
        <v>43</v>
      </c>
      <c r="C18" s="8">
        <v>0</v>
      </c>
      <c r="D18" s="8">
        <v>26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98</v>
      </c>
      <c r="M18" s="8">
        <v>131</v>
      </c>
      <c r="N18" s="8">
        <v>0</v>
      </c>
      <c r="O18" s="8">
        <v>0</v>
      </c>
      <c r="P18" s="8">
        <v>13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100</v>
      </c>
      <c r="AB18" s="8">
        <v>0</v>
      </c>
      <c r="AC18" s="8">
        <v>396</v>
      </c>
      <c r="AD18" s="8">
        <v>115</v>
      </c>
      <c r="AE18" s="8">
        <v>73</v>
      </c>
      <c r="AF18" s="8">
        <v>0</v>
      </c>
      <c r="AG18" s="8">
        <v>0</v>
      </c>
      <c r="AH18" s="8">
        <v>0</v>
      </c>
      <c r="AI18" s="8">
        <v>49</v>
      </c>
      <c r="AJ18" s="8">
        <v>0</v>
      </c>
      <c r="AK18" s="8">
        <v>0</v>
      </c>
      <c r="AL18" s="8">
        <v>0</v>
      </c>
      <c r="AM18" s="8">
        <v>1039</v>
      </c>
      <c r="AN18" s="8">
        <v>82</v>
      </c>
      <c r="AO18" s="8">
        <v>47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9">
        <v>240</v>
      </c>
      <c r="BE18" s="9">
        <v>0</v>
      </c>
      <c r="BF18" s="9">
        <v>807</v>
      </c>
      <c r="BG18" s="9">
        <v>0</v>
      </c>
      <c r="BH18" s="9">
        <v>0</v>
      </c>
      <c r="BI18">
        <v>0</v>
      </c>
      <c r="BJ18">
        <v>0</v>
      </c>
      <c r="BK18">
        <v>13</v>
      </c>
      <c r="BL18">
        <v>31</v>
      </c>
      <c r="BM18">
        <v>0</v>
      </c>
      <c r="BN18">
        <v>0</v>
      </c>
      <c r="BO18">
        <v>0</v>
      </c>
      <c r="BP18">
        <v>0</v>
      </c>
      <c r="BQ18" s="9"/>
    </row>
    <row r="19" spans="1:69" x14ac:dyDescent="0.25">
      <c r="A19" s="5" t="s">
        <v>12</v>
      </c>
      <c r="B19" s="8">
        <v>4</v>
      </c>
      <c r="C19" s="8">
        <v>0</v>
      </c>
      <c r="D19" s="8">
        <v>26</v>
      </c>
      <c r="E19" s="8">
        <v>0</v>
      </c>
      <c r="F19" s="9">
        <v>0</v>
      </c>
      <c r="G19" s="8">
        <v>0</v>
      </c>
      <c r="H19" s="8">
        <v>0</v>
      </c>
      <c r="I19" s="8">
        <v>1757</v>
      </c>
      <c r="J19" s="8">
        <v>65</v>
      </c>
      <c r="K19" s="8">
        <v>0</v>
      </c>
      <c r="L19" s="8">
        <v>100</v>
      </c>
      <c r="M19" s="8">
        <v>0</v>
      </c>
      <c r="N19" s="8">
        <v>0</v>
      </c>
      <c r="O19" s="8">
        <v>0</v>
      </c>
      <c r="P19" s="8">
        <v>129</v>
      </c>
      <c r="Q19" s="8">
        <v>0</v>
      </c>
      <c r="R19" s="8">
        <v>0</v>
      </c>
      <c r="S19" s="8">
        <v>14</v>
      </c>
      <c r="T19" s="8">
        <v>0</v>
      </c>
      <c r="U19" s="8">
        <v>0</v>
      </c>
      <c r="V19" s="8">
        <v>0</v>
      </c>
      <c r="W19" s="8">
        <v>0</v>
      </c>
      <c r="X19" s="9">
        <v>0</v>
      </c>
      <c r="Y19" s="9">
        <v>0</v>
      </c>
      <c r="Z19" s="8">
        <v>0</v>
      </c>
      <c r="AA19" s="8">
        <v>100</v>
      </c>
      <c r="AB19" s="8">
        <v>0</v>
      </c>
      <c r="AC19" s="8">
        <v>0</v>
      </c>
      <c r="AD19" s="8">
        <v>129</v>
      </c>
      <c r="AE19" s="8">
        <v>0</v>
      </c>
      <c r="AF19" s="9">
        <v>0</v>
      </c>
      <c r="AG19" s="9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50</v>
      </c>
      <c r="AO19" s="8">
        <v>0</v>
      </c>
      <c r="AP19" s="8">
        <v>0</v>
      </c>
      <c r="AQ19" s="9">
        <v>0</v>
      </c>
      <c r="AR19" s="8">
        <v>0</v>
      </c>
      <c r="AS19" s="9">
        <v>0</v>
      </c>
      <c r="AT19" s="8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11</v>
      </c>
      <c r="BE19" s="9">
        <v>0</v>
      </c>
      <c r="BF19" s="8">
        <v>1187</v>
      </c>
      <c r="BG19" s="8">
        <v>409</v>
      </c>
      <c r="BH19" s="9">
        <v>0</v>
      </c>
      <c r="BI19">
        <v>67</v>
      </c>
      <c r="BJ19">
        <v>0</v>
      </c>
      <c r="BK19">
        <v>0</v>
      </c>
      <c r="BL19">
        <v>0</v>
      </c>
      <c r="BM19">
        <v>18</v>
      </c>
      <c r="BN19">
        <v>0</v>
      </c>
      <c r="BO19">
        <v>0</v>
      </c>
      <c r="BP19">
        <v>0</v>
      </c>
      <c r="BQ19" s="9"/>
    </row>
    <row r="20" spans="1:69" x14ac:dyDescent="0.25">
      <c r="A20" s="5" t="s">
        <v>13</v>
      </c>
      <c r="B20" s="8">
        <v>1222</v>
      </c>
      <c r="C20" s="8">
        <v>11</v>
      </c>
      <c r="D20" s="8">
        <v>86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501</v>
      </c>
      <c r="K20" s="8">
        <v>0</v>
      </c>
      <c r="L20" s="8">
        <v>100</v>
      </c>
      <c r="M20" s="8">
        <v>0</v>
      </c>
      <c r="N20" s="8">
        <v>0</v>
      </c>
      <c r="O20" s="8">
        <v>18</v>
      </c>
      <c r="P20" s="8">
        <v>0</v>
      </c>
      <c r="Q20" s="8">
        <v>0</v>
      </c>
      <c r="R20" s="8">
        <v>21</v>
      </c>
      <c r="S20" s="8">
        <v>0</v>
      </c>
      <c r="T20" s="8">
        <v>1314</v>
      </c>
      <c r="U20" s="8">
        <v>1379</v>
      </c>
      <c r="V20" s="8">
        <v>456</v>
      </c>
      <c r="W20" s="8">
        <v>140</v>
      </c>
      <c r="X20" s="8">
        <v>0</v>
      </c>
      <c r="Y20" s="8">
        <v>0</v>
      </c>
      <c r="Z20" s="8">
        <v>0</v>
      </c>
      <c r="AA20" s="8">
        <v>100</v>
      </c>
      <c r="AB20" s="8">
        <v>28</v>
      </c>
      <c r="AC20" s="8">
        <v>1919</v>
      </c>
      <c r="AD20" s="8">
        <v>178</v>
      </c>
      <c r="AE20" s="8">
        <v>406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249</v>
      </c>
      <c r="AL20" s="8">
        <v>0</v>
      </c>
      <c r="AM20" s="8">
        <v>0</v>
      </c>
      <c r="AN20" s="8">
        <v>371</v>
      </c>
      <c r="AO20" s="8">
        <v>61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2249</v>
      </c>
      <c r="AV20" s="8">
        <v>1725</v>
      </c>
      <c r="AW20" s="8">
        <v>444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9">
        <v>0</v>
      </c>
      <c r="BE20" s="9">
        <v>0</v>
      </c>
      <c r="BF20" s="9">
        <v>47</v>
      </c>
      <c r="BG20" s="9">
        <v>0</v>
      </c>
      <c r="BH20" s="9">
        <v>0</v>
      </c>
      <c r="BI20">
        <v>116</v>
      </c>
      <c r="BJ20">
        <v>508</v>
      </c>
      <c r="BK20">
        <v>11233</v>
      </c>
      <c r="BL20">
        <v>66</v>
      </c>
      <c r="BM20">
        <v>0</v>
      </c>
      <c r="BN20">
        <v>0</v>
      </c>
      <c r="BO20">
        <v>0</v>
      </c>
      <c r="BP20">
        <v>0</v>
      </c>
      <c r="BQ20" s="9"/>
    </row>
    <row r="21" spans="1:69" x14ac:dyDescent="0.25">
      <c r="A21" s="5" t="s">
        <v>14</v>
      </c>
      <c r="B21" s="8">
        <v>5</v>
      </c>
      <c r="C21" s="8">
        <v>17</v>
      </c>
      <c r="D21" s="8">
        <v>31</v>
      </c>
      <c r="E21" s="8">
        <v>0</v>
      </c>
      <c r="F21" s="9">
        <v>0</v>
      </c>
      <c r="G21" s="8">
        <v>0</v>
      </c>
      <c r="H21" s="8">
        <v>0</v>
      </c>
      <c r="I21" s="8">
        <v>0</v>
      </c>
      <c r="J21" s="8">
        <v>652</v>
      </c>
      <c r="K21" s="8">
        <v>0</v>
      </c>
      <c r="L21" s="8">
        <v>100</v>
      </c>
      <c r="M21" s="8">
        <v>0</v>
      </c>
      <c r="N21" s="8">
        <v>0</v>
      </c>
      <c r="O21" s="8">
        <v>6</v>
      </c>
      <c r="P21" s="8">
        <v>0</v>
      </c>
      <c r="Q21" s="8">
        <v>0</v>
      </c>
      <c r="R21" s="8">
        <v>0</v>
      </c>
      <c r="S21" s="8">
        <v>0</v>
      </c>
      <c r="T21" s="8">
        <v>1075</v>
      </c>
      <c r="U21" s="8">
        <v>1256</v>
      </c>
      <c r="V21" s="8">
        <v>0</v>
      </c>
      <c r="W21" s="8">
        <v>0</v>
      </c>
      <c r="X21" s="9">
        <v>0</v>
      </c>
      <c r="Y21" s="9">
        <v>0</v>
      </c>
      <c r="Z21" s="8">
        <v>40</v>
      </c>
      <c r="AA21" s="8">
        <v>100</v>
      </c>
      <c r="AB21" s="8">
        <v>81</v>
      </c>
      <c r="AC21" s="8">
        <v>3239</v>
      </c>
      <c r="AD21" s="8">
        <v>136</v>
      </c>
      <c r="AE21" s="8">
        <v>273</v>
      </c>
      <c r="AF21" s="9">
        <v>0</v>
      </c>
      <c r="AG21" s="9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244</v>
      </c>
      <c r="AO21" s="8">
        <v>272</v>
      </c>
      <c r="AP21" s="8">
        <v>0</v>
      </c>
      <c r="AQ21" s="9">
        <v>0</v>
      </c>
      <c r="AR21" s="8">
        <v>0</v>
      </c>
      <c r="AS21" s="9">
        <v>0</v>
      </c>
      <c r="AT21" s="8">
        <v>0</v>
      </c>
      <c r="AU21" s="9">
        <v>0</v>
      </c>
      <c r="AV21" s="9">
        <v>0</v>
      </c>
      <c r="AW21" s="8">
        <v>356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>
        <v>0</v>
      </c>
      <c r="BJ21">
        <v>44</v>
      </c>
      <c r="BK21">
        <v>6121</v>
      </c>
      <c r="BL21">
        <v>31</v>
      </c>
      <c r="BM21">
        <v>0</v>
      </c>
      <c r="BN21">
        <v>0</v>
      </c>
      <c r="BO21">
        <v>0</v>
      </c>
      <c r="BP21">
        <v>0</v>
      </c>
      <c r="BQ21" s="9"/>
    </row>
    <row r="22" spans="1:69" x14ac:dyDescent="0.25">
      <c r="A22" s="5" t="s">
        <v>15</v>
      </c>
      <c r="B22" s="8">
        <v>153</v>
      </c>
      <c r="C22" s="8">
        <v>0</v>
      </c>
      <c r="D22" s="8">
        <v>342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639</v>
      </c>
      <c r="K22" s="8">
        <v>0</v>
      </c>
      <c r="L22" s="8">
        <v>6520</v>
      </c>
      <c r="M22" s="8">
        <v>0</v>
      </c>
      <c r="N22" s="8">
        <v>0</v>
      </c>
      <c r="O22" s="8">
        <v>4</v>
      </c>
      <c r="P22" s="8">
        <v>8</v>
      </c>
      <c r="Q22" s="8">
        <v>0</v>
      </c>
      <c r="R22" s="8">
        <v>1284</v>
      </c>
      <c r="S22" s="8">
        <v>0</v>
      </c>
      <c r="T22" s="8">
        <v>889</v>
      </c>
      <c r="U22" s="8">
        <v>1804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139</v>
      </c>
      <c r="AB22" s="8">
        <v>122</v>
      </c>
      <c r="AC22" s="8">
        <v>446</v>
      </c>
      <c r="AD22" s="8">
        <v>221</v>
      </c>
      <c r="AE22" s="8">
        <v>50</v>
      </c>
      <c r="AF22" s="8">
        <v>0</v>
      </c>
      <c r="AG22" s="8">
        <v>0</v>
      </c>
      <c r="AH22" s="8">
        <v>0</v>
      </c>
      <c r="AI22" s="8">
        <v>8</v>
      </c>
      <c r="AJ22" s="8">
        <v>0</v>
      </c>
      <c r="AK22" s="8">
        <v>81</v>
      </c>
      <c r="AL22" s="8">
        <v>0</v>
      </c>
      <c r="AM22" s="8">
        <v>848</v>
      </c>
      <c r="AN22" s="8">
        <v>544</v>
      </c>
      <c r="AO22" s="8">
        <v>57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852</v>
      </c>
      <c r="AV22" s="8">
        <v>419</v>
      </c>
      <c r="AW22" s="8">
        <v>1528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>
        <v>95</v>
      </c>
      <c r="BJ22">
        <v>892</v>
      </c>
      <c r="BK22">
        <v>10612</v>
      </c>
      <c r="BL22">
        <v>20</v>
      </c>
      <c r="BM22">
        <v>0</v>
      </c>
      <c r="BN22">
        <v>0</v>
      </c>
      <c r="BO22">
        <v>0</v>
      </c>
      <c r="BP22">
        <v>0</v>
      </c>
      <c r="BQ22" s="9"/>
    </row>
    <row r="23" spans="1:69" x14ac:dyDescent="0.25">
      <c r="A23" s="5" t="s">
        <v>16</v>
      </c>
      <c r="B23" s="8">
        <v>115</v>
      </c>
      <c r="C23" s="8">
        <v>0</v>
      </c>
      <c r="D23" s="8">
        <v>64</v>
      </c>
      <c r="E23" s="8">
        <v>0</v>
      </c>
      <c r="F23" s="9">
        <v>0</v>
      </c>
      <c r="G23" s="8">
        <v>0</v>
      </c>
      <c r="H23" s="8">
        <v>0</v>
      </c>
      <c r="I23" s="8">
        <v>0</v>
      </c>
      <c r="J23" s="8">
        <v>586</v>
      </c>
      <c r="K23" s="8">
        <v>0</v>
      </c>
      <c r="L23" s="8">
        <v>100</v>
      </c>
      <c r="M23" s="8">
        <v>0</v>
      </c>
      <c r="N23" s="8">
        <v>0</v>
      </c>
      <c r="O23" s="8">
        <v>4</v>
      </c>
      <c r="P23" s="8">
        <v>5</v>
      </c>
      <c r="Q23" s="8">
        <v>0</v>
      </c>
      <c r="R23" s="8">
        <v>1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9">
        <v>0</v>
      </c>
      <c r="Y23" s="9">
        <v>0</v>
      </c>
      <c r="Z23" s="8">
        <v>173</v>
      </c>
      <c r="AA23" s="8">
        <v>160</v>
      </c>
      <c r="AB23" s="8">
        <v>62</v>
      </c>
      <c r="AC23" s="8">
        <v>2168</v>
      </c>
      <c r="AD23" s="8">
        <v>146</v>
      </c>
      <c r="AE23" s="8">
        <v>87</v>
      </c>
      <c r="AF23" s="9">
        <v>0</v>
      </c>
      <c r="AG23" s="9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694</v>
      </c>
      <c r="AO23" s="8">
        <v>165</v>
      </c>
      <c r="AP23" s="8">
        <v>0</v>
      </c>
      <c r="AQ23" s="9">
        <v>0</v>
      </c>
      <c r="AR23" s="8">
        <v>0</v>
      </c>
      <c r="AS23" s="9">
        <v>0</v>
      </c>
      <c r="AT23" s="8">
        <v>12</v>
      </c>
      <c r="AU23" s="9">
        <v>0</v>
      </c>
      <c r="AV23" s="9">
        <v>0</v>
      </c>
      <c r="AW23" s="8">
        <v>170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8">
        <v>324</v>
      </c>
      <c r="BG23" s="9">
        <v>0</v>
      </c>
      <c r="BH23" s="9">
        <v>0</v>
      </c>
      <c r="BI23">
        <v>0</v>
      </c>
      <c r="BJ23">
        <v>1379</v>
      </c>
      <c r="BK23">
        <v>5289</v>
      </c>
      <c r="BL23">
        <v>215</v>
      </c>
      <c r="BM23">
        <v>0</v>
      </c>
      <c r="BN23">
        <v>0</v>
      </c>
      <c r="BO23">
        <v>0</v>
      </c>
      <c r="BP23">
        <v>0</v>
      </c>
      <c r="BQ23" s="9"/>
    </row>
    <row r="24" spans="1:69" x14ac:dyDescent="0.25">
      <c r="A24" s="5" t="s">
        <v>17</v>
      </c>
      <c r="B24" s="8">
        <v>98</v>
      </c>
      <c r="C24" s="8">
        <v>0</v>
      </c>
      <c r="D24" s="8">
        <v>122</v>
      </c>
      <c r="E24" s="8">
        <v>0</v>
      </c>
      <c r="F24" s="9">
        <v>0</v>
      </c>
      <c r="G24" s="8">
        <v>0</v>
      </c>
      <c r="H24" s="8">
        <v>0</v>
      </c>
      <c r="I24" s="8">
        <v>0</v>
      </c>
      <c r="J24" s="8">
        <v>198</v>
      </c>
      <c r="K24" s="8">
        <v>0</v>
      </c>
      <c r="L24" s="8">
        <v>100</v>
      </c>
      <c r="M24" s="8">
        <v>0</v>
      </c>
      <c r="N24" s="8">
        <v>0</v>
      </c>
      <c r="O24" s="8">
        <v>7</v>
      </c>
      <c r="P24" s="8">
        <v>15</v>
      </c>
      <c r="Q24" s="8">
        <v>0</v>
      </c>
      <c r="R24" s="8">
        <v>3</v>
      </c>
      <c r="S24" s="8">
        <v>0</v>
      </c>
      <c r="T24" s="8">
        <v>0</v>
      </c>
      <c r="U24" s="8">
        <v>0</v>
      </c>
      <c r="V24" s="8">
        <v>39</v>
      </c>
      <c r="W24" s="8">
        <v>0</v>
      </c>
      <c r="X24" s="9">
        <v>0</v>
      </c>
      <c r="Y24" s="9">
        <v>0</v>
      </c>
      <c r="Z24" s="8">
        <v>162</v>
      </c>
      <c r="AA24" s="8">
        <v>123</v>
      </c>
      <c r="AB24" s="8">
        <v>25</v>
      </c>
      <c r="AC24" s="8">
        <v>208</v>
      </c>
      <c r="AD24" s="8">
        <v>208</v>
      </c>
      <c r="AE24" s="8">
        <v>109</v>
      </c>
      <c r="AF24" s="9">
        <v>0</v>
      </c>
      <c r="AG24" s="9">
        <v>0</v>
      </c>
      <c r="AH24" s="8">
        <v>0</v>
      </c>
      <c r="AI24" s="8">
        <v>119</v>
      </c>
      <c r="AJ24" s="8">
        <v>0</v>
      </c>
      <c r="AK24" s="8">
        <v>20</v>
      </c>
      <c r="AL24" s="8">
        <v>0</v>
      </c>
      <c r="AM24" s="8">
        <v>1387</v>
      </c>
      <c r="AN24" s="8">
        <v>158</v>
      </c>
      <c r="AO24" s="8">
        <v>186</v>
      </c>
      <c r="AP24" s="8">
        <v>0</v>
      </c>
      <c r="AQ24" s="9">
        <v>0</v>
      </c>
      <c r="AR24" s="8">
        <v>0</v>
      </c>
      <c r="AS24" s="9">
        <v>0</v>
      </c>
      <c r="AT24" s="8">
        <v>0</v>
      </c>
      <c r="AU24" s="8">
        <v>262</v>
      </c>
      <c r="AV24" s="8">
        <v>200</v>
      </c>
      <c r="AW24" s="8">
        <v>145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367</v>
      </c>
      <c r="BG24" s="9">
        <v>0</v>
      </c>
      <c r="BH24" s="9">
        <v>0</v>
      </c>
      <c r="BI24">
        <v>0</v>
      </c>
      <c r="BJ24">
        <v>780</v>
      </c>
      <c r="BK24">
        <v>4590</v>
      </c>
      <c r="BL24">
        <v>103</v>
      </c>
      <c r="BM24">
        <v>0</v>
      </c>
      <c r="BN24">
        <v>0</v>
      </c>
      <c r="BO24">
        <v>0</v>
      </c>
      <c r="BP24">
        <v>0</v>
      </c>
      <c r="BQ24" s="9"/>
    </row>
    <row r="25" spans="1:69" x14ac:dyDescent="0.25">
      <c r="A25" s="5" t="s">
        <v>18</v>
      </c>
      <c r="B25" s="8">
        <v>7238</v>
      </c>
      <c r="C25" s="8">
        <v>153</v>
      </c>
      <c r="D25" s="8">
        <v>24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255</v>
      </c>
      <c r="K25" s="8">
        <v>0</v>
      </c>
      <c r="L25" s="8">
        <v>7850</v>
      </c>
      <c r="M25" s="8">
        <v>0</v>
      </c>
      <c r="N25" s="8">
        <v>0</v>
      </c>
      <c r="O25" s="8">
        <v>0</v>
      </c>
      <c r="P25" s="8">
        <v>16</v>
      </c>
      <c r="Q25" s="8">
        <v>0</v>
      </c>
      <c r="R25" s="8">
        <v>1550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100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1550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9">
        <v>0</v>
      </c>
      <c r="BE25" s="9">
        <v>0</v>
      </c>
      <c r="BF25" s="8">
        <v>3945</v>
      </c>
      <c r="BG25" s="9">
        <v>0</v>
      </c>
      <c r="BH25" s="9">
        <v>0</v>
      </c>
      <c r="BI25">
        <v>192</v>
      </c>
      <c r="BJ25">
        <v>687</v>
      </c>
      <c r="BK25">
        <v>6687</v>
      </c>
      <c r="BL25">
        <v>1</v>
      </c>
      <c r="BM25">
        <v>0</v>
      </c>
      <c r="BN25">
        <v>0</v>
      </c>
      <c r="BO25">
        <v>0</v>
      </c>
      <c r="BP25">
        <v>0</v>
      </c>
      <c r="BQ25" s="9"/>
    </row>
    <row r="26" spans="1:69" x14ac:dyDescent="0.25">
      <c r="A26" s="5" t="s">
        <v>19</v>
      </c>
      <c r="B26" s="8">
        <v>15290</v>
      </c>
      <c r="C26" s="8">
        <v>99</v>
      </c>
      <c r="D26" s="8">
        <v>24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493</v>
      </c>
      <c r="K26" s="8">
        <v>0</v>
      </c>
      <c r="L26" s="8">
        <v>14950</v>
      </c>
      <c r="M26" s="8">
        <v>0</v>
      </c>
      <c r="N26" s="8">
        <v>0</v>
      </c>
      <c r="O26" s="8">
        <v>0</v>
      </c>
      <c r="P26" s="8">
        <v>48</v>
      </c>
      <c r="Q26" s="8">
        <v>0</v>
      </c>
      <c r="R26" s="8">
        <v>2970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100</v>
      </c>
      <c r="AB26" s="8">
        <v>2</v>
      </c>
      <c r="AC26" s="8">
        <v>0</v>
      </c>
      <c r="AD26" s="8">
        <v>1</v>
      </c>
      <c r="AE26" s="8">
        <v>0</v>
      </c>
      <c r="AF26" s="8">
        <v>0</v>
      </c>
      <c r="AG26" s="8">
        <v>0</v>
      </c>
      <c r="AH26" s="8">
        <v>0</v>
      </c>
      <c r="AI26" s="8">
        <v>2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2970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9">
        <v>0</v>
      </c>
      <c r="BE26" s="9">
        <v>0</v>
      </c>
      <c r="BF26" s="9">
        <v>3037</v>
      </c>
      <c r="BG26" s="9">
        <v>0</v>
      </c>
      <c r="BH26" s="9">
        <v>0</v>
      </c>
      <c r="BI26">
        <v>29</v>
      </c>
      <c r="BJ26">
        <v>129</v>
      </c>
      <c r="BK26">
        <v>0</v>
      </c>
      <c r="BL26">
        <v>13</v>
      </c>
      <c r="BM26">
        <v>0</v>
      </c>
      <c r="BN26">
        <v>0</v>
      </c>
      <c r="BO26">
        <v>0</v>
      </c>
      <c r="BP26">
        <v>0</v>
      </c>
      <c r="BQ26" s="9"/>
    </row>
    <row r="27" spans="1:69" x14ac:dyDescent="0.25">
      <c r="A27" s="5" t="s">
        <v>20</v>
      </c>
      <c r="B27" s="8">
        <v>17</v>
      </c>
      <c r="C27" s="8">
        <v>4</v>
      </c>
      <c r="D27" s="8">
        <v>81</v>
      </c>
      <c r="E27" s="8">
        <v>0</v>
      </c>
      <c r="F27" s="8">
        <v>0</v>
      </c>
      <c r="G27" s="8">
        <v>0</v>
      </c>
      <c r="H27" s="8">
        <v>0</v>
      </c>
      <c r="I27" s="8">
        <v>289</v>
      </c>
      <c r="J27" s="8">
        <v>410</v>
      </c>
      <c r="K27" s="8">
        <v>0</v>
      </c>
      <c r="L27" s="8">
        <v>2320</v>
      </c>
      <c r="M27" s="8">
        <v>0</v>
      </c>
      <c r="N27" s="8">
        <v>0</v>
      </c>
      <c r="O27" s="8">
        <v>0</v>
      </c>
      <c r="P27" s="8">
        <v>31</v>
      </c>
      <c r="Q27" s="8">
        <v>0</v>
      </c>
      <c r="R27" s="8">
        <v>444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100</v>
      </c>
      <c r="AB27" s="8">
        <v>0</v>
      </c>
      <c r="AC27" s="8">
        <v>0</v>
      </c>
      <c r="AD27" s="8">
        <v>0</v>
      </c>
      <c r="AE27" s="8">
        <v>84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324</v>
      </c>
      <c r="AN27" s="8">
        <v>0</v>
      </c>
      <c r="AO27" s="8">
        <v>54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444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9">
        <v>0</v>
      </c>
      <c r="BE27" s="9">
        <v>0</v>
      </c>
      <c r="BF27" s="9">
        <v>1152</v>
      </c>
      <c r="BG27" s="9">
        <v>0</v>
      </c>
      <c r="BH27" s="9">
        <v>0</v>
      </c>
      <c r="BI27">
        <v>0</v>
      </c>
      <c r="BJ27">
        <v>240</v>
      </c>
      <c r="BK27">
        <v>1654</v>
      </c>
      <c r="BL27">
        <v>5</v>
      </c>
      <c r="BM27">
        <v>0</v>
      </c>
      <c r="BN27">
        <v>0</v>
      </c>
      <c r="BO27">
        <v>0</v>
      </c>
      <c r="BP27">
        <v>0</v>
      </c>
      <c r="BQ27" s="9"/>
    </row>
    <row r="28" spans="1:69" x14ac:dyDescent="0.25">
      <c r="A28" s="5" t="s">
        <v>21</v>
      </c>
      <c r="B28" s="8">
        <v>74</v>
      </c>
      <c r="C28" s="8">
        <v>0</v>
      </c>
      <c r="D28" s="8">
        <v>73</v>
      </c>
      <c r="E28" s="8">
        <v>0</v>
      </c>
      <c r="F28" s="8">
        <v>780</v>
      </c>
      <c r="G28" s="8">
        <v>0</v>
      </c>
      <c r="H28" s="8">
        <v>0</v>
      </c>
      <c r="I28" s="8">
        <v>2796</v>
      </c>
      <c r="J28" s="8">
        <v>289</v>
      </c>
      <c r="K28" s="8">
        <v>0</v>
      </c>
      <c r="L28" s="8">
        <v>100</v>
      </c>
      <c r="M28" s="8">
        <v>95</v>
      </c>
      <c r="N28" s="8">
        <v>0</v>
      </c>
      <c r="O28" s="8">
        <v>0</v>
      </c>
      <c r="P28" s="8">
        <v>98</v>
      </c>
      <c r="Q28" s="8">
        <v>0</v>
      </c>
      <c r="R28" s="8">
        <v>0</v>
      </c>
      <c r="S28" s="8">
        <v>39</v>
      </c>
      <c r="T28" s="8">
        <v>0</v>
      </c>
      <c r="U28" s="8">
        <v>0</v>
      </c>
      <c r="V28" s="8">
        <v>0</v>
      </c>
      <c r="W28" s="8">
        <v>0</v>
      </c>
      <c r="X28" s="9">
        <v>0</v>
      </c>
      <c r="Y28" s="9">
        <v>0</v>
      </c>
      <c r="Z28" s="8">
        <v>951</v>
      </c>
      <c r="AA28" s="8">
        <v>100</v>
      </c>
      <c r="AB28" s="8">
        <v>0</v>
      </c>
      <c r="AC28" s="8">
        <v>0</v>
      </c>
      <c r="AD28" s="8">
        <v>18</v>
      </c>
      <c r="AE28" s="8">
        <v>0</v>
      </c>
      <c r="AF28" s="9">
        <v>0</v>
      </c>
      <c r="AG28" s="9">
        <v>0</v>
      </c>
      <c r="AH28" s="8">
        <v>0</v>
      </c>
      <c r="AI28" s="8">
        <v>126</v>
      </c>
      <c r="AJ28" s="8">
        <v>0</v>
      </c>
      <c r="AK28" s="8">
        <v>0</v>
      </c>
      <c r="AL28" s="8">
        <v>0</v>
      </c>
      <c r="AM28" s="8">
        <v>2807</v>
      </c>
      <c r="AN28" s="8">
        <v>80</v>
      </c>
      <c r="AO28" s="8">
        <v>302</v>
      </c>
      <c r="AP28" s="8">
        <v>0</v>
      </c>
      <c r="AQ28" s="9">
        <v>0</v>
      </c>
      <c r="AR28" s="8">
        <v>0</v>
      </c>
      <c r="AS28" s="9">
        <v>0</v>
      </c>
      <c r="AT28" s="8">
        <v>0</v>
      </c>
      <c r="AU28" s="9">
        <v>0</v>
      </c>
      <c r="AV28" s="8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77</v>
      </c>
      <c r="BE28" s="9">
        <v>0</v>
      </c>
      <c r="BF28" s="8">
        <v>353</v>
      </c>
      <c r="BG28" s="9">
        <v>0</v>
      </c>
      <c r="BH28" s="9">
        <v>0</v>
      </c>
      <c r="BI28">
        <v>0</v>
      </c>
      <c r="BJ28">
        <v>107</v>
      </c>
      <c r="BK28">
        <v>1858</v>
      </c>
      <c r="BL28">
        <v>54</v>
      </c>
      <c r="BM28">
        <v>0</v>
      </c>
      <c r="BN28">
        <v>0</v>
      </c>
      <c r="BO28">
        <v>0</v>
      </c>
      <c r="BP28">
        <v>0</v>
      </c>
      <c r="BQ28" s="9"/>
    </row>
    <row r="29" spans="1:69" x14ac:dyDescent="0.25">
      <c r="A29" s="5" t="s">
        <v>38</v>
      </c>
      <c r="B29" s="8">
        <v>0</v>
      </c>
      <c r="C29" s="8">
        <v>20</v>
      </c>
      <c r="D29" s="8">
        <v>24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100</v>
      </c>
      <c r="M29" s="8">
        <v>0</v>
      </c>
      <c r="N29" s="8">
        <v>0</v>
      </c>
      <c r="O29" s="8">
        <v>56</v>
      </c>
      <c r="P29" s="8">
        <v>0</v>
      </c>
      <c r="Q29" s="8">
        <v>0</v>
      </c>
      <c r="R29" s="8">
        <v>0</v>
      </c>
      <c r="S29" s="8">
        <v>0</v>
      </c>
      <c r="T29" s="8">
        <v>149</v>
      </c>
      <c r="U29" s="8">
        <v>0</v>
      </c>
      <c r="V29" s="8">
        <v>28</v>
      </c>
      <c r="W29" s="8">
        <v>28</v>
      </c>
      <c r="X29" s="8">
        <v>0</v>
      </c>
      <c r="Y29" s="8">
        <v>0</v>
      </c>
      <c r="Z29" s="8">
        <v>0</v>
      </c>
      <c r="AA29" s="8">
        <v>100</v>
      </c>
      <c r="AB29" s="8">
        <v>547</v>
      </c>
      <c r="AC29" s="8">
        <v>1395</v>
      </c>
      <c r="AD29" s="8">
        <v>1535</v>
      </c>
      <c r="AE29" s="8">
        <v>741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42</v>
      </c>
      <c r="AM29" s="8">
        <v>0</v>
      </c>
      <c r="AN29" s="8">
        <v>1017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1711</v>
      </c>
      <c r="AX29" s="8">
        <v>0</v>
      </c>
      <c r="AY29" s="8">
        <v>0</v>
      </c>
      <c r="AZ29" s="8">
        <v>0</v>
      </c>
      <c r="BA29" s="8">
        <v>2937</v>
      </c>
      <c r="BB29" s="8">
        <v>0</v>
      </c>
      <c r="BC29" s="8">
        <v>0</v>
      </c>
      <c r="BD29" s="9">
        <v>0</v>
      </c>
      <c r="BE29" s="9">
        <v>0</v>
      </c>
      <c r="BF29" s="9">
        <v>0</v>
      </c>
      <c r="BG29" s="8">
        <v>11</v>
      </c>
      <c r="BH29" s="8">
        <v>2631</v>
      </c>
      <c r="BI29">
        <v>0</v>
      </c>
      <c r="BJ29">
        <v>0</v>
      </c>
      <c r="BK29">
        <v>0</v>
      </c>
      <c r="BL29">
        <v>2</v>
      </c>
      <c r="BM29">
        <v>0</v>
      </c>
      <c r="BN29">
        <v>0</v>
      </c>
      <c r="BO29">
        <v>348</v>
      </c>
      <c r="BP29">
        <v>0</v>
      </c>
      <c r="BQ29" s="9"/>
    </row>
    <row r="30" spans="1:69" x14ac:dyDescent="0.25">
      <c r="A30" s="5" t="s">
        <v>45</v>
      </c>
      <c r="B30" s="8">
        <v>0</v>
      </c>
      <c r="C30" s="8">
        <v>0</v>
      </c>
      <c r="D30" s="8">
        <v>24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100</v>
      </c>
      <c r="M30" s="8">
        <v>0</v>
      </c>
      <c r="N30" s="8">
        <v>0</v>
      </c>
      <c r="O30" s="8">
        <v>26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100</v>
      </c>
      <c r="AB30" s="8">
        <v>292</v>
      </c>
      <c r="AC30" s="8">
        <v>701</v>
      </c>
      <c r="AD30" s="8">
        <v>1114</v>
      </c>
      <c r="AE30" s="8">
        <v>294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20</v>
      </c>
      <c r="AM30" s="8">
        <v>0</v>
      </c>
      <c r="AN30" s="8">
        <v>861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959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9">
        <v>0</v>
      </c>
      <c r="BE30" s="9">
        <v>0</v>
      </c>
      <c r="BF30" s="9">
        <v>0</v>
      </c>
      <c r="BG30" s="9">
        <v>0</v>
      </c>
      <c r="BH30" s="8">
        <v>2658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279</v>
      </c>
      <c r="BP30">
        <v>0</v>
      </c>
      <c r="BQ30" s="9"/>
    </row>
    <row r="31" spans="1:69" x14ac:dyDescent="0.25">
      <c r="A31" s="5" t="s">
        <v>46</v>
      </c>
      <c r="B31" s="8">
        <v>0</v>
      </c>
      <c r="C31" s="8">
        <v>0</v>
      </c>
      <c r="D31" s="8">
        <v>24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100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100</v>
      </c>
      <c r="AB31" s="8">
        <v>1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2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217</v>
      </c>
      <c r="BP31">
        <v>0</v>
      </c>
      <c r="BQ31" s="9"/>
    </row>
    <row r="32" spans="1:69" x14ac:dyDescent="0.25">
      <c r="A32" s="5" t="s">
        <v>39</v>
      </c>
      <c r="B32" s="8">
        <v>0</v>
      </c>
      <c r="C32" s="8">
        <v>11</v>
      </c>
      <c r="D32" s="8">
        <v>24</v>
      </c>
      <c r="E32" s="8">
        <v>0</v>
      </c>
      <c r="F32" s="9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100</v>
      </c>
      <c r="M32" s="8">
        <v>0</v>
      </c>
      <c r="N32" s="8">
        <v>0</v>
      </c>
      <c r="O32" s="8">
        <v>5</v>
      </c>
      <c r="P32" s="8">
        <v>0</v>
      </c>
      <c r="Q32" s="8">
        <v>0</v>
      </c>
      <c r="R32" s="8">
        <v>79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9">
        <v>0</v>
      </c>
      <c r="Y32" s="9">
        <v>0</v>
      </c>
      <c r="Z32" s="8">
        <v>4011</v>
      </c>
      <c r="AA32" s="8">
        <v>100</v>
      </c>
      <c r="AB32" s="8">
        <v>52</v>
      </c>
      <c r="AC32" s="8">
        <v>188</v>
      </c>
      <c r="AD32" s="8">
        <v>411</v>
      </c>
      <c r="AE32" s="8">
        <v>118</v>
      </c>
      <c r="AF32" s="9">
        <v>0</v>
      </c>
      <c r="AG32" s="9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9">
        <v>0</v>
      </c>
      <c r="AR32" s="8">
        <v>0</v>
      </c>
      <c r="AS32" s="9">
        <v>0</v>
      </c>
      <c r="AT32" s="8">
        <v>0</v>
      </c>
      <c r="AU32" s="9">
        <v>0</v>
      </c>
      <c r="AV32" s="8">
        <v>0</v>
      </c>
      <c r="AW32" s="8">
        <v>303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294</v>
      </c>
      <c r="BP32">
        <v>0</v>
      </c>
      <c r="BQ32" s="9"/>
    </row>
    <row r="33" spans="1:69" x14ac:dyDescent="0.25">
      <c r="A33" s="5" t="s">
        <v>22</v>
      </c>
      <c r="B33" s="8">
        <v>2120</v>
      </c>
      <c r="C33" s="8">
        <v>24</v>
      </c>
      <c r="D33" s="8">
        <v>2399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98</v>
      </c>
      <c r="M33" s="8">
        <v>0</v>
      </c>
      <c r="N33" s="8">
        <v>178</v>
      </c>
      <c r="O33" s="8">
        <v>4228</v>
      </c>
      <c r="P33" s="8">
        <v>1990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2</v>
      </c>
      <c r="W33" s="8">
        <v>2</v>
      </c>
      <c r="X33" s="8">
        <v>0</v>
      </c>
      <c r="Y33" s="8">
        <v>0</v>
      </c>
      <c r="Z33" s="8">
        <v>1445</v>
      </c>
      <c r="AA33" s="8">
        <v>100</v>
      </c>
      <c r="AB33" s="8">
        <v>163</v>
      </c>
      <c r="AC33" s="8">
        <v>530</v>
      </c>
      <c r="AD33" s="8">
        <v>1402</v>
      </c>
      <c r="AE33" s="8">
        <v>1075</v>
      </c>
      <c r="AF33" s="8">
        <v>0</v>
      </c>
      <c r="AG33" s="8">
        <v>0</v>
      </c>
      <c r="AH33" s="8">
        <v>0</v>
      </c>
      <c r="AI33" s="8">
        <v>238</v>
      </c>
      <c r="AJ33" s="8">
        <v>0</v>
      </c>
      <c r="AK33" s="8">
        <v>0</v>
      </c>
      <c r="AL33" s="8">
        <v>0</v>
      </c>
      <c r="AM33" s="8">
        <v>5433</v>
      </c>
      <c r="AN33" s="8">
        <v>112</v>
      </c>
      <c r="AO33" s="8">
        <v>2436</v>
      </c>
      <c r="AP33" s="8">
        <v>1061</v>
      </c>
      <c r="AQ33" s="8">
        <v>0</v>
      </c>
      <c r="AR33" s="8">
        <v>0</v>
      </c>
      <c r="AS33" s="8">
        <v>0</v>
      </c>
      <c r="AT33" s="8">
        <v>1</v>
      </c>
      <c r="AU33" s="8">
        <v>0</v>
      </c>
      <c r="AV33" s="8">
        <v>0</v>
      </c>
      <c r="AW33" s="8">
        <v>568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85</v>
      </c>
      <c r="BD33" s="9">
        <v>617</v>
      </c>
      <c r="BE33" s="9">
        <v>61</v>
      </c>
      <c r="BF33" s="9">
        <v>0</v>
      </c>
      <c r="BG33" s="9">
        <v>369</v>
      </c>
      <c r="BH33" s="9">
        <v>1988</v>
      </c>
      <c r="BI33">
        <v>1024</v>
      </c>
      <c r="BJ33">
        <v>2</v>
      </c>
      <c r="BK33">
        <v>2396</v>
      </c>
      <c r="BL33">
        <v>615</v>
      </c>
      <c r="BM33">
        <v>1101</v>
      </c>
      <c r="BN33">
        <v>0</v>
      </c>
      <c r="BO33">
        <v>0</v>
      </c>
      <c r="BP33">
        <v>349</v>
      </c>
      <c r="BQ33" s="9"/>
    </row>
    <row r="34" spans="1:69" x14ac:dyDescent="0.25">
      <c r="A34" s="5" t="s">
        <v>47</v>
      </c>
      <c r="B34" s="8">
        <v>0</v>
      </c>
      <c r="C34" s="8">
        <v>0</v>
      </c>
      <c r="D34" s="8">
        <v>2438</v>
      </c>
      <c r="E34" s="8">
        <v>0</v>
      </c>
      <c r="F34" s="8">
        <v>0</v>
      </c>
      <c r="G34" s="8">
        <v>0</v>
      </c>
      <c r="H34" s="8">
        <v>60</v>
      </c>
      <c r="I34" s="8">
        <v>0</v>
      </c>
      <c r="J34" s="8">
        <v>39</v>
      </c>
      <c r="K34" s="8">
        <v>0</v>
      </c>
      <c r="L34" s="8">
        <v>126</v>
      </c>
      <c r="M34" s="8">
        <v>42</v>
      </c>
      <c r="N34" s="8">
        <v>13491</v>
      </c>
      <c r="O34" s="8">
        <v>16301</v>
      </c>
      <c r="P34" s="8">
        <v>2302</v>
      </c>
      <c r="Q34" s="8">
        <v>0</v>
      </c>
      <c r="R34" s="8">
        <v>0</v>
      </c>
      <c r="S34" s="8">
        <v>0</v>
      </c>
      <c r="T34" s="8">
        <v>20</v>
      </c>
      <c r="U34" s="8">
        <v>0</v>
      </c>
      <c r="V34" s="8">
        <v>12</v>
      </c>
      <c r="W34" s="8">
        <v>12</v>
      </c>
      <c r="X34" s="8">
        <v>0</v>
      </c>
      <c r="Y34" s="8">
        <v>0</v>
      </c>
      <c r="Z34" s="8">
        <v>0</v>
      </c>
      <c r="AA34" s="8">
        <v>100</v>
      </c>
      <c r="AB34" s="8">
        <v>1</v>
      </c>
      <c r="AC34" s="8">
        <v>0</v>
      </c>
      <c r="AD34" s="8">
        <v>8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3960</v>
      </c>
      <c r="AN34" s="8">
        <v>0</v>
      </c>
      <c r="AO34" s="8">
        <v>43</v>
      </c>
      <c r="AP34" s="8">
        <v>0</v>
      </c>
      <c r="AQ34" s="8">
        <v>0</v>
      </c>
      <c r="AR34" s="8">
        <v>0</v>
      </c>
      <c r="AS34" s="8">
        <v>0</v>
      </c>
      <c r="AT34" s="8">
        <v>2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60</v>
      </c>
      <c r="BB34" s="8">
        <v>0</v>
      </c>
      <c r="BC34" s="8">
        <v>64</v>
      </c>
      <c r="BD34" s="9">
        <v>0</v>
      </c>
      <c r="BE34" s="8">
        <v>12</v>
      </c>
      <c r="BF34" s="9">
        <v>0</v>
      </c>
      <c r="BG34" s="8">
        <v>2</v>
      </c>
      <c r="BH34" s="8">
        <v>1116</v>
      </c>
      <c r="BI34">
        <v>598</v>
      </c>
      <c r="BJ34">
        <v>2</v>
      </c>
      <c r="BK34">
        <v>3617</v>
      </c>
      <c r="BL34">
        <v>545</v>
      </c>
      <c r="BM34">
        <v>186</v>
      </c>
      <c r="BN34">
        <v>0</v>
      </c>
      <c r="BO34">
        <v>0</v>
      </c>
      <c r="BP34">
        <v>1032</v>
      </c>
      <c r="BQ34" s="9"/>
    </row>
    <row r="35" spans="1:69" x14ac:dyDescent="0.25">
      <c r="A35" t="s">
        <v>208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>
        <v>212</v>
      </c>
      <c r="BQ35"/>
    </row>
    <row r="36" spans="1:69" x14ac:dyDescent="0.25">
      <c r="A36" s="5" t="s">
        <v>23</v>
      </c>
      <c r="B36" s="8">
        <v>2585</v>
      </c>
      <c r="C36" s="8">
        <v>5</v>
      </c>
      <c r="D36" s="8">
        <v>1284</v>
      </c>
      <c r="E36" s="8">
        <v>0</v>
      </c>
      <c r="F36" s="8">
        <v>0</v>
      </c>
      <c r="G36" s="8">
        <v>0</v>
      </c>
      <c r="H36" s="8">
        <v>17</v>
      </c>
      <c r="I36" s="8">
        <v>0</v>
      </c>
      <c r="J36" s="8">
        <v>49</v>
      </c>
      <c r="K36" s="8">
        <v>0</v>
      </c>
      <c r="L36" s="8">
        <v>479</v>
      </c>
      <c r="M36" s="8">
        <v>3760</v>
      </c>
      <c r="N36" s="8">
        <v>18450</v>
      </c>
      <c r="O36" s="8">
        <v>962</v>
      </c>
      <c r="P36" s="8">
        <v>63</v>
      </c>
      <c r="Q36" s="8">
        <v>6</v>
      </c>
      <c r="R36" s="8">
        <v>68</v>
      </c>
      <c r="S36" s="8">
        <v>0</v>
      </c>
      <c r="T36" s="8">
        <v>778</v>
      </c>
      <c r="U36" s="8">
        <v>1915</v>
      </c>
      <c r="V36" s="8">
        <v>66</v>
      </c>
      <c r="W36" s="8">
        <v>66</v>
      </c>
      <c r="X36" s="8">
        <v>0</v>
      </c>
      <c r="Y36" s="8">
        <v>0</v>
      </c>
      <c r="Z36" s="8">
        <v>1303</v>
      </c>
      <c r="AA36" s="8">
        <v>100</v>
      </c>
      <c r="AB36" s="8">
        <v>0</v>
      </c>
      <c r="AC36" s="8">
        <v>2</v>
      </c>
      <c r="AD36" s="8">
        <v>163</v>
      </c>
      <c r="AE36" s="8">
        <v>150</v>
      </c>
      <c r="AF36" s="8">
        <v>0</v>
      </c>
      <c r="AG36" s="8">
        <v>0</v>
      </c>
      <c r="AH36" s="8">
        <v>0</v>
      </c>
      <c r="AI36" s="8">
        <v>161</v>
      </c>
      <c r="AJ36" s="8">
        <v>0</v>
      </c>
      <c r="AK36" s="8">
        <v>86</v>
      </c>
      <c r="AL36" s="8">
        <v>0</v>
      </c>
      <c r="AM36" s="8">
        <v>1197</v>
      </c>
      <c r="AN36" s="8">
        <v>29</v>
      </c>
      <c r="AO36" s="8">
        <v>797</v>
      </c>
      <c r="AP36" s="8">
        <v>0</v>
      </c>
      <c r="AQ36" s="8">
        <v>0</v>
      </c>
      <c r="AR36" s="8">
        <v>0</v>
      </c>
      <c r="AS36" s="8">
        <v>0</v>
      </c>
      <c r="AT36" s="8">
        <v>2</v>
      </c>
      <c r="AU36" s="8">
        <v>0</v>
      </c>
      <c r="AV36" s="8">
        <v>0</v>
      </c>
      <c r="AW36" s="8">
        <v>22</v>
      </c>
      <c r="AX36" s="8">
        <v>0</v>
      </c>
      <c r="AY36" s="8">
        <v>0</v>
      </c>
      <c r="AZ36" s="8">
        <v>2124</v>
      </c>
      <c r="BA36" s="8">
        <v>0</v>
      </c>
      <c r="BB36" s="8">
        <v>0</v>
      </c>
      <c r="BC36" s="8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>
        <v>0</v>
      </c>
      <c r="BJ36">
        <v>0</v>
      </c>
      <c r="BK36">
        <v>1329</v>
      </c>
      <c r="BL36">
        <v>331</v>
      </c>
      <c r="BM36">
        <v>0</v>
      </c>
      <c r="BN36">
        <v>0</v>
      </c>
      <c r="BO36">
        <v>0</v>
      </c>
      <c r="BP36">
        <v>0</v>
      </c>
      <c r="BQ36" s="9"/>
    </row>
    <row r="37" spans="1:69" x14ac:dyDescent="0.25">
      <c r="A37" s="34" t="s">
        <v>24</v>
      </c>
      <c r="B37" s="45">
        <v>284</v>
      </c>
      <c r="C37" s="45">
        <v>0</v>
      </c>
      <c r="D37" s="45">
        <v>102</v>
      </c>
      <c r="E37" s="45">
        <v>0</v>
      </c>
      <c r="F37" s="45">
        <v>0</v>
      </c>
      <c r="G37" s="45">
        <v>0</v>
      </c>
      <c r="H37" s="45">
        <v>158</v>
      </c>
      <c r="I37" s="45">
        <v>0</v>
      </c>
      <c r="J37" s="45">
        <v>0</v>
      </c>
      <c r="K37" s="45">
        <v>0</v>
      </c>
      <c r="L37" s="45">
        <v>428</v>
      </c>
      <c r="M37" s="45">
        <v>264</v>
      </c>
      <c r="N37" s="45">
        <v>10030</v>
      </c>
      <c r="O37" s="45">
        <v>12251</v>
      </c>
      <c r="P37" s="45">
        <v>4336</v>
      </c>
      <c r="Q37" s="45">
        <v>105</v>
      </c>
      <c r="R37" s="45">
        <v>0</v>
      </c>
      <c r="S37" s="45">
        <v>0</v>
      </c>
      <c r="T37" s="45">
        <v>30</v>
      </c>
      <c r="U37" s="45">
        <v>0</v>
      </c>
      <c r="V37" s="45">
        <v>58</v>
      </c>
      <c r="W37" s="45">
        <v>58</v>
      </c>
      <c r="X37" s="45">
        <v>0</v>
      </c>
      <c r="Y37" s="45">
        <v>0</v>
      </c>
      <c r="Z37" s="45">
        <v>3278</v>
      </c>
      <c r="AA37" s="45">
        <v>200</v>
      </c>
      <c r="AB37" s="45">
        <v>0</v>
      </c>
      <c r="AC37" s="45">
        <v>622</v>
      </c>
      <c r="AD37" s="45">
        <v>90</v>
      </c>
      <c r="AE37" s="45">
        <v>0</v>
      </c>
      <c r="AF37" s="45">
        <v>0</v>
      </c>
      <c r="AG37" s="45">
        <v>0</v>
      </c>
      <c r="AH37" s="45">
        <v>0</v>
      </c>
      <c r="AI37" s="45">
        <v>266</v>
      </c>
      <c r="AJ37" s="45">
        <v>0</v>
      </c>
      <c r="AK37" s="45">
        <v>0</v>
      </c>
      <c r="AL37" s="45">
        <v>58</v>
      </c>
      <c r="AM37" s="45">
        <v>6503</v>
      </c>
      <c r="AN37" s="45">
        <v>151</v>
      </c>
      <c r="AO37" s="45">
        <v>4045</v>
      </c>
      <c r="AP37" s="45">
        <v>2694</v>
      </c>
      <c r="AQ37" s="45">
        <v>0</v>
      </c>
      <c r="AR37" s="45">
        <v>0</v>
      </c>
      <c r="AS37" s="45">
        <v>0</v>
      </c>
      <c r="AT37" s="45">
        <v>7</v>
      </c>
      <c r="AU37" s="45">
        <v>0</v>
      </c>
      <c r="AV37" s="45">
        <v>0</v>
      </c>
      <c r="AW37" s="45">
        <v>0</v>
      </c>
      <c r="AX37" s="45">
        <v>0</v>
      </c>
      <c r="AY37" s="45">
        <v>0</v>
      </c>
      <c r="AZ37" s="45">
        <v>0</v>
      </c>
      <c r="BA37" s="45">
        <v>119</v>
      </c>
      <c r="BB37" s="45">
        <v>0</v>
      </c>
      <c r="BC37" s="45">
        <v>27</v>
      </c>
      <c r="BD37" s="9">
        <v>0</v>
      </c>
      <c r="BE37" s="8">
        <v>63</v>
      </c>
      <c r="BF37" s="8">
        <v>306</v>
      </c>
      <c r="BG37" s="8">
        <v>73</v>
      </c>
      <c r="BH37" s="8">
        <v>3895</v>
      </c>
      <c r="BI37">
        <v>1313</v>
      </c>
      <c r="BJ37">
        <v>9</v>
      </c>
      <c r="BK37">
        <v>7333</v>
      </c>
      <c r="BL37">
        <v>1203</v>
      </c>
      <c r="BM37">
        <v>444</v>
      </c>
      <c r="BN37">
        <v>0</v>
      </c>
      <c r="BO37">
        <v>0</v>
      </c>
      <c r="BP37">
        <v>508</v>
      </c>
      <c r="BQ37" s="9"/>
    </row>
    <row r="38" spans="1:69" x14ac:dyDescent="0.25">
      <c r="A38" s="34" t="s">
        <v>48</v>
      </c>
      <c r="B38" s="45">
        <v>0</v>
      </c>
      <c r="C38" s="45">
        <v>0</v>
      </c>
      <c r="D38" s="45">
        <v>24</v>
      </c>
      <c r="E38" s="45">
        <v>0</v>
      </c>
      <c r="F38" s="45">
        <v>0</v>
      </c>
      <c r="G38" s="45">
        <v>0</v>
      </c>
      <c r="H38" s="45">
        <v>12</v>
      </c>
      <c r="I38" s="45">
        <v>0</v>
      </c>
      <c r="J38" s="45">
        <v>0</v>
      </c>
      <c r="K38" s="45">
        <v>0</v>
      </c>
      <c r="L38" s="45">
        <v>98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  <c r="S38" s="45">
        <v>0</v>
      </c>
      <c r="T38" s="45">
        <v>0</v>
      </c>
      <c r="U38" s="45">
        <v>0</v>
      </c>
      <c r="V38" s="45">
        <v>0</v>
      </c>
      <c r="W38" s="45">
        <v>0</v>
      </c>
      <c r="X38" s="45">
        <v>0</v>
      </c>
      <c r="Y38" s="45">
        <v>0</v>
      </c>
      <c r="Z38" s="45">
        <v>2097</v>
      </c>
      <c r="AA38" s="45">
        <v>100</v>
      </c>
      <c r="AB38" s="45">
        <v>0</v>
      </c>
      <c r="AC38" s="45">
        <v>0</v>
      </c>
      <c r="AD38" s="45">
        <v>0</v>
      </c>
      <c r="AE38" s="45">
        <v>0</v>
      </c>
      <c r="AF38" s="45">
        <v>0</v>
      </c>
      <c r="AG38" s="45">
        <v>0</v>
      </c>
      <c r="AH38" s="45">
        <v>0</v>
      </c>
      <c r="AI38" s="45">
        <v>0</v>
      </c>
      <c r="AJ38" s="45">
        <v>0</v>
      </c>
      <c r="AK38" s="45">
        <v>0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  <c r="AV38" s="45">
        <v>0</v>
      </c>
      <c r="AW38" s="45">
        <v>0</v>
      </c>
      <c r="AX38" s="45">
        <v>0</v>
      </c>
      <c r="AY38" s="45">
        <v>0</v>
      </c>
      <c r="AZ38" s="45">
        <v>0</v>
      </c>
      <c r="BA38" s="45">
        <v>0</v>
      </c>
      <c r="BB38" s="45">
        <v>0</v>
      </c>
      <c r="BC38" s="45">
        <v>0</v>
      </c>
      <c r="BD38" s="9">
        <v>0</v>
      </c>
      <c r="BE38" s="45">
        <v>0</v>
      </c>
      <c r="BF38" s="45">
        <v>0</v>
      </c>
      <c r="BG38" s="8">
        <v>13</v>
      </c>
      <c r="BH38" s="45">
        <v>0</v>
      </c>
      <c r="BI38">
        <v>0</v>
      </c>
      <c r="BJ38">
        <v>0</v>
      </c>
      <c r="BK38">
        <v>926</v>
      </c>
      <c r="BL38">
        <v>235</v>
      </c>
      <c r="BM38">
        <v>0</v>
      </c>
      <c r="BN38">
        <v>0</v>
      </c>
      <c r="BO38">
        <v>189</v>
      </c>
      <c r="BP38">
        <v>0</v>
      </c>
      <c r="BQ38" s="9"/>
    </row>
    <row r="39" spans="1:69" x14ac:dyDescent="0.25">
      <c r="A39" s="5" t="s">
        <v>25</v>
      </c>
      <c r="B39" s="45">
        <v>2125</v>
      </c>
      <c r="C39" s="45">
        <v>0</v>
      </c>
      <c r="D39" s="45">
        <v>24</v>
      </c>
      <c r="E39" s="45">
        <v>0</v>
      </c>
      <c r="F39" s="45">
        <v>1875</v>
      </c>
      <c r="G39" s="45">
        <v>0</v>
      </c>
      <c r="H39" s="45">
        <v>311</v>
      </c>
      <c r="I39" s="45">
        <v>0</v>
      </c>
      <c r="J39" s="45">
        <v>2</v>
      </c>
      <c r="K39" s="45">
        <v>0</v>
      </c>
      <c r="L39" s="45">
        <v>98</v>
      </c>
      <c r="M39" s="45">
        <v>279</v>
      </c>
      <c r="N39" s="45">
        <v>15</v>
      </c>
      <c r="O39" s="45">
        <v>10549</v>
      </c>
      <c r="P39" s="45">
        <v>13480</v>
      </c>
      <c r="Q39" s="45">
        <v>13</v>
      </c>
      <c r="R39" s="45">
        <v>0</v>
      </c>
      <c r="S39" s="45">
        <v>0</v>
      </c>
      <c r="T39" s="45">
        <v>1089</v>
      </c>
      <c r="U39" s="45">
        <v>0</v>
      </c>
      <c r="V39" s="45">
        <v>68</v>
      </c>
      <c r="W39" s="45">
        <v>68</v>
      </c>
      <c r="X39" s="45">
        <v>30</v>
      </c>
      <c r="Y39" s="45">
        <v>0</v>
      </c>
      <c r="Z39" s="45">
        <v>1566</v>
      </c>
      <c r="AA39" s="45">
        <v>288</v>
      </c>
      <c r="AB39" s="45">
        <v>15</v>
      </c>
      <c r="AC39" s="45">
        <v>0</v>
      </c>
      <c r="AD39" s="45">
        <v>42</v>
      </c>
      <c r="AE39" s="45">
        <v>0</v>
      </c>
      <c r="AF39" s="45">
        <v>0</v>
      </c>
      <c r="AG39" s="45">
        <v>0</v>
      </c>
      <c r="AH39" s="45">
        <v>0</v>
      </c>
      <c r="AI39" s="45">
        <v>0</v>
      </c>
      <c r="AJ39" s="45">
        <v>0</v>
      </c>
      <c r="AK39" s="45">
        <v>0</v>
      </c>
      <c r="AL39" s="45">
        <v>44</v>
      </c>
      <c r="AM39" s="45">
        <v>30</v>
      </c>
      <c r="AN39" s="45">
        <v>120</v>
      </c>
      <c r="AO39" s="45">
        <v>3868</v>
      </c>
      <c r="AP39" s="45">
        <v>1924</v>
      </c>
      <c r="AQ39" s="45">
        <v>0</v>
      </c>
      <c r="AR39" s="45">
        <v>10</v>
      </c>
      <c r="AS39" s="45">
        <v>0</v>
      </c>
      <c r="AT39" s="45">
        <v>52</v>
      </c>
      <c r="AU39" s="45">
        <v>0</v>
      </c>
      <c r="AV39" s="45">
        <v>0</v>
      </c>
      <c r="AW39" s="45">
        <v>0</v>
      </c>
      <c r="AX39" s="45">
        <v>0</v>
      </c>
      <c r="AY39" s="45">
        <v>0</v>
      </c>
      <c r="AZ39" s="45">
        <v>0</v>
      </c>
      <c r="BA39" s="45">
        <v>0</v>
      </c>
      <c r="BB39" s="45">
        <v>0</v>
      </c>
      <c r="BC39" s="45">
        <v>0</v>
      </c>
      <c r="BD39" s="9">
        <v>158</v>
      </c>
      <c r="BE39" s="46">
        <v>0</v>
      </c>
      <c r="BF39" s="9">
        <v>1383</v>
      </c>
      <c r="BG39" s="9">
        <v>2645</v>
      </c>
      <c r="BH39" s="9">
        <v>0</v>
      </c>
      <c r="BI39">
        <v>115</v>
      </c>
      <c r="BJ39">
        <v>1</v>
      </c>
      <c r="BK39">
        <v>2088</v>
      </c>
      <c r="BL39">
        <v>201</v>
      </c>
      <c r="BM39">
        <v>4</v>
      </c>
      <c r="BN39">
        <v>0</v>
      </c>
      <c r="BO39">
        <v>162</v>
      </c>
      <c r="BP39">
        <v>0</v>
      </c>
      <c r="BQ39" s="9"/>
    </row>
    <row r="40" spans="1:69" x14ac:dyDescent="0.25">
      <c r="A40" s="5" t="s">
        <v>26</v>
      </c>
      <c r="B40" s="8">
        <v>114</v>
      </c>
      <c r="C40" s="8">
        <v>48</v>
      </c>
      <c r="D40" s="8">
        <v>24</v>
      </c>
      <c r="E40" s="8">
        <v>0</v>
      </c>
      <c r="F40" s="9">
        <v>0</v>
      </c>
      <c r="G40" s="8">
        <v>0</v>
      </c>
      <c r="H40" s="8">
        <v>252</v>
      </c>
      <c r="I40" s="8">
        <v>0</v>
      </c>
      <c r="J40" s="8">
        <v>528</v>
      </c>
      <c r="K40" s="8">
        <v>0</v>
      </c>
      <c r="L40" s="8">
        <v>98</v>
      </c>
      <c r="M40" s="8">
        <v>48</v>
      </c>
      <c r="N40" s="8">
        <v>1002</v>
      </c>
      <c r="O40" s="8">
        <v>8127</v>
      </c>
      <c r="P40" s="8">
        <v>9403</v>
      </c>
      <c r="Q40" s="8">
        <v>239</v>
      </c>
      <c r="R40" s="8">
        <v>0</v>
      </c>
      <c r="S40" s="8">
        <v>2</v>
      </c>
      <c r="T40" s="8">
        <v>2199</v>
      </c>
      <c r="U40" s="8">
        <v>0</v>
      </c>
      <c r="V40" s="8">
        <v>126</v>
      </c>
      <c r="W40" s="8">
        <v>34</v>
      </c>
      <c r="X40" s="8">
        <v>14</v>
      </c>
      <c r="Y40" s="9">
        <v>0</v>
      </c>
      <c r="Z40" s="8">
        <v>1724</v>
      </c>
      <c r="AA40" s="8">
        <v>239</v>
      </c>
      <c r="AB40" s="8">
        <v>127</v>
      </c>
      <c r="AC40" s="8">
        <v>164</v>
      </c>
      <c r="AD40" s="8">
        <v>104</v>
      </c>
      <c r="AE40" s="8">
        <v>0</v>
      </c>
      <c r="AF40" s="9">
        <v>0</v>
      </c>
      <c r="AG40" s="8">
        <v>2875</v>
      </c>
      <c r="AH40" s="8">
        <v>0</v>
      </c>
      <c r="AI40" s="8">
        <v>0</v>
      </c>
      <c r="AJ40" s="8">
        <v>0</v>
      </c>
      <c r="AK40" s="8">
        <v>0</v>
      </c>
      <c r="AL40" s="8">
        <v>11</v>
      </c>
      <c r="AM40" s="8">
        <v>66</v>
      </c>
      <c r="AN40" s="8">
        <v>323</v>
      </c>
      <c r="AO40" s="8">
        <v>6796</v>
      </c>
      <c r="AP40" s="8">
        <v>1860</v>
      </c>
      <c r="AQ40" s="9">
        <v>0</v>
      </c>
      <c r="AR40" s="8">
        <v>58</v>
      </c>
      <c r="AS40" s="9">
        <v>0</v>
      </c>
      <c r="AT40" s="8">
        <v>26</v>
      </c>
      <c r="AU40" s="9">
        <v>0</v>
      </c>
      <c r="AV40" s="8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56</v>
      </c>
      <c r="BE40" s="9">
        <v>0</v>
      </c>
      <c r="BF40" s="8">
        <v>1009</v>
      </c>
      <c r="BG40" s="9">
        <v>0</v>
      </c>
      <c r="BH40" s="9">
        <v>0</v>
      </c>
      <c r="BI40">
        <v>0</v>
      </c>
      <c r="BJ40">
        <v>0</v>
      </c>
      <c r="BK40">
        <v>2679</v>
      </c>
      <c r="BL40">
        <v>701</v>
      </c>
      <c r="BM40">
        <v>40</v>
      </c>
      <c r="BN40">
        <v>0</v>
      </c>
      <c r="BO40">
        <v>0</v>
      </c>
      <c r="BP40">
        <v>0</v>
      </c>
      <c r="BQ40" s="9"/>
    </row>
    <row r="41" spans="1:69" x14ac:dyDescent="0.25">
      <c r="A41" s="5" t="s">
        <v>27</v>
      </c>
      <c r="B41" s="8">
        <v>155</v>
      </c>
      <c r="C41" s="8">
        <v>13</v>
      </c>
      <c r="D41" s="8">
        <v>24</v>
      </c>
      <c r="E41" s="8">
        <v>0</v>
      </c>
      <c r="F41" s="8">
        <v>0</v>
      </c>
      <c r="G41" s="8">
        <v>0</v>
      </c>
      <c r="H41" s="8">
        <v>116</v>
      </c>
      <c r="I41" s="8">
        <v>0</v>
      </c>
      <c r="J41" s="8">
        <v>342</v>
      </c>
      <c r="K41" s="8">
        <v>0</v>
      </c>
      <c r="L41" s="8">
        <v>988</v>
      </c>
      <c r="M41" s="8">
        <v>1886</v>
      </c>
      <c r="N41" s="8">
        <v>32555</v>
      </c>
      <c r="O41" s="8">
        <v>17672</v>
      </c>
      <c r="P41" s="8">
        <v>3716</v>
      </c>
      <c r="Q41" s="8">
        <v>31</v>
      </c>
      <c r="R41" s="8">
        <v>0</v>
      </c>
      <c r="S41" s="8">
        <v>22</v>
      </c>
      <c r="T41" s="8">
        <v>3197</v>
      </c>
      <c r="U41" s="8">
        <v>0</v>
      </c>
      <c r="V41" s="8">
        <v>22</v>
      </c>
      <c r="W41" s="8">
        <v>22</v>
      </c>
      <c r="X41" s="8">
        <v>65</v>
      </c>
      <c r="Y41" s="8">
        <v>0</v>
      </c>
      <c r="Z41" s="8">
        <v>3258</v>
      </c>
      <c r="AA41" s="8">
        <v>5600</v>
      </c>
      <c r="AB41" s="8">
        <v>176</v>
      </c>
      <c r="AC41" s="8">
        <v>0</v>
      </c>
      <c r="AD41" s="8">
        <v>43</v>
      </c>
      <c r="AE41" s="8">
        <v>75</v>
      </c>
      <c r="AF41" s="8">
        <v>0</v>
      </c>
      <c r="AG41" s="8">
        <v>2928</v>
      </c>
      <c r="AH41" s="8">
        <v>0</v>
      </c>
      <c r="AI41" s="8">
        <v>0</v>
      </c>
      <c r="AJ41" s="8">
        <v>0</v>
      </c>
      <c r="AK41" s="8">
        <v>0</v>
      </c>
      <c r="AL41" s="8">
        <v>2</v>
      </c>
      <c r="AM41" s="8">
        <v>41</v>
      </c>
      <c r="AN41" s="8">
        <v>164</v>
      </c>
      <c r="AO41" s="8">
        <v>7474</v>
      </c>
      <c r="AP41" s="8">
        <v>893</v>
      </c>
      <c r="AQ41" s="8">
        <v>0</v>
      </c>
      <c r="AR41" s="8">
        <v>40</v>
      </c>
      <c r="AS41" s="8">
        <v>0</v>
      </c>
      <c r="AT41" s="8">
        <v>18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124</v>
      </c>
      <c r="BC41" s="8">
        <v>0</v>
      </c>
      <c r="BD41" s="9">
        <v>559</v>
      </c>
      <c r="BE41" s="9">
        <v>0</v>
      </c>
      <c r="BF41" s="8">
        <v>98</v>
      </c>
      <c r="BG41" s="8">
        <v>996</v>
      </c>
      <c r="BH41" s="9">
        <v>0</v>
      </c>
      <c r="BI41">
        <v>0</v>
      </c>
      <c r="BJ41">
        <v>0</v>
      </c>
      <c r="BK41">
        <v>942</v>
      </c>
      <c r="BL41">
        <v>213</v>
      </c>
      <c r="BM41">
        <v>0</v>
      </c>
      <c r="BN41">
        <v>0</v>
      </c>
      <c r="BO41">
        <v>0</v>
      </c>
      <c r="BP41">
        <v>0</v>
      </c>
      <c r="BQ41" s="9"/>
    </row>
    <row r="42" spans="1:69" x14ac:dyDescent="0.25">
      <c r="A42" s="5" t="s">
        <v>28</v>
      </c>
      <c r="B42" s="8">
        <v>1208</v>
      </c>
      <c r="C42" s="8">
        <v>0</v>
      </c>
      <c r="D42" s="8">
        <v>24</v>
      </c>
      <c r="E42" s="8">
        <v>117</v>
      </c>
      <c r="F42" s="8">
        <v>0</v>
      </c>
      <c r="G42" s="8">
        <v>0</v>
      </c>
      <c r="H42" s="8">
        <v>114</v>
      </c>
      <c r="I42" s="8">
        <v>553</v>
      </c>
      <c r="J42" s="8">
        <v>40</v>
      </c>
      <c r="K42" s="8">
        <v>0</v>
      </c>
      <c r="L42" s="8">
        <v>184</v>
      </c>
      <c r="M42" s="8">
        <v>4198</v>
      </c>
      <c r="N42" s="8">
        <v>12756</v>
      </c>
      <c r="O42" s="8">
        <v>83</v>
      </c>
      <c r="P42" s="8">
        <v>213</v>
      </c>
      <c r="Q42" s="8">
        <v>0</v>
      </c>
      <c r="R42" s="8">
        <v>53</v>
      </c>
      <c r="S42" s="8">
        <v>61</v>
      </c>
      <c r="T42" s="8">
        <v>2011</v>
      </c>
      <c r="U42" s="8">
        <v>0</v>
      </c>
      <c r="V42" s="8">
        <v>68</v>
      </c>
      <c r="W42" s="8">
        <v>56</v>
      </c>
      <c r="X42" s="8">
        <v>91</v>
      </c>
      <c r="Y42" s="8">
        <v>0</v>
      </c>
      <c r="Z42" s="8">
        <v>7441</v>
      </c>
      <c r="AA42" s="8">
        <v>9209</v>
      </c>
      <c r="AB42" s="8">
        <v>402</v>
      </c>
      <c r="AC42" s="8">
        <v>155</v>
      </c>
      <c r="AD42" s="8">
        <v>180</v>
      </c>
      <c r="AE42" s="8">
        <v>366</v>
      </c>
      <c r="AF42" s="8">
        <v>0</v>
      </c>
      <c r="AG42" s="8">
        <v>2774</v>
      </c>
      <c r="AH42" s="8">
        <v>0</v>
      </c>
      <c r="AI42" s="8">
        <v>196</v>
      </c>
      <c r="AJ42" s="8">
        <v>123</v>
      </c>
      <c r="AK42" s="8">
        <v>0</v>
      </c>
      <c r="AL42" s="8">
        <v>0</v>
      </c>
      <c r="AM42" s="8">
        <v>6283</v>
      </c>
      <c r="AN42" s="8">
        <v>142</v>
      </c>
      <c r="AO42" s="8">
        <v>4604</v>
      </c>
      <c r="AP42" s="8">
        <v>795</v>
      </c>
      <c r="AQ42" s="8">
        <v>0</v>
      </c>
      <c r="AR42" s="8">
        <v>52</v>
      </c>
      <c r="AS42" s="8">
        <v>0</v>
      </c>
      <c r="AT42" s="8">
        <v>37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31</v>
      </c>
      <c r="BC42" s="8">
        <v>0</v>
      </c>
      <c r="BD42" s="9">
        <v>1000</v>
      </c>
      <c r="BE42" s="8">
        <v>0</v>
      </c>
      <c r="BF42" s="8">
        <v>478</v>
      </c>
      <c r="BG42" s="8">
        <v>2378</v>
      </c>
      <c r="BH42" s="8">
        <v>3044</v>
      </c>
      <c r="BI42">
        <v>68</v>
      </c>
      <c r="BJ42">
        <v>1643</v>
      </c>
      <c r="BK42">
        <v>0</v>
      </c>
      <c r="BL42">
        <v>28</v>
      </c>
      <c r="BM42">
        <v>24</v>
      </c>
      <c r="BN42">
        <v>0</v>
      </c>
      <c r="BO42">
        <v>0</v>
      </c>
      <c r="BP42">
        <v>0</v>
      </c>
      <c r="BQ42" s="9"/>
    </row>
    <row r="43" spans="1:69" x14ac:dyDescent="0.25">
      <c r="A43" s="5" t="s">
        <v>80</v>
      </c>
      <c r="B43" s="8">
        <v>0</v>
      </c>
      <c r="C43" s="8">
        <v>0</v>
      </c>
      <c r="D43" s="8">
        <v>0</v>
      </c>
      <c r="E43" s="8">
        <v>0</v>
      </c>
      <c r="F43" s="9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9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9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308</v>
      </c>
      <c r="AO43" s="8">
        <v>0</v>
      </c>
      <c r="AP43" s="8">
        <v>0</v>
      </c>
      <c r="AQ43" s="9">
        <v>0</v>
      </c>
      <c r="AR43" s="8">
        <v>0</v>
      </c>
      <c r="AS43" s="9">
        <v>0</v>
      </c>
      <c r="AT43" s="8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>
        <v>0</v>
      </c>
      <c r="BJ43">
        <v>0</v>
      </c>
      <c r="BK43">
        <v>28</v>
      </c>
      <c r="BL43">
        <v>0</v>
      </c>
      <c r="BM43">
        <v>0</v>
      </c>
      <c r="BN43">
        <v>0</v>
      </c>
      <c r="BO43">
        <v>0</v>
      </c>
      <c r="BP43">
        <v>0</v>
      </c>
      <c r="BQ43" s="9"/>
    </row>
    <row r="44" spans="1:69" x14ac:dyDescent="0.25">
      <c r="A44" s="5" t="s">
        <v>58</v>
      </c>
      <c r="B44" s="8">
        <v>0</v>
      </c>
      <c r="C44" s="8">
        <v>0</v>
      </c>
      <c r="D44" s="8">
        <v>0</v>
      </c>
      <c r="E44" s="8">
        <v>0</v>
      </c>
      <c r="F44" s="9">
        <v>0</v>
      </c>
      <c r="G44" s="8">
        <v>0</v>
      </c>
      <c r="H44" s="8">
        <v>0</v>
      </c>
      <c r="I44" s="8">
        <v>0</v>
      </c>
      <c r="J44" s="8">
        <v>10</v>
      </c>
      <c r="K44" s="8">
        <v>0</v>
      </c>
      <c r="L44" s="8">
        <v>4</v>
      </c>
      <c r="M44" s="8">
        <v>0</v>
      </c>
      <c r="N44" s="8">
        <v>10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89</v>
      </c>
      <c r="U44" s="8">
        <v>83</v>
      </c>
      <c r="V44" s="8">
        <v>0</v>
      </c>
      <c r="W44" s="8">
        <v>0</v>
      </c>
      <c r="X44" s="8">
        <v>0</v>
      </c>
      <c r="Y44" s="9">
        <v>0</v>
      </c>
      <c r="Z44" s="8">
        <v>0</v>
      </c>
      <c r="AA44" s="8">
        <v>100</v>
      </c>
      <c r="AB44" s="8">
        <v>0</v>
      </c>
      <c r="AC44" s="8">
        <v>0</v>
      </c>
      <c r="AD44" s="8">
        <v>23</v>
      </c>
      <c r="AE44" s="8">
        <v>33</v>
      </c>
      <c r="AF44" s="9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167</v>
      </c>
      <c r="AO44" s="8">
        <v>0</v>
      </c>
      <c r="AP44" s="8">
        <v>0</v>
      </c>
      <c r="AQ44" s="9">
        <v>0</v>
      </c>
      <c r="AR44" s="8">
        <v>0</v>
      </c>
      <c r="AS44" s="9">
        <v>0</v>
      </c>
      <c r="AT44" s="8">
        <v>0</v>
      </c>
      <c r="AU44" s="9">
        <v>0</v>
      </c>
      <c r="AV44" s="8">
        <v>0</v>
      </c>
      <c r="AW44" s="9">
        <v>0</v>
      </c>
      <c r="AX44" s="9">
        <v>0</v>
      </c>
      <c r="AY44" s="8">
        <v>47</v>
      </c>
      <c r="AZ44" s="9">
        <v>0</v>
      </c>
      <c r="BA44" s="9">
        <v>0</v>
      </c>
      <c r="BB44" s="8">
        <v>11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 s="9"/>
    </row>
    <row r="45" spans="1:69" x14ac:dyDescent="0.25">
      <c r="A45" s="5" t="s">
        <v>59</v>
      </c>
      <c r="B45" s="8">
        <v>0</v>
      </c>
      <c r="C45" s="8">
        <v>0</v>
      </c>
      <c r="D45" s="8">
        <v>0</v>
      </c>
      <c r="E45" s="8">
        <v>0</v>
      </c>
      <c r="F45" s="9">
        <v>0</v>
      </c>
      <c r="G45" s="8">
        <v>0</v>
      </c>
      <c r="H45" s="8">
        <v>0</v>
      </c>
      <c r="I45" s="8">
        <v>0</v>
      </c>
      <c r="J45" s="8">
        <v>24</v>
      </c>
      <c r="K45" s="8">
        <v>0</v>
      </c>
      <c r="L45" s="8">
        <v>4</v>
      </c>
      <c r="M45" s="8">
        <v>0</v>
      </c>
      <c r="N45" s="8">
        <v>10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9">
        <v>0</v>
      </c>
      <c r="Z45" s="8">
        <v>0</v>
      </c>
      <c r="AA45" s="8">
        <v>100</v>
      </c>
      <c r="AB45" s="8">
        <v>0</v>
      </c>
      <c r="AC45" s="8">
        <v>0</v>
      </c>
      <c r="AD45" s="8">
        <v>9</v>
      </c>
      <c r="AE45" s="8">
        <v>15</v>
      </c>
      <c r="AF45" s="9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97</v>
      </c>
      <c r="AO45" s="8">
        <v>0</v>
      </c>
      <c r="AP45" s="8">
        <v>0</v>
      </c>
      <c r="AQ45" s="9">
        <v>0</v>
      </c>
      <c r="AR45" s="8">
        <v>0</v>
      </c>
      <c r="AS45" s="9">
        <v>0</v>
      </c>
      <c r="AT45" s="8">
        <v>0</v>
      </c>
      <c r="AU45" s="9">
        <v>0</v>
      </c>
      <c r="AV45" s="9">
        <v>0</v>
      </c>
      <c r="AW45" s="9">
        <v>0</v>
      </c>
      <c r="AX45" s="9">
        <v>0</v>
      </c>
      <c r="AY45" s="8">
        <v>88</v>
      </c>
      <c r="AZ45" s="9">
        <v>0</v>
      </c>
      <c r="BA45" s="9">
        <v>0</v>
      </c>
      <c r="BB45" s="8">
        <v>3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 s="9"/>
    </row>
    <row r="46" spans="1:69" x14ac:dyDescent="0.25">
      <c r="A46" s="5" t="s">
        <v>29</v>
      </c>
      <c r="B46" s="8">
        <v>19</v>
      </c>
      <c r="C46" s="8">
        <v>0</v>
      </c>
      <c r="D46" s="8">
        <v>24</v>
      </c>
      <c r="E46" s="8">
        <v>0</v>
      </c>
      <c r="F46" s="9">
        <v>0</v>
      </c>
      <c r="G46" s="8">
        <v>0</v>
      </c>
      <c r="H46" s="8">
        <v>0</v>
      </c>
      <c r="I46" s="8">
        <v>1608</v>
      </c>
      <c r="J46" s="8">
        <v>883</v>
      </c>
      <c r="K46" s="8">
        <v>0</v>
      </c>
      <c r="L46" s="8">
        <v>4</v>
      </c>
      <c r="M46" s="8">
        <v>0</v>
      </c>
      <c r="N46" s="8">
        <v>8</v>
      </c>
      <c r="O46" s="8">
        <v>0</v>
      </c>
      <c r="P46" s="8">
        <v>292</v>
      </c>
      <c r="Q46" s="8">
        <v>0</v>
      </c>
      <c r="R46" s="8">
        <v>0</v>
      </c>
      <c r="S46" s="8">
        <v>77</v>
      </c>
      <c r="T46" s="8">
        <v>156</v>
      </c>
      <c r="U46" s="8">
        <v>1136</v>
      </c>
      <c r="V46" s="8">
        <v>0</v>
      </c>
      <c r="W46" s="8">
        <v>0</v>
      </c>
      <c r="X46" s="8">
        <v>0</v>
      </c>
      <c r="Y46" s="9">
        <v>0</v>
      </c>
      <c r="Z46" s="8">
        <v>4693</v>
      </c>
      <c r="AA46" s="8">
        <v>100</v>
      </c>
      <c r="AB46" s="8">
        <v>0</v>
      </c>
      <c r="AC46" s="8">
        <v>0</v>
      </c>
      <c r="AD46" s="8">
        <v>0</v>
      </c>
      <c r="AE46" s="8">
        <v>0</v>
      </c>
      <c r="AF46" s="9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62</v>
      </c>
      <c r="AP46" s="8">
        <v>0</v>
      </c>
      <c r="AQ46" s="9">
        <v>0</v>
      </c>
      <c r="AR46" s="8">
        <v>0</v>
      </c>
      <c r="AS46" s="9">
        <v>0</v>
      </c>
      <c r="AT46" s="8">
        <v>0</v>
      </c>
      <c r="AU46" s="9">
        <v>0</v>
      </c>
      <c r="AV46" s="8">
        <v>0</v>
      </c>
      <c r="AW46" s="9">
        <v>0</v>
      </c>
      <c r="AX46" s="9">
        <v>0</v>
      </c>
      <c r="AY46" s="9">
        <v>0</v>
      </c>
      <c r="AZ46" s="9">
        <v>0</v>
      </c>
      <c r="BA46" s="8">
        <v>55</v>
      </c>
      <c r="BB46" s="9">
        <v>0</v>
      </c>
      <c r="BC46" s="8">
        <v>18</v>
      </c>
      <c r="BD46" s="9">
        <v>263</v>
      </c>
      <c r="BE46" s="45">
        <v>0</v>
      </c>
      <c r="BF46" s="45">
        <v>0</v>
      </c>
      <c r="BG46" s="45">
        <v>0</v>
      </c>
      <c r="BH46" s="45">
        <v>0</v>
      </c>
      <c r="BI46">
        <v>0</v>
      </c>
      <c r="BJ46">
        <v>0</v>
      </c>
      <c r="BK46">
        <v>63</v>
      </c>
      <c r="BL46">
        <v>0</v>
      </c>
      <c r="BM46">
        <v>0</v>
      </c>
      <c r="BN46">
        <v>0</v>
      </c>
      <c r="BO46">
        <v>0</v>
      </c>
      <c r="BP46">
        <v>0</v>
      </c>
      <c r="BQ46" s="9"/>
    </row>
    <row r="47" spans="1:69" x14ac:dyDescent="0.25">
      <c r="A47" s="5" t="s">
        <v>67</v>
      </c>
      <c r="B47" s="8">
        <v>0</v>
      </c>
      <c r="C47" s="8">
        <v>0</v>
      </c>
      <c r="D47" s="8">
        <v>0</v>
      </c>
      <c r="E47" s="8">
        <v>0</v>
      </c>
      <c r="F47" s="9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4</v>
      </c>
      <c r="M47" s="8">
        <v>0</v>
      </c>
      <c r="N47" s="8">
        <v>53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9">
        <v>0</v>
      </c>
      <c r="Z47" s="8">
        <v>0</v>
      </c>
      <c r="AA47" s="8">
        <v>100</v>
      </c>
      <c r="AB47" s="8">
        <v>0</v>
      </c>
      <c r="AC47" s="8">
        <v>0</v>
      </c>
      <c r="AD47" s="8">
        <v>0</v>
      </c>
      <c r="AE47" s="8">
        <v>0</v>
      </c>
      <c r="AF47" s="9">
        <v>0</v>
      </c>
      <c r="AG47" s="8">
        <v>5722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9">
        <v>0</v>
      </c>
      <c r="AR47" s="8">
        <v>0</v>
      </c>
      <c r="AS47" s="9">
        <v>0</v>
      </c>
      <c r="AT47" s="8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45">
        <v>0</v>
      </c>
      <c r="BF47" s="45">
        <v>167</v>
      </c>
      <c r="BG47" s="45">
        <v>0</v>
      </c>
      <c r="BH47" s="45">
        <v>0</v>
      </c>
      <c r="BI47">
        <v>0</v>
      </c>
      <c r="BJ47">
        <v>0</v>
      </c>
      <c r="BK47">
        <v>0</v>
      </c>
      <c r="BL47">
        <v>0</v>
      </c>
      <c r="BM47">
        <v>33</v>
      </c>
      <c r="BN47">
        <v>0</v>
      </c>
      <c r="BO47">
        <v>0</v>
      </c>
      <c r="BP47">
        <v>0</v>
      </c>
      <c r="BQ47" s="9"/>
    </row>
    <row r="48" spans="1:69" x14ac:dyDescent="0.25">
      <c r="A48" s="5" t="s">
        <v>40</v>
      </c>
      <c r="B48" s="8">
        <v>0</v>
      </c>
      <c r="C48" s="8">
        <v>2439</v>
      </c>
      <c r="D48" s="8">
        <v>1609</v>
      </c>
      <c r="E48" s="8">
        <v>0</v>
      </c>
      <c r="F48" s="9">
        <v>0</v>
      </c>
      <c r="G48" s="8">
        <v>0</v>
      </c>
      <c r="H48" s="8">
        <v>0</v>
      </c>
      <c r="I48" s="8">
        <v>1328</v>
      </c>
      <c r="J48" s="8">
        <v>564</v>
      </c>
      <c r="K48" s="8">
        <v>0</v>
      </c>
      <c r="L48" s="8">
        <v>4</v>
      </c>
      <c r="M48" s="8">
        <v>0</v>
      </c>
      <c r="N48" s="8">
        <v>8</v>
      </c>
      <c r="O48" s="8">
        <v>11</v>
      </c>
      <c r="P48" s="8">
        <v>495</v>
      </c>
      <c r="Q48" s="8">
        <v>558</v>
      </c>
      <c r="R48" s="8">
        <v>254</v>
      </c>
      <c r="S48" s="8">
        <v>1</v>
      </c>
      <c r="T48" s="8">
        <v>16</v>
      </c>
      <c r="U48" s="8">
        <v>0</v>
      </c>
      <c r="V48" s="8">
        <v>0</v>
      </c>
      <c r="W48" s="8">
        <v>0</v>
      </c>
      <c r="X48" s="8">
        <v>0</v>
      </c>
      <c r="Y48" s="9">
        <v>0</v>
      </c>
      <c r="Z48" s="8">
        <v>0</v>
      </c>
      <c r="AA48" s="8">
        <v>100</v>
      </c>
      <c r="AB48" s="8">
        <v>75</v>
      </c>
      <c r="AC48" s="8">
        <v>482</v>
      </c>
      <c r="AD48" s="8">
        <v>602</v>
      </c>
      <c r="AE48" s="8">
        <v>189</v>
      </c>
      <c r="AF48" s="9">
        <v>0</v>
      </c>
      <c r="AG48" s="8">
        <v>0</v>
      </c>
      <c r="AH48" s="8">
        <v>67</v>
      </c>
      <c r="AI48" s="8">
        <v>0</v>
      </c>
      <c r="AJ48" s="8">
        <v>0</v>
      </c>
      <c r="AK48" s="8">
        <v>121</v>
      </c>
      <c r="AL48" s="8">
        <v>0</v>
      </c>
      <c r="AM48" s="8">
        <v>0</v>
      </c>
      <c r="AN48" s="8">
        <v>118</v>
      </c>
      <c r="AO48" s="8">
        <v>796</v>
      </c>
      <c r="AP48" s="8">
        <v>197</v>
      </c>
      <c r="AQ48" s="9">
        <v>0</v>
      </c>
      <c r="AR48" s="8">
        <v>0</v>
      </c>
      <c r="AS48" s="9">
        <v>0</v>
      </c>
      <c r="AT48" s="8">
        <v>5</v>
      </c>
      <c r="AU48" s="8">
        <v>6875</v>
      </c>
      <c r="AV48" s="8">
        <v>21168</v>
      </c>
      <c r="AW48" s="8">
        <v>368</v>
      </c>
      <c r="AX48" s="9">
        <v>0</v>
      </c>
      <c r="AY48" s="8">
        <v>445</v>
      </c>
      <c r="AZ48" s="9">
        <v>0</v>
      </c>
      <c r="BA48" s="8">
        <v>45</v>
      </c>
      <c r="BB48" s="9">
        <v>0</v>
      </c>
      <c r="BC48" s="8">
        <v>5659</v>
      </c>
      <c r="BD48" s="9">
        <v>20037</v>
      </c>
      <c r="BE48" s="45">
        <v>0</v>
      </c>
      <c r="BF48" s="45">
        <v>1165</v>
      </c>
      <c r="BG48" s="45">
        <v>0</v>
      </c>
      <c r="BH48" s="45">
        <v>0</v>
      </c>
      <c r="BI48">
        <v>0</v>
      </c>
      <c r="BJ48">
        <v>71</v>
      </c>
      <c r="BK48">
        <v>1040</v>
      </c>
      <c r="BL48">
        <v>115</v>
      </c>
      <c r="BM48">
        <v>0</v>
      </c>
      <c r="BN48">
        <v>0</v>
      </c>
      <c r="BO48">
        <v>0</v>
      </c>
      <c r="BP48">
        <v>0</v>
      </c>
      <c r="BQ48" s="9"/>
    </row>
    <row r="49" spans="1:69" x14ac:dyDescent="0.25">
      <c r="A49" s="5" t="s">
        <v>68</v>
      </c>
      <c r="B49" s="8">
        <v>0</v>
      </c>
      <c r="C49" s="8">
        <v>0</v>
      </c>
      <c r="D49" s="8">
        <v>0</v>
      </c>
      <c r="E49" s="8">
        <v>0</v>
      </c>
      <c r="F49" s="9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4</v>
      </c>
      <c r="M49" s="8">
        <v>0</v>
      </c>
      <c r="N49" s="8">
        <v>8</v>
      </c>
      <c r="O49" s="8">
        <v>28</v>
      </c>
      <c r="P49" s="8">
        <v>0</v>
      </c>
      <c r="Q49" s="8">
        <v>0</v>
      </c>
      <c r="R49" s="8">
        <v>0</v>
      </c>
      <c r="S49" s="8">
        <v>0</v>
      </c>
      <c r="T49" s="8">
        <v>88</v>
      </c>
      <c r="U49" s="8">
        <v>0</v>
      </c>
      <c r="V49" s="8">
        <v>0</v>
      </c>
      <c r="W49" s="8">
        <v>0</v>
      </c>
      <c r="X49" s="8">
        <v>44</v>
      </c>
      <c r="Y49" s="9">
        <v>0</v>
      </c>
      <c r="Z49" s="8">
        <v>2030</v>
      </c>
      <c r="AA49" s="8">
        <v>221</v>
      </c>
      <c r="AB49" s="8">
        <v>56</v>
      </c>
      <c r="AC49" s="8">
        <v>265</v>
      </c>
      <c r="AD49" s="8">
        <v>1122</v>
      </c>
      <c r="AE49" s="8">
        <v>880</v>
      </c>
      <c r="AF49" s="9">
        <v>0</v>
      </c>
      <c r="AG49" s="8">
        <v>1859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23</v>
      </c>
      <c r="AO49" s="8">
        <v>708</v>
      </c>
      <c r="AP49" s="8">
        <v>279</v>
      </c>
      <c r="AQ49" s="9">
        <v>0</v>
      </c>
      <c r="AR49" s="8">
        <v>0</v>
      </c>
      <c r="AS49" s="9">
        <v>0</v>
      </c>
      <c r="AT49" s="8">
        <v>63</v>
      </c>
      <c r="AU49" s="9">
        <v>0</v>
      </c>
      <c r="AV49" s="9">
        <v>0</v>
      </c>
      <c r="AW49" s="8">
        <v>463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46">
        <v>0</v>
      </c>
      <c r="BF49" s="9">
        <v>719</v>
      </c>
      <c r="BG49" s="9">
        <v>1980</v>
      </c>
      <c r="BH49" s="46">
        <v>0</v>
      </c>
      <c r="BI49">
        <v>0</v>
      </c>
      <c r="BJ49">
        <v>31</v>
      </c>
      <c r="BK49">
        <v>4470</v>
      </c>
      <c r="BL49">
        <v>362</v>
      </c>
      <c r="BM49">
        <v>65</v>
      </c>
      <c r="BN49">
        <v>0</v>
      </c>
      <c r="BO49">
        <v>0</v>
      </c>
      <c r="BP49">
        <v>0</v>
      </c>
      <c r="BQ49" s="9"/>
    </row>
    <row r="50" spans="1:69" x14ac:dyDescent="0.25">
      <c r="A50" s="5" t="s">
        <v>60</v>
      </c>
      <c r="B50" s="8">
        <v>0</v>
      </c>
      <c r="C50" s="8">
        <v>0</v>
      </c>
      <c r="D50" s="8">
        <v>0</v>
      </c>
      <c r="E50" s="8">
        <v>0</v>
      </c>
      <c r="F50" s="9">
        <v>0</v>
      </c>
      <c r="G50" s="8">
        <v>0</v>
      </c>
      <c r="H50" s="8">
        <v>0</v>
      </c>
      <c r="I50" s="8">
        <v>0</v>
      </c>
      <c r="J50" s="8">
        <v>14</v>
      </c>
      <c r="K50" s="8">
        <v>0</v>
      </c>
      <c r="L50" s="8">
        <v>4</v>
      </c>
      <c r="M50" s="8">
        <v>0</v>
      </c>
      <c r="N50" s="8">
        <v>85</v>
      </c>
      <c r="O50" s="8">
        <v>8300</v>
      </c>
      <c r="P50" s="8">
        <v>13174</v>
      </c>
      <c r="Q50" s="8">
        <v>280</v>
      </c>
      <c r="R50" s="8">
        <v>0</v>
      </c>
      <c r="S50" s="8">
        <v>0</v>
      </c>
      <c r="T50" s="8">
        <v>122</v>
      </c>
      <c r="U50" s="8">
        <v>0</v>
      </c>
      <c r="V50" s="8">
        <v>0</v>
      </c>
      <c r="W50" s="8">
        <v>0</v>
      </c>
      <c r="X50" s="8">
        <v>61</v>
      </c>
      <c r="Y50" s="9">
        <v>0</v>
      </c>
      <c r="Z50" s="8">
        <v>1854</v>
      </c>
      <c r="AA50" s="8">
        <v>126</v>
      </c>
      <c r="AB50" s="8">
        <v>0</v>
      </c>
      <c r="AC50" s="8">
        <v>0</v>
      </c>
      <c r="AD50" s="8">
        <v>0</v>
      </c>
      <c r="AE50" s="8">
        <v>0</v>
      </c>
      <c r="AF50" s="9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9">
        <v>0</v>
      </c>
      <c r="AR50" s="8">
        <v>0</v>
      </c>
      <c r="AS50" s="9">
        <v>0</v>
      </c>
      <c r="AT50" s="8">
        <v>0</v>
      </c>
      <c r="AU50" s="9">
        <v>0</v>
      </c>
      <c r="AV50" s="8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46">
        <v>0</v>
      </c>
      <c r="BF50" s="46">
        <v>0</v>
      </c>
      <c r="BG50" s="46">
        <v>0</v>
      </c>
      <c r="BH50" s="46">
        <v>0</v>
      </c>
      <c r="BI50">
        <v>1910</v>
      </c>
      <c r="BJ50">
        <v>0</v>
      </c>
      <c r="BK50">
        <v>0</v>
      </c>
      <c r="BL50">
        <v>0</v>
      </c>
      <c r="BM50">
        <v>7</v>
      </c>
      <c r="BN50">
        <v>0</v>
      </c>
      <c r="BO50">
        <v>0</v>
      </c>
      <c r="BP50">
        <v>0</v>
      </c>
      <c r="BQ50" s="9"/>
    </row>
    <row r="51" spans="1:69" x14ac:dyDescent="0.25">
      <c r="A51" s="5" t="s">
        <v>49</v>
      </c>
      <c r="B51" s="8">
        <v>0</v>
      </c>
      <c r="C51" s="8">
        <v>0</v>
      </c>
      <c r="D51" s="8">
        <v>182</v>
      </c>
      <c r="E51" s="8">
        <v>0</v>
      </c>
      <c r="F51" s="9">
        <v>0</v>
      </c>
      <c r="G51" s="8">
        <v>0</v>
      </c>
      <c r="H51" s="8">
        <v>0</v>
      </c>
      <c r="I51" s="8">
        <v>319</v>
      </c>
      <c r="J51" s="8">
        <v>0</v>
      </c>
      <c r="K51" s="8">
        <v>0</v>
      </c>
      <c r="L51" s="8">
        <v>4</v>
      </c>
      <c r="M51" s="8">
        <v>53</v>
      </c>
      <c r="N51" s="8">
        <v>8</v>
      </c>
      <c r="O51" s="8">
        <v>232</v>
      </c>
      <c r="P51" s="8">
        <v>2618</v>
      </c>
      <c r="Q51" s="8">
        <v>123</v>
      </c>
      <c r="R51" s="8">
        <v>0</v>
      </c>
      <c r="S51" s="8">
        <v>0</v>
      </c>
      <c r="T51" s="8">
        <v>76</v>
      </c>
      <c r="U51" s="8">
        <v>0</v>
      </c>
      <c r="V51" s="8">
        <v>0</v>
      </c>
      <c r="W51" s="8">
        <v>0</v>
      </c>
      <c r="X51" s="8">
        <v>38</v>
      </c>
      <c r="Y51" s="9">
        <v>0</v>
      </c>
      <c r="Z51" s="8">
        <v>1149</v>
      </c>
      <c r="AA51" s="8">
        <v>116</v>
      </c>
      <c r="AB51" s="8">
        <v>0</v>
      </c>
      <c r="AC51" s="8">
        <v>0</v>
      </c>
      <c r="AD51" s="8">
        <v>16</v>
      </c>
      <c r="AE51" s="8">
        <v>51</v>
      </c>
      <c r="AF51" s="9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38</v>
      </c>
      <c r="AO51" s="8">
        <v>0</v>
      </c>
      <c r="AP51" s="8">
        <v>0</v>
      </c>
      <c r="AQ51" s="9">
        <v>0</v>
      </c>
      <c r="AR51" s="8">
        <v>0</v>
      </c>
      <c r="AS51" s="9">
        <v>0</v>
      </c>
      <c r="AT51" s="8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46">
        <v>0</v>
      </c>
      <c r="BF51" s="46">
        <v>0</v>
      </c>
      <c r="BG51" s="46">
        <v>0</v>
      </c>
      <c r="BH51" s="46">
        <v>0</v>
      </c>
      <c r="BI51">
        <v>750</v>
      </c>
      <c r="BJ51">
        <v>93</v>
      </c>
      <c r="BK51">
        <v>0</v>
      </c>
      <c r="BL51">
        <v>0</v>
      </c>
      <c r="BM51">
        <v>134</v>
      </c>
      <c r="BN51">
        <v>0</v>
      </c>
      <c r="BO51">
        <v>0</v>
      </c>
      <c r="BP51">
        <v>0</v>
      </c>
      <c r="BQ51" s="9"/>
    </row>
    <row r="52" spans="1:69" x14ac:dyDescent="0.25">
      <c r="A52" s="5" t="s">
        <v>69</v>
      </c>
      <c r="B52" s="8">
        <v>0</v>
      </c>
      <c r="C52" s="8">
        <v>0</v>
      </c>
      <c r="D52" s="8">
        <v>0</v>
      </c>
      <c r="E52" s="8">
        <v>0</v>
      </c>
      <c r="F52" s="9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4</v>
      </c>
      <c r="M52" s="8">
        <v>0</v>
      </c>
      <c r="N52" s="8">
        <v>8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9">
        <v>0</v>
      </c>
      <c r="Z52" s="8">
        <v>0</v>
      </c>
      <c r="AA52" s="8">
        <v>100</v>
      </c>
      <c r="AB52" s="8">
        <v>0</v>
      </c>
      <c r="AC52" s="8">
        <v>0</v>
      </c>
      <c r="AD52" s="8">
        <v>20</v>
      </c>
      <c r="AE52" s="8">
        <v>762</v>
      </c>
      <c r="AF52" s="9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2</v>
      </c>
      <c r="AO52" s="8">
        <v>20</v>
      </c>
      <c r="AP52" s="8">
        <v>0</v>
      </c>
      <c r="AQ52" s="9">
        <v>0</v>
      </c>
      <c r="AR52" s="8">
        <v>0</v>
      </c>
      <c r="AS52" s="9">
        <v>0</v>
      </c>
      <c r="AT52" s="8">
        <v>0</v>
      </c>
      <c r="AU52" s="9">
        <v>0</v>
      </c>
      <c r="AV52" s="8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46">
        <v>0</v>
      </c>
      <c r="BF52" s="46">
        <v>0</v>
      </c>
      <c r="BG52" s="46">
        <v>0</v>
      </c>
      <c r="BH52" s="46">
        <v>0</v>
      </c>
      <c r="BI52">
        <v>566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 s="9"/>
    </row>
    <row r="53" spans="1:69" x14ac:dyDescent="0.25">
      <c r="A53" s="5" t="s">
        <v>70</v>
      </c>
      <c r="B53" s="8">
        <v>0</v>
      </c>
      <c r="C53" s="8">
        <v>0</v>
      </c>
      <c r="D53" s="8">
        <v>0</v>
      </c>
      <c r="E53" s="8">
        <v>0</v>
      </c>
      <c r="F53" s="9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4</v>
      </c>
      <c r="M53" s="8">
        <v>0</v>
      </c>
      <c r="N53" s="8">
        <v>8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9">
        <v>0</v>
      </c>
      <c r="Z53" s="8">
        <v>0</v>
      </c>
      <c r="AA53" s="8">
        <v>100</v>
      </c>
      <c r="AB53" s="8">
        <v>0</v>
      </c>
      <c r="AC53" s="8">
        <v>0</v>
      </c>
      <c r="AD53" s="8">
        <v>0</v>
      </c>
      <c r="AE53" s="8">
        <v>0</v>
      </c>
      <c r="AF53" s="9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9">
        <v>0</v>
      </c>
      <c r="AR53" s="8">
        <v>0</v>
      </c>
      <c r="AS53" s="9">
        <v>0</v>
      </c>
      <c r="AT53" s="8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46">
        <v>0</v>
      </c>
      <c r="BF53" s="46">
        <v>0</v>
      </c>
      <c r="BG53" s="46">
        <v>0</v>
      </c>
      <c r="BH53" s="46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 s="9"/>
    </row>
    <row r="54" spans="1:69" x14ac:dyDescent="0.25">
      <c r="A54" s="5" t="s">
        <v>50</v>
      </c>
      <c r="B54" s="8">
        <v>0</v>
      </c>
      <c r="C54" s="8">
        <v>0</v>
      </c>
      <c r="D54" s="8">
        <v>218</v>
      </c>
      <c r="E54" s="8">
        <v>0</v>
      </c>
      <c r="F54" s="9">
        <v>0</v>
      </c>
      <c r="G54" s="8">
        <v>0</v>
      </c>
      <c r="H54" s="8">
        <v>0</v>
      </c>
      <c r="I54" s="8">
        <v>0</v>
      </c>
      <c r="J54" s="8">
        <v>27</v>
      </c>
      <c r="K54" s="8">
        <v>0</v>
      </c>
      <c r="L54" s="8">
        <v>4</v>
      </c>
      <c r="M54" s="8">
        <v>0</v>
      </c>
      <c r="N54" s="8">
        <v>8</v>
      </c>
      <c r="O54" s="8">
        <v>0</v>
      </c>
      <c r="P54" s="8">
        <v>0</v>
      </c>
      <c r="Q54" s="8">
        <v>0</v>
      </c>
      <c r="R54" s="8">
        <v>0</v>
      </c>
      <c r="S54" s="8">
        <v>19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9">
        <v>0</v>
      </c>
      <c r="Z54" s="8">
        <v>0</v>
      </c>
      <c r="AA54" s="8">
        <v>100</v>
      </c>
      <c r="AB54" s="8">
        <v>0</v>
      </c>
      <c r="AC54" s="8">
        <v>0</v>
      </c>
      <c r="AD54" s="8">
        <v>53</v>
      </c>
      <c r="AE54" s="8">
        <v>0</v>
      </c>
      <c r="AF54" s="9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27</v>
      </c>
      <c r="AO54" s="8">
        <v>0</v>
      </c>
      <c r="AP54" s="8">
        <v>0</v>
      </c>
      <c r="AQ54" s="9">
        <v>0</v>
      </c>
      <c r="AR54" s="8">
        <v>0</v>
      </c>
      <c r="AS54" s="9">
        <v>0</v>
      </c>
      <c r="AT54" s="8">
        <v>0</v>
      </c>
      <c r="AU54" s="9">
        <v>0</v>
      </c>
      <c r="AV54" s="8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8">
        <v>15</v>
      </c>
      <c r="BC54" s="9">
        <v>0</v>
      </c>
      <c r="BD54" s="9">
        <v>0</v>
      </c>
      <c r="BE54" s="46">
        <v>0</v>
      </c>
      <c r="BF54" s="46">
        <v>0</v>
      </c>
      <c r="BG54" s="46">
        <v>0</v>
      </c>
      <c r="BH54" s="8">
        <v>803</v>
      </c>
      <c r="BI54">
        <v>186</v>
      </c>
      <c r="BJ54">
        <v>0</v>
      </c>
      <c r="BK54">
        <v>0</v>
      </c>
      <c r="BL54">
        <v>0</v>
      </c>
      <c r="BM54">
        <v>85</v>
      </c>
      <c r="BN54">
        <v>0</v>
      </c>
      <c r="BO54">
        <v>0</v>
      </c>
      <c r="BP54">
        <v>0</v>
      </c>
      <c r="BQ54" s="9"/>
    </row>
    <row r="55" spans="1:69" x14ac:dyDescent="0.25">
      <c r="A55" s="5" t="s">
        <v>55</v>
      </c>
      <c r="B55" s="8">
        <v>0</v>
      </c>
      <c r="C55" s="8">
        <v>0</v>
      </c>
      <c r="D55" s="8">
        <v>0</v>
      </c>
      <c r="E55" s="8">
        <v>0</v>
      </c>
      <c r="F55" s="9">
        <v>0</v>
      </c>
      <c r="G55" s="8">
        <v>0</v>
      </c>
      <c r="H55" s="8">
        <v>0</v>
      </c>
      <c r="I55" s="8">
        <v>1299</v>
      </c>
      <c r="J55" s="8">
        <v>0</v>
      </c>
      <c r="K55" s="8">
        <v>0</v>
      </c>
      <c r="L55" s="8">
        <v>4</v>
      </c>
      <c r="M55" s="8">
        <v>0</v>
      </c>
      <c r="N55" s="8">
        <v>8</v>
      </c>
      <c r="O55" s="8">
        <v>0</v>
      </c>
      <c r="P55" s="8">
        <v>10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9">
        <v>0</v>
      </c>
      <c r="Z55" s="8">
        <v>0</v>
      </c>
      <c r="AA55" s="8">
        <v>100</v>
      </c>
      <c r="AB55" s="8">
        <v>0</v>
      </c>
      <c r="AC55" s="8">
        <v>0</v>
      </c>
      <c r="AD55" s="8">
        <v>0</v>
      </c>
      <c r="AE55" s="8">
        <v>0</v>
      </c>
      <c r="AF55" s="9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132</v>
      </c>
      <c r="AP55" s="8">
        <v>0</v>
      </c>
      <c r="AQ55" s="9">
        <v>0</v>
      </c>
      <c r="AR55" s="8">
        <v>0</v>
      </c>
      <c r="AS55" s="9">
        <v>0</v>
      </c>
      <c r="AT55" s="8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46">
        <v>0</v>
      </c>
      <c r="BF55" s="8">
        <v>229</v>
      </c>
      <c r="BG55" s="46">
        <v>0</v>
      </c>
      <c r="BH55" s="46">
        <v>0</v>
      </c>
      <c r="BI55">
        <v>0</v>
      </c>
      <c r="BJ55">
        <v>0</v>
      </c>
      <c r="BK55">
        <v>76</v>
      </c>
      <c r="BL55">
        <v>0</v>
      </c>
      <c r="BM55">
        <v>0</v>
      </c>
      <c r="BN55">
        <v>0</v>
      </c>
      <c r="BO55">
        <v>0</v>
      </c>
      <c r="BP55">
        <v>0</v>
      </c>
      <c r="BQ55" s="9"/>
    </row>
    <row r="56" spans="1:69" x14ac:dyDescent="0.25">
      <c r="A56" s="5" t="s">
        <v>56</v>
      </c>
      <c r="B56" s="8">
        <v>0</v>
      </c>
      <c r="C56" s="8">
        <v>0</v>
      </c>
      <c r="D56" s="8">
        <v>0</v>
      </c>
      <c r="E56" s="8">
        <v>0</v>
      </c>
      <c r="F56" s="9">
        <v>0</v>
      </c>
      <c r="G56" s="8">
        <v>0</v>
      </c>
      <c r="H56" s="8">
        <v>0</v>
      </c>
      <c r="I56" s="8">
        <v>494</v>
      </c>
      <c r="J56" s="8">
        <v>0</v>
      </c>
      <c r="K56" s="8">
        <v>0</v>
      </c>
      <c r="L56" s="8">
        <v>4</v>
      </c>
      <c r="M56" s="8">
        <v>0</v>
      </c>
      <c r="N56" s="8">
        <v>8</v>
      </c>
      <c r="O56" s="8">
        <v>0</v>
      </c>
      <c r="P56" s="8">
        <v>21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9">
        <v>0</v>
      </c>
      <c r="Z56" s="8">
        <v>0</v>
      </c>
      <c r="AA56" s="8">
        <v>100</v>
      </c>
      <c r="AB56" s="8">
        <v>4</v>
      </c>
      <c r="AC56" s="8">
        <v>0</v>
      </c>
      <c r="AD56" s="8">
        <v>0</v>
      </c>
      <c r="AE56" s="8">
        <v>0</v>
      </c>
      <c r="AF56" s="9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48</v>
      </c>
      <c r="AO56" s="8">
        <v>0</v>
      </c>
      <c r="AP56" s="8">
        <v>0</v>
      </c>
      <c r="AQ56" s="9">
        <v>0</v>
      </c>
      <c r="AR56" s="8">
        <v>0</v>
      </c>
      <c r="AS56" s="9">
        <v>0</v>
      </c>
      <c r="AT56" s="8">
        <v>0</v>
      </c>
      <c r="AU56" s="9">
        <v>0</v>
      </c>
      <c r="AV56" s="8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8">
        <v>7</v>
      </c>
      <c r="BC56" s="9">
        <v>0</v>
      </c>
      <c r="BD56" s="9">
        <v>0</v>
      </c>
      <c r="BE56" s="46">
        <v>0</v>
      </c>
      <c r="BF56" s="46">
        <v>0</v>
      </c>
      <c r="BG56" s="46">
        <v>0</v>
      </c>
      <c r="BH56" s="4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 s="9"/>
    </row>
    <row r="57" spans="1:69" x14ac:dyDescent="0.25">
      <c r="A57" s="5" t="s">
        <v>61</v>
      </c>
      <c r="B57" s="8">
        <v>0</v>
      </c>
      <c r="C57" s="8">
        <v>0</v>
      </c>
      <c r="D57" s="8">
        <v>0</v>
      </c>
      <c r="E57" s="8">
        <v>0</v>
      </c>
      <c r="F57" s="9">
        <v>0</v>
      </c>
      <c r="G57" s="8">
        <v>0</v>
      </c>
      <c r="H57" s="8">
        <v>0</v>
      </c>
      <c r="I57" s="8">
        <v>0</v>
      </c>
      <c r="J57" s="8">
        <v>290</v>
      </c>
      <c r="K57" s="8">
        <v>0</v>
      </c>
      <c r="L57" s="8">
        <v>4</v>
      </c>
      <c r="M57" s="8">
        <v>0</v>
      </c>
      <c r="N57" s="8">
        <v>8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9">
        <v>0</v>
      </c>
      <c r="Z57" s="8">
        <v>0</v>
      </c>
      <c r="AA57" s="8">
        <v>100</v>
      </c>
      <c r="AB57" s="8">
        <v>0</v>
      </c>
      <c r="AC57" s="8">
        <v>0</v>
      </c>
      <c r="AD57" s="8">
        <v>0</v>
      </c>
      <c r="AE57" s="8">
        <v>0</v>
      </c>
      <c r="AF57" s="9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9">
        <v>0</v>
      </c>
      <c r="AR57" s="8">
        <v>0</v>
      </c>
      <c r="AS57" s="9">
        <v>0</v>
      </c>
      <c r="AT57" s="8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46">
        <v>0</v>
      </c>
      <c r="BF57" s="46">
        <v>0</v>
      </c>
      <c r="BG57" s="46">
        <v>0</v>
      </c>
      <c r="BH57" s="46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 s="9"/>
    </row>
    <row r="58" spans="1:69" x14ac:dyDescent="0.25">
      <c r="A58" s="5" t="s">
        <v>30</v>
      </c>
      <c r="B58" s="8">
        <v>7</v>
      </c>
      <c r="C58" s="8">
        <v>0</v>
      </c>
      <c r="D58" s="8">
        <v>10</v>
      </c>
      <c r="E58" s="8">
        <v>0</v>
      </c>
      <c r="F58" s="9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4</v>
      </c>
      <c r="M58" s="8">
        <v>95</v>
      </c>
      <c r="N58" s="8">
        <v>8</v>
      </c>
      <c r="O58" s="8">
        <v>0</v>
      </c>
      <c r="P58" s="8">
        <v>0</v>
      </c>
      <c r="Q58" s="8">
        <v>0</v>
      </c>
      <c r="R58" s="8">
        <v>0</v>
      </c>
      <c r="S58" s="8">
        <v>21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9">
        <v>0</v>
      </c>
      <c r="Z58" s="8">
        <v>0</v>
      </c>
      <c r="AA58" s="8">
        <v>100</v>
      </c>
      <c r="AB58" s="8">
        <v>10</v>
      </c>
      <c r="AC58" s="8">
        <v>0</v>
      </c>
      <c r="AD58" s="8">
        <v>0</v>
      </c>
      <c r="AE58" s="8">
        <v>0</v>
      </c>
      <c r="AF58" s="9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9</v>
      </c>
      <c r="AP58" s="8">
        <v>0</v>
      </c>
      <c r="AQ58" s="9">
        <v>0</v>
      </c>
      <c r="AR58" s="8">
        <v>0</v>
      </c>
      <c r="AS58" s="9">
        <v>0</v>
      </c>
      <c r="AT58" s="8">
        <v>0</v>
      </c>
      <c r="AU58" s="9">
        <v>0</v>
      </c>
      <c r="AV58" s="8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22</v>
      </c>
      <c r="BE58" s="46">
        <v>0</v>
      </c>
      <c r="BF58" s="46">
        <v>0</v>
      </c>
      <c r="BG58" s="46">
        <v>0</v>
      </c>
      <c r="BH58" s="9">
        <v>1884</v>
      </c>
      <c r="BI58">
        <v>0</v>
      </c>
      <c r="BJ58">
        <v>0</v>
      </c>
      <c r="BK58">
        <v>23</v>
      </c>
      <c r="BL58">
        <v>0</v>
      </c>
      <c r="BM58">
        <v>0</v>
      </c>
      <c r="BN58">
        <v>0</v>
      </c>
      <c r="BO58">
        <v>0</v>
      </c>
      <c r="BP58">
        <v>0</v>
      </c>
      <c r="BQ58" s="9"/>
    </row>
    <row r="59" spans="1:69" x14ac:dyDescent="0.25">
      <c r="A59" s="5" t="s">
        <v>51</v>
      </c>
      <c r="B59" s="8">
        <v>0</v>
      </c>
      <c r="C59" s="8">
        <v>0</v>
      </c>
      <c r="D59" s="8">
        <v>47</v>
      </c>
      <c r="E59" s="8">
        <v>0</v>
      </c>
      <c r="F59" s="9">
        <v>0</v>
      </c>
      <c r="G59" s="8">
        <v>0</v>
      </c>
      <c r="H59" s="8">
        <v>0</v>
      </c>
      <c r="I59" s="8">
        <v>3264</v>
      </c>
      <c r="J59" s="8">
        <v>0</v>
      </c>
      <c r="K59" s="8">
        <v>0</v>
      </c>
      <c r="L59" s="8">
        <v>4</v>
      </c>
      <c r="M59" s="8">
        <v>0</v>
      </c>
      <c r="N59" s="8">
        <v>8</v>
      </c>
      <c r="O59" s="8">
        <v>0</v>
      </c>
      <c r="P59" s="8">
        <v>160</v>
      </c>
      <c r="Q59" s="8">
        <v>0</v>
      </c>
      <c r="R59" s="8">
        <v>0</v>
      </c>
      <c r="S59" s="8">
        <v>37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9">
        <v>0</v>
      </c>
      <c r="Z59" s="8">
        <v>0</v>
      </c>
      <c r="AA59" s="8">
        <v>100</v>
      </c>
      <c r="AB59" s="8">
        <v>0</v>
      </c>
      <c r="AC59" s="8">
        <v>0</v>
      </c>
      <c r="AD59" s="8">
        <v>0</v>
      </c>
      <c r="AE59" s="8">
        <v>0</v>
      </c>
      <c r="AF59" s="9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62</v>
      </c>
      <c r="AP59" s="8">
        <v>0</v>
      </c>
      <c r="AQ59" s="9">
        <v>0</v>
      </c>
      <c r="AR59" s="8">
        <v>0</v>
      </c>
      <c r="AS59" s="9">
        <v>0</v>
      </c>
      <c r="AT59" s="8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89</v>
      </c>
      <c r="BE59" s="46">
        <v>0</v>
      </c>
      <c r="BF59" s="46">
        <v>0</v>
      </c>
      <c r="BG59" s="9">
        <v>13</v>
      </c>
      <c r="BH59" s="9">
        <v>3354</v>
      </c>
      <c r="BI59">
        <v>0</v>
      </c>
      <c r="BJ59">
        <v>0</v>
      </c>
      <c r="BK59">
        <v>24</v>
      </c>
      <c r="BL59">
        <v>0</v>
      </c>
      <c r="BM59">
        <v>0</v>
      </c>
      <c r="BN59">
        <v>0</v>
      </c>
      <c r="BO59">
        <v>0</v>
      </c>
      <c r="BP59">
        <v>0</v>
      </c>
      <c r="BQ59" s="9"/>
    </row>
    <row r="60" spans="1:69" x14ac:dyDescent="0.25">
      <c r="A60" s="5" t="s">
        <v>62</v>
      </c>
      <c r="B60" s="8">
        <v>0</v>
      </c>
      <c r="C60" s="8">
        <v>0</v>
      </c>
      <c r="D60" s="8">
        <v>0</v>
      </c>
      <c r="E60" s="8">
        <v>0</v>
      </c>
      <c r="F60" s="9">
        <v>0</v>
      </c>
      <c r="G60" s="8">
        <v>0</v>
      </c>
      <c r="H60" s="8">
        <v>0</v>
      </c>
      <c r="I60" s="8">
        <v>0</v>
      </c>
      <c r="J60" s="8">
        <v>313</v>
      </c>
      <c r="K60" s="8">
        <v>0</v>
      </c>
      <c r="L60" s="8">
        <v>4</v>
      </c>
      <c r="M60" s="8">
        <v>0</v>
      </c>
      <c r="N60" s="8">
        <v>8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9">
        <v>0</v>
      </c>
      <c r="Z60" s="8">
        <v>0</v>
      </c>
      <c r="AA60" s="8">
        <v>100</v>
      </c>
      <c r="AB60" s="8">
        <v>5</v>
      </c>
      <c r="AC60" s="8">
        <v>0</v>
      </c>
      <c r="AD60" s="8">
        <v>0</v>
      </c>
      <c r="AE60" s="8">
        <v>0</v>
      </c>
      <c r="AF60" s="9">
        <v>0</v>
      </c>
      <c r="AG60" s="8">
        <v>0</v>
      </c>
      <c r="AH60" s="8">
        <v>0</v>
      </c>
      <c r="AI60" s="8">
        <v>0</v>
      </c>
      <c r="AJ60" s="8">
        <v>0</v>
      </c>
      <c r="AK60" s="8">
        <v>60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9">
        <v>0</v>
      </c>
      <c r="AR60" s="8">
        <v>0</v>
      </c>
      <c r="AS60" s="9">
        <v>0</v>
      </c>
      <c r="AT60" s="8">
        <v>0</v>
      </c>
      <c r="AU60" s="9">
        <v>0</v>
      </c>
      <c r="AV60" s="8">
        <v>0</v>
      </c>
      <c r="AW60" s="9">
        <v>0</v>
      </c>
      <c r="AX60" s="9">
        <v>0</v>
      </c>
      <c r="AY60" s="8">
        <v>296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46">
        <v>0</v>
      </c>
      <c r="BF60" s="9">
        <v>3083</v>
      </c>
      <c r="BG60" s="46">
        <v>0</v>
      </c>
      <c r="BH60" s="46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 s="9"/>
    </row>
    <row r="61" spans="1:69" x14ac:dyDescent="0.25">
      <c r="A61" s="5" t="s">
        <v>31</v>
      </c>
      <c r="B61" s="8">
        <v>10114</v>
      </c>
      <c r="C61" s="8">
        <v>0</v>
      </c>
      <c r="D61" s="8">
        <v>313</v>
      </c>
      <c r="E61" s="8">
        <v>0</v>
      </c>
      <c r="F61" s="9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929</v>
      </c>
      <c r="M61" s="8">
        <v>0</v>
      </c>
      <c r="N61" s="8">
        <v>8</v>
      </c>
      <c r="O61" s="8">
        <v>0</v>
      </c>
      <c r="P61" s="8">
        <v>9</v>
      </c>
      <c r="Q61" s="8">
        <v>0</v>
      </c>
      <c r="R61" s="8">
        <v>185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9">
        <v>0</v>
      </c>
      <c r="Z61" s="8">
        <v>439</v>
      </c>
      <c r="AA61" s="8">
        <v>140</v>
      </c>
      <c r="AB61" s="8">
        <v>5</v>
      </c>
      <c r="AC61" s="8">
        <v>0</v>
      </c>
      <c r="AD61" s="8">
        <v>0</v>
      </c>
      <c r="AE61" s="8">
        <v>0</v>
      </c>
      <c r="AF61" s="9">
        <v>0</v>
      </c>
      <c r="AG61" s="8">
        <v>0</v>
      </c>
      <c r="AH61" s="8">
        <v>0</v>
      </c>
      <c r="AI61" s="8">
        <v>0</v>
      </c>
      <c r="AJ61" s="8">
        <v>0</v>
      </c>
      <c r="AK61" s="8">
        <v>17</v>
      </c>
      <c r="AL61" s="8">
        <v>0</v>
      </c>
      <c r="AM61" s="8">
        <v>0</v>
      </c>
      <c r="AN61" s="8">
        <v>168</v>
      </c>
      <c r="AO61" s="8">
        <v>210</v>
      </c>
      <c r="AP61" s="8">
        <v>0</v>
      </c>
      <c r="AQ61" s="9">
        <v>0</v>
      </c>
      <c r="AR61" s="8">
        <v>0</v>
      </c>
      <c r="AS61" s="9">
        <v>0</v>
      </c>
      <c r="AT61" s="8">
        <v>0</v>
      </c>
      <c r="AU61" s="9">
        <v>0</v>
      </c>
      <c r="AV61" s="9">
        <v>0</v>
      </c>
      <c r="AW61" s="8">
        <v>185</v>
      </c>
      <c r="AX61" s="9">
        <v>0</v>
      </c>
      <c r="AY61" s="8">
        <v>673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46">
        <v>0</v>
      </c>
      <c r="BF61" s="46">
        <v>0</v>
      </c>
      <c r="BG61" s="46">
        <v>0</v>
      </c>
      <c r="BH61" s="46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 s="9"/>
    </row>
    <row r="62" spans="1:69" x14ac:dyDescent="0.25">
      <c r="A62" s="5" t="s">
        <v>32</v>
      </c>
      <c r="B62" s="8">
        <v>34</v>
      </c>
      <c r="C62" s="8">
        <v>0</v>
      </c>
      <c r="D62" s="8">
        <v>0</v>
      </c>
      <c r="E62" s="8">
        <v>0</v>
      </c>
      <c r="F62" s="9">
        <v>0</v>
      </c>
      <c r="G62" s="8">
        <v>0</v>
      </c>
      <c r="H62" s="8">
        <v>0</v>
      </c>
      <c r="I62" s="8">
        <v>0</v>
      </c>
      <c r="J62" s="8">
        <v>156</v>
      </c>
      <c r="K62" s="8">
        <v>0</v>
      </c>
      <c r="L62" s="8">
        <v>4</v>
      </c>
      <c r="M62" s="8">
        <v>95</v>
      </c>
      <c r="N62" s="8">
        <v>8</v>
      </c>
      <c r="O62" s="8">
        <v>0</v>
      </c>
      <c r="P62" s="8">
        <v>35</v>
      </c>
      <c r="Q62" s="8">
        <v>0</v>
      </c>
      <c r="R62" s="8">
        <v>10</v>
      </c>
      <c r="S62" s="8">
        <v>14</v>
      </c>
      <c r="T62" s="8">
        <v>215</v>
      </c>
      <c r="U62" s="8">
        <v>187</v>
      </c>
      <c r="V62" s="8">
        <v>0</v>
      </c>
      <c r="W62" s="8">
        <v>0</v>
      </c>
      <c r="X62" s="8">
        <v>0</v>
      </c>
      <c r="Y62" s="9">
        <v>0</v>
      </c>
      <c r="Z62" s="8">
        <v>0</v>
      </c>
      <c r="AA62" s="8">
        <v>100</v>
      </c>
      <c r="AB62" s="8">
        <v>0</v>
      </c>
      <c r="AC62" s="8">
        <v>0</v>
      </c>
      <c r="AD62" s="8">
        <v>19</v>
      </c>
      <c r="AE62" s="8">
        <v>0</v>
      </c>
      <c r="AF62" s="9">
        <v>0</v>
      </c>
      <c r="AG62" s="8">
        <v>0</v>
      </c>
      <c r="AH62" s="8">
        <v>0</v>
      </c>
      <c r="AI62" s="8">
        <v>133</v>
      </c>
      <c r="AJ62" s="8">
        <v>0</v>
      </c>
      <c r="AK62" s="8">
        <v>0</v>
      </c>
      <c r="AL62" s="8">
        <v>0</v>
      </c>
      <c r="AM62" s="8">
        <v>3246</v>
      </c>
      <c r="AN62" s="8">
        <v>26</v>
      </c>
      <c r="AO62" s="8">
        <v>64</v>
      </c>
      <c r="AP62" s="8">
        <v>0</v>
      </c>
      <c r="AQ62" s="9">
        <v>0</v>
      </c>
      <c r="AR62" s="8">
        <v>0</v>
      </c>
      <c r="AS62" s="9">
        <v>0</v>
      </c>
      <c r="AT62" s="8">
        <v>9</v>
      </c>
      <c r="AU62" s="9">
        <v>0</v>
      </c>
      <c r="AV62" s="8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187</v>
      </c>
      <c r="BE62" s="46">
        <v>0</v>
      </c>
      <c r="BF62" s="9">
        <v>1165</v>
      </c>
      <c r="BG62" s="46">
        <v>0</v>
      </c>
      <c r="BH62" s="46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 s="9"/>
    </row>
    <row r="63" spans="1:69" x14ac:dyDescent="0.25">
      <c r="A63" s="5" t="s">
        <v>52</v>
      </c>
      <c r="B63" s="8">
        <v>0</v>
      </c>
      <c r="C63" s="8">
        <v>0</v>
      </c>
      <c r="D63" s="8">
        <v>11</v>
      </c>
      <c r="E63" s="8">
        <v>0</v>
      </c>
      <c r="F63" s="9">
        <v>0</v>
      </c>
      <c r="G63" s="8">
        <v>0</v>
      </c>
      <c r="H63" s="8">
        <v>0</v>
      </c>
      <c r="I63" s="8">
        <v>0</v>
      </c>
      <c r="J63" s="8">
        <v>451</v>
      </c>
      <c r="K63" s="8">
        <v>0</v>
      </c>
      <c r="L63" s="8">
        <v>4</v>
      </c>
      <c r="M63" s="8">
        <v>0</v>
      </c>
      <c r="N63" s="8">
        <v>8</v>
      </c>
      <c r="O63" s="8">
        <v>37</v>
      </c>
      <c r="P63" s="8">
        <v>0</v>
      </c>
      <c r="Q63" s="8">
        <v>0</v>
      </c>
      <c r="R63" s="8">
        <v>69</v>
      </c>
      <c r="S63" s="8">
        <v>0</v>
      </c>
      <c r="T63" s="8">
        <v>1159</v>
      </c>
      <c r="U63" s="8">
        <v>796</v>
      </c>
      <c r="V63" s="8">
        <v>0</v>
      </c>
      <c r="W63" s="8">
        <v>0</v>
      </c>
      <c r="X63" s="8">
        <v>0</v>
      </c>
      <c r="Y63" s="9">
        <v>0</v>
      </c>
      <c r="Z63" s="8">
        <v>0</v>
      </c>
      <c r="AA63" s="8">
        <v>184</v>
      </c>
      <c r="AB63" s="8">
        <v>11</v>
      </c>
      <c r="AC63" s="8">
        <v>2005</v>
      </c>
      <c r="AD63" s="8">
        <v>377</v>
      </c>
      <c r="AE63" s="8">
        <v>607</v>
      </c>
      <c r="AF63" s="9">
        <v>0</v>
      </c>
      <c r="AG63" s="8">
        <v>0</v>
      </c>
      <c r="AH63" s="8">
        <v>0</v>
      </c>
      <c r="AI63" s="8">
        <v>0</v>
      </c>
      <c r="AJ63" s="8">
        <v>0</v>
      </c>
      <c r="AK63" s="8">
        <v>112</v>
      </c>
      <c r="AL63" s="8">
        <v>0</v>
      </c>
      <c r="AM63" s="8">
        <v>0</v>
      </c>
      <c r="AN63" s="8">
        <v>23</v>
      </c>
      <c r="AO63" s="8">
        <v>3318</v>
      </c>
      <c r="AP63" s="8">
        <v>93</v>
      </c>
      <c r="AQ63" s="9">
        <v>0</v>
      </c>
      <c r="AR63" s="8">
        <v>125</v>
      </c>
      <c r="AS63" s="9">
        <v>0</v>
      </c>
      <c r="AT63" s="8">
        <v>0</v>
      </c>
      <c r="AU63" s="9">
        <v>0</v>
      </c>
      <c r="AV63" s="9">
        <v>0</v>
      </c>
      <c r="AW63" s="8">
        <v>393</v>
      </c>
      <c r="AX63" s="9">
        <v>0</v>
      </c>
      <c r="AY63" s="8">
        <v>474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46">
        <v>0</v>
      </c>
      <c r="BF63" s="9">
        <v>69</v>
      </c>
      <c r="BG63" s="46">
        <v>0</v>
      </c>
      <c r="BH63" s="46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 s="9"/>
    </row>
    <row r="64" spans="1:69" x14ac:dyDescent="0.25">
      <c r="A64" s="5" t="s">
        <v>63</v>
      </c>
      <c r="B64" s="8">
        <v>0</v>
      </c>
      <c r="C64" s="8">
        <v>0</v>
      </c>
      <c r="D64" s="8">
        <v>0</v>
      </c>
      <c r="E64" s="8">
        <v>0</v>
      </c>
      <c r="F64" s="9">
        <v>0</v>
      </c>
      <c r="G64" s="8">
        <v>0</v>
      </c>
      <c r="H64" s="8">
        <v>0</v>
      </c>
      <c r="I64" s="8">
        <v>0</v>
      </c>
      <c r="J64" s="8">
        <v>79</v>
      </c>
      <c r="K64" s="8">
        <v>0</v>
      </c>
      <c r="L64" s="8">
        <v>4</v>
      </c>
      <c r="M64" s="8">
        <v>0</v>
      </c>
      <c r="N64" s="8">
        <v>10</v>
      </c>
      <c r="O64" s="8">
        <v>0</v>
      </c>
      <c r="P64" s="8">
        <v>20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9">
        <v>0</v>
      </c>
      <c r="Z64" s="8">
        <v>0</v>
      </c>
      <c r="AA64" s="8">
        <v>165</v>
      </c>
      <c r="AB64" s="8">
        <v>0</v>
      </c>
      <c r="AC64" s="8">
        <v>0</v>
      </c>
      <c r="AD64" s="8">
        <v>0</v>
      </c>
      <c r="AE64" s="8">
        <v>171</v>
      </c>
      <c r="AF64" s="9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46</v>
      </c>
      <c r="AO64" s="8">
        <v>1268</v>
      </c>
      <c r="AP64" s="8">
        <v>63</v>
      </c>
      <c r="AQ64" s="9">
        <v>0</v>
      </c>
      <c r="AR64" s="8">
        <v>7</v>
      </c>
      <c r="AS64" s="9">
        <v>0</v>
      </c>
      <c r="AT64" s="8">
        <v>0</v>
      </c>
      <c r="AU64" s="9">
        <v>0</v>
      </c>
      <c r="AV64" s="8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46">
        <v>0</v>
      </c>
      <c r="BF64" s="8">
        <v>822</v>
      </c>
      <c r="BG64" s="46">
        <v>0</v>
      </c>
      <c r="BH64" s="46">
        <v>0</v>
      </c>
      <c r="BI64">
        <v>0</v>
      </c>
      <c r="BJ64">
        <v>0</v>
      </c>
      <c r="BK64">
        <v>0</v>
      </c>
      <c r="BL64">
        <v>27</v>
      </c>
      <c r="BM64">
        <v>0</v>
      </c>
      <c r="BN64">
        <v>0</v>
      </c>
      <c r="BO64">
        <v>0</v>
      </c>
      <c r="BP64">
        <v>0</v>
      </c>
      <c r="BQ64" s="9"/>
    </row>
    <row r="65" spans="1:69" x14ac:dyDescent="0.25">
      <c r="A65" s="5" t="s">
        <v>71</v>
      </c>
      <c r="B65" s="8">
        <v>0</v>
      </c>
      <c r="C65" s="8">
        <v>0</v>
      </c>
      <c r="D65" s="8">
        <v>0</v>
      </c>
      <c r="E65" s="8">
        <v>0</v>
      </c>
      <c r="F65" s="9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4</v>
      </c>
      <c r="M65" s="8">
        <v>0</v>
      </c>
      <c r="N65" s="8">
        <v>10</v>
      </c>
      <c r="O65" s="8">
        <v>0</v>
      </c>
      <c r="P65" s="8">
        <v>4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9">
        <v>0</v>
      </c>
      <c r="Z65" s="8">
        <v>0</v>
      </c>
      <c r="AA65" s="8">
        <v>100</v>
      </c>
      <c r="AB65" s="8">
        <v>0</v>
      </c>
      <c r="AC65" s="8">
        <v>0</v>
      </c>
      <c r="AD65" s="8">
        <v>0</v>
      </c>
      <c r="AE65" s="8">
        <v>0</v>
      </c>
      <c r="AF65" s="9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9">
        <v>0</v>
      </c>
      <c r="AR65" s="8">
        <v>0</v>
      </c>
      <c r="AS65" s="9">
        <v>0</v>
      </c>
      <c r="AT65" s="8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46">
        <v>0</v>
      </c>
      <c r="BF65" s="9">
        <v>368</v>
      </c>
      <c r="BG65" s="46">
        <v>0</v>
      </c>
      <c r="BH65" s="9">
        <v>1770</v>
      </c>
      <c r="BI65">
        <v>0</v>
      </c>
      <c r="BJ65">
        <v>0</v>
      </c>
      <c r="BK65">
        <v>1184</v>
      </c>
      <c r="BL65">
        <v>2421</v>
      </c>
      <c r="BM65">
        <v>0</v>
      </c>
      <c r="BN65">
        <v>0</v>
      </c>
      <c r="BO65">
        <v>0</v>
      </c>
      <c r="BP65">
        <v>0</v>
      </c>
      <c r="BQ65" s="9"/>
    </row>
    <row r="66" spans="1:69" x14ac:dyDescent="0.25">
      <c r="A66" s="5" t="s">
        <v>53</v>
      </c>
      <c r="B66" s="8">
        <v>0</v>
      </c>
      <c r="C66" s="8">
        <v>0</v>
      </c>
      <c r="D66" s="8">
        <v>59</v>
      </c>
      <c r="E66" s="8">
        <v>0</v>
      </c>
      <c r="F66" s="9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4</v>
      </c>
      <c r="M66" s="8">
        <v>0</v>
      </c>
      <c r="N66" s="8">
        <v>10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9">
        <v>0</v>
      </c>
      <c r="Z66" s="8">
        <v>0</v>
      </c>
      <c r="AA66" s="8">
        <v>100</v>
      </c>
      <c r="AB66" s="8">
        <v>13</v>
      </c>
      <c r="AC66" s="8">
        <v>0</v>
      </c>
      <c r="AD66" s="8">
        <v>0</v>
      </c>
      <c r="AE66" s="8">
        <v>0</v>
      </c>
      <c r="AF66" s="9">
        <v>0</v>
      </c>
      <c r="AG66" s="8">
        <v>0</v>
      </c>
      <c r="AH66" s="8">
        <v>0</v>
      </c>
      <c r="AI66" s="8">
        <v>0</v>
      </c>
      <c r="AJ66" s="8">
        <v>0</v>
      </c>
      <c r="AK66" s="8">
        <v>63</v>
      </c>
      <c r="AL66" s="8">
        <v>0</v>
      </c>
      <c r="AM66" s="8">
        <v>0</v>
      </c>
      <c r="AN66" s="8">
        <v>25</v>
      </c>
      <c r="AO66" s="8">
        <v>0</v>
      </c>
      <c r="AP66" s="8">
        <v>0</v>
      </c>
      <c r="AQ66" s="9">
        <v>0</v>
      </c>
      <c r="AR66" s="8">
        <v>0</v>
      </c>
      <c r="AS66" s="9">
        <v>0</v>
      </c>
      <c r="AT66" s="8">
        <v>0</v>
      </c>
      <c r="AU66" s="9">
        <v>0</v>
      </c>
      <c r="AV66" s="8">
        <v>0</v>
      </c>
      <c r="AW66" s="9">
        <v>0</v>
      </c>
      <c r="AX66" s="9">
        <v>0</v>
      </c>
      <c r="AY66" s="8">
        <v>840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46">
        <v>0</v>
      </c>
      <c r="BF66" s="9">
        <v>0</v>
      </c>
      <c r="BG66" s="46">
        <v>0</v>
      </c>
      <c r="BH66" s="46">
        <v>0</v>
      </c>
      <c r="BI66">
        <v>0</v>
      </c>
      <c r="BJ66">
        <v>51</v>
      </c>
      <c r="BK66">
        <v>8169</v>
      </c>
      <c r="BL66">
        <v>58</v>
      </c>
      <c r="BM66">
        <v>0</v>
      </c>
      <c r="BN66">
        <v>0</v>
      </c>
      <c r="BO66">
        <v>0</v>
      </c>
      <c r="BP66">
        <v>0</v>
      </c>
      <c r="BQ66" s="9"/>
    </row>
    <row r="67" spans="1:69" x14ac:dyDescent="0.25">
      <c r="A67" s="5" t="s">
        <v>33</v>
      </c>
      <c r="B67" s="8">
        <v>41</v>
      </c>
      <c r="C67" s="8">
        <v>0</v>
      </c>
      <c r="D67" s="8">
        <v>28</v>
      </c>
      <c r="E67" s="8">
        <v>0</v>
      </c>
      <c r="F67" s="9">
        <v>0</v>
      </c>
      <c r="G67" s="8">
        <v>0</v>
      </c>
      <c r="H67" s="8">
        <v>0</v>
      </c>
      <c r="I67" s="8">
        <v>0</v>
      </c>
      <c r="J67" s="8">
        <v>138</v>
      </c>
      <c r="K67" s="8">
        <v>0</v>
      </c>
      <c r="L67" s="8">
        <v>4</v>
      </c>
      <c r="M67" s="8">
        <v>95</v>
      </c>
      <c r="N67" s="8">
        <v>10</v>
      </c>
      <c r="O67" s="8">
        <v>0</v>
      </c>
      <c r="P67" s="8">
        <v>0</v>
      </c>
      <c r="Q67" s="8">
        <v>0</v>
      </c>
      <c r="R67" s="8">
        <v>3</v>
      </c>
      <c r="S67" s="8">
        <v>52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9">
        <v>0</v>
      </c>
      <c r="Z67" s="8">
        <v>0</v>
      </c>
      <c r="AA67" s="8">
        <v>100</v>
      </c>
      <c r="AB67" s="8">
        <v>9</v>
      </c>
      <c r="AC67" s="8">
        <v>0</v>
      </c>
      <c r="AD67" s="8">
        <v>0</v>
      </c>
      <c r="AE67" s="8">
        <v>0</v>
      </c>
      <c r="AF67" s="9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47</v>
      </c>
      <c r="AO67" s="8">
        <v>79</v>
      </c>
      <c r="AP67" s="8">
        <v>0</v>
      </c>
      <c r="AQ67" s="9">
        <v>0</v>
      </c>
      <c r="AR67" s="8">
        <v>0</v>
      </c>
      <c r="AS67" s="9">
        <v>0</v>
      </c>
      <c r="AT67" s="8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298</v>
      </c>
      <c r="BE67" s="46">
        <v>0</v>
      </c>
      <c r="BF67" s="9">
        <v>223</v>
      </c>
      <c r="BG67" s="46">
        <v>0</v>
      </c>
      <c r="BH67" s="46">
        <v>0</v>
      </c>
      <c r="BI67">
        <v>0</v>
      </c>
      <c r="BJ67">
        <v>780</v>
      </c>
      <c r="BK67">
        <v>6342</v>
      </c>
      <c r="BL67">
        <v>568</v>
      </c>
      <c r="BM67">
        <v>0</v>
      </c>
      <c r="BN67">
        <v>0</v>
      </c>
      <c r="BO67">
        <v>0</v>
      </c>
      <c r="BP67">
        <v>0</v>
      </c>
      <c r="BQ67" s="9"/>
    </row>
    <row r="68" spans="1:69" x14ac:dyDescent="0.25">
      <c r="A68" s="5" t="s">
        <v>64</v>
      </c>
      <c r="B68" s="8">
        <v>0</v>
      </c>
      <c r="C68" s="8">
        <v>0</v>
      </c>
      <c r="D68" s="8">
        <v>0</v>
      </c>
      <c r="E68" s="8">
        <v>0</v>
      </c>
      <c r="F68" s="9">
        <v>0</v>
      </c>
      <c r="G68" s="8">
        <v>0</v>
      </c>
      <c r="H68" s="8">
        <v>0</v>
      </c>
      <c r="I68" s="8">
        <v>0</v>
      </c>
      <c r="J68" s="8">
        <v>2</v>
      </c>
      <c r="K68" s="8">
        <v>0</v>
      </c>
      <c r="L68" s="8">
        <v>4</v>
      </c>
      <c r="M68" s="8">
        <v>0</v>
      </c>
      <c r="N68" s="8">
        <v>116</v>
      </c>
      <c r="O68" s="8">
        <v>11644</v>
      </c>
      <c r="P68" s="8">
        <v>14716</v>
      </c>
      <c r="Q68" s="8">
        <v>115</v>
      </c>
      <c r="R68" s="8">
        <v>0</v>
      </c>
      <c r="S68" s="8">
        <v>0</v>
      </c>
      <c r="T68" s="8">
        <v>32</v>
      </c>
      <c r="U68" s="8">
        <v>0</v>
      </c>
      <c r="V68" s="8">
        <v>0</v>
      </c>
      <c r="W68" s="8">
        <v>0</v>
      </c>
      <c r="X68" s="8">
        <v>0</v>
      </c>
      <c r="Y68" s="9">
        <v>0</v>
      </c>
      <c r="Z68" s="8">
        <v>0</v>
      </c>
      <c r="AA68" s="8">
        <v>100</v>
      </c>
      <c r="AB68" s="8">
        <v>0</v>
      </c>
      <c r="AC68" s="8">
        <v>0</v>
      </c>
      <c r="AD68" s="8">
        <v>0</v>
      </c>
      <c r="AE68" s="8">
        <v>0</v>
      </c>
      <c r="AF68" s="9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1468</v>
      </c>
      <c r="AO68" s="8">
        <v>3654</v>
      </c>
      <c r="AP68" s="8">
        <v>1742</v>
      </c>
      <c r="AQ68" s="9">
        <v>0</v>
      </c>
      <c r="AR68" s="8">
        <v>1</v>
      </c>
      <c r="AS68" s="9">
        <v>0</v>
      </c>
      <c r="AT68" s="8">
        <v>0</v>
      </c>
      <c r="AU68" s="9">
        <v>0</v>
      </c>
      <c r="AV68" s="8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46">
        <v>0</v>
      </c>
      <c r="BF68" s="9">
        <v>557</v>
      </c>
      <c r="BG68" s="46">
        <v>0</v>
      </c>
      <c r="BH68" s="46">
        <v>0</v>
      </c>
      <c r="BI68">
        <v>0</v>
      </c>
      <c r="BJ68">
        <v>16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 s="9"/>
    </row>
    <row r="69" spans="1:69" x14ac:dyDescent="0.25">
      <c r="A69" s="5" t="s">
        <v>72</v>
      </c>
      <c r="B69" s="8">
        <v>0</v>
      </c>
      <c r="C69" s="8">
        <v>0</v>
      </c>
      <c r="D69" s="8">
        <v>0</v>
      </c>
      <c r="E69" s="8">
        <v>0</v>
      </c>
      <c r="F69" s="9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4</v>
      </c>
      <c r="M69" s="8">
        <v>0</v>
      </c>
      <c r="N69" s="8">
        <v>122</v>
      </c>
      <c r="O69" s="8">
        <v>14629</v>
      </c>
      <c r="P69" s="8">
        <v>22590</v>
      </c>
      <c r="Q69" s="8">
        <v>149</v>
      </c>
      <c r="R69" s="8">
        <v>0</v>
      </c>
      <c r="S69" s="8">
        <v>0</v>
      </c>
      <c r="T69" s="8">
        <v>10</v>
      </c>
      <c r="U69" s="8">
        <v>0</v>
      </c>
      <c r="V69" s="8">
        <v>0</v>
      </c>
      <c r="W69" s="8">
        <v>0</v>
      </c>
      <c r="X69" s="8">
        <v>0</v>
      </c>
      <c r="Y69" s="9">
        <v>0</v>
      </c>
      <c r="Z69" s="8">
        <v>0</v>
      </c>
      <c r="AA69" s="8">
        <v>100</v>
      </c>
      <c r="AB69" s="8">
        <v>0</v>
      </c>
      <c r="AC69" s="8">
        <v>0</v>
      </c>
      <c r="AD69" s="8">
        <v>0</v>
      </c>
      <c r="AE69" s="8">
        <v>0</v>
      </c>
      <c r="AF69" s="9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96</v>
      </c>
      <c r="AO69" s="8">
        <v>0</v>
      </c>
      <c r="AP69" s="8">
        <v>0</v>
      </c>
      <c r="AQ69" s="9">
        <v>0</v>
      </c>
      <c r="AR69" s="8">
        <v>0</v>
      </c>
      <c r="AS69" s="9">
        <v>0</v>
      </c>
      <c r="AT69" s="8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46">
        <v>0</v>
      </c>
      <c r="BF69" s="9">
        <v>0</v>
      </c>
      <c r="BG69" s="46">
        <v>0</v>
      </c>
      <c r="BH69" s="46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 s="9"/>
    </row>
    <row r="70" spans="1:69" x14ac:dyDescent="0.25">
      <c r="A70" s="5" t="s">
        <v>34</v>
      </c>
      <c r="B70" s="8">
        <v>1200</v>
      </c>
      <c r="C70" s="8">
        <v>0</v>
      </c>
      <c r="D70" s="8">
        <v>0</v>
      </c>
      <c r="E70" s="8">
        <v>0</v>
      </c>
      <c r="F70" s="9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4</v>
      </c>
      <c r="M70" s="8">
        <v>0</v>
      </c>
      <c r="N70" s="8">
        <v>10</v>
      </c>
      <c r="O70" s="8">
        <v>0</v>
      </c>
      <c r="P70" s="8">
        <v>45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9">
        <v>0</v>
      </c>
      <c r="Z70" s="8">
        <v>0</v>
      </c>
      <c r="AA70" s="8">
        <v>100</v>
      </c>
      <c r="AB70" s="8">
        <v>0</v>
      </c>
      <c r="AC70" s="8">
        <v>0</v>
      </c>
      <c r="AD70" s="8">
        <v>0</v>
      </c>
      <c r="AE70" s="8">
        <v>0</v>
      </c>
      <c r="AF70" s="9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25</v>
      </c>
      <c r="AM70" s="8">
        <v>0</v>
      </c>
      <c r="AN70" s="8">
        <v>37</v>
      </c>
      <c r="AO70" s="8">
        <v>0</v>
      </c>
      <c r="AP70" s="8">
        <v>0</v>
      </c>
      <c r="AQ70" s="9">
        <v>0</v>
      </c>
      <c r="AR70" s="8">
        <v>0</v>
      </c>
      <c r="AS70" s="9">
        <v>0</v>
      </c>
      <c r="AT70" s="8">
        <v>0</v>
      </c>
      <c r="AU70" s="9">
        <v>0</v>
      </c>
      <c r="AV70" s="8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46">
        <v>0</v>
      </c>
      <c r="BF70" s="9">
        <v>0</v>
      </c>
      <c r="BG70" s="9">
        <v>3</v>
      </c>
      <c r="BH70" s="9">
        <v>1679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 s="9"/>
    </row>
    <row r="71" spans="1:69" x14ac:dyDescent="0.25">
      <c r="A71" s="5" t="s">
        <v>73</v>
      </c>
      <c r="B71" s="8">
        <v>0</v>
      </c>
      <c r="C71" s="8">
        <v>0</v>
      </c>
      <c r="D71" s="8">
        <v>0</v>
      </c>
      <c r="E71" s="8">
        <v>0</v>
      </c>
      <c r="F71" s="9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4</v>
      </c>
      <c r="M71" s="8">
        <v>0</v>
      </c>
      <c r="N71" s="8">
        <v>10</v>
      </c>
      <c r="O71" s="8">
        <v>0</v>
      </c>
      <c r="P71" s="8">
        <v>9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9">
        <v>0</v>
      </c>
      <c r="Z71" s="8">
        <v>0</v>
      </c>
      <c r="AA71" s="8">
        <v>100</v>
      </c>
      <c r="AB71" s="8">
        <v>0</v>
      </c>
      <c r="AC71" s="8">
        <v>0</v>
      </c>
      <c r="AD71" s="8">
        <v>0</v>
      </c>
      <c r="AE71" s="8">
        <v>0</v>
      </c>
      <c r="AF71" s="9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9">
        <v>0</v>
      </c>
      <c r="AR71" s="8">
        <v>0</v>
      </c>
      <c r="AS71" s="9">
        <v>0</v>
      </c>
      <c r="AT71" s="8">
        <v>0</v>
      </c>
      <c r="AU71" s="9">
        <v>0</v>
      </c>
      <c r="AV71" s="9">
        <v>0</v>
      </c>
      <c r="AW71" s="9">
        <v>0</v>
      </c>
      <c r="AX71" s="9">
        <v>0</v>
      </c>
      <c r="AY71" s="8">
        <v>2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46">
        <v>0</v>
      </c>
      <c r="BF71" s="9">
        <v>395</v>
      </c>
      <c r="BG71" s="46">
        <v>0</v>
      </c>
      <c r="BH71" s="46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 s="9"/>
    </row>
    <row r="72" spans="1:69" x14ac:dyDescent="0.25">
      <c r="A72" s="5" t="s">
        <v>74</v>
      </c>
      <c r="B72" s="8">
        <v>0</v>
      </c>
      <c r="C72" s="8">
        <v>0</v>
      </c>
      <c r="D72" s="8">
        <v>0</v>
      </c>
      <c r="E72" s="8">
        <v>0</v>
      </c>
      <c r="F72" s="9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4</v>
      </c>
      <c r="M72" s="8">
        <v>0</v>
      </c>
      <c r="N72" s="8">
        <v>10</v>
      </c>
      <c r="O72" s="8">
        <v>0</v>
      </c>
      <c r="P72" s="8">
        <v>0</v>
      </c>
      <c r="Q72" s="8">
        <v>0</v>
      </c>
      <c r="R72" s="8">
        <v>3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9">
        <v>0</v>
      </c>
      <c r="Z72" s="8">
        <v>0</v>
      </c>
      <c r="AA72" s="8">
        <v>100</v>
      </c>
      <c r="AB72" s="8">
        <v>11</v>
      </c>
      <c r="AC72" s="8">
        <v>0</v>
      </c>
      <c r="AD72" s="8">
        <v>0</v>
      </c>
      <c r="AE72" s="8">
        <v>0</v>
      </c>
      <c r="AF72" s="9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1</v>
      </c>
      <c r="AM72" s="8">
        <v>0</v>
      </c>
      <c r="AN72" s="8">
        <v>96</v>
      </c>
      <c r="AO72" s="8">
        <v>0</v>
      </c>
      <c r="AP72" s="8">
        <v>0</v>
      </c>
      <c r="AQ72" s="9">
        <v>0</v>
      </c>
      <c r="AR72" s="8">
        <v>0</v>
      </c>
      <c r="AS72" s="9">
        <v>0</v>
      </c>
      <c r="AT72" s="8">
        <v>0</v>
      </c>
      <c r="AU72" s="9">
        <v>0</v>
      </c>
      <c r="AV72" s="8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46">
        <v>0</v>
      </c>
      <c r="BF72" s="9">
        <v>0</v>
      </c>
      <c r="BG72" s="46">
        <v>0</v>
      </c>
      <c r="BH72" s="46">
        <v>0</v>
      </c>
      <c r="BI72">
        <v>151</v>
      </c>
      <c r="BJ72">
        <v>0</v>
      </c>
      <c r="BK72">
        <v>0</v>
      </c>
      <c r="BL72">
        <v>2</v>
      </c>
      <c r="BM72">
        <v>0</v>
      </c>
      <c r="BN72">
        <v>0</v>
      </c>
      <c r="BO72">
        <v>0</v>
      </c>
      <c r="BP72">
        <v>0</v>
      </c>
      <c r="BQ72" s="9"/>
    </row>
    <row r="73" spans="1:69" x14ac:dyDescent="0.25">
      <c r="A73" s="5" t="s">
        <v>75</v>
      </c>
      <c r="B73" s="8">
        <v>0</v>
      </c>
      <c r="C73" s="8">
        <v>0</v>
      </c>
      <c r="D73" s="8">
        <v>0</v>
      </c>
      <c r="E73" s="8">
        <v>0</v>
      </c>
      <c r="F73" s="9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4</v>
      </c>
      <c r="M73" s="8">
        <v>0</v>
      </c>
      <c r="N73" s="8">
        <v>10</v>
      </c>
      <c r="O73" s="8">
        <v>0</v>
      </c>
      <c r="P73" s="8">
        <v>5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9">
        <v>0</v>
      </c>
      <c r="Z73" s="8">
        <v>0</v>
      </c>
      <c r="AA73" s="8">
        <v>100</v>
      </c>
      <c r="AB73" s="8">
        <v>0</v>
      </c>
      <c r="AC73" s="8">
        <v>0</v>
      </c>
      <c r="AD73" s="8">
        <v>47</v>
      </c>
      <c r="AE73" s="8">
        <v>0</v>
      </c>
      <c r="AF73" s="9">
        <v>0</v>
      </c>
      <c r="AG73" s="8">
        <v>0</v>
      </c>
      <c r="AH73" s="8">
        <v>0</v>
      </c>
      <c r="AI73" s="8">
        <v>329</v>
      </c>
      <c r="AJ73" s="8">
        <v>0</v>
      </c>
      <c r="AK73" s="8">
        <v>0</v>
      </c>
      <c r="AL73" s="8">
        <v>5</v>
      </c>
      <c r="AM73" s="8">
        <v>3017</v>
      </c>
      <c r="AN73" s="8">
        <v>0</v>
      </c>
      <c r="AO73" s="8">
        <v>0</v>
      </c>
      <c r="AP73" s="8">
        <v>0</v>
      </c>
      <c r="AQ73" s="9">
        <v>0</v>
      </c>
      <c r="AR73" s="8">
        <v>0</v>
      </c>
      <c r="AS73" s="9">
        <v>0</v>
      </c>
      <c r="AT73" s="8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46">
        <v>0</v>
      </c>
      <c r="BF73" s="9">
        <v>0</v>
      </c>
      <c r="BG73" s="9">
        <v>4</v>
      </c>
      <c r="BH73" s="9">
        <v>2950</v>
      </c>
      <c r="BI73">
        <v>61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 s="9"/>
    </row>
    <row r="74" spans="1:69" x14ac:dyDescent="0.25">
      <c r="A74" s="5" t="s">
        <v>76</v>
      </c>
      <c r="B74" s="8">
        <v>0</v>
      </c>
      <c r="C74" s="8">
        <v>0</v>
      </c>
      <c r="D74" s="8">
        <v>0</v>
      </c>
      <c r="E74" s="8">
        <v>0</v>
      </c>
      <c r="F74" s="9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4</v>
      </c>
      <c r="M74" s="8">
        <v>0</v>
      </c>
      <c r="N74" s="8">
        <v>10</v>
      </c>
      <c r="O74" s="8">
        <v>44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9">
        <v>0</v>
      </c>
      <c r="Z74" s="8">
        <v>968</v>
      </c>
      <c r="AA74" s="8">
        <v>100</v>
      </c>
      <c r="AB74" s="8">
        <v>627</v>
      </c>
      <c r="AC74" s="8">
        <v>1604</v>
      </c>
      <c r="AD74" s="8">
        <v>2502</v>
      </c>
      <c r="AE74" s="8">
        <v>872</v>
      </c>
      <c r="AF74" s="9">
        <v>0</v>
      </c>
      <c r="AG74" s="8">
        <v>0</v>
      </c>
      <c r="AH74" s="8">
        <v>0</v>
      </c>
      <c r="AI74" s="8">
        <v>63</v>
      </c>
      <c r="AJ74" s="8">
        <v>0</v>
      </c>
      <c r="AK74" s="8">
        <v>0</v>
      </c>
      <c r="AL74" s="8">
        <v>40</v>
      </c>
      <c r="AM74" s="8">
        <v>2306</v>
      </c>
      <c r="AN74" s="8">
        <v>0</v>
      </c>
      <c r="AO74" s="8">
        <v>0</v>
      </c>
      <c r="AP74" s="8">
        <v>0</v>
      </c>
      <c r="AQ74" s="9">
        <v>0</v>
      </c>
      <c r="AR74" s="8">
        <v>0</v>
      </c>
      <c r="AS74" s="9">
        <v>0</v>
      </c>
      <c r="AT74" s="8">
        <v>0</v>
      </c>
      <c r="AU74" s="9">
        <v>0</v>
      </c>
      <c r="AV74" s="8">
        <v>0</v>
      </c>
      <c r="AW74" s="8">
        <v>2027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46">
        <v>0</v>
      </c>
      <c r="BF74" s="9">
        <v>0</v>
      </c>
      <c r="BG74" s="9">
        <v>1</v>
      </c>
      <c r="BH74" s="9">
        <v>644</v>
      </c>
      <c r="BI74">
        <v>0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0</v>
      </c>
      <c r="BP74">
        <v>0</v>
      </c>
      <c r="BQ74" s="9"/>
    </row>
    <row r="75" spans="1:69" x14ac:dyDescent="0.25">
      <c r="A75" s="5" t="s">
        <v>65</v>
      </c>
      <c r="B75" s="8">
        <v>0</v>
      </c>
      <c r="C75" s="8">
        <v>0</v>
      </c>
      <c r="D75" s="8">
        <v>0</v>
      </c>
      <c r="E75" s="8">
        <v>0</v>
      </c>
      <c r="F75" s="9">
        <v>0</v>
      </c>
      <c r="G75" s="8">
        <v>0</v>
      </c>
      <c r="H75" s="8">
        <v>0</v>
      </c>
      <c r="I75" s="8">
        <v>0</v>
      </c>
      <c r="J75" s="8">
        <v>14</v>
      </c>
      <c r="K75" s="8">
        <v>0</v>
      </c>
      <c r="L75" s="8">
        <v>4</v>
      </c>
      <c r="M75" s="8">
        <v>0</v>
      </c>
      <c r="N75" s="8">
        <v>10</v>
      </c>
      <c r="O75" s="8">
        <v>2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9">
        <v>0</v>
      </c>
      <c r="Z75" s="8">
        <v>0</v>
      </c>
      <c r="AA75" s="8">
        <v>100</v>
      </c>
      <c r="AB75" s="8">
        <v>12</v>
      </c>
      <c r="AC75" s="8">
        <v>43</v>
      </c>
      <c r="AD75" s="8">
        <v>97</v>
      </c>
      <c r="AE75" s="8">
        <v>39</v>
      </c>
      <c r="AF75" s="9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9">
        <v>0</v>
      </c>
      <c r="AR75" s="8">
        <v>0</v>
      </c>
      <c r="AS75" s="9">
        <v>0</v>
      </c>
      <c r="AT75" s="8">
        <v>0</v>
      </c>
      <c r="AU75" s="9">
        <v>0</v>
      </c>
      <c r="AV75" s="9">
        <v>0</v>
      </c>
      <c r="AW75" s="8">
        <v>85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46">
        <v>0</v>
      </c>
      <c r="BF75" s="9">
        <v>0</v>
      </c>
      <c r="BG75" s="9">
        <v>0</v>
      </c>
      <c r="BH75" s="9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 s="9"/>
    </row>
    <row r="76" spans="1:69" x14ac:dyDescent="0.25">
      <c r="A76" s="5" t="s">
        <v>77</v>
      </c>
      <c r="B76" s="8">
        <v>0</v>
      </c>
      <c r="C76" s="8">
        <v>0</v>
      </c>
      <c r="D76" s="8">
        <v>0</v>
      </c>
      <c r="E76" s="8">
        <v>0</v>
      </c>
      <c r="F76" s="9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4</v>
      </c>
      <c r="M76" s="8">
        <v>0</v>
      </c>
      <c r="N76" s="8">
        <v>10</v>
      </c>
      <c r="O76" s="8">
        <v>5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9">
        <v>0</v>
      </c>
      <c r="Z76" s="8">
        <v>2767</v>
      </c>
      <c r="AA76" s="8">
        <v>100</v>
      </c>
      <c r="AB76" s="8">
        <v>37</v>
      </c>
      <c r="AC76" s="8">
        <v>340</v>
      </c>
      <c r="AD76" s="8">
        <v>401</v>
      </c>
      <c r="AE76" s="8">
        <v>73</v>
      </c>
      <c r="AF76" s="9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9">
        <v>0</v>
      </c>
      <c r="AR76" s="8">
        <v>0</v>
      </c>
      <c r="AS76" s="9">
        <v>0</v>
      </c>
      <c r="AT76" s="8">
        <v>0</v>
      </c>
      <c r="AU76" s="9">
        <v>0</v>
      </c>
      <c r="AV76" s="8">
        <v>0</v>
      </c>
      <c r="AW76" s="8">
        <v>256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46">
        <v>0</v>
      </c>
      <c r="BF76" s="9">
        <v>0</v>
      </c>
      <c r="BG76" s="9">
        <v>0</v>
      </c>
      <c r="BH76" s="9">
        <v>0</v>
      </c>
      <c r="BI76">
        <v>0</v>
      </c>
      <c r="BJ76">
        <v>0</v>
      </c>
      <c r="BK76">
        <v>0</v>
      </c>
      <c r="BL76">
        <v>3</v>
      </c>
      <c r="BM76">
        <v>0</v>
      </c>
      <c r="BN76">
        <v>0</v>
      </c>
      <c r="BO76">
        <v>0</v>
      </c>
      <c r="BP76">
        <v>0</v>
      </c>
      <c r="BQ76" s="9"/>
    </row>
    <row r="77" spans="1:69" x14ac:dyDescent="0.25">
      <c r="A77" s="5" t="s">
        <v>66</v>
      </c>
      <c r="B77" s="8">
        <v>0</v>
      </c>
      <c r="C77" s="8">
        <v>0</v>
      </c>
      <c r="D77" s="8">
        <v>0</v>
      </c>
      <c r="E77" s="8">
        <v>0</v>
      </c>
      <c r="F77" s="9">
        <v>0</v>
      </c>
      <c r="G77" s="8">
        <v>0</v>
      </c>
      <c r="H77" s="8">
        <v>0</v>
      </c>
      <c r="I77" s="8">
        <v>0</v>
      </c>
      <c r="J77" s="8">
        <v>17</v>
      </c>
      <c r="K77" s="8">
        <v>0</v>
      </c>
      <c r="L77" s="8">
        <v>4</v>
      </c>
      <c r="M77" s="8">
        <v>15</v>
      </c>
      <c r="N77" s="8">
        <v>889</v>
      </c>
      <c r="O77" s="8">
        <v>3351</v>
      </c>
      <c r="P77" s="8">
        <v>4232</v>
      </c>
      <c r="Q77" s="8">
        <v>131</v>
      </c>
      <c r="R77" s="8">
        <v>0</v>
      </c>
      <c r="S77" s="8">
        <v>0</v>
      </c>
      <c r="T77" s="8">
        <v>3</v>
      </c>
      <c r="U77" s="8">
        <v>0</v>
      </c>
      <c r="V77" s="8">
        <v>0</v>
      </c>
      <c r="W77" s="8">
        <v>0</v>
      </c>
      <c r="X77" s="8">
        <v>0</v>
      </c>
      <c r="Y77" s="9">
        <v>0</v>
      </c>
      <c r="Z77" s="8">
        <v>0</v>
      </c>
      <c r="AA77" s="8">
        <v>100</v>
      </c>
      <c r="AB77" s="8">
        <v>8</v>
      </c>
      <c r="AC77" s="8">
        <v>0</v>
      </c>
      <c r="AD77" s="8">
        <v>0</v>
      </c>
      <c r="AE77" s="8">
        <v>0</v>
      </c>
      <c r="AF77" s="9">
        <v>0</v>
      </c>
      <c r="AG77" s="8">
        <v>2940</v>
      </c>
      <c r="AH77" s="8">
        <v>0</v>
      </c>
      <c r="AI77" s="8">
        <v>0</v>
      </c>
      <c r="AJ77" s="8">
        <v>0</v>
      </c>
      <c r="AK77" s="8">
        <v>0</v>
      </c>
      <c r="AL77" s="8">
        <v>40</v>
      </c>
      <c r="AM77" s="8">
        <v>60</v>
      </c>
      <c r="AN77" s="8">
        <v>349</v>
      </c>
      <c r="AO77" s="8">
        <v>0</v>
      </c>
      <c r="AP77" s="8">
        <v>0</v>
      </c>
      <c r="AQ77" s="9">
        <v>0</v>
      </c>
      <c r="AR77" s="8">
        <v>0</v>
      </c>
      <c r="AS77" s="9">
        <v>0</v>
      </c>
      <c r="AT77" s="8">
        <v>13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8">
        <v>8</v>
      </c>
      <c r="BC77" s="9">
        <v>0</v>
      </c>
      <c r="BD77" s="9">
        <v>0</v>
      </c>
      <c r="BE77" s="46">
        <v>0</v>
      </c>
      <c r="BF77" s="9">
        <v>71</v>
      </c>
      <c r="BG77" s="9">
        <v>2096</v>
      </c>
      <c r="BH77" s="9">
        <v>0</v>
      </c>
      <c r="BI77">
        <v>0</v>
      </c>
      <c r="BJ77">
        <v>0</v>
      </c>
      <c r="BK77">
        <v>0</v>
      </c>
      <c r="BL77">
        <v>0</v>
      </c>
      <c r="BM77">
        <v>14</v>
      </c>
      <c r="BN77">
        <v>0</v>
      </c>
      <c r="BO77">
        <v>0</v>
      </c>
      <c r="BP77">
        <v>0</v>
      </c>
      <c r="BQ77" s="9"/>
    </row>
    <row r="78" spans="1:69" x14ac:dyDescent="0.25">
      <c r="A78" s="5" t="s">
        <v>35</v>
      </c>
      <c r="B78" s="8">
        <v>12594</v>
      </c>
      <c r="C78" s="8">
        <v>0</v>
      </c>
      <c r="D78" s="8">
        <v>40</v>
      </c>
      <c r="E78" s="8">
        <v>0</v>
      </c>
      <c r="F78" s="9">
        <v>0</v>
      </c>
      <c r="G78" s="8">
        <v>1546</v>
      </c>
      <c r="H78" s="8">
        <v>3206</v>
      </c>
      <c r="I78" s="8">
        <v>9368</v>
      </c>
      <c r="J78" s="8">
        <v>122</v>
      </c>
      <c r="K78" s="8">
        <v>0</v>
      </c>
      <c r="L78" s="8">
        <v>4</v>
      </c>
      <c r="M78" s="8">
        <v>0</v>
      </c>
      <c r="N78" s="8">
        <v>35</v>
      </c>
      <c r="O78" s="8">
        <v>0</v>
      </c>
      <c r="P78" s="8">
        <v>722</v>
      </c>
      <c r="Q78" s="8">
        <v>0</v>
      </c>
      <c r="R78" s="8">
        <v>632</v>
      </c>
      <c r="S78" s="8">
        <v>27</v>
      </c>
      <c r="T78" s="8">
        <v>245</v>
      </c>
      <c r="U78" s="8">
        <v>1530</v>
      </c>
      <c r="V78" s="8">
        <v>0</v>
      </c>
      <c r="W78" s="8">
        <v>0</v>
      </c>
      <c r="X78" s="8">
        <v>0</v>
      </c>
      <c r="Y78" s="9">
        <v>0</v>
      </c>
      <c r="Z78" s="8">
        <v>0</v>
      </c>
      <c r="AA78" s="8">
        <v>1848</v>
      </c>
      <c r="AB78" s="8">
        <v>0</v>
      </c>
      <c r="AC78" s="8">
        <v>0</v>
      </c>
      <c r="AD78" s="8">
        <v>296</v>
      </c>
      <c r="AE78" s="8">
        <v>0</v>
      </c>
      <c r="AF78" s="9">
        <v>0</v>
      </c>
      <c r="AG78" s="8">
        <v>0</v>
      </c>
      <c r="AH78" s="8">
        <v>18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89</v>
      </c>
      <c r="AO78" s="8">
        <v>38</v>
      </c>
      <c r="AP78" s="8">
        <v>0</v>
      </c>
      <c r="AQ78" s="9">
        <v>0</v>
      </c>
      <c r="AR78" s="8">
        <v>0</v>
      </c>
      <c r="AS78" s="9">
        <v>0</v>
      </c>
      <c r="AT78" s="8">
        <v>0</v>
      </c>
      <c r="AU78" s="9">
        <v>0</v>
      </c>
      <c r="AV78" s="8">
        <v>0</v>
      </c>
      <c r="AW78" s="8">
        <v>137</v>
      </c>
      <c r="AX78" s="9">
        <v>0</v>
      </c>
      <c r="AY78" s="9">
        <v>0</v>
      </c>
      <c r="AZ78" s="9">
        <v>0</v>
      </c>
      <c r="BA78" s="8">
        <v>35</v>
      </c>
      <c r="BB78" s="8">
        <v>19</v>
      </c>
      <c r="BC78" s="9">
        <v>0</v>
      </c>
      <c r="BD78" s="9">
        <v>273</v>
      </c>
      <c r="BE78" s="46">
        <v>0</v>
      </c>
      <c r="BF78" s="9">
        <v>257</v>
      </c>
      <c r="BG78" s="9">
        <v>0</v>
      </c>
      <c r="BH78" s="9">
        <v>0</v>
      </c>
      <c r="BI78">
        <v>0</v>
      </c>
      <c r="BJ78">
        <v>1</v>
      </c>
      <c r="BK78">
        <v>39</v>
      </c>
      <c r="BL78">
        <v>0</v>
      </c>
      <c r="BM78">
        <v>0</v>
      </c>
      <c r="BN78">
        <v>0</v>
      </c>
      <c r="BO78">
        <v>0</v>
      </c>
      <c r="BP78">
        <v>6996</v>
      </c>
      <c r="BQ78" s="9"/>
    </row>
    <row r="79" spans="1:69" x14ac:dyDescent="0.25">
      <c r="A79" s="5" t="s">
        <v>54</v>
      </c>
      <c r="B79" s="8">
        <v>0</v>
      </c>
      <c r="C79" s="8">
        <v>0</v>
      </c>
      <c r="D79" s="8">
        <v>0</v>
      </c>
      <c r="E79" s="8">
        <v>0</v>
      </c>
      <c r="F79" s="9">
        <v>0</v>
      </c>
      <c r="G79" s="8">
        <v>1596</v>
      </c>
      <c r="H79" s="8">
        <v>1995</v>
      </c>
      <c r="I79" s="8">
        <v>6227</v>
      </c>
      <c r="J79" s="8">
        <v>0</v>
      </c>
      <c r="K79" s="8">
        <v>0</v>
      </c>
      <c r="L79" s="8">
        <v>4</v>
      </c>
      <c r="M79" s="8">
        <v>0</v>
      </c>
      <c r="N79" s="8">
        <v>64</v>
      </c>
      <c r="O79" s="8">
        <v>0</v>
      </c>
      <c r="P79" s="8">
        <v>336</v>
      </c>
      <c r="Q79" s="8">
        <v>0</v>
      </c>
      <c r="R79" s="8">
        <v>0</v>
      </c>
      <c r="S79" s="8">
        <v>0</v>
      </c>
      <c r="T79" s="8">
        <v>34</v>
      </c>
      <c r="U79" s="8">
        <v>0</v>
      </c>
      <c r="V79" s="8">
        <v>0</v>
      </c>
      <c r="W79" s="8">
        <v>0</v>
      </c>
      <c r="X79" s="8">
        <v>34</v>
      </c>
      <c r="Y79" s="9">
        <v>0</v>
      </c>
      <c r="Z79" s="8">
        <v>999</v>
      </c>
      <c r="AA79" s="8">
        <v>145</v>
      </c>
      <c r="AB79" s="8">
        <v>0</v>
      </c>
      <c r="AC79" s="8">
        <v>0</v>
      </c>
      <c r="AD79" s="8">
        <v>0</v>
      </c>
      <c r="AE79" s="8">
        <v>0</v>
      </c>
      <c r="AF79" s="9">
        <v>0</v>
      </c>
      <c r="AG79" s="8">
        <v>0</v>
      </c>
      <c r="AH79" s="8">
        <v>54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312</v>
      </c>
      <c r="AO79" s="8">
        <v>0</v>
      </c>
      <c r="AP79" s="8">
        <v>0</v>
      </c>
      <c r="AQ79" s="9">
        <v>0</v>
      </c>
      <c r="AR79" s="8">
        <v>0</v>
      </c>
      <c r="AS79" s="9">
        <v>0</v>
      </c>
      <c r="AT79" s="8">
        <v>0</v>
      </c>
      <c r="AU79" s="9">
        <v>0</v>
      </c>
      <c r="AV79" s="9">
        <v>0</v>
      </c>
      <c r="AW79" s="8">
        <v>132</v>
      </c>
      <c r="AX79" s="9">
        <v>0</v>
      </c>
      <c r="AY79" s="9">
        <v>0</v>
      </c>
      <c r="AZ79" s="9">
        <v>0</v>
      </c>
      <c r="BA79" s="9">
        <v>0</v>
      </c>
      <c r="BB79" s="8">
        <v>73</v>
      </c>
      <c r="BC79" s="9">
        <v>0</v>
      </c>
      <c r="BD79" s="9">
        <v>233</v>
      </c>
      <c r="BE79" s="46">
        <v>0</v>
      </c>
      <c r="BF79" s="9">
        <v>319</v>
      </c>
      <c r="BG79" s="9">
        <v>0</v>
      </c>
      <c r="BH79" s="9">
        <v>0</v>
      </c>
      <c r="BI79">
        <v>0</v>
      </c>
      <c r="BJ79">
        <v>16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 s="9"/>
    </row>
    <row r="80" spans="1:69" x14ac:dyDescent="0.25">
      <c r="A80" s="5" t="s">
        <v>57</v>
      </c>
      <c r="B80" s="8">
        <v>0</v>
      </c>
      <c r="C80" s="8">
        <v>0</v>
      </c>
      <c r="D80" s="8">
        <v>0</v>
      </c>
      <c r="E80" s="8">
        <v>0</v>
      </c>
      <c r="F80" s="9">
        <v>0</v>
      </c>
      <c r="G80" s="8">
        <v>0</v>
      </c>
      <c r="H80" s="8">
        <v>0</v>
      </c>
      <c r="I80" s="8">
        <v>919</v>
      </c>
      <c r="J80" s="8">
        <v>336</v>
      </c>
      <c r="K80" s="8">
        <v>0</v>
      </c>
      <c r="L80" s="8">
        <v>33</v>
      </c>
      <c r="M80" s="8">
        <v>2238</v>
      </c>
      <c r="N80" s="8">
        <v>5982</v>
      </c>
      <c r="O80" s="8">
        <v>6</v>
      </c>
      <c r="P80" s="8">
        <v>120</v>
      </c>
      <c r="Q80" s="8">
        <v>0</v>
      </c>
      <c r="R80" s="8">
        <v>0</v>
      </c>
      <c r="S80" s="8">
        <v>0</v>
      </c>
      <c r="T80" s="8">
        <v>123</v>
      </c>
      <c r="U80" s="8">
        <v>0</v>
      </c>
      <c r="V80" s="8">
        <v>0</v>
      </c>
      <c r="W80" s="8">
        <v>0</v>
      </c>
      <c r="X80" s="8">
        <v>56</v>
      </c>
      <c r="Y80" s="9">
        <v>0</v>
      </c>
      <c r="Z80" s="8">
        <v>2095</v>
      </c>
      <c r="AA80" s="8">
        <v>825</v>
      </c>
      <c r="AB80" s="8">
        <v>0</v>
      </c>
      <c r="AC80" s="8">
        <v>0</v>
      </c>
      <c r="AD80" s="8">
        <v>0</v>
      </c>
      <c r="AE80" s="8">
        <v>714</v>
      </c>
      <c r="AF80" s="9">
        <v>0</v>
      </c>
      <c r="AG80" s="8">
        <v>2876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441</v>
      </c>
      <c r="AO80" s="8">
        <v>0</v>
      </c>
      <c r="AP80" s="8">
        <v>0</v>
      </c>
      <c r="AQ80" s="9">
        <v>0</v>
      </c>
      <c r="AR80" s="8">
        <v>0</v>
      </c>
      <c r="AS80" s="9">
        <v>0</v>
      </c>
      <c r="AT80" s="8">
        <v>0</v>
      </c>
      <c r="AU80" s="9">
        <v>0</v>
      </c>
      <c r="AV80" s="8">
        <v>0</v>
      </c>
      <c r="AW80" s="8">
        <v>163</v>
      </c>
      <c r="AX80" s="9">
        <v>0</v>
      </c>
      <c r="AY80" s="9">
        <v>0</v>
      </c>
      <c r="AZ80" s="9">
        <v>0</v>
      </c>
      <c r="BA80" s="9">
        <v>0</v>
      </c>
      <c r="BB80" s="8">
        <v>7</v>
      </c>
      <c r="BC80" s="9">
        <v>0</v>
      </c>
      <c r="BD80" s="9">
        <v>0</v>
      </c>
      <c r="BE80" s="46">
        <v>0</v>
      </c>
      <c r="BF80" s="9">
        <v>131</v>
      </c>
      <c r="BG80" s="9">
        <v>0</v>
      </c>
      <c r="BH80" s="9">
        <v>0</v>
      </c>
      <c r="BI80">
        <v>0</v>
      </c>
      <c r="BJ80">
        <v>0</v>
      </c>
      <c r="BK80">
        <v>0</v>
      </c>
      <c r="BL80">
        <v>0</v>
      </c>
      <c r="BM80">
        <v>30</v>
      </c>
      <c r="BN80">
        <v>0</v>
      </c>
      <c r="BO80">
        <v>0</v>
      </c>
      <c r="BP80">
        <v>0</v>
      </c>
      <c r="BQ80" s="9"/>
    </row>
    <row r="81" spans="1:69" x14ac:dyDescent="0.25">
      <c r="A81" s="5" t="s">
        <v>78</v>
      </c>
      <c r="B81" s="8">
        <v>0</v>
      </c>
      <c r="C81" s="8">
        <v>0</v>
      </c>
      <c r="D81" s="8">
        <v>0</v>
      </c>
      <c r="E81" s="8">
        <v>0</v>
      </c>
      <c r="F81" s="9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4</v>
      </c>
      <c r="M81" s="8">
        <v>2</v>
      </c>
      <c r="N81" s="8">
        <v>10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156</v>
      </c>
      <c r="U81" s="8">
        <v>480</v>
      </c>
      <c r="V81" s="8">
        <v>0</v>
      </c>
      <c r="W81" s="8">
        <v>0</v>
      </c>
      <c r="X81" s="8">
        <v>0</v>
      </c>
      <c r="Y81" s="9">
        <v>0</v>
      </c>
      <c r="Z81" s="8">
        <v>0</v>
      </c>
      <c r="AA81" s="8">
        <v>270</v>
      </c>
      <c r="AB81" s="8">
        <v>0</v>
      </c>
      <c r="AC81" s="8">
        <v>0</v>
      </c>
      <c r="AD81" s="8">
        <v>0</v>
      </c>
      <c r="AE81" s="8">
        <v>0</v>
      </c>
      <c r="AF81" s="9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257</v>
      </c>
      <c r="AO81" s="8">
        <v>0</v>
      </c>
      <c r="AP81" s="8">
        <v>0</v>
      </c>
      <c r="AQ81" s="9">
        <v>0</v>
      </c>
      <c r="AR81" s="8">
        <v>0</v>
      </c>
      <c r="AS81" s="9">
        <v>0</v>
      </c>
      <c r="AT81" s="8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46">
        <v>0</v>
      </c>
      <c r="BF81" s="9">
        <v>0</v>
      </c>
      <c r="BG81" s="9">
        <v>0</v>
      </c>
      <c r="BH81" s="9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 s="9"/>
    </row>
    <row r="82" spans="1:69" x14ac:dyDescent="0.25">
      <c r="A82" s="5" t="s">
        <v>79</v>
      </c>
      <c r="B82" s="8">
        <v>0</v>
      </c>
      <c r="C82" s="8">
        <v>0</v>
      </c>
      <c r="D82" s="8">
        <v>0</v>
      </c>
      <c r="E82" s="8">
        <v>0</v>
      </c>
      <c r="F82" s="9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4</v>
      </c>
      <c r="M82" s="8">
        <v>0</v>
      </c>
      <c r="N82" s="8">
        <v>10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47</v>
      </c>
      <c r="U82" s="8">
        <v>329</v>
      </c>
      <c r="V82" s="8">
        <v>0</v>
      </c>
      <c r="W82" s="8">
        <v>0</v>
      </c>
      <c r="X82" s="8">
        <v>0</v>
      </c>
      <c r="Y82" s="9">
        <v>0</v>
      </c>
      <c r="Z82" s="8">
        <v>0</v>
      </c>
      <c r="AA82" s="8">
        <v>161</v>
      </c>
      <c r="AB82" s="8">
        <v>0</v>
      </c>
      <c r="AC82" s="8">
        <v>0</v>
      </c>
      <c r="AD82" s="8">
        <v>0</v>
      </c>
      <c r="AE82" s="8">
        <v>0</v>
      </c>
      <c r="AF82" s="9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186</v>
      </c>
      <c r="AO82" s="8">
        <v>0</v>
      </c>
      <c r="AP82" s="8">
        <v>0</v>
      </c>
      <c r="AQ82" s="9">
        <v>0</v>
      </c>
      <c r="AR82" s="8">
        <v>0</v>
      </c>
      <c r="AS82" s="9">
        <v>0</v>
      </c>
      <c r="AT82" s="8">
        <v>0</v>
      </c>
      <c r="AU82" s="9">
        <v>0</v>
      </c>
      <c r="AV82" s="8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46">
        <v>0</v>
      </c>
      <c r="BF82" s="9">
        <v>0</v>
      </c>
      <c r="BG82" s="9">
        <v>0</v>
      </c>
      <c r="BH82" s="9">
        <v>0</v>
      </c>
      <c r="BI82">
        <v>0</v>
      </c>
      <c r="BJ82">
        <v>40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 s="9"/>
    </row>
    <row r="83" spans="1:69" x14ac:dyDescent="0.25">
      <c r="B83" s="8"/>
      <c r="C83" s="9"/>
      <c r="D83" s="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Q83" s="9"/>
    </row>
    <row r="84" spans="1:69" x14ac:dyDescent="0.25">
      <c r="B84" s="8"/>
      <c r="C84" s="9"/>
      <c r="D84" s="8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Q84" s="9"/>
    </row>
    <row r="85" spans="1:69" x14ac:dyDescent="0.25">
      <c r="B85" s="8"/>
      <c r="C85" s="9"/>
      <c r="D85" s="8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Q85" s="9"/>
    </row>
    <row r="86" spans="1:69" x14ac:dyDescent="0.25">
      <c r="B86" s="8"/>
      <c r="C86" s="9"/>
      <c r="D86" s="8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Q86" s="9"/>
    </row>
    <row r="87" spans="1:69" x14ac:dyDescent="0.25">
      <c r="B87" s="8"/>
      <c r="C87" s="9"/>
      <c r="D87" s="8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Q87" s="9"/>
    </row>
    <row r="88" spans="1:69" x14ac:dyDescent="0.25">
      <c r="B88" s="8"/>
      <c r="C88" s="9"/>
      <c r="D88" s="8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Q88" s="9"/>
    </row>
    <row r="89" spans="1:69" x14ac:dyDescent="0.25">
      <c r="B89" s="8"/>
      <c r="C89" s="9"/>
      <c r="D89" s="8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Q89" s="9"/>
    </row>
    <row r="90" spans="1:69" x14ac:dyDescent="0.25">
      <c r="B90" s="8"/>
      <c r="C90" s="9"/>
      <c r="D90" s="8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Q90" s="9"/>
    </row>
    <row r="91" spans="1:69" x14ac:dyDescent="0.25">
      <c r="B91" s="8"/>
      <c r="C91" s="9"/>
      <c r="D91" s="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Q91" s="9"/>
    </row>
    <row r="92" spans="1:69" x14ac:dyDescent="0.25">
      <c r="B92" s="8"/>
      <c r="C92" s="9"/>
      <c r="D92" s="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Q92" s="9"/>
    </row>
    <row r="93" spans="1:69" x14ac:dyDescent="0.25">
      <c r="B93" s="8"/>
      <c r="C93" s="9"/>
      <c r="D93" s="8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Q93" s="9"/>
    </row>
    <row r="94" spans="1:69" x14ac:dyDescent="0.25">
      <c r="B94" s="8"/>
      <c r="C94" s="9"/>
      <c r="D94" s="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Q94" s="9"/>
    </row>
    <row r="95" spans="1:69" x14ac:dyDescent="0.25">
      <c r="B95" s="8"/>
      <c r="C95" s="9"/>
      <c r="D95" s="8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Q95" s="9"/>
    </row>
    <row r="96" spans="1:69" x14ac:dyDescent="0.25">
      <c r="B96" s="8"/>
      <c r="C96" s="9"/>
      <c r="D96" s="8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Q96" s="9"/>
    </row>
    <row r="97" spans="2:69" x14ac:dyDescent="0.25">
      <c r="B97" s="8"/>
      <c r="C97" s="9"/>
      <c r="D97" s="8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Q97" s="9"/>
    </row>
    <row r="98" spans="2:69" x14ac:dyDescent="0.25">
      <c r="B98" s="8"/>
      <c r="C98" s="9"/>
      <c r="D98" s="8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Q98" s="9"/>
    </row>
    <row r="99" spans="2:69" x14ac:dyDescent="0.25">
      <c r="B99" s="8"/>
      <c r="C99" s="9"/>
      <c r="D99" s="8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Q99" s="9"/>
    </row>
    <row r="100" spans="2:69" x14ac:dyDescent="0.25">
      <c r="B100" s="8"/>
      <c r="C100" s="9"/>
      <c r="D100" s="8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Q100" s="9"/>
    </row>
    <row r="101" spans="2:69" x14ac:dyDescent="0.25">
      <c r="B101" s="8"/>
      <c r="C101" s="9"/>
      <c r="D101" s="8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Q101" s="9"/>
    </row>
    <row r="102" spans="2:69" x14ac:dyDescent="0.25">
      <c r="B102" s="8"/>
      <c r="C102" s="9"/>
      <c r="D102" s="8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Q102" s="9"/>
    </row>
    <row r="103" spans="2:69" x14ac:dyDescent="0.25">
      <c r="B103" s="8"/>
      <c r="C103" s="9"/>
      <c r="D103" s="8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Q103" s="9"/>
    </row>
    <row r="104" spans="2:69" x14ac:dyDescent="0.25">
      <c r="B104" s="8"/>
      <c r="C104" s="9"/>
      <c r="D104" s="8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Q104" s="9"/>
    </row>
    <row r="105" spans="2:69" x14ac:dyDescent="0.25">
      <c r="B105" s="8"/>
      <c r="C105" s="9"/>
      <c r="D105" s="8"/>
      <c r="E105" s="9"/>
      <c r="F105" s="9"/>
      <c r="G105" s="9"/>
      <c r="H105" s="9"/>
      <c r="I105" s="9"/>
      <c r="J105" s="9"/>
      <c r="K105" s="9"/>
      <c r="L105" s="9"/>
      <c r="M105" s="9"/>
      <c r="N105" s="8"/>
      <c r="O105" s="8"/>
      <c r="P105" s="8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8"/>
      <c r="BD105" s="9"/>
      <c r="BE105" s="9"/>
      <c r="BF105" s="9"/>
      <c r="BG105" s="9"/>
      <c r="BH105" s="9"/>
      <c r="BQ105" s="9"/>
    </row>
    <row r="106" spans="2:69" x14ac:dyDescent="0.25">
      <c r="B106" s="8"/>
      <c r="C106" s="9"/>
      <c r="D106" s="8"/>
      <c r="E106" s="9"/>
      <c r="F106" s="9"/>
      <c r="G106" s="9"/>
      <c r="H106" s="9"/>
      <c r="I106" s="9"/>
      <c r="J106" s="9"/>
      <c r="K106" s="9"/>
      <c r="L106" s="8"/>
      <c r="M106" s="8"/>
      <c r="N106" s="8"/>
      <c r="O106" s="8"/>
      <c r="P106" s="8"/>
      <c r="Q106" s="8"/>
      <c r="R106" s="9"/>
      <c r="S106" s="9"/>
      <c r="T106" s="8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8"/>
      <c r="BD106" s="9"/>
      <c r="BE106" s="9"/>
      <c r="BF106" s="9"/>
      <c r="BG106" s="9"/>
      <c r="BH106" s="9"/>
      <c r="BQ106" s="9"/>
    </row>
    <row r="107" spans="2:69" x14ac:dyDescent="0.25">
      <c r="B107" s="8"/>
      <c r="C107" s="9"/>
      <c r="D107" s="8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8"/>
      <c r="AA107" s="8"/>
      <c r="AB107" s="8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8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Q107" s="9"/>
    </row>
    <row r="108" spans="2:69" x14ac:dyDescent="0.25">
      <c r="B108" s="8"/>
      <c r="C108" s="9"/>
      <c r="D108" s="8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Q108" s="9"/>
    </row>
    <row r="109" spans="2:69" x14ac:dyDescent="0.25">
      <c r="B109" s="8"/>
      <c r="C109" s="9"/>
      <c r="D109" s="8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Q109" s="9"/>
    </row>
    <row r="110" spans="2:69" x14ac:dyDescent="0.25">
      <c r="B110" s="8"/>
      <c r="C110" s="9"/>
      <c r="D110" s="8"/>
      <c r="E110" s="9"/>
      <c r="F110" s="9"/>
      <c r="G110" s="9"/>
      <c r="H110" s="9"/>
      <c r="I110" s="9"/>
      <c r="J110" s="9"/>
      <c r="K110" s="9"/>
      <c r="L110" s="8"/>
      <c r="M110" s="8"/>
      <c r="N110" s="8"/>
      <c r="O110" s="8"/>
      <c r="P110" s="8"/>
      <c r="Q110" s="9"/>
      <c r="R110" s="9"/>
      <c r="S110" s="9"/>
      <c r="T110" s="8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Q110" s="9"/>
    </row>
    <row r="111" spans="2:69" x14ac:dyDescent="0.25">
      <c r="B111" s="8"/>
      <c r="C111" s="8"/>
      <c r="D111" s="8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8"/>
      <c r="BA111" s="8"/>
      <c r="BB111" s="9"/>
      <c r="BC111" s="9"/>
      <c r="BD111" s="9"/>
      <c r="BE111" s="9"/>
      <c r="BF111" s="9"/>
      <c r="BG111" s="9"/>
      <c r="BH111" s="9"/>
      <c r="BQ111" s="9"/>
    </row>
    <row r="112" spans="2:69" x14ac:dyDescent="0.25">
      <c r="B112" s="8"/>
      <c r="C112" s="9"/>
      <c r="D112" s="8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Q112" s="9"/>
    </row>
    <row r="113" spans="2:69" x14ac:dyDescent="0.25">
      <c r="B113" s="8"/>
      <c r="C113" s="9"/>
      <c r="D113" s="8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8"/>
      <c r="P113" s="8"/>
      <c r="Q113" s="8"/>
      <c r="R113" s="9"/>
      <c r="S113" s="9"/>
      <c r="T113" s="8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Q113" s="9"/>
    </row>
    <row r="114" spans="2:69" x14ac:dyDescent="0.25">
      <c r="B114" s="8"/>
      <c r="C114" s="9"/>
      <c r="D114" s="8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Q114" s="9"/>
    </row>
    <row r="115" spans="2:69" x14ac:dyDescent="0.25">
      <c r="B115" s="8"/>
      <c r="C115" s="9"/>
      <c r="D115" s="8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Q115" s="9"/>
    </row>
    <row r="116" spans="2:69" x14ac:dyDescent="0.25">
      <c r="B116" s="8"/>
      <c r="C116" s="9"/>
      <c r="D116" s="8"/>
      <c r="E116" s="9"/>
      <c r="F116" s="9"/>
      <c r="G116" s="9"/>
      <c r="H116" s="9"/>
      <c r="I116" s="9"/>
      <c r="J116" s="9"/>
      <c r="K116" s="9"/>
      <c r="L116" s="8"/>
      <c r="M116" s="8"/>
      <c r="N116" s="8"/>
      <c r="O116" s="8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Q116" s="9"/>
    </row>
    <row r="117" spans="2:69" x14ac:dyDescent="0.25">
      <c r="B117" s="8"/>
      <c r="C117" s="9"/>
      <c r="D117" s="8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8"/>
      <c r="AA117" s="8"/>
      <c r="AB117" s="8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8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Q117" s="9"/>
    </row>
    <row r="118" spans="2:69" x14ac:dyDescent="0.25">
      <c r="B118" s="8"/>
      <c r="C118" s="9"/>
      <c r="D118" s="8"/>
      <c r="E118" s="9"/>
      <c r="F118" s="9"/>
      <c r="G118" s="9"/>
      <c r="H118" s="9"/>
      <c r="I118" s="9"/>
      <c r="J118" s="9"/>
      <c r="K118" s="9"/>
      <c r="L118" s="8"/>
      <c r="M118" s="8"/>
      <c r="N118" s="8"/>
      <c r="O118" s="8"/>
      <c r="P118" s="8"/>
      <c r="Q118" s="9"/>
      <c r="R118" s="9"/>
      <c r="S118" s="9"/>
      <c r="T118" s="8"/>
      <c r="U118" s="9"/>
      <c r="V118" s="9"/>
      <c r="W118" s="9"/>
      <c r="X118" s="9"/>
      <c r="Y118" s="9"/>
      <c r="Z118" s="9"/>
      <c r="AA118" s="9"/>
      <c r="AB118" s="8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Q118" s="9"/>
    </row>
    <row r="119" spans="2:69" x14ac:dyDescent="0.25">
      <c r="B119" s="8"/>
      <c r="C119" s="9"/>
      <c r="D119" s="8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Q119" s="9"/>
    </row>
    <row r="120" spans="2:69" x14ac:dyDescent="0.25">
      <c r="B120" s="8"/>
      <c r="C120" s="9"/>
      <c r="D120" s="8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Q120" s="9"/>
    </row>
    <row r="121" spans="2:69" x14ac:dyDescent="0.25">
      <c r="B121" s="8"/>
      <c r="C121" s="9"/>
      <c r="D121" s="8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Q121" s="9"/>
    </row>
    <row r="122" spans="2:69" x14ac:dyDescent="0.25">
      <c r="B122" s="8"/>
      <c r="C122" s="9"/>
      <c r="D122" s="8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Q122" s="9"/>
    </row>
    <row r="123" spans="2:69" x14ac:dyDescent="0.25">
      <c r="B123" s="8"/>
      <c r="C123" s="9"/>
      <c r="D123" s="8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Q123" s="9"/>
    </row>
    <row r="124" spans="2:69" x14ac:dyDescent="0.25">
      <c r="B124" s="8"/>
      <c r="C124" s="9"/>
      <c r="D124" s="8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Q124" s="9"/>
    </row>
    <row r="125" spans="2:69" x14ac:dyDescent="0.25">
      <c r="B125" s="8"/>
      <c r="C125" s="9"/>
      <c r="D125" s="8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Q125" s="9"/>
    </row>
    <row r="126" spans="2:69" x14ac:dyDescent="0.25">
      <c r="B126" s="8"/>
      <c r="C126" s="9"/>
      <c r="D126" s="8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Q126" s="9"/>
    </row>
    <row r="127" spans="2:69" x14ac:dyDescent="0.25">
      <c r="B127" s="8"/>
      <c r="C127" s="9"/>
      <c r="D127" s="8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Q127" s="9"/>
    </row>
    <row r="128" spans="2:69" x14ac:dyDescent="0.25">
      <c r="B128" s="8"/>
      <c r="C128" s="9"/>
      <c r="D128" s="8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Q128" s="9"/>
    </row>
    <row r="129" spans="2:69" x14ac:dyDescent="0.25">
      <c r="B129" s="8"/>
      <c r="C129" s="9"/>
      <c r="D129" s="8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Q129" s="9"/>
    </row>
    <row r="130" spans="2:69" x14ac:dyDescent="0.25">
      <c r="B130" s="8"/>
      <c r="C130" s="9"/>
      <c r="D130" s="8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Q130" s="9"/>
    </row>
    <row r="131" spans="2:69" x14ac:dyDescent="0.25">
      <c r="B131" s="8"/>
      <c r="C131" s="9"/>
      <c r="D131" s="8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Q131" s="9"/>
    </row>
    <row r="132" spans="2:69" x14ac:dyDescent="0.25">
      <c r="B132" s="8"/>
      <c r="C132" s="9"/>
      <c r="D132" s="8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Q132" s="9"/>
    </row>
    <row r="133" spans="2:69" x14ac:dyDescent="0.25">
      <c r="B133" s="8"/>
      <c r="C133" s="9"/>
      <c r="D133" s="8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Q133" s="9"/>
    </row>
    <row r="134" spans="2:69" x14ac:dyDescent="0.25">
      <c r="B134" s="8"/>
      <c r="C134" s="9"/>
      <c r="D134" s="8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Q134" s="9"/>
    </row>
    <row r="135" spans="2:69" x14ac:dyDescent="0.25">
      <c r="B135" s="8"/>
      <c r="C135" s="9"/>
      <c r="D135" s="8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Q135" s="9"/>
    </row>
    <row r="136" spans="2:69" x14ac:dyDescent="0.25">
      <c r="B136" s="8"/>
      <c r="C136" s="9"/>
      <c r="D136" s="8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Q136" s="9"/>
    </row>
    <row r="137" spans="2:69" x14ac:dyDescent="0.25">
      <c r="B137" s="8"/>
      <c r="C137" s="9"/>
      <c r="D137" s="8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Q137" s="9"/>
    </row>
    <row r="138" spans="2:69" x14ac:dyDescent="0.25">
      <c r="B138" s="8"/>
      <c r="C138" s="9"/>
      <c r="D138" s="8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Q138" s="9"/>
    </row>
    <row r="139" spans="2:69" x14ac:dyDescent="0.25">
      <c r="B139" s="8"/>
      <c r="C139" s="9"/>
      <c r="D139" s="8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Q139" s="9"/>
    </row>
    <row r="140" spans="2:69" x14ac:dyDescent="0.25">
      <c r="B140" s="8"/>
      <c r="C140" s="9"/>
      <c r="D140" s="8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Q140" s="9"/>
    </row>
    <row r="141" spans="2:69" x14ac:dyDescent="0.25">
      <c r="B141" s="8"/>
      <c r="C141" s="9"/>
      <c r="D141" s="8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Q141" s="9"/>
    </row>
    <row r="142" spans="2:69" x14ac:dyDescent="0.25">
      <c r="B142" s="8"/>
      <c r="C142" s="9"/>
      <c r="D142" s="8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Q142" s="9"/>
    </row>
    <row r="143" spans="2:69" x14ac:dyDescent="0.25">
      <c r="B143" s="8"/>
      <c r="C143" s="9"/>
      <c r="D143" s="8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Q143" s="9"/>
    </row>
    <row r="144" spans="2:69" x14ac:dyDescent="0.25">
      <c r="B144" s="8"/>
      <c r="C144" s="9"/>
      <c r="D144" s="8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Q144" s="9"/>
    </row>
    <row r="145" spans="2:69" x14ac:dyDescent="0.25">
      <c r="B145" s="8"/>
      <c r="C145" s="9"/>
      <c r="D145" s="8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Q145" s="9"/>
    </row>
    <row r="146" spans="2:69" x14ac:dyDescent="0.25">
      <c r="B146" s="8"/>
      <c r="C146" s="9"/>
      <c r="D146" s="8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Q146" s="9"/>
    </row>
    <row r="147" spans="2:69" x14ac:dyDescent="0.25">
      <c r="B147" s="8"/>
      <c r="C147" s="9"/>
      <c r="D147" s="8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Q147" s="9"/>
    </row>
    <row r="148" spans="2:69" x14ac:dyDescent="0.25">
      <c r="B148" s="8"/>
      <c r="C148" s="9"/>
      <c r="D148" s="8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Q148" s="9"/>
    </row>
    <row r="149" spans="2:69" x14ac:dyDescent="0.25">
      <c r="B149" s="8"/>
      <c r="C149" s="9"/>
      <c r="D149" s="8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Q149" s="9"/>
    </row>
    <row r="150" spans="2:69" x14ac:dyDescent="0.25">
      <c r="B150" s="8"/>
      <c r="C150" s="9"/>
      <c r="D150" s="8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Q150" s="9"/>
    </row>
    <row r="151" spans="2:69" x14ac:dyDescent="0.25">
      <c r="B151" s="8"/>
      <c r="C151" s="9"/>
      <c r="D151" s="8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Q151" s="9"/>
    </row>
    <row r="152" spans="2:69" x14ac:dyDescent="0.25">
      <c r="B152" s="8"/>
      <c r="C152" s="9"/>
      <c r="D152" s="8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Q152" s="9"/>
    </row>
    <row r="153" spans="2:69" x14ac:dyDescent="0.25">
      <c r="B153" s="8"/>
      <c r="C153" s="8"/>
      <c r="D153" s="8"/>
      <c r="E153" s="9"/>
      <c r="F153" s="9"/>
      <c r="G153" s="8"/>
      <c r="H153" s="8"/>
      <c r="I153" s="8"/>
      <c r="J153" s="8"/>
      <c r="K153" s="9"/>
      <c r="L153" s="8"/>
      <c r="M153" s="8"/>
      <c r="N153" s="9"/>
      <c r="O153" s="8"/>
      <c r="P153" s="8"/>
      <c r="Q153" s="8"/>
      <c r="R153" s="8"/>
      <c r="S153" s="9"/>
      <c r="T153" s="8"/>
      <c r="U153" s="8"/>
      <c r="V153" s="8"/>
      <c r="W153" s="8"/>
      <c r="X153" s="8"/>
      <c r="Y153" s="9"/>
      <c r="Z153" s="8"/>
      <c r="AA153" s="8"/>
      <c r="AB153" s="8"/>
      <c r="AC153" s="8"/>
      <c r="AD153" s="8"/>
      <c r="AE153" s="8"/>
      <c r="AF153" s="9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9"/>
      <c r="AR153" s="9"/>
      <c r="AS153" s="8"/>
      <c r="AT153" s="8"/>
      <c r="AU153" s="9"/>
      <c r="AV153" s="9"/>
      <c r="AW153" s="8"/>
      <c r="AX153" s="9"/>
      <c r="AY153" s="8"/>
      <c r="AZ153" s="8"/>
      <c r="BA153" s="9"/>
      <c r="BB153" s="9"/>
      <c r="BC153" s="9"/>
      <c r="BD153" s="9"/>
      <c r="BE153" s="9"/>
      <c r="BF153" s="9"/>
      <c r="BG153" s="9"/>
      <c r="BH153" s="9"/>
      <c r="BQ153" s="9"/>
    </row>
    <row r="154" spans="2:69" x14ac:dyDescent="0.25">
      <c r="B154" s="8"/>
      <c r="C154" s="8"/>
      <c r="D154" s="8"/>
      <c r="E154" s="9"/>
      <c r="F154" s="9"/>
      <c r="G154" s="8"/>
      <c r="H154" s="8"/>
      <c r="I154" s="8"/>
      <c r="J154" s="8"/>
      <c r="K154" s="9"/>
      <c r="L154" s="8"/>
      <c r="M154" s="8"/>
      <c r="N154" s="8"/>
      <c r="O154" s="8"/>
      <c r="P154" s="8"/>
      <c r="Q154" s="8"/>
      <c r="R154" s="8"/>
      <c r="S154" s="9"/>
      <c r="T154" s="8"/>
      <c r="U154" s="9"/>
      <c r="V154" s="9"/>
      <c r="W154" s="9"/>
      <c r="X154" s="9"/>
      <c r="Y154" s="9"/>
      <c r="Z154" s="9"/>
      <c r="AA154" s="8"/>
      <c r="AB154" s="8"/>
      <c r="AC154" s="8"/>
      <c r="AD154" s="8"/>
      <c r="AE154" s="8"/>
      <c r="AF154" s="9"/>
      <c r="AG154" s="9"/>
      <c r="AH154" s="8"/>
      <c r="AI154" s="9"/>
      <c r="AJ154" s="9"/>
      <c r="AK154" s="9"/>
      <c r="AL154" s="8"/>
      <c r="AM154" s="9"/>
      <c r="AN154" s="8"/>
      <c r="AO154" s="8"/>
      <c r="AP154" s="9"/>
      <c r="AQ154" s="9"/>
      <c r="AR154" s="9"/>
      <c r="AS154" s="9"/>
      <c r="AT154" s="9"/>
      <c r="AU154" s="9"/>
      <c r="AV154" s="9"/>
      <c r="AW154" s="8"/>
      <c r="AX154" s="9"/>
      <c r="AY154" s="9"/>
      <c r="AZ154" s="9"/>
      <c r="BA154" s="8"/>
      <c r="BB154" s="9"/>
      <c r="BC154" s="9"/>
      <c r="BD154" s="9"/>
      <c r="BE154" s="9"/>
      <c r="BF154" s="9"/>
      <c r="BG154" s="9"/>
      <c r="BH154" s="9"/>
      <c r="BQ154" s="9"/>
    </row>
    <row r="155" spans="2:69" x14ac:dyDescent="0.25">
      <c r="B155" s="8"/>
      <c r="C155" s="8"/>
      <c r="D155" s="8"/>
      <c r="E155" s="9"/>
      <c r="F155" s="9"/>
      <c r="G155" s="8"/>
      <c r="H155" s="8"/>
      <c r="I155" s="8"/>
      <c r="J155" s="8"/>
      <c r="K155" s="9"/>
      <c r="L155" s="8"/>
      <c r="M155" s="8"/>
      <c r="N155" s="8"/>
      <c r="O155" s="8"/>
      <c r="P155" s="8"/>
      <c r="Q155" s="8"/>
      <c r="R155" s="8"/>
      <c r="S155" s="8"/>
      <c r="T155" s="8"/>
      <c r="U155" s="9"/>
      <c r="V155" s="8"/>
      <c r="W155" s="8"/>
      <c r="X155" s="9"/>
      <c r="Y155" s="9"/>
      <c r="Z155" s="9"/>
      <c r="AA155" s="8"/>
      <c r="AB155" s="8"/>
      <c r="AC155" s="9"/>
      <c r="AD155" s="8"/>
      <c r="AE155" s="9"/>
      <c r="AF155" s="9"/>
      <c r="AG155" s="9"/>
      <c r="AH155" s="8"/>
      <c r="AI155" s="8"/>
      <c r="AJ155" s="8"/>
      <c r="AK155" s="8"/>
      <c r="AL155" s="8"/>
      <c r="AM155" s="8"/>
      <c r="AN155" s="8"/>
      <c r="AO155" s="8"/>
      <c r="AP155" s="9"/>
      <c r="AQ155" s="9"/>
      <c r="AR155" s="9"/>
      <c r="AS155" s="9"/>
      <c r="AT155" s="8"/>
      <c r="AU155" s="9"/>
      <c r="AV155" s="9"/>
      <c r="AW155" s="9"/>
      <c r="AX155" s="9"/>
      <c r="AY155" s="8"/>
      <c r="AZ155" s="8"/>
      <c r="BA155" s="8"/>
      <c r="BB155" s="9"/>
      <c r="BC155" s="9"/>
      <c r="BD155" s="9"/>
      <c r="BE155" s="9"/>
      <c r="BF155" s="9"/>
      <c r="BG155" s="9"/>
      <c r="BH155" s="9"/>
      <c r="BQ155" s="9"/>
    </row>
    <row r="156" spans="2:69" x14ac:dyDescent="0.25">
      <c r="B156" s="8"/>
      <c r="C156" s="8"/>
      <c r="D156" s="8"/>
      <c r="E156" s="8"/>
      <c r="F156" s="9"/>
      <c r="G156" s="8"/>
      <c r="H156" s="8"/>
      <c r="I156" s="8"/>
      <c r="J156" s="8"/>
      <c r="K156" s="9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9"/>
      <c r="W156" s="9"/>
      <c r="X156" s="9"/>
      <c r="Y156" s="9"/>
      <c r="Z156" s="9"/>
      <c r="AA156" s="8"/>
      <c r="AB156" s="8"/>
      <c r="AC156" s="8"/>
      <c r="AD156" s="8"/>
      <c r="AE156" s="9"/>
      <c r="AF156" s="9"/>
      <c r="AG156" s="9"/>
      <c r="AH156" s="8"/>
      <c r="AI156" s="9"/>
      <c r="AJ156" s="8"/>
      <c r="AK156" s="8"/>
      <c r="AL156" s="8"/>
      <c r="AM156" s="9"/>
      <c r="AN156" s="8"/>
      <c r="AO156" s="8"/>
      <c r="AP156" s="9"/>
      <c r="AQ156" s="9"/>
      <c r="AR156" s="8"/>
      <c r="AS156" s="9"/>
      <c r="AT156" s="8"/>
      <c r="AU156" s="9"/>
      <c r="AV156" s="9"/>
      <c r="AW156" s="9"/>
      <c r="AX156" s="9"/>
      <c r="AY156" s="8"/>
      <c r="AZ156" s="8"/>
      <c r="BA156" s="8"/>
      <c r="BB156" s="9"/>
      <c r="BC156" s="9"/>
      <c r="BD156" s="9"/>
      <c r="BE156" s="9"/>
      <c r="BF156" s="9"/>
      <c r="BG156" s="9"/>
      <c r="BH156" s="9"/>
      <c r="BQ156" s="9"/>
    </row>
    <row r="157" spans="2:69" x14ac:dyDescent="0.25">
      <c r="B157" s="8"/>
      <c r="C157" s="8"/>
      <c r="D157" s="8"/>
      <c r="E157" s="8"/>
      <c r="F157" s="9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9"/>
      <c r="Y157" s="9"/>
      <c r="Z157" s="9"/>
      <c r="AA157" s="8"/>
      <c r="AB157" s="8"/>
      <c r="AC157" s="9"/>
      <c r="AD157" s="8"/>
      <c r="AE157" s="9"/>
      <c r="AF157" s="9"/>
      <c r="AG157" s="9"/>
      <c r="AH157" s="8"/>
      <c r="AI157" s="8"/>
      <c r="AJ157" s="8"/>
      <c r="AK157" s="8"/>
      <c r="AL157" s="8"/>
      <c r="AM157" s="8"/>
      <c r="AN157" s="8"/>
      <c r="AO157" s="8"/>
      <c r="AP157" s="9"/>
      <c r="AQ157" s="9"/>
      <c r="AR157" s="8"/>
      <c r="AS157" s="9"/>
      <c r="AT157" s="9"/>
      <c r="AU157" s="9"/>
      <c r="AV157" s="9"/>
      <c r="AW157" s="9"/>
      <c r="AX157" s="9"/>
      <c r="AY157" s="8"/>
      <c r="AZ157" s="9"/>
      <c r="BA157" s="8"/>
      <c r="BB157" s="9"/>
      <c r="BC157" s="9"/>
      <c r="BD157" s="9"/>
      <c r="BE157" s="9"/>
      <c r="BF157" s="9"/>
      <c r="BG157" s="9"/>
      <c r="BH157" s="9"/>
      <c r="BQ157" s="9"/>
    </row>
    <row r="158" spans="2:69" x14ac:dyDescent="0.25">
      <c r="B158" s="8"/>
      <c r="C158" s="8"/>
      <c r="D158" s="8"/>
      <c r="E158" s="9"/>
      <c r="F158" s="8"/>
      <c r="G158" s="8"/>
      <c r="H158" s="8"/>
      <c r="I158" s="8"/>
      <c r="J158" s="8"/>
      <c r="K158" s="9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9"/>
      <c r="W158" s="9"/>
      <c r="X158" s="9"/>
      <c r="Y158" s="9"/>
      <c r="Z158" s="9"/>
      <c r="AA158" s="8"/>
      <c r="AB158" s="8"/>
      <c r="AC158" s="9"/>
      <c r="AD158" s="9"/>
      <c r="AE158" s="8"/>
      <c r="AF158" s="9"/>
      <c r="AG158" s="9"/>
      <c r="AH158" s="8"/>
      <c r="AI158" s="9"/>
      <c r="AJ158" s="9"/>
      <c r="AK158" s="8"/>
      <c r="AL158" s="9"/>
      <c r="AM158" s="9"/>
      <c r="AN158" s="8"/>
      <c r="AO158" s="9"/>
      <c r="AP158" s="9"/>
      <c r="AQ158" s="9"/>
      <c r="AR158" s="8"/>
      <c r="AS158" s="9"/>
      <c r="AT158" s="9"/>
      <c r="AU158" s="9"/>
      <c r="AV158" s="9"/>
      <c r="AW158" s="9"/>
      <c r="AX158" s="9"/>
      <c r="AY158" s="8"/>
      <c r="AZ158" s="8"/>
      <c r="BA158" s="8"/>
      <c r="BB158" s="9"/>
      <c r="BC158" s="9"/>
      <c r="BD158" s="9"/>
      <c r="BE158" s="9"/>
      <c r="BF158" s="9"/>
      <c r="BG158" s="9"/>
      <c r="BH158" s="9"/>
      <c r="BQ158" s="9"/>
    </row>
    <row r="159" spans="2:69" x14ac:dyDescent="0.25">
      <c r="B159" s="8"/>
      <c r="C159" s="8"/>
      <c r="D159" s="8"/>
      <c r="E159" s="9"/>
      <c r="F159" s="9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9"/>
      <c r="Y159" s="9"/>
      <c r="Z159" s="8"/>
      <c r="AA159" s="8"/>
      <c r="AB159" s="8"/>
      <c r="AC159" s="9"/>
      <c r="AD159" s="8"/>
      <c r="AE159" s="8"/>
      <c r="AF159" s="9"/>
      <c r="AG159" s="9"/>
      <c r="AH159" s="8"/>
      <c r="AI159" s="8"/>
      <c r="AJ159" s="8"/>
      <c r="AK159" s="8"/>
      <c r="AL159" s="8"/>
      <c r="AM159" s="8"/>
      <c r="AN159" s="8"/>
      <c r="AO159" s="8"/>
      <c r="AP159" s="8"/>
      <c r="AQ159" s="9"/>
      <c r="AR159" s="8"/>
      <c r="AS159" s="9"/>
      <c r="AT159" s="8"/>
      <c r="AU159" s="9"/>
      <c r="AV159" s="9"/>
      <c r="AW159" s="9"/>
      <c r="AX159" s="9"/>
      <c r="AY159" s="8"/>
      <c r="AZ159" s="8"/>
      <c r="BA159" s="8"/>
      <c r="BB159" s="9"/>
      <c r="BC159" s="8"/>
      <c r="BD159" s="9"/>
      <c r="BE159" s="9"/>
      <c r="BF159" s="9"/>
      <c r="BG159" s="9"/>
      <c r="BH159" s="9"/>
      <c r="BQ159" s="9"/>
    </row>
    <row r="160" spans="2:69" x14ac:dyDescent="0.25">
      <c r="B160" s="8"/>
      <c r="C160" s="8"/>
      <c r="D160" s="8"/>
      <c r="E160" s="8"/>
      <c r="F160" s="9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Z160" s="8"/>
      <c r="AA160" s="8"/>
      <c r="AB160" s="8"/>
      <c r="AC160" s="8"/>
      <c r="AD160" s="8"/>
      <c r="AE160" s="8"/>
      <c r="AF160" s="9"/>
      <c r="AG160" s="9"/>
      <c r="AH160" s="8"/>
      <c r="AI160" s="9"/>
      <c r="AJ160" s="8"/>
      <c r="AK160" s="8"/>
      <c r="AL160" s="8"/>
      <c r="AM160" s="8"/>
      <c r="AN160" s="8"/>
      <c r="AO160" s="8"/>
      <c r="AP160" s="8"/>
      <c r="AQ160" s="9"/>
      <c r="AR160" s="8"/>
      <c r="AS160" s="9"/>
      <c r="AT160" s="8"/>
      <c r="AU160" s="9"/>
      <c r="AV160" s="9"/>
      <c r="AW160" s="8"/>
      <c r="AX160" s="9"/>
      <c r="AY160" s="8"/>
      <c r="AZ160" s="9"/>
      <c r="BA160" s="8"/>
      <c r="BB160" s="9"/>
      <c r="BC160" s="8"/>
      <c r="BD160" s="9"/>
      <c r="BE160" s="9"/>
      <c r="BF160" s="9"/>
      <c r="BG160" s="9"/>
      <c r="BH160" s="9"/>
      <c r="BQ160" s="9"/>
    </row>
    <row r="161" spans="2:69" x14ac:dyDescent="0.25">
      <c r="B161" s="8"/>
      <c r="C161" s="8"/>
      <c r="D161" s="8"/>
      <c r="E161" s="8"/>
      <c r="F161" s="9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9"/>
      <c r="Y161" s="9"/>
      <c r="Z161" s="8"/>
      <c r="AA161" s="8"/>
      <c r="AB161" s="8"/>
      <c r="AC161" s="8"/>
      <c r="AD161" s="8"/>
      <c r="AE161" s="8"/>
      <c r="AF161" s="9"/>
      <c r="AG161" s="9"/>
      <c r="AH161" s="8"/>
      <c r="AI161" s="8"/>
      <c r="AJ161" s="8"/>
      <c r="AK161" s="8"/>
      <c r="AL161" s="8"/>
      <c r="AM161" s="8"/>
      <c r="AN161" s="8"/>
      <c r="AO161" s="8"/>
      <c r="AP161" s="8"/>
      <c r="AQ161" s="9"/>
      <c r="AR161" s="8"/>
      <c r="AS161" s="9"/>
      <c r="AT161" s="8"/>
      <c r="AU161" s="8"/>
      <c r="AV161" s="8"/>
      <c r="AW161" s="8"/>
      <c r="AX161" s="9"/>
      <c r="AY161" s="8"/>
      <c r="AZ161" s="8"/>
      <c r="BA161" s="8"/>
      <c r="BB161" s="9"/>
      <c r="BC161" s="8"/>
      <c r="BD161" s="8"/>
      <c r="BE161" s="9"/>
      <c r="BF161" s="9"/>
      <c r="BG161" s="9"/>
      <c r="BH161" s="9"/>
      <c r="BQ161" s="8"/>
    </row>
    <row r="162" spans="2:69" x14ac:dyDescent="0.25">
      <c r="B162" s="8"/>
      <c r="C162" s="8"/>
      <c r="D162" s="8"/>
      <c r="E162" s="8"/>
      <c r="F162" s="9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9"/>
      <c r="Y162" s="9"/>
      <c r="Z162" s="8"/>
      <c r="AA162" s="8"/>
      <c r="AB162" s="8"/>
      <c r="AC162" s="8"/>
      <c r="AD162" s="8"/>
      <c r="AE162" s="8"/>
      <c r="AF162" s="9"/>
      <c r="AG162" s="9"/>
      <c r="AH162" s="8"/>
      <c r="AI162" s="9"/>
      <c r="AJ162" s="8"/>
      <c r="AK162" s="8"/>
      <c r="AL162" s="8"/>
      <c r="AM162" s="8"/>
      <c r="AN162" s="8"/>
      <c r="AO162" s="8"/>
      <c r="AP162" s="8"/>
      <c r="AQ162" s="9"/>
      <c r="AR162" s="8"/>
      <c r="AS162" s="8"/>
      <c r="AT162" s="8"/>
      <c r="AU162" s="8"/>
      <c r="AV162" s="8"/>
      <c r="AW162" s="8"/>
      <c r="AX162" s="9"/>
      <c r="AY162" s="8"/>
      <c r="AZ162" s="8"/>
      <c r="BA162" s="8"/>
      <c r="BB162" s="9"/>
      <c r="BC162" s="8"/>
      <c r="BD162" s="9"/>
      <c r="BE162" s="9"/>
      <c r="BF162" s="9"/>
      <c r="BG162" s="9"/>
      <c r="BH162" s="9"/>
      <c r="BQ162" s="9"/>
    </row>
    <row r="163" spans="2:69" x14ac:dyDescent="0.25">
      <c r="B163" s="8"/>
      <c r="C163" s="8"/>
      <c r="D163" s="8"/>
      <c r="E163" s="8"/>
      <c r="F163" s="9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9"/>
      <c r="Y163" s="9"/>
      <c r="Z163" s="8"/>
      <c r="AA163" s="8"/>
      <c r="AB163" s="8"/>
      <c r="AC163" s="8"/>
      <c r="AD163" s="8"/>
      <c r="AE163" s="8"/>
      <c r="AF163" s="9"/>
      <c r="AG163" s="9"/>
      <c r="AH163" s="8"/>
      <c r="AI163" s="8"/>
      <c r="AJ163" s="8"/>
      <c r="AK163" s="8"/>
      <c r="AL163" s="8"/>
      <c r="AM163" s="8"/>
      <c r="AN163" s="8"/>
      <c r="AO163" s="8"/>
      <c r="AP163" s="8"/>
      <c r="AQ163" s="9"/>
      <c r="AR163" s="8"/>
      <c r="AS163" s="9"/>
      <c r="AT163" s="8"/>
      <c r="AU163" s="9"/>
      <c r="AV163" s="9"/>
      <c r="AW163" s="9"/>
      <c r="AX163" s="9"/>
      <c r="AY163" s="9"/>
      <c r="AZ163" s="9"/>
      <c r="BA163" s="9"/>
      <c r="BB163" s="8"/>
      <c r="BC163" s="9"/>
      <c r="BD163" s="9"/>
      <c r="BE163" s="9"/>
      <c r="BF163" s="9"/>
      <c r="BG163" s="9"/>
      <c r="BH163" s="9"/>
      <c r="BQ163" s="9"/>
    </row>
    <row r="164" spans="2:69" x14ac:dyDescent="0.25">
      <c r="B164" s="8"/>
      <c r="C164" s="8"/>
      <c r="D164" s="8"/>
      <c r="E164" s="8"/>
      <c r="F164" s="9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9"/>
      <c r="Y164" s="9"/>
      <c r="Z164" s="8"/>
      <c r="AA164" s="8"/>
      <c r="AB164" s="8"/>
      <c r="AC164" s="8"/>
      <c r="AD164" s="8"/>
      <c r="AE164" s="8"/>
      <c r="AF164" s="9"/>
      <c r="AG164" s="9"/>
      <c r="AH164" s="8"/>
      <c r="AI164" s="9"/>
      <c r="AJ164" s="9"/>
      <c r="AK164" s="9"/>
      <c r="AL164" s="9"/>
      <c r="AM164" s="9"/>
      <c r="AN164" s="8"/>
      <c r="AO164" s="8"/>
      <c r="AP164" s="8"/>
      <c r="AQ164" s="9"/>
      <c r="AR164" s="8"/>
      <c r="AS164" s="9"/>
      <c r="AT164" s="8"/>
      <c r="AU164" s="9"/>
      <c r="AV164" s="9"/>
      <c r="AW164" s="9"/>
      <c r="AX164" s="9"/>
      <c r="AY164" s="9"/>
      <c r="AZ164" s="9"/>
      <c r="BA164" s="9"/>
      <c r="BB164" s="8"/>
      <c r="BC164" s="9"/>
      <c r="BD164" s="9"/>
      <c r="BE164" s="9"/>
      <c r="BF164" s="9"/>
      <c r="BG164" s="9"/>
      <c r="BH164" s="9"/>
      <c r="BQ164" s="9"/>
    </row>
    <row r="165" spans="2:69" x14ac:dyDescent="0.25">
      <c r="B165" s="8"/>
      <c r="C165" s="8"/>
      <c r="D165" s="8"/>
      <c r="E165" s="8"/>
      <c r="F165" s="9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9"/>
      <c r="Y165" s="9"/>
      <c r="Z165" s="8"/>
      <c r="AA165" s="8"/>
      <c r="AB165" s="8"/>
      <c r="AC165" s="8"/>
      <c r="AD165" s="8"/>
      <c r="AE165" s="8"/>
      <c r="AF165" s="9"/>
      <c r="AG165" s="9"/>
      <c r="AH165" s="8"/>
      <c r="AI165" s="8"/>
      <c r="AJ165" s="8"/>
      <c r="AK165" s="8"/>
      <c r="AL165" s="8"/>
      <c r="AM165" s="8"/>
      <c r="AN165" s="8"/>
      <c r="AO165" s="8"/>
      <c r="AP165" s="8"/>
      <c r="AQ165" s="9"/>
      <c r="AR165" s="8"/>
      <c r="AS165" s="9"/>
      <c r="AT165" s="8"/>
      <c r="AU165" s="9"/>
      <c r="AV165" s="9"/>
      <c r="AW165" s="9"/>
      <c r="AX165" s="9"/>
      <c r="AY165" s="9"/>
      <c r="AZ165" s="9"/>
      <c r="BA165" s="9"/>
      <c r="BB165" s="8"/>
      <c r="BC165" s="9"/>
      <c r="BD165" s="9"/>
      <c r="BE165" s="9"/>
      <c r="BF165" s="9"/>
      <c r="BG165" s="9"/>
      <c r="BH165" s="9"/>
      <c r="BQ165" s="9"/>
    </row>
    <row r="166" spans="2:69" x14ac:dyDescent="0.25">
      <c r="B166" s="8"/>
      <c r="C166" s="8"/>
      <c r="D166" s="8"/>
      <c r="E166" s="8"/>
      <c r="F166" s="9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9"/>
      <c r="Y166" s="9"/>
      <c r="Z166" s="8"/>
      <c r="AA166" s="8"/>
      <c r="AB166" s="8"/>
      <c r="AC166" s="8"/>
      <c r="AD166" s="8"/>
      <c r="AE166" s="8"/>
      <c r="AF166" s="9"/>
      <c r="AG166" s="9"/>
      <c r="AH166" s="8"/>
      <c r="AI166" s="8"/>
      <c r="AJ166" s="8"/>
      <c r="AK166" s="8"/>
      <c r="AL166" s="8"/>
      <c r="AM166" s="8"/>
      <c r="AN166" s="8"/>
      <c r="AO166" s="8"/>
      <c r="AP166" s="8"/>
      <c r="AQ166" s="9"/>
      <c r="AR166" s="8"/>
      <c r="AS166" s="9"/>
      <c r="AT166" s="8"/>
      <c r="AU166" s="9"/>
      <c r="AV166" s="9"/>
      <c r="AW166" s="9"/>
      <c r="AX166" s="9"/>
      <c r="AY166" s="8"/>
      <c r="AZ166" s="8"/>
      <c r="BA166" s="9"/>
      <c r="BB166" s="9"/>
      <c r="BC166" s="9"/>
      <c r="BD166" s="9"/>
      <c r="BE166" s="9"/>
      <c r="BF166" s="9"/>
      <c r="BG166" s="9"/>
      <c r="BH166" s="9"/>
      <c r="BQ166" s="9"/>
    </row>
    <row r="167" spans="2:69" x14ac:dyDescent="0.25">
      <c r="B167" s="8"/>
      <c r="C167" s="8"/>
      <c r="D167" s="8"/>
      <c r="E167" s="8"/>
      <c r="F167" s="9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9"/>
      <c r="Y167" s="9"/>
      <c r="Z167" s="8"/>
      <c r="AA167" s="8"/>
      <c r="AB167" s="8"/>
      <c r="AC167" s="8"/>
      <c r="AD167" s="8"/>
      <c r="AE167" s="8"/>
      <c r="AF167" s="9"/>
      <c r="AG167" s="9"/>
      <c r="AH167" s="8"/>
      <c r="AI167" s="8"/>
      <c r="AJ167" s="8"/>
      <c r="AK167" s="8"/>
      <c r="AL167" s="8"/>
      <c r="AM167" s="8"/>
      <c r="AN167" s="8"/>
      <c r="AO167" s="8"/>
      <c r="AP167" s="8"/>
      <c r="AQ167" s="9"/>
      <c r="AR167" s="8"/>
      <c r="AS167" s="9"/>
      <c r="AT167" s="8"/>
      <c r="AU167" s="9"/>
      <c r="AV167" s="9"/>
      <c r="AW167" s="9"/>
      <c r="AX167" s="9"/>
      <c r="AY167" s="8"/>
      <c r="AZ167" s="9"/>
      <c r="BA167" s="9"/>
      <c r="BB167" s="9"/>
      <c r="BC167" s="9"/>
      <c r="BD167" s="9"/>
      <c r="BE167" s="9"/>
      <c r="BF167" s="9"/>
      <c r="BG167" s="9"/>
      <c r="BH167" s="9"/>
      <c r="BQ167" s="9"/>
    </row>
    <row r="168" spans="2:69" x14ac:dyDescent="0.25">
      <c r="B168" s="8"/>
      <c r="C168" s="8"/>
      <c r="D168" s="8"/>
      <c r="E168" s="8"/>
      <c r="F168" s="9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9"/>
      <c r="Y168" s="9"/>
      <c r="Z168" s="8"/>
      <c r="AA168" s="8"/>
      <c r="AB168" s="8"/>
      <c r="AC168" s="8"/>
      <c r="AD168" s="8"/>
      <c r="AE168" s="8"/>
      <c r="AF168" s="9"/>
      <c r="AG168" s="9"/>
      <c r="AH168" s="8"/>
      <c r="AI168" s="8"/>
      <c r="AJ168" s="8"/>
      <c r="AK168" s="8"/>
      <c r="AL168" s="8"/>
      <c r="AM168" s="8"/>
      <c r="AN168" s="8"/>
      <c r="AO168" s="8"/>
      <c r="AP168" s="8"/>
      <c r="AQ168" s="9"/>
      <c r="AR168" s="8"/>
      <c r="AS168" s="9"/>
      <c r="AT168" s="8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Q168" s="9"/>
    </row>
    <row r="169" spans="2:69" x14ac:dyDescent="0.25">
      <c r="B169" s="8"/>
      <c r="C169" s="8"/>
      <c r="D169" s="8"/>
      <c r="E169" s="8"/>
      <c r="F169" s="9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9"/>
      <c r="Y169" s="9"/>
      <c r="Z169" s="8"/>
      <c r="AA169" s="8"/>
      <c r="AB169" s="8"/>
      <c r="AC169" s="8"/>
      <c r="AD169" s="8"/>
      <c r="AE169" s="8"/>
      <c r="AF169" s="9"/>
      <c r="AG169" s="9"/>
      <c r="AH169" s="8"/>
      <c r="AI169" s="8"/>
      <c r="AJ169" s="8"/>
      <c r="AK169" s="8"/>
      <c r="AL169" s="8"/>
      <c r="AM169" s="8"/>
      <c r="AN169" s="8"/>
      <c r="AO169" s="8"/>
      <c r="AP169" s="8"/>
      <c r="AQ169" s="9"/>
      <c r="AR169" s="8"/>
      <c r="AS169" s="9"/>
      <c r="AT169" s="8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Q169" s="9"/>
    </row>
    <row r="170" spans="2:69" x14ac:dyDescent="0.25">
      <c r="B170" s="8"/>
      <c r="C170" s="8"/>
      <c r="D170" s="8"/>
      <c r="E170" s="8"/>
      <c r="F170" s="9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9"/>
      <c r="Y170" s="9"/>
      <c r="Z170" s="8"/>
      <c r="AA170" s="8"/>
      <c r="AB170" s="8"/>
      <c r="AC170" s="8"/>
      <c r="AD170" s="8"/>
      <c r="AE170" s="8"/>
      <c r="AF170" s="9"/>
      <c r="AG170" s="9"/>
      <c r="AH170" s="8"/>
      <c r="AI170" s="8"/>
      <c r="AJ170" s="8"/>
      <c r="AK170" s="8"/>
      <c r="AL170" s="8"/>
      <c r="AM170" s="8"/>
      <c r="AN170" s="8"/>
      <c r="AO170" s="8"/>
      <c r="AP170" s="8"/>
      <c r="AQ170" s="9"/>
      <c r="AR170" s="8"/>
      <c r="AS170" s="9"/>
      <c r="AT170" s="8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Q170" s="9"/>
    </row>
    <row r="171" spans="2:69" x14ac:dyDescent="0.25">
      <c r="B171" s="8"/>
      <c r="C171" s="8"/>
      <c r="D171" s="8"/>
      <c r="E171" s="8"/>
      <c r="F171" s="9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9"/>
      <c r="Y171" s="9"/>
      <c r="Z171" s="8"/>
      <c r="AA171" s="8"/>
      <c r="AB171" s="8"/>
      <c r="AC171" s="8"/>
      <c r="AD171" s="8"/>
      <c r="AE171" s="8"/>
      <c r="AF171" s="9"/>
      <c r="AG171" s="9"/>
      <c r="AH171" s="8"/>
      <c r="AI171" s="8"/>
      <c r="AJ171" s="8"/>
      <c r="AK171" s="8"/>
      <c r="AL171" s="8"/>
      <c r="AM171" s="8"/>
      <c r="AN171" s="8"/>
      <c r="AO171" s="8"/>
      <c r="AP171" s="8"/>
      <c r="AQ171" s="9"/>
      <c r="AR171" s="8"/>
      <c r="AS171" s="9"/>
      <c r="AT171" s="8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Q171" s="9"/>
    </row>
    <row r="172" spans="2:69" x14ac:dyDescent="0.25">
      <c r="B172" s="8"/>
      <c r="C172" s="8"/>
      <c r="D172" s="8"/>
      <c r="E172" s="8"/>
      <c r="F172" s="9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9"/>
      <c r="Y172" s="9"/>
      <c r="Z172" s="8"/>
      <c r="AA172" s="8"/>
      <c r="AB172" s="8"/>
      <c r="AC172" s="8"/>
      <c r="AD172" s="8"/>
      <c r="AE172" s="8"/>
      <c r="AF172" s="9"/>
      <c r="AG172" s="9"/>
      <c r="AH172" s="8"/>
      <c r="AI172" s="8"/>
      <c r="AJ172" s="8"/>
      <c r="AK172" s="8"/>
      <c r="AL172" s="8"/>
      <c r="AM172" s="8"/>
      <c r="AN172" s="8"/>
      <c r="AO172" s="8"/>
      <c r="AP172" s="8"/>
      <c r="AQ172" s="9"/>
      <c r="AR172" s="8"/>
      <c r="AS172" s="9"/>
      <c r="AT172" s="8"/>
      <c r="AU172" s="8"/>
      <c r="AV172" s="8"/>
      <c r="AW172" s="8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Q172" s="9"/>
    </row>
    <row r="173" spans="2:69" x14ac:dyDescent="0.25">
      <c r="B173" s="8"/>
      <c r="C173" s="8"/>
      <c r="D173" s="8"/>
      <c r="E173" s="8"/>
      <c r="F173" s="9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9"/>
      <c r="Y173" s="9"/>
      <c r="Z173" s="8"/>
      <c r="AA173" s="8"/>
      <c r="AB173" s="8"/>
      <c r="AC173" s="8"/>
      <c r="AD173" s="8"/>
      <c r="AE173" s="8"/>
      <c r="AF173" s="9"/>
      <c r="AG173" s="9"/>
      <c r="AH173" s="8"/>
      <c r="AI173" s="8"/>
      <c r="AJ173" s="8"/>
      <c r="AK173" s="8"/>
      <c r="AL173" s="8"/>
      <c r="AM173" s="8"/>
      <c r="AN173" s="8"/>
      <c r="AO173" s="8"/>
      <c r="AP173" s="8"/>
      <c r="AQ173" s="9"/>
      <c r="AR173" s="8"/>
      <c r="AS173" s="9"/>
      <c r="AT173" s="8"/>
      <c r="AU173" s="9"/>
      <c r="AV173" s="9"/>
      <c r="AW173" s="8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Q173" s="9"/>
    </row>
    <row r="174" spans="2:69" x14ac:dyDescent="0.25">
      <c r="B174" s="8"/>
      <c r="C174" s="8"/>
      <c r="D174" s="8"/>
      <c r="E174" s="8"/>
      <c r="F174" s="9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9"/>
      <c r="Y174" s="9"/>
      <c r="Z174" s="8"/>
      <c r="AA174" s="8"/>
      <c r="AB174" s="8"/>
      <c r="AC174" s="8"/>
      <c r="AD174" s="8"/>
      <c r="AE174" s="8"/>
      <c r="AF174" s="9"/>
      <c r="AG174" s="9"/>
      <c r="AH174" s="8"/>
      <c r="AI174" s="8"/>
      <c r="AJ174" s="8"/>
      <c r="AK174" s="8"/>
      <c r="AL174" s="8"/>
      <c r="AM174" s="8"/>
      <c r="AN174" s="8"/>
      <c r="AO174" s="8"/>
      <c r="AP174" s="8"/>
      <c r="AQ174" s="9"/>
      <c r="AR174" s="8"/>
      <c r="AS174" s="9"/>
      <c r="AT174" s="8"/>
      <c r="AU174" s="8"/>
      <c r="AV174" s="8"/>
      <c r="AW174" s="8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Q174" s="9"/>
    </row>
    <row r="175" spans="2:69" x14ac:dyDescent="0.25">
      <c r="B175" s="8"/>
      <c r="C175" s="8"/>
      <c r="D175" s="8"/>
      <c r="E175" s="8"/>
      <c r="F175" s="9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9"/>
      <c r="Y175" s="9"/>
      <c r="Z175" s="8"/>
      <c r="AA175" s="8"/>
      <c r="AB175" s="8"/>
      <c r="AC175" s="8"/>
      <c r="AD175" s="8"/>
      <c r="AE175" s="8"/>
      <c r="AF175" s="9"/>
      <c r="AG175" s="9"/>
      <c r="AH175" s="8"/>
      <c r="AI175" s="8"/>
      <c r="AJ175" s="8"/>
      <c r="AK175" s="8"/>
      <c r="AL175" s="8"/>
      <c r="AM175" s="8"/>
      <c r="AN175" s="8"/>
      <c r="AO175" s="8"/>
      <c r="AP175" s="8"/>
      <c r="AQ175" s="9"/>
      <c r="AR175" s="8"/>
      <c r="AS175" s="9"/>
      <c r="AT175" s="8"/>
      <c r="AU175" s="9"/>
      <c r="AV175" s="9"/>
      <c r="AW175" s="8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Q175" s="9"/>
    </row>
    <row r="176" spans="2:69" x14ac:dyDescent="0.25">
      <c r="B176" s="8"/>
      <c r="C176" s="8"/>
      <c r="D176" s="8"/>
      <c r="E176" s="8"/>
      <c r="F176" s="9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9"/>
      <c r="Y176" s="9"/>
      <c r="Z176" s="8"/>
      <c r="AA176" s="8"/>
      <c r="AB176" s="8"/>
      <c r="AC176" s="8"/>
      <c r="AD176" s="8"/>
      <c r="AE176" s="8"/>
      <c r="AF176" s="9"/>
      <c r="AG176" s="9"/>
      <c r="AH176" s="8"/>
      <c r="AI176" s="8"/>
      <c r="AJ176" s="8"/>
      <c r="AK176" s="8"/>
      <c r="AL176" s="8"/>
      <c r="AM176" s="8"/>
      <c r="AN176" s="8"/>
      <c r="AO176" s="8"/>
      <c r="AP176" s="8"/>
      <c r="AQ176" s="9"/>
      <c r="AR176" s="8"/>
      <c r="AS176" s="9"/>
      <c r="AT176" s="8"/>
      <c r="AU176" s="8"/>
      <c r="AV176" s="8"/>
      <c r="AW176" s="8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Q176" s="9"/>
    </row>
    <row r="177" spans="2:69" x14ac:dyDescent="0.25">
      <c r="B177" s="8"/>
      <c r="C177" s="8"/>
      <c r="D177" s="8"/>
      <c r="E177" s="8"/>
      <c r="F177" s="9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9"/>
      <c r="Y177" s="9"/>
      <c r="Z177" s="8"/>
      <c r="AA177" s="8"/>
      <c r="AB177" s="8"/>
      <c r="AC177" s="8"/>
      <c r="AD177" s="8"/>
      <c r="AE177" s="8"/>
      <c r="AF177" s="9"/>
      <c r="AG177" s="9"/>
      <c r="AH177" s="8"/>
      <c r="AI177" s="8"/>
      <c r="AJ177" s="8"/>
      <c r="AK177" s="8"/>
      <c r="AL177" s="8"/>
      <c r="AM177" s="8"/>
      <c r="AN177" s="8"/>
      <c r="AO177" s="8"/>
      <c r="AP177" s="8"/>
      <c r="AQ177" s="9"/>
      <c r="AR177" s="8"/>
      <c r="AS177" s="9"/>
      <c r="AT177" s="8"/>
      <c r="AU177" s="9"/>
      <c r="AV177" s="9"/>
      <c r="AW177" s="8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Q177" s="9"/>
    </row>
    <row r="178" spans="2:69" x14ac:dyDescent="0.25">
      <c r="B178" s="8"/>
      <c r="C178" s="8"/>
      <c r="D178" s="8"/>
      <c r="E178" s="8"/>
      <c r="F178" s="9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9"/>
      <c r="Y178" s="9"/>
      <c r="Z178" s="8"/>
      <c r="AA178" s="8"/>
      <c r="AB178" s="8"/>
      <c r="AC178" s="8"/>
      <c r="AD178" s="8"/>
      <c r="AE178" s="8"/>
      <c r="AF178" s="9"/>
      <c r="AG178" s="9"/>
      <c r="AH178" s="8"/>
      <c r="AI178" s="8"/>
      <c r="AJ178" s="8"/>
      <c r="AK178" s="8"/>
      <c r="AL178" s="8"/>
      <c r="AM178" s="8"/>
      <c r="AN178" s="8"/>
      <c r="AO178" s="8"/>
      <c r="AP178" s="8"/>
      <c r="AQ178" s="9"/>
      <c r="AR178" s="8"/>
      <c r="AS178" s="9"/>
      <c r="AT178" s="8"/>
      <c r="AU178" s="9"/>
      <c r="AV178" s="8"/>
      <c r="AW178" s="8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Q178" s="9"/>
    </row>
    <row r="179" spans="2:69" x14ac:dyDescent="0.25">
      <c r="B179" s="8"/>
      <c r="C179" s="8"/>
      <c r="D179" s="8"/>
      <c r="E179" s="8"/>
      <c r="F179" s="9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9"/>
      <c r="Y179" s="9"/>
      <c r="Z179" s="8"/>
      <c r="AA179" s="8"/>
      <c r="AB179" s="8"/>
      <c r="AC179" s="8"/>
      <c r="AD179" s="8"/>
      <c r="AE179" s="8"/>
      <c r="AF179" s="9"/>
      <c r="AG179" s="9"/>
      <c r="AH179" s="8"/>
      <c r="AI179" s="8"/>
      <c r="AJ179" s="8"/>
      <c r="AK179" s="8"/>
      <c r="AL179" s="8"/>
      <c r="AM179" s="8"/>
      <c r="AN179" s="8"/>
      <c r="AO179" s="8"/>
      <c r="AP179" s="8"/>
      <c r="AQ179" s="9"/>
      <c r="AR179" s="8"/>
      <c r="AS179" s="9"/>
      <c r="AT179" s="8"/>
      <c r="AU179" s="9"/>
      <c r="AV179" s="9"/>
      <c r="AW179" s="8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Q179" s="9"/>
    </row>
    <row r="180" spans="2:69" x14ac:dyDescent="0.25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9"/>
      <c r="Y180" s="9"/>
      <c r="Z180" s="8"/>
      <c r="AA180" s="8"/>
      <c r="AB180" s="8"/>
      <c r="AC180" s="8"/>
      <c r="AD180" s="8"/>
      <c r="AE180" s="8"/>
      <c r="AF180" s="9"/>
      <c r="AG180" s="9"/>
      <c r="AH180" s="8"/>
      <c r="AI180" s="8"/>
      <c r="AJ180" s="8"/>
      <c r="AK180" s="8"/>
      <c r="AL180" s="8"/>
      <c r="AM180" s="8"/>
      <c r="AN180" s="8"/>
      <c r="AO180" s="8"/>
      <c r="AP180" s="8"/>
      <c r="AQ180" s="9"/>
      <c r="AR180" s="8"/>
      <c r="AS180" s="9"/>
      <c r="AT180" s="8"/>
      <c r="AU180" s="9"/>
      <c r="AV180" s="8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Q180" s="9"/>
    </row>
    <row r="181" spans="2:69" x14ac:dyDescent="0.25">
      <c r="B181" s="8"/>
      <c r="C181" s="8"/>
      <c r="D181" s="8"/>
      <c r="E181" s="8"/>
      <c r="F181" s="9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9"/>
      <c r="Y181" s="9"/>
      <c r="Z181" s="8"/>
      <c r="AA181" s="8"/>
      <c r="AB181" s="8"/>
      <c r="AC181" s="8"/>
      <c r="AD181" s="8"/>
      <c r="AE181" s="8"/>
      <c r="AF181" s="9"/>
      <c r="AG181" s="9"/>
      <c r="AH181" s="8"/>
      <c r="AI181" s="8"/>
      <c r="AJ181" s="8"/>
      <c r="AK181" s="8"/>
      <c r="AL181" s="8"/>
      <c r="AM181" s="8"/>
      <c r="AN181" s="8"/>
      <c r="AO181" s="8"/>
      <c r="AP181" s="8"/>
      <c r="AQ181" s="9"/>
      <c r="AR181" s="8"/>
      <c r="AS181" s="9"/>
      <c r="AT181" s="8"/>
      <c r="AU181" s="9"/>
      <c r="AV181" s="9"/>
      <c r="AW181" s="8"/>
      <c r="AX181" s="9"/>
      <c r="AY181" s="9"/>
      <c r="AZ181" s="9"/>
      <c r="BA181" s="8"/>
      <c r="BB181" s="9"/>
      <c r="BC181" s="9"/>
      <c r="BD181" s="9"/>
      <c r="BE181" s="9"/>
      <c r="BF181" s="9"/>
      <c r="BG181" s="9"/>
      <c r="BH181" s="9"/>
      <c r="BQ181" s="9"/>
    </row>
    <row r="182" spans="2:69" x14ac:dyDescent="0.25">
      <c r="B182" s="8"/>
      <c r="C182" s="8"/>
      <c r="D182" s="8"/>
      <c r="E182" s="8"/>
      <c r="F182" s="9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9"/>
      <c r="Y182" s="9"/>
      <c r="Z182" s="8"/>
      <c r="AA182" s="8"/>
      <c r="AB182" s="8"/>
      <c r="AC182" s="8"/>
      <c r="AD182" s="8"/>
      <c r="AE182" s="8"/>
      <c r="AF182" s="9"/>
      <c r="AG182" s="9"/>
      <c r="AH182" s="8"/>
      <c r="AI182" s="8"/>
      <c r="AJ182" s="8"/>
      <c r="AK182" s="8"/>
      <c r="AL182" s="8"/>
      <c r="AM182" s="8"/>
      <c r="AN182" s="8"/>
      <c r="AO182" s="8"/>
      <c r="AP182" s="8"/>
      <c r="AQ182" s="9"/>
      <c r="AR182" s="8"/>
      <c r="AS182" s="9"/>
      <c r="AT182" s="8"/>
      <c r="AU182" s="9"/>
      <c r="AV182" s="8"/>
      <c r="AW182" s="8"/>
      <c r="AX182" s="9"/>
      <c r="AY182" s="9"/>
      <c r="AZ182" s="9"/>
      <c r="BA182" s="9"/>
      <c r="BB182" s="9"/>
      <c r="BC182" s="9"/>
      <c r="BD182" s="9"/>
      <c r="BE182" s="8"/>
      <c r="BF182" s="8"/>
      <c r="BG182" s="8"/>
      <c r="BH182" s="8"/>
      <c r="BQ182" s="9"/>
    </row>
    <row r="183" spans="2:69" x14ac:dyDescent="0.25">
      <c r="B183" s="8"/>
      <c r="C183" s="8"/>
      <c r="D183" s="8"/>
      <c r="E183" s="8"/>
      <c r="F183" s="9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9"/>
      <c r="Y183" s="9"/>
      <c r="Z183" s="8"/>
      <c r="AA183" s="8"/>
      <c r="AB183" s="8"/>
      <c r="AC183" s="8"/>
      <c r="AD183" s="8"/>
      <c r="AE183" s="8"/>
      <c r="AF183" s="9"/>
      <c r="AG183" s="9"/>
      <c r="AH183" s="8"/>
      <c r="AI183" s="8"/>
      <c r="AJ183" s="8"/>
      <c r="AK183" s="8"/>
      <c r="AL183" s="8"/>
      <c r="AM183" s="8"/>
      <c r="AN183" s="8"/>
      <c r="AO183" s="8"/>
      <c r="AP183" s="8"/>
      <c r="AQ183" s="9"/>
      <c r="AR183" s="8"/>
      <c r="AS183" s="9"/>
      <c r="AT183" s="8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Q183" s="9"/>
    </row>
    <row r="184" spans="2:69" x14ac:dyDescent="0.25">
      <c r="B184" s="8"/>
      <c r="C184" s="8"/>
      <c r="D184" s="8"/>
      <c r="E184" s="8"/>
      <c r="F184" s="9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9"/>
      <c r="Y184" s="9"/>
      <c r="Z184" s="8"/>
      <c r="AA184" s="8"/>
      <c r="AB184" s="8"/>
      <c r="AC184" s="8"/>
      <c r="AD184" s="8"/>
      <c r="AE184" s="8"/>
      <c r="AF184" s="9"/>
      <c r="AG184" s="9"/>
      <c r="AH184" s="8"/>
      <c r="AI184" s="8"/>
      <c r="AJ184" s="8"/>
      <c r="AK184" s="8"/>
      <c r="AL184" s="8"/>
      <c r="AM184" s="8"/>
      <c r="AN184" s="8"/>
      <c r="AO184" s="8"/>
      <c r="AP184" s="8"/>
      <c r="AQ184" s="9"/>
      <c r="AR184" s="8"/>
      <c r="AS184" s="9"/>
      <c r="AT184" s="8"/>
      <c r="AU184" s="9"/>
      <c r="AV184" s="8"/>
      <c r="AW184" s="8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Q184" s="9"/>
    </row>
    <row r="185" spans="2:69" x14ac:dyDescent="0.25">
      <c r="B185" s="8"/>
      <c r="C185" s="8"/>
      <c r="D185" s="8"/>
      <c r="E185" s="8"/>
      <c r="F185" s="9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9"/>
      <c r="Y185" s="9"/>
      <c r="Z185" s="8"/>
      <c r="AA185" s="8"/>
      <c r="AB185" s="8"/>
      <c r="AC185" s="8"/>
      <c r="AD185" s="8"/>
      <c r="AE185" s="8"/>
      <c r="AF185" s="9"/>
      <c r="AG185" s="9"/>
      <c r="AH185" s="8"/>
      <c r="AI185" s="8"/>
      <c r="AJ185" s="8"/>
      <c r="AK185" s="8"/>
      <c r="AL185" s="8"/>
      <c r="AM185" s="8"/>
      <c r="AN185" s="8"/>
      <c r="AO185" s="8"/>
      <c r="AP185" s="8"/>
      <c r="AQ185" s="9"/>
      <c r="AR185" s="8"/>
      <c r="AS185" s="9"/>
      <c r="AT185" s="8"/>
      <c r="AU185" s="9"/>
      <c r="AV185" s="9"/>
      <c r="AW185" s="8"/>
      <c r="AX185" s="9"/>
      <c r="AY185" s="9"/>
      <c r="AZ185" s="9"/>
      <c r="BA185" s="9"/>
      <c r="BB185" s="9"/>
      <c r="BC185" s="8"/>
      <c r="BD185" s="9"/>
      <c r="BE185" s="9"/>
      <c r="BF185" s="9"/>
      <c r="BG185" s="9"/>
      <c r="BH185" s="9"/>
      <c r="BQ185" s="9"/>
    </row>
    <row r="186" spans="2:69" x14ac:dyDescent="0.25">
      <c r="B186" s="8"/>
      <c r="C186" s="8"/>
      <c r="D186" s="8"/>
      <c r="E186" s="8"/>
      <c r="F186" s="9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9"/>
      <c r="Y186" s="9"/>
      <c r="Z186" s="8"/>
      <c r="AA186" s="8"/>
      <c r="AB186" s="8"/>
      <c r="AC186" s="8"/>
      <c r="AD186" s="8"/>
      <c r="AE186" s="8"/>
      <c r="AF186" s="9"/>
      <c r="AG186" s="9"/>
      <c r="AH186" s="8"/>
      <c r="AI186" s="8"/>
      <c r="AJ186" s="8"/>
      <c r="AK186" s="8"/>
      <c r="AL186" s="8"/>
      <c r="AM186" s="8"/>
      <c r="AN186" s="8"/>
      <c r="AO186" s="8"/>
      <c r="AP186" s="8"/>
      <c r="AQ186" s="9"/>
      <c r="AR186" s="8"/>
      <c r="AS186" s="9"/>
      <c r="AT186" s="8"/>
      <c r="AU186" s="9"/>
      <c r="AV186" s="8"/>
      <c r="AW186" s="9"/>
      <c r="AX186" s="9"/>
      <c r="AY186" s="9"/>
      <c r="AZ186" s="9"/>
      <c r="BA186" s="8"/>
      <c r="BB186" s="9"/>
      <c r="BC186" s="8"/>
      <c r="BD186" s="9"/>
      <c r="BE186" s="9"/>
      <c r="BF186" s="9"/>
      <c r="BG186" s="9"/>
      <c r="BH186" s="9"/>
      <c r="BQ186" s="9"/>
    </row>
    <row r="187" spans="2:69" x14ac:dyDescent="0.25">
      <c r="B187" s="8"/>
      <c r="C187" s="8"/>
      <c r="D187" s="8"/>
      <c r="E187" s="8"/>
      <c r="F187" s="9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9"/>
      <c r="Y187" s="9"/>
      <c r="Z187" s="8"/>
      <c r="AA187" s="8"/>
      <c r="AB187" s="8"/>
      <c r="AC187" s="8"/>
      <c r="AD187" s="8"/>
      <c r="AE187" s="8"/>
      <c r="AF187" s="9"/>
      <c r="AG187" s="9"/>
      <c r="AH187" s="8"/>
      <c r="AI187" s="8"/>
      <c r="AJ187" s="8"/>
      <c r="AK187" s="8"/>
      <c r="AL187" s="8"/>
      <c r="AM187" s="8"/>
      <c r="AN187" s="8"/>
      <c r="AO187" s="8"/>
      <c r="AP187" s="8"/>
      <c r="AQ187" s="9"/>
      <c r="AR187" s="8"/>
      <c r="AS187" s="9"/>
      <c r="AT187" s="8"/>
      <c r="AU187" s="9"/>
      <c r="AV187" s="9"/>
      <c r="AW187" s="9"/>
      <c r="AX187" s="9"/>
      <c r="AY187" s="9"/>
      <c r="AZ187" s="8"/>
      <c r="BA187" s="9"/>
      <c r="BB187" s="9"/>
      <c r="BC187" s="9"/>
      <c r="BD187" s="9"/>
      <c r="BE187" s="9"/>
      <c r="BF187" s="9"/>
      <c r="BG187" s="9"/>
      <c r="BH187" s="9"/>
      <c r="BQ187" s="9"/>
    </row>
    <row r="188" spans="2:69" x14ac:dyDescent="0.25">
      <c r="B188" s="8"/>
      <c r="C188" s="8"/>
      <c r="D188" s="8"/>
      <c r="E188" s="8"/>
      <c r="F188" s="9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9"/>
      <c r="Y188" s="9"/>
      <c r="Z188" s="8"/>
      <c r="AA188" s="8"/>
      <c r="AB188" s="8"/>
      <c r="AC188" s="8"/>
      <c r="AD188" s="8"/>
      <c r="AE188" s="8"/>
      <c r="AF188" s="9"/>
      <c r="AG188" s="9"/>
      <c r="AH188" s="8"/>
      <c r="AI188" s="8"/>
      <c r="AJ188" s="8"/>
      <c r="AK188" s="8"/>
      <c r="AL188" s="8"/>
      <c r="AM188" s="8"/>
      <c r="AN188" s="8"/>
      <c r="AO188" s="8"/>
      <c r="AP188" s="8"/>
      <c r="AQ188" s="9"/>
      <c r="AR188" s="8"/>
      <c r="AS188" s="9"/>
      <c r="AT188" s="8"/>
      <c r="AU188" s="9"/>
      <c r="AV188" s="8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Q188" s="9"/>
    </row>
    <row r="189" spans="2:69" x14ac:dyDescent="0.25">
      <c r="B189" s="8"/>
      <c r="C189" s="8"/>
      <c r="D189" s="8"/>
      <c r="E189" s="8"/>
      <c r="F189" s="9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9"/>
      <c r="Y189" s="9"/>
      <c r="Z189" s="8"/>
      <c r="AA189" s="8"/>
      <c r="AB189" s="8"/>
      <c r="AC189" s="8"/>
      <c r="AD189" s="8"/>
      <c r="AE189" s="8"/>
      <c r="AF189" s="9"/>
      <c r="AG189" s="9"/>
      <c r="AH189" s="8"/>
      <c r="AI189" s="8"/>
      <c r="AJ189" s="8"/>
      <c r="AK189" s="8"/>
      <c r="AL189" s="8"/>
      <c r="AM189" s="8"/>
      <c r="AN189" s="8"/>
      <c r="AO189" s="8"/>
      <c r="AP189" s="8"/>
      <c r="AQ189" s="9"/>
      <c r="AR189" s="8"/>
      <c r="AS189" s="9"/>
      <c r="AT189" s="8"/>
      <c r="AU189" s="9"/>
      <c r="AV189" s="9"/>
      <c r="AW189" s="9"/>
      <c r="AX189" s="9"/>
      <c r="AY189" s="9"/>
      <c r="AZ189" s="9"/>
      <c r="BA189" s="8"/>
      <c r="BB189" s="9"/>
      <c r="BC189" s="8"/>
      <c r="BD189" s="9"/>
      <c r="BE189" s="9"/>
      <c r="BF189" s="9"/>
      <c r="BG189" s="9"/>
      <c r="BH189" s="9"/>
      <c r="BQ189" s="9"/>
    </row>
    <row r="190" spans="2:69" x14ac:dyDescent="0.25">
      <c r="B190" s="8"/>
      <c r="C190" s="8"/>
      <c r="D190" s="8"/>
      <c r="E190" s="8"/>
      <c r="F190" s="9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9"/>
      <c r="Y190" s="9"/>
      <c r="Z190" s="8"/>
      <c r="AA190" s="8"/>
      <c r="AB190" s="8"/>
      <c r="AC190" s="8"/>
      <c r="AD190" s="8"/>
      <c r="AE190" s="8"/>
      <c r="AF190" s="9"/>
      <c r="AG190" s="9"/>
      <c r="AH190" s="8"/>
      <c r="AI190" s="8"/>
      <c r="AJ190" s="8"/>
      <c r="AK190" s="8"/>
      <c r="AL190" s="8"/>
      <c r="AM190" s="8"/>
      <c r="AN190" s="8"/>
      <c r="AO190" s="8"/>
      <c r="AP190" s="8"/>
      <c r="AQ190" s="9"/>
      <c r="AR190" s="8"/>
      <c r="AS190" s="9"/>
      <c r="AT190" s="8"/>
      <c r="AU190" s="9"/>
      <c r="AV190" s="8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Q190" s="9"/>
    </row>
    <row r="191" spans="2:69" x14ac:dyDescent="0.25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9"/>
      <c r="Z191" s="8"/>
      <c r="AA191" s="8"/>
      <c r="AB191" s="8"/>
      <c r="AC191" s="8"/>
      <c r="AD191" s="8"/>
      <c r="AE191" s="8"/>
      <c r="AF191" s="9"/>
      <c r="AG191" s="9"/>
      <c r="AH191" s="8"/>
      <c r="AI191" s="8"/>
      <c r="AJ191" s="8"/>
      <c r="AK191" s="8"/>
      <c r="AL191" s="8"/>
      <c r="AM191" s="8"/>
      <c r="AN191" s="8"/>
      <c r="AO191" s="8"/>
      <c r="AP191" s="8"/>
      <c r="AQ191" s="9"/>
      <c r="AR191" s="8"/>
      <c r="AS191" s="9"/>
      <c r="AT191" s="8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Q191" s="9"/>
    </row>
    <row r="192" spans="2:69" x14ac:dyDescent="0.25">
      <c r="B192" s="8"/>
      <c r="C192" s="8"/>
      <c r="D192" s="8"/>
      <c r="E192" s="8"/>
      <c r="F192" s="9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9"/>
      <c r="Z192" s="8"/>
      <c r="AA192" s="8"/>
      <c r="AB192" s="8"/>
      <c r="AC192" s="8"/>
      <c r="AD192" s="8"/>
      <c r="AE192" s="8"/>
      <c r="AF192" s="9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9"/>
      <c r="AR192" s="8"/>
      <c r="AS192" s="9"/>
      <c r="AT192" s="8"/>
      <c r="AU192" s="9"/>
      <c r="AV192" s="8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Q192" s="9"/>
    </row>
    <row r="193" spans="2:69" x14ac:dyDescent="0.25">
      <c r="B193" s="8"/>
      <c r="C193" s="8"/>
      <c r="D193" s="8"/>
      <c r="E193" s="8"/>
      <c r="F193" s="9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9"/>
      <c r="Z193" s="8"/>
      <c r="AA193" s="8"/>
      <c r="AB193" s="8"/>
      <c r="AC193" s="8"/>
      <c r="AD193" s="8"/>
      <c r="AE193" s="8"/>
      <c r="AF193" s="9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9"/>
      <c r="AR193" s="8"/>
      <c r="AS193" s="9"/>
      <c r="AT193" s="8"/>
      <c r="AU193" s="9"/>
      <c r="AV193" s="9"/>
      <c r="AW193" s="9"/>
      <c r="AX193" s="9"/>
      <c r="AY193" s="9"/>
      <c r="AZ193" s="9"/>
      <c r="BA193" s="9"/>
      <c r="BB193" s="8"/>
      <c r="BC193" s="9"/>
      <c r="BD193" s="9"/>
      <c r="BE193" s="9"/>
      <c r="BF193" s="9"/>
      <c r="BG193" s="9"/>
      <c r="BH193" s="9"/>
      <c r="BQ193" s="9"/>
    </row>
    <row r="194" spans="2:69" x14ac:dyDescent="0.25">
      <c r="B194" s="8"/>
      <c r="C194" s="8"/>
      <c r="D194" s="8"/>
      <c r="E194" s="8"/>
      <c r="F194" s="9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9"/>
      <c r="Z194" s="8"/>
      <c r="AA194" s="8"/>
      <c r="AB194" s="8"/>
      <c r="AC194" s="8"/>
      <c r="AD194" s="8"/>
      <c r="AE194" s="8"/>
      <c r="AF194" s="9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9"/>
      <c r="AR194" s="8"/>
      <c r="AS194" s="9"/>
      <c r="AT194" s="8"/>
      <c r="AU194" s="9"/>
      <c r="AV194" s="8"/>
      <c r="AW194" s="9"/>
      <c r="AX194" s="9"/>
      <c r="AY194" s="9"/>
      <c r="AZ194" s="9"/>
      <c r="BA194" s="9"/>
      <c r="BB194" s="8"/>
      <c r="BC194" s="9"/>
      <c r="BD194" s="9"/>
      <c r="BE194" s="9"/>
      <c r="BF194" s="9"/>
      <c r="BG194" s="9"/>
      <c r="BH194" s="9"/>
      <c r="BQ194" s="9"/>
    </row>
    <row r="195" spans="2:69" x14ac:dyDescent="0.25">
      <c r="B195" s="8"/>
      <c r="C195" s="8"/>
      <c r="D195" s="8"/>
      <c r="E195" s="8"/>
      <c r="F195" s="9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9"/>
      <c r="Z195" s="8"/>
      <c r="AA195" s="8"/>
      <c r="AB195" s="8"/>
      <c r="AC195" s="8"/>
      <c r="AD195" s="8"/>
      <c r="AE195" s="8"/>
      <c r="AF195" s="9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9"/>
      <c r="AR195" s="8"/>
      <c r="AS195" s="9"/>
      <c r="AT195" s="8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Q195" s="9"/>
    </row>
    <row r="196" spans="2:69" x14ac:dyDescent="0.25">
      <c r="B196" s="8"/>
      <c r="C196" s="8"/>
      <c r="D196" s="8"/>
      <c r="E196" s="8"/>
      <c r="F196" s="9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9"/>
      <c r="Z196" s="8"/>
      <c r="AA196" s="8"/>
      <c r="AB196" s="8"/>
      <c r="AC196" s="8"/>
      <c r="AD196" s="8"/>
      <c r="AE196" s="8"/>
      <c r="AF196" s="9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9"/>
      <c r="AR196" s="8"/>
      <c r="AS196" s="9"/>
      <c r="AT196" s="8"/>
      <c r="AU196" s="9"/>
      <c r="AV196" s="8"/>
      <c r="AW196" s="9"/>
      <c r="AX196" s="9"/>
      <c r="AY196" s="8"/>
      <c r="AZ196" s="9"/>
      <c r="BA196" s="9"/>
      <c r="BB196" s="8"/>
      <c r="BC196" s="9"/>
      <c r="BD196" s="9"/>
      <c r="BE196" s="9"/>
      <c r="BF196" s="9"/>
      <c r="BG196" s="9"/>
      <c r="BH196" s="9"/>
      <c r="BQ196" s="9"/>
    </row>
    <row r="197" spans="2:69" x14ac:dyDescent="0.25">
      <c r="B197" s="8"/>
      <c r="C197" s="8"/>
      <c r="D197" s="8"/>
      <c r="E197" s="8"/>
      <c r="F197" s="9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9"/>
      <c r="Z197" s="8"/>
      <c r="AA197" s="8"/>
      <c r="AB197" s="8"/>
      <c r="AC197" s="8"/>
      <c r="AD197" s="8"/>
      <c r="AE197" s="8"/>
      <c r="AF197" s="9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9"/>
      <c r="AR197" s="8"/>
      <c r="AS197" s="9"/>
      <c r="AT197" s="8"/>
      <c r="AU197" s="9"/>
      <c r="AV197" s="9"/>
      <c r="AW197" s="9"/>
      <c r="AX197" s="9"/>
      <c r="AY197" s="8"/>
      <c r="AZ197" s="9"/>
      <c r="BA197" s="9"/>
      <c r="BB197" s="8"/>
      <c r="BC197" s="9"/>
      <c r="BD197" s="9"/>
      <c r="BE197" s="9"/>
      <c r="BF197" s="9"/>
      <c r="BG197" s="9"/>
      <c r="BH197" s="9"/>
      <c r="BQ197" s="9"/>
    </row>
    <row r="198" spans="2:69" x14ac:dyDescent="0.25">
      <c r="B198" s="8"/>
      <c r="C198" s="8"/>
      <c r="D198" s="8"/>
      <c r="E198" s="8"/>
      <c r="F198" s="9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Z198" s="8"/>
      <c r="AA198" s="8"/>
      <c r="AB198" s="8"/>
      <c r="AC198" s="8"/>
      <c r="AD198" s="8"/>
      <c r="AE198" s="8"/>
      <c r="AF198" s="9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9"/>
      <c r="AR198" s="8"/>
      <c r="AS198" s="9"/>
      <c r="AT198" s="8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Q198" s="9"/>
    </row>
    <row r="199" spans="2:69" x14ac:dyDescent="0.25">
      <c r="B199" s="8"/>
      <c r="C199" s="8"/>
      <c r="D199" s="8"/>
      <c r="E199" s="8"/>
      <c r="F199" s="9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9"/>
      <c r="Z199" s="8"/>
      <c r="AA199" s="8"/>
      <c r="AB199" s="8"/>
      <c r="AC199" s="8"/>
      <c r="AD199" s="8"/>
      <c r="AE199" s="8"/>
      <c r="AF199" s="9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9"/>
      <c r="AR199" s="8"/>
      <c r="AS199" s="9"/>
      <c r="AT199" s="8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Q199" s="9"/>
    </row>
    <row r="200" spans="2:69" x14ac:dyDescent="0.25">
      <c r="B200" s="8"/>
      <c r="C200" s="8"/>
      <c r="D200" s="8"/>
      <c r="E200" s="8"/>
      <c r="F200" s="9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Z200" s="8"/>
      <c r="AA200" s="8"/>
      <c r="AB200" s="8"/>
      <c r="AC200" s="8"/>
      <c r="AD200" s="8"/>
      <c r="AE200" s="8"/>
      <c r="AF200" s="9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9"/>
      <c r="AR200" s="8"/>
      <c r="AS200" s="9"/>
      <c r="AT200" s="8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Q200" s="9"/>
    </row>
    <row r="201" spans="2:69" x14ac:dyDescent="0.25">
      <c r="B201" s="8"/>
      <c r="C201" s="8"/>
      <c r="D201" s="8"/>
      <c r="E201" s="8"/>
      <c r="F201" s="9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9"/>
      <c r="Z201" s="8"/>
      <c r="AA201" s="8"/>
      <c r="AB201" s="8"/>
      <c r="AC201" s="8"/>
      <c r="AD201" s="8"/>
      <c r="AE201" s="8"/>
      <c r="AF201" s="9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9"/>
      <c r="AR201" s="8"/>
      <c r="AS201" s="9"/>
      <c r="AT201" s="8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Q201" s="9"/>
    </row>
    <row r="202" spans="2:69" x14ac:dyDescent="0.25">
      <c r="B202" s="8"/>
      <c r="C202" s="8"/>
      <c r="D202" s="8"/>
      <c r="E202" s="8"/>
      <c r="F202" s="9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9"/>
      <c r="Z202" s="8"/>
      <c r="AA202" s="8"/>
      <c r="AB202" s="8"/>
      <c r="AC202" s="8"/>
      <c r="AD202" s="8"/>
      <c r="AE202" s="8"/>
      <c r="AF202" s="9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9"/>
      <c r="AR202" s="8"/>
      <c r="AS202" s="9"/>
      <c r="AT202" s="8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Q202" s="9"/>
    </row>
    <row r="203" spans="2:69" x14ac:dyDescent="0.25">
      <c r="B203" s="8"/>
      <c r="C203" s="8"/>
      <c r="D203" s="8"/>
      <c r="E203" s="8"/>
      <c r="F203" s="9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9"/>
      <c r="Z203" s="8"/>
      <c r="AA203" s="8"/>
      <c r="AB203" s="8"/>
      <c r="AC203" s="8"/>
      <c r="AD203" s="8"/>
      <c r="AE203" s="8"/>
      <c r="AF203" s="9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9"/>
      <c r="AR203" s="8"/>
      <c r="AS203" s="9"/>
      <c r="AT203" s="8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Q203" s="9"/>
    </row>
    <row r="204" spans="2:69" x14ac:dyDescent="0.25">
      <c r="B204" s="8"/>
      <c r="C204" s="8"/>
      <c r="D204" s="8"/>
      <c r="E204" s="8"/>
      <c r="F204" s="9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9"/>
      <c r="Z204" s="8"/>
      <c r="AA204" s="8"/>
      <c r="AB204" s="8"/>
      <c r="AC204" s="8"/>
      <c r="AD204" s="8"/>
      <c r="AE204" s="8"/>
      <c r="AF204" s="9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9"/>
      <c r="AR204" s="8"/>
      <c r="AS204" s="9"/>
      <c r="AT204" s="8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Q204" s="9"/>
    </row>
    <row r="205" spans="2:69" x14ac:dyDescent="0.25">
      <c r="B205" s="8"/>
      <c r="C205" s="8"/>
      <c r="D205" s="8"/>
      <c r="E205" s="8"/>
      <c r="F205" s="9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9"/>
      <c r="Z205" s="8"/>
      <c r="AA205" s="8"/>
      <c r="AB205" s="8"/>
      <c r="AC205" s="8"/>
      <c r="AD205" s="8"/>
      <c r="AE205" s="8"/>
      <c r="AF205" s="9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9"/>
      <c r="AR205" s="8"/>
      <c r="AS205" s="9"/>
      <c r="AT205" s="8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Q205" s="9"/>
    </row>
    <row r="206" spans="2:69" x14ac:dyDescent="0.25">
      <c r="B206" s="8"/>
      <c r="C206" s="8"/>
      <c r="D206" s="8"/>
      <c r="E206" s="8"/>
      <c r="F206" s="9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9"/>
      <c r="Z206" s="8"/>
      <c r="AA206" s="8"/>
      <c r="AB206" s="8"/>
      <c r="AC206" s="8"/>
      <c r="AD206" s="8"/>
      <c r="AE206" s="8"/>
      <c r="AF206" s="9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9"/>
      <c r="AR206" s="8"/>
      <c r="AS206" s="9"/>
      <c r="AT206" s="8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Q206" s="9"/>
    </row>
    <row r="207" spans="2:69" x14ac:dyDescent="0.25">
      <c r="B207" s="8"/>
      <c r="C207" s="8"/>
      <c r="D207" s="8"/>
      <c r="E207" s="8"/>
      <c r="F207" s="9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9"/>
      <c r="Z207" s="8"/>
      <c r="AA207" s="8"/>
      <c r="AB207" s="8"/>
      <c r="AC207" s="8"/>
      <c r="AD207" s="8"/>
      <c r="AE207" s="8"/>
      <c r="AF207" s="9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9"/>
      <c r="AR207" s="8"/>
      <c r="AS207" s="9"/>
      <c r="AT207" s="8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Q207" s="9"/>
    </row>
    <row r="208" spans="2:69" x14ac:dyDescent="0.25">
      <c r="B208" s="8"/>
      <c r="C208" s="8"/>
      <c r="D208" s="8"/>
      <c r="E208" s="8"/>
      <c r="F208" s="9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Z208" s="8"/>
      <c r="AA208" s="8"/>
      <c r="AB208" s="8"/>
      <c r="AC208" s="8"/>
      <c r="AD208" s="8"/>
      <c r="AE208" s="8"/>
      <c r="AF208" s="9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9"/>
      <c r="AR208" s="8"/>
      <c r="AS208" s="9"/>
      <c r="AT208" s="8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Q208" s="9"/>
    </row>
    <row r="209" spans="2:69" x14ac:dyDescent="0.25">
      <c r="B209" s="8"/>
      <c r="C209" s="8"/>
      <c r="D209" s="8"/>
      <c r="E209" s="8"/>
      <c r="F209" s="9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9"/>
      <c r="Z209" s="8"/>
      <c r="AA209" s="8"/>
      <c r="AB209" s="8"/>
      <c r="AC209" s="8"/>
      <c r="AD209" s="8"/>
      <c r="AE209" s="8"/>
      <c r="AF209" s="9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9"/>
      <c r="AR209" s="8"/>
      <c r="AS209" s="9"/>
      <c r="AT209" s="8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Q209" s="9"/>
    </row>
    <row r="210" spans="2:69" x14ac:dyDescent="0.25">
      <c r="B210" s="8"/>
      <c r="C210" s="8"/>
      <c r="D210" s="8"/>
      <c r="E210" s="8"/>
      <c r="F210" s="9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Z210" s="8"/>
      <c r="AA210" s="8"/>
      <c r="AB210" s="8"/>
      <c r="AC210" s="8"/>
      <c r="AD210" s="8"/>
      <c r="AE210" s="8"/>
      <c r="AF210" s="9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9"/>
      <c r="AR210" s="8"/>
      <c r="AS210" s="9"/>
      <c r="AT210" s="8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Q210" s="9"/>
    </row>
    <row r="211" spans="2:69" x14ac:dyDescent="0.25">
      <c r="B211" s="8"/>
      <c r="C211" s="8"/>
      <c r="D211" s="8"/>
      <c r="E211" s="8"/>
      <c r="F211" s="9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9"/>
      <c r="Z211" s="8"/>
      <c r="AA211" s="8"/>
      <c r="AB211" s="8"/>
      <c r="AC211" s="8"/>
      <c r="AD211" s="8"/>
      <c r="AE211" s="8"/>
      <c r="AF211" s="9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9"/>
      <c r="AR211" s="8"/>
      <c r="AS211" s="9"/>
      <c r="AT211" s="8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Q211" s="9"/>
    </row>
    <row r="212" spans="2:69" x14ac:dyDescent="0.25">
      <c r="B212" s="8"/>
      <c r="C212" s="8"/>
      <c r="D212" s="8"/>
      <c r="E212" s="8"/>
      <c r="F212" s="9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9"/>
      <c r="Z212" s="8"/>
      <c r="AA212" s="8"/>
      <c r="AB212" s="8"/>
      <c r="AC212" s="8"/>
      <c r="AD212" s="8"/>
      <c r="AE212" s="8"/>
      <c r="AF212" s="9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9"/>
      <c r="AR212" s="8"/>
      <c r="AS212" s="9"/>
      <c r="AT212" s="8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Q212" s="9"/>
    </row>
    <row r="213" spans="2:69" x14ac:dyDescent="0.25">
      <c r="B213" s="8"/>
      <c r="C213" s="8"/>
      <c r="D213" s="8"/>
      <c r="E213" s="8"/>
      <c r="F213" s="9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9"/>
      <c r="Z213" s="8"/>
      <c r="AA213" s="8"/>
      <c r="AB213" s="8"/>
      <c r="AC213" s="8"/>
      <c r="AD213" s="8"/>
      <c r="AE213" s="8"/>
      <c r="AF213" s="9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9"/>
      <c r="AR213" s="8"/>
      <c r="AS213" s="9"/>
      <c r="AT213" s="8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Q213" s="9"/>
    </row>
    <row r="214" spans="2:69" x14ac:dyDescent="0.25">
      <c r="B214" s="8"/>
      <c r="C214" s="8"/>
      <c r="D214" s="8"/>
      <c r="E214" s="8"/>
      <c r="F214" s="9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9"/>
      <c r="Z214" s="8"/>
      <c r="AA214" s="8"/>
      <c r="AB214" s="8"/>
      <c r="AC214" s="8"/>
      <c r="AD214" s="8"/>
      <c r="AE214" s="8"/>
      <c r="AF214" s="9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9"/>
      <c r="AR214" s="8"/>
      <c r="AS214" s="9"/>
      <c r="AT214" s="8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Q214" s="9"/>
    </row>
    <row r="215" spans="2:69" x14ac:dyDescent="0.25">
      <c r="B215" s="8"/>
      <c r="C215" s="8"/>
      <c r="D215" s="8"/>
      <c r="E215" s="8"/>
      <c r="F215" s="9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9"/>
      <c r="Z215" s="8"/>
      <c r="AA215" s="8"/>
      <c r="AB215" s="8"/>
      <c r="AC215" s="8"/>
      <c r="AD215" s="8"/>
      <c r="AE215" s="8"/>
      <c r="AF215" s="9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9"/>
      <c r="AR215" s="8"/>
      <c r="AS215" s="9"/>
      <c r="AT215" s="8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Q215" s="9"/>
    </row>
    <row r="216" spans="2:69" x14ac:dyDescent="0.25">
      <c r="B216" s="8"/>
      <c r="C216" s="8"/>
      <c r="D216" s="8"/>
      <c r="E216" s="8"/>
      <c r="F216" s="9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9"/>
      <c r="Z216" s="8"/>
      <c r="AA216" s="8"/>
      <c r="AB216" s="8"/>
      <c r="AC216" s="8"/>
      <c r="AD216" s="8"/>
      <c r="AE216" s="8"/>
      <c r="AF216" s="9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9"/>
      <c r="AR216" s="8"/>
      <c r="AS216" s="9"/>
      <c r="AT216" s="8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Q216" s="9"/>
    </row>
    <row r="217" spans="2:69" x14ac:dyDescent="0.25">
      <c r="B217" s="8"/>
      <c r="C217" s="8"/>
      <c r="D217" s="8"/>
      <c r="E217" s="8"/>
      <c r="F217" s="9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9"/>
      <c r="Z217" s="8"/>
      <c r="AA217" s="8"/>
      <c r="AB217" s="8"/>
      <c r="AC217" s="8"/>
      <c r="AD217" s="8"/>
      <c r="AE217" s="8"/>
      <c r="AF217" s="9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9"/>
      <c r="AR217" s="8"/>
      <c r="AS217" s="9"/>
      <c r="AT217" s="8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Q217" s="9"/>
    </row>
    <row r="218" spans="2:69" x14ac:dyDescent="0.25">
      <c r="B218" s="8"/>
      <c r="C218" s="8"/>
      <c r="D218" s="8"/>
      <c r="E218" s="8"/>
      <c r="F218" s="9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Z218" s="8"/>
      <c r="AA218" s="8"/>
      <c r="AB218" s="8"/>
      <c r="AC218" s="8"/>
      <c r="AD218" s="8"/>
      <c r="AE218" s="8"/>
      <c r="AF218" s="9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9"/>
      <c r="AR218" s="8"/>
      <c r="AS218" s="9"/>
      <c r="AT218" s="8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Q218" s="9"/>
    </row>
    <row r="219" spans="2:69" x14ac:dyDescent="0.25">
      <c r="B219" s="8"/>
      <c r="C219" s="8"/>
      <c r="D219" s="8"/>
      <c r="E219" s="8"/>
      <c r="F219" s="9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9"/>
      <c r="Z219" s="8"/>
      <c r="AA219" s="8"/>
      <c r="AB219" s="8"/>
      <c r="AC219" s="8"/>
      <c r="AD219" s="8"/>
      <c r="AE219" s="8"/>
      <c r="AF219" s="9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9"/>
      <c r="AR219" s="8"/>
      <c r="AS219" s="9"/>
      <c r="AT219" s="8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Q219" s="9"/>
    </row>
    <row r="220" spans="2:69" x14ac:dyDescent="0.25">
      <c r="B220" s="8"/>
      <c r="C220" s="8"/>
      <c r="D220" s="8"/>
      <c r="E220" s="8"/>
      <c r="F220" s="9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Z220" s="8"/>
      <c r="AA220" s="8"/>
      <c r="AB220" s="8"/>
      <c r="AC220" s="8"/>
      <c r="AD220" s="8"/>
      <c r="AE220" s="8"/>
      <c r="AF220" s="9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9"/>
      <c r="AR220" s="8"/>
      <c r="AS220" s="9"/>
      <c r="AT220" s="8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Q220" s="9"/>
    </row>
    <row r="221" spans="2:69" x14ac:dyDescent="0.25">
      <c r="B221" s="8"/>
      <c r="C221" s="8"/>
      <c r="D221" s="8"/>
      <c r="E221" s="8"/>
      <c r="F221" s="9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9"/>
      <c r="Z221" s="8"/>
      <c r="AA221" s="8"/>
      <c r="AB221" s="8"/>
      <c r="AC221" s="8"/>
      <c r="AD221" s="8"/>
      <c r="AE221" s="8"/>
      <c r="AF221" s="9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9"/>
      <c r="AR221" s="8"/>
      <c r="AS221" s="9"/>
      <c r="AT221" s="8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Q221" s="9"/>
    </row>
    <row r="222" spans="2:69" x14ac:dyDescent="0.25">
      <c r="B222" s="8"/>
      <c r="C222" s="8"/>
      <c r="D222" s="8"/>
      <c r="E222" s="8"/>
      <c r="F222" s="9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9"/>
      <c r="Z222" s="8"/>
      <c r="AA222" s="8"/>
      <c r="AB222" s="8"/>
      <c r="AC222" s="8"/>
      <c r="AD222" s="8"/>
      <c r="AE222" s="8"/>
      <c r="AF222" s="9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9"/>
      <c r="AR222" s="8"/>
      <c r="AS222" s="9"/>
      <c r="AT222" s="8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Q222" s="9"/>
    </row>
    <row r="223" spans="2:69" x14ac:dyDescent="0.25">
      <c r="B223" s="8"/>
      <c r="C223" s="8"/>
      <c r="D223" s="8"/>
      <c r="E223" s="8"/>
      <c r="F223" s="9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9"/>
      <c r="Z223" s="8"/>
      <c r="AA223" s="8"/>
      <c r="AB223" s="8"/>
      <c r="AC223" s="8"/>
      <c r="AD223" s="8"/>
      <c r="AE223" s="8"/>
      <c r="AF223" s="9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9"/>
      <c r="AR223" s="8"/>
      <c r="AS223" s="9"/>
      <c r="AT223" s="8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Q223" s="9"/>
    </row>
    <row r="224" spans="2:69" x14ac:dyDescent="0.25">
      <c r="B224" s="8"/>
      <c r="C224" s="8"/>
      <c r="D224" s="8"/>
      <c r="E224" s="8"/>
      <c r="F224" s="9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9"/>
      <c r="Z224" s="8"/>
      <c r="AA224" s="8"/>
      <c r="AB224" s="8"/>
      <c r="AC224" s="8"/>
      <c r="AD224" s="8"/>
      <c r="AE224" s="8"/>
      <c r="AF224" s="9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9"/>
      <c r="AR224" s="8"/>
      <c r="AS224" s="9"/>
      <c r="AT224" s="8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Q224" s="9"/>
    </row>
    <row r="225" spans="2:69" x14ac:dyDescent="0.25">
      <c r="B225" s="8"/>
      <c r="C225" s="8"/>
      <c r="D225" s="8"/>
      <c r="E225" s="8"/>
      <c r="F225" s="9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9"/>
      <c r="Z225" s="8"/>
      <c r="AA225" s="8"/>
      <c r="AB225" s="8"/>
      <c r="AC225" s="8"/>
      <c r="AD225" s="8"/>
      <c r="AE225" s="8"/>
      <c r="AF225" s="9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9"/>
      <c r="AR225" s="8"/>
      <c r="AS225" s="9"/>
      <c r="AT225" s="8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Q225" s="9"/>
    </row>
    <row r="226" spans="2:69" x14ac:dyDescent="0.25">
      <c r="B226" s="8"/>
      <c r="C226" s="8"/>
      <c r="D226" s="8"/>
      <c r="E226" s="8"/>
      <c r="F226" s="9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9"/>
      <c r="Z226" s="8"/>
      <c r="AA226" s="8"/>
      <c r="AB226" s="8"/>
      <c r="AC226" s="8"/>
      <c r="AD226" s="8"/>
      <c r="AE226" s="8"/>
      <c r="AF226" s="9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9"/>
      <c r="AR226" s="8"/>
      <c r="AS226" s="9"/>
      <c r="AT226" s="8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Q226" s="9"/>
    </row>
    <row r="227" spans="2:69" x14ac:dyDescent="0.25">
      <c r="B227" s="8"/>
      <c r="C227" s="8"/>
      <c r="D227" s="8"/>
      <c r="E227" s="8"/>
      <c r="F227" s="9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9"/>
      <c r="Z227" s="8"/>
      <c r="AA227" s="8"/>
      <c r="AB227" s="8"/>
      <c r="AC227" s="8"/>
      <c r="AD227" s="8"/>
      <c r="AE227" s="8"/>
      <c r="AF227" s="9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9"/>
      <c r="AR227" s="8"/>
      <c r="AS227" s="9"/>
      <c r="AT227" s="8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Q227" s="9"/>
    </row>
    <row r="228" spans="2:69" x14ac:dyDescent="0.25">
      <c r="B228" s="8"/>
      <c r="C228" s="8"/>
      <c r="D228" s="8"/>
      <c r="E228" s="8"/>
      <c r="F228" s="9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Z228" s="8"/>
      <c r="AA228" s="8"/>
      <c r="AB228" s="8"/>
      <c r="AC228" s="8"/>
      <c r="AD228" s="8"/>
      <c r="AE228" s="8"/>
      <c r="AF228" s="9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9"/>
      <c r="AR228" s="8"/>
      <c r="AS228" s="9"/>
      <c r="AT228" s="8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Q228" s="9"/>
    </row>
    <row r="229" spans="2:69" x14ac:dyDescent="0.25">
      <c r="B229" s="8"/>
      <c r="C229" s="8"/>
      <c r="D229" s="8"/>
      <c r="E229" s="8"/>
      <c r="F229" s="9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9"/>
      <c r="Z229" s="8"/>
      <c r="AA229" s="8"/>
      <c r="AB229" s="8"/>
      <c r="AC229" s="8"/>
      <c r="AD229" s="8"/>
      <c r="AE229" s="8"/>
      <c r="AF229" s="9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9"/>
      <c r="AR229" s="8"/>
      <c r="AS229" s="9"/>
      <c r="AT229" s="8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Q229" s="9"/>
    </row>
    <row r="230" spans="2:69" x14ac:dyDescent="0.25">
      <c r="B230" s="8"/>
      <c r="C230" s="8"/>
      <c r="D230" s="8"/>
      <c r="E230" s="8"/>
      <c r="F230" s="9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Z230" s="8"/>
      <c r="AA230" s="8"/>
      <c r="AB230" s="8"/>
      <c r="AC230" s="8"/>
      <c r="AD230" s="8"/>
      <c r="AE230" s="8"/>
      <c r="AF230" s="9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9"/>
      <c r="AR230" s="8"/>
      <c r="AS230" s="9"/>
      <c r="AT230" s="8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Q230" s="9"/>
    </row>
    <row r="231" spans="2:69" x14ac:dyDescent="0.25">
      <c r="B231" s="8"/>
      <c r="C231" s="8"/>
      <c r="D231" s="8"/>
      <c r="E231" s="8"/>
      <c r="F231" s="9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9"/>
      <c r="Z231" s="8"/>
      <c r="AA231" s="8"/>
      <c r="AB231" s="8"/>
      <c r="AC231" s="8"/>
      <c r="AD231" s="8"/>
      <c r="AE231" s="8"/>
      <c r="AF231" s="9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9"/>
      <c r="AR231" s="8"/>
      <c r="AS231" s="9"/>
      <c r="AT231" s="8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Q231" s="9"/>
    </row>
    <row r="232" spans="2:69" x14ac:dyDescent="0.25">
      <c r="B232" s="8"/>
      <c r="C232" s="8"/>
      <c r="D232" s="8"/>
      <c r="E232" s="8"/>
      <c r="F232" s="9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9"/>
      <c r="Z232" s="8"/>
      <c r="AA232" s="8"/>
      <c r="AB232" s="8"/>
      <c r="AC232" s="8"/>
      <c r="AD232" s="8"/>
      <c r="AE232" s="8"/>
      <c r="AF232" s="9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9"/>
      <c r="AR232" s="8"/>
      <c r="AS232" s="9"/>
      <c r="AT232" s="8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Q232" s="9"/>
    </row>
    <row r="233" spans="2:69" x14ac:dyDescent="0.25">
      <c r="B233" s="8"/>
      <c r="C233" s="8"/>
      <c r="D233" s="8"/>
      <c r="E233" s="8"/>
      <c r="F233" s="9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9"/>
      <c r="Z233" s="8"/>
      <c r="AA233" s="8"/>
      <c r="AB233" s="8"/>
      <c r="AC233" s="8"/>
      <c r="AD233" s="8"/>
      <c r="AE233" s="8"/>
      <c r="AF233" s="9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9"/>
      <c r="AR233" s="8"/>
      <c r="AS233" s="9"/>
      <c r="AT233" s="8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Q233" s="9"/>
    </row>
    <row r="234" spans="2:69" x14ac:dyDescent="0.25">
      <c r="B234" s="8"/>
      <c r="C234" s="8"/>
      <c r="D234" s="8"/>
      <c r="E234" s="8"/>
      <c r="F234" s="9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9"/>
      <c r="Z234" s="8"/>
      <c r="AA234" s="8"/>
      <c r="AB234" s="8"/>
      <c r="AC234" s="8"/>
      <c r="AD234" s="8"/>
      <c r="AE234" s="8"/>
      <c r="AF234" s="9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9"/>
      <c r="AR234" s="8"/>
      <c r="AS234" s="9"/>
      <c r="AT234" s="8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Q234" s="9"/>
    </row>
    <row r="235" spans="2:69" x14ac:dyDescent="0.25">
      <c r="B235" s="8"/>
      <c r="C235" s="8"/>
      <c r="D235" s="8"/>
      <c r="E235" s="8"/>
      <c r="F235" s="9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9"/>
      <c r="Z235" s="8"/>
      <c r="AA235" s="8"/>
      <c r="AB235" s="8"/>
      <c r="AC235" s="8"/>
      <c r="AD235" s="8"/>
      <c r="AE235" s="8"/>
      <c r="AF235" s="9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9"/>
      <c r="AR235" s="8"/>
      <c r="AS235" s="9"/>
      <c r="AT235" s="8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Q235" s="9"/>
    </row>
    <row r="236" spans="2:69" x14ac:dyDescent="0.25">
      <c r="B236" s="8"/>
      <c r="C236" s="8"/>
      <c r="D236" s="8"/>
      <c r="E236" s="8"/>
      <c r="F236" s="9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9"/>
      <c r="Z236" s="8"/>
      <c r="AA236" s="8"/>
      <c r="AB236" s="8"/>
      <c r="AC236" s="8"/>
      <c r="AD236" s="8"/>
      <c r="AE236" s="8"/>
      <c r="AF236" s="9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9"/>
      <c r="AR236" s="8"/>
      <c r="AS236" s="9"/>
      <c r="AT236" s="8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Q236" s="9"/>
    </row>
    <row r="237" spans="2:69" x14ac:dyDescent="0.25">
      <c r="B237" s="8"/>
      <c r="C237" s="8"/>
      <c r="D237" s="8"/>
      <c r="E237" s="8"/>
      <c r="F237" s="9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9"/>
      <c r="Z237" s="8"/>
      <c r="AA237" s="8"/>
      <c r="AB237" s="8"/>
      <c r="AC237" s="8"/>
      <c r="AD237" s="8"/>
      <c r="AE237" s="8"/>
      <c r="AF237" s="9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9"/>
      <c r="AR237" s="8"/>
      <c r="AS237" s="9"/>
      <c r="AT237" s="8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Q237" s="9"/>
    </row>
    <row r="238" spans="2:69" x14ac:dyDescent="0.25">
      <c r="B238" s="8"/>
      <c r="C238" s="8"/>
      <c r="D238" s="8"/>
      <c r="E238" s="8"/>
      <c r="F238" s="9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Z238" s="8"/>
      <c r="AA238" s="8"/>
      <c r="AB238" s="8"/>
      <c r="AC238" s="8"/>
      <c r="AD238" s="8"/>
      <c r="AE238" s="8"/>
      <c r="AF238" s="9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9"/>
      <c r="AR238" s="8"/>
      <c r="AS238" s="9"/>
      <c r="AT238" s="8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Q238" s="9"/>
    </row>
    <row r="239" spans="2:69" x14ac:dyDescent="0.25">
      <c r="B239" s="8"/>
      <c r="C239" s="8"/>
      <c r="D239" s="8"/>
      <c r="E239" s="8"/>
      <c r="F239" s="9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9"/>
      <c r="Z239" s="8"/>
      <c r="AA239" s="8"/>
      <c r="AB239" s="8"/>
      <c r="AC239" s="8"/>
      <c r="AD239" s="8"/>
      <c r="AE239" s="8"/>
      <c r="AF239" s="9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9"/>
      <c r="AR239" s="8"/>
      <c r="AS239" s="9"/>
      <c r="AT239" s="8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Q239" s="9"/>
    </row>
    <row r="240" spans="2:69" x14ac:dyDescent="0.25">
      <c r="B240" s="8"/>
      <c r="C240" s="8"/>
      <c r="D240" s="8"/>
      <c r="E240" s="8"/>
      <c r="F240" s="9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Z240" s="8"/>
      <c r="AA240" s="8"/>
      <c r="AB240" s="8"/>
      <c r="AC240" s="8"/>
      <c r="AD240" s="8"/>
      <c r="AE240" s="8"/>
      <c r="AF240" s="9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9"/>
      <c r="AR240" s="8"/>
      <c r="AS240" s="9"/>
      <c r="AT240" s="8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Q240" s="9"/>
    </row>
    <row r="241" spans="2:69" x14ac:dyDescent="0.25">
      <c r="B241" s="8"/>
      <c r="C241" s="8"/>
      <c r="D241" s="8"/>
      <c r="E241" s="8"/>
      <c r="F241" s="9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9"/>
      <c r="Z241" s="8"/>
      <c r="AA241" s="8"/>
      <c r="AB241" s="8"/>
      <c r="AC241" s="8"/>
      <c r="AD241" s="8"/>
      <c r="AE241" s="8"/>
      <c r="AF241" s="9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9"/>
      <c r="AR241" s="8"/>
      <c r="AS241" s="9"/>
      <c r="AT241" s="8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Q241" s="9"/>
    </row>
    <row r="242" spans="2:69" x14ac:dyDescent="0.25">
      <c r="B242" s="8"/>
      <c r="C242" s="8"/>
      <c r="D242" s="8"/>
      <c r="E242" s="8"/>
      <c r="F242" s="9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9"/>
      <c r="Z242" s="8"/>
      <c r="AA242" s="8"/>
      <c r="AB242" s="8"/>
      <c r="AC242" s="8"/>
      <c r="AD242" s="8"/>
      <c r="AE242" s="8"/>
      <c r="AF242" s="9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9"/>
      <c r="AR242" s="8"/>
      <c r="AS242" s="9"/>
      <c r="AT242" s="8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Q242" s="9"/>
    </row>
    <row r="243" spans="2:69" x14ac:dyDescent="0.25">
      <c r="B243" s="8"/>
      <c r="C243" s="8"/>
      <c r="D243" s="8"/>
      <c r="E243" s="8"/>
      <c r="F243" s="9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9"/>
      <c r="Z243" s="8"/>
      <c r="AA243" s="8"/>
      <c r="AB243" s="8"/>
      <c r="AC243" s="8"/>
      <c r="AD243" s="8"/>
      <c r="AE243" s="8"/>
      <c r="AF243" s="9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9"/>
      <c r="AR243" s="8"/>
      <c r="AS243" s="9"/>
      <c r="AT243" s="8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Q243" s="9"/>
    </row>
    <row r="244" spans="2:69" x14ac:dyDescent="0.25">
      <c r="B244" s="8"/>
      <c r="C244" s="8"/>
      <c r="D244" s="8"/>
      <c r="E244" s="8"/>
      <c r="F244" s="9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9"/>
      <c r="Z244" s="8"/>
      <c r="AA244" s="8"/>
      <c r="AB244" s="8"/>
      <c r="AC244" s="8"/>
      <c r="AD244" s="8"/>
      <c r="AE244" s="8"/>
      <c r="AF244" s="9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9"/>
      <c r="AR244" s="8"/>
      <c r="AS244" s="9"/>
      <c r="AT244" s="8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Q244" s="9"/>
    </row>
    <row r="245" spans="2:69" x14ac:dyDescent="0.25">
      <c r="B245" s="8"/>
      <c r="C245" s="8"/>
      <c r="D245" s="8"/>
      <c r="E245" s="8"/>
      <c r="F245" s="9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9"/>
      <c r="Z245" s="8"/>
      <c r="AA245" s="8"/>
      <c r="AB245" s="8"/>
      <c r="AC245" s="8"/>
      <c r="AD245" s="8"/>
      <c r="AE245" s="8"/>
      <c r="AF245" s="9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9"/>
      <c r="AR245" s="8"/>
      <c r="AS245" s="9"/>
      <c r="AT245" s="8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Q245" s="9"/>
    </row>
    <row r="246" spans="2:69" x14ac:dyDescent="0.25">
      <c r="B246" s="8"/>
      <c r="C246" s="8"/>
      <c r="D246" s="8"/>
      <c r="E246" s="8"/>
      <c r="F246" s="9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9"/>
      <c r="Z246" s="8"/>
      <c r="AA246" s="8"/>
      <c r="AB246" s="8"/>
      <c r="AC246" s="8"/>
      <c r="AD246" s="8"/>
      <c r="AE246" s="8"/>
      <c r="AF246" s="9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9"/>
      <c r="AR246" s="8"/>
      <c r="AS246" s="9"/>
      <c r="AT246" s="8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Q246" s="9"/>
    </row>
    <row r="247" spans="2:69" x14ac:dyDescent="0.25">
      <c r="B247" s="8"/>
      <c r="C247" s="8"/>
      <c r="D247" s="8"/>
      <c r="E247" s="8"/>
      <c r="F247" s="9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9"/>
      <c r="Z247" s="8"/>
      <c r="AA247" s="8"/>
      <c r="AB247" s="8"/>
      <c r="AC247" s="8"/>
      <c r="AD247" s="8"/>
      <c r="AE247" s="8"/>
      <c r="AF247" s="9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9"/>
      <c r="AR247" s="8"/>
      <c r="AS247" s="9"/>
      <c r="AT247" s="8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Q247" s="9"/>
    </row>
    <row r="248" spans="2:69" x14ac:dyDescent="0.25">
      <c r="B248" s="8"/>
      <c r="C248" s="8"/>
      <c r="D248" s="8"/>
      <c r="E248" s="8"/>
      <c r="F248" s="9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Z248" s="8"/>
      <c r="AA248" s="8"/>
      <c r="AB248" s="8"/>
      <c r="AC248" s="8"/>
      <c r="AD248" s="8"/>
      <c r="AE248" s="8"/>
      <c r="AF248" s="9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9"/>
      <c r="AR248" s="8"/>
      <c r="AS248" s="9"/>
      <c r="AT248" s="8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Q248" s="9"/>
    </row>
    <row r="249" spans="2:69" x14ac:dyDescent="0.25">
      <c r="B249" s="8"/>
      <c r="C249" s="8"/>
      <c r="D249" s="8"/>
      <c r="E249" s="8"/>
      <c r="F249" s="9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9"/>
      <c r="Z249" s="8"/>
      <c r="AA249" s="8"/>
      <c r="AB249" s="8"/>
      <c r="AC249" s="8"/>
      <c r="AD249" s="8"/>
      <c r="AE249" s="8"/>
      <c r="AF249" s="9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9"/>
      <c r="AR249" s="8"/>
      <c r="AS249" s="9"/>
      <c r="AT249" s="8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Q249" s="9"/>
    </row>
    <row r="250" spans="2:69" x14ac:dyDescent="0.25">
      <c r="B250" s="8"/>
      <c r="C250" s="8"/>
      <c r="D250" s="8"/>
      <c r="E250" s="8"/>
      <c r="F250" s="9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Z250" s="8"/>
      <c r="AA250" s="8"/>
      <c r="AB250" s="8"/>
      <c r="AC250" s="8"/>
      <c r="AD250" s="8"/>
      <c r="AE250" s="8"/>
      <c r="AF250" s="9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9"/>
      <c r="AR250" s="8"/>
      <c r="AS250" s="9"/>
      <c r="AT250" s="8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Q250" s="9"/>
    </row>
    <row r="251" spans="2:69" x14ac:dyDescent="0.25">
      <c r="B251" s="8"/>
      <c r="C251" s="8"/>
      <c r="D251" s="8"/>
      <c r="E251" s="8"/>
      <c r="F251" s="9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9"/>
      <c r="Z251" s="8"/>
      <c r="AA251" s="8"/>
      <c r="AB251" s="8"/>
      <c r="AC251" s="8"/>
      <c r="AD251" s="8"/>
      <c r="AE251" s="8"/>
      <c r="AF251" s="9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9"/>
      <c r="AR251" s="8"/>
      <c r="AS251" s="9"/>
      <c r="AT251" s="8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Q251" s="9"/>
    </row>
    <row r="252" spans="2:69" x14ac:dyDescent="0.25">
      <c r="B252" s="8"/>
      <c r="C252" s="8"/>
      <c r="D252" s="8"/>
      <c r="E252" s="8"/>
      <c r="F252" s="9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9"/>
      <c r="Z252" s="8"/>
      <c r="AA252" s="8"/>
      <c r="AB252" s="8"/>
      <c r="AC252" s="8"/>
      <c r="AD252" s="8"/>
      <c r="AE252" s="8"/>
      <c r="AF252" s="9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9"/>
      <c r="AR252" s="8"/>
      <c r="AS252" s="9"/>
      <c r="AT252" s="8"/>
      <c r="AU252" s="9"/>
      <c r="AV252" s="8"/>
      <c r="AW252" s="9"/>
      <c r="AX252" s="9"/>
      <c r="AY252" s="9"/>
      <c r="AZ252" s="9"/>
      <c r="BA252" s="8"/>
      <c r="BB252" s="9"/>
      <c r="BC252" s="8"/>
      <c r="BD252" s="9"/>
      <c r="BE252" s="9"/>
      <c r="BF252" s="9"/>
      <c r="BG252" s="9"/>
      <c r="BH252" s="9"/>
      <c r="BQ252" s="9"/>
    </row>
    <row r="253" spans="2:69" x14ac:dyDescent="0.25">
      <c r="B253" s="8"/>
      <c r="C253" s="8"/>
      <c r="D253" s="8"/>
      <c r="E253" s="8"/>
      <c r="F253" s="9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9"/>
      <c r="Z253" s="8"/>
      <c r="AA253" s="8"/>
      <c r="AB253" s="8"/>
      <c r="AC253" s="8"/>
      <c r="AD253" s="8"/>
      <c r="AE253" s="8"/>
      <c r="AF253" s="9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9"/>
      <c r="AR253" s="8"/>
      <c r="AS253" s="9"/>
      <c r="AT253" s="8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Q253" s="9"/>
    </row>
    <row r="254" spans="2:69" x14ac:dyDescent="0.25">
      <c r="B254" s="8"/>
      <c r="C254" s="8"/>
      <c r="D254" s="8"/>
      <c r="E254" s="8"/>
      <c r="F254" s="9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9"/>
      <c r="Z254" s="8"/>
      <c r="AA254" s="8"/>
      <c r="AB254" s="8"/>
      <c r="AC254" s="8"/>
      <c r="AD254" s="8"/>
      <c r="AE254" s="8"/>
      <c r="AF254" s="9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9"/>
      <c r="AR254" s="8"/>
      <c r="AS254" s="9"/>
      <c r="AT254" s="8"/>
      <c r="AU254" s="8"/>
      <c r="AV254" s="8"/>
      <c r="AW254" s="8"/>
      <c r="AX254" s="9"/>
      <c r="AY254" s="8"/>
      <c r="AZ254" s="9"/>
      <c r="BA254" s="8"/>
      <c r="BB254" s="9"/>
      <c r="BC254" s="8"/>
      <c r="BD254" s="8"/>
      <c r="BE254" s="9"/>
      <c r="BF254" s="9"/>
      <c r="BG254" s="9"/>
      <c r="BH254" s="9"/>
      <c r="BQ254" s="8"/>
    </row>
    <row r="255" spans="2:69" x14ac:dyDescent="0.25">
      <c r="B255" s="8"/>
      <c r="C255" s="8"/>
      <c r="D255" s="8"/>
      <c r="E255" s="8"/>
      <c r="F255" s="9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9"/>
      <c r="Z255" s="8"/>
      <c r="AA255" s="8"/>
      <c r="AB255" s="8"/>
      <c r="AC255" s="8"/>
      <c r="AD255" s="8"/>
      <c r="AE255" s="8"/>
      <c r="AF255" s="9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9"/>
      <c r="AR255" s="8"/>
      <c r="AS255" s="9"/>
      <c r="AT255" s="8"/>
      <c r="AU255" s="9"/>
      <c r="AV255" s="9"/>
      <c r="AW255" s="8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Q255" s="9"/>
    </row>
    <row r="256" spans="2:69" x14ac:dyDescent="0.25">
      <c r="B256" s="8"/>
      <c r="C256" s="8"/>
      <c r="D256" s="8"/>
      <c r="E256" s="8"/>
      <c r="F256" s="9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9"/>
      <c r="Z256" s="8"/>
      <c r="AA256" s="8"/>
      <c r="AB256" s="8"/>
      <c r="AC256" s="8"/>
      <c r="AD256" s="8"/>
      <c r="AE256" s="8"/>
      <c r="AF256" s="9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9"/>
      <c r="AR256" s="8"/>
      <c r="AS256" s="9"/>
      <c r="AT256" s="8"/>
      <c r="AU256" s="9"/>
      <c r="AV256" s="8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Q256" s="9"/>
    </row>
    <row r="257" spans="2:69" x14ac:dyDescent="0.25">
      <c r="B257" s="8"/>
      <c r="C257" s="8"/>
      <c r="D257" s="8"/>
      <c r="E257" s="8"/>
      <c r="F257" s="9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9"/>
      <c r="Z257" s="8"/>
      <c r="AA257" s="8"/>
      <c r="AB257" s="8"/>
      <c r="AC257" s="8"/>
      <c r="AD257" s="8"/>
      <c r="AE257" s="8"/>
      <c r="AF257" s="9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9"/>
      <c r="AR257" s="8"/>
      <c r="AS257" s="9"/>
      <c r="AT257" s="8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Q257" s="9"/>
    </row>
    <row r="258" spans="2:69" x14ac:dyDescent="0.25">
      <c r="B258" s="8"/>
      <c r="C258" s="8"/>
      <c r="D258" s="8"/>
      <c r="E258" s="8"/>
      <c r="F258" s="9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Z258" s="8"/>
      <c r="AA258" s="8"/>
      <c r="AB258" s="8"/>
      <c r="AC258" s="8"/>
      <c r="AD258" s="8"/>
      <c r="AE258" s="8"/>
      <c r="AF258" s="9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9"/>
      <c r="AR258" s="8"/>
      <c r="AS258" s="9"/>
      <c r="AT258" s="8"/>
      <c r="AU258" s="9"/>
      <c r="AV258" s="8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Q258" s="9"/>
    </row>
    <row r="259" spans="2:69" x14ac:dyDescent="0.25">
      <c r="B259" s="8"/>
      <c r="C259" s="8"/>
      <c r="D259" s="8"/>
      <c r="E259" s="8"/>
      <c r="F259" s="9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9"/>
      <c r="Z259" s="8"/>
      <c r="AA259" s="8"/>
      <c r="AB259" s="8"/>
      <c r="AC259" s="8"/>
      <c r="AD259" s="8"/>
      <c r="AE259" s="8"/>
      <c r="AF259" s="9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9"/>
      <c r="AR259" s="8"/>
      <c r="AS259" s="9"/>
      <c r="AT259" s="8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Q259" s="9"/>
    </row>
    <row r="260" spans="2:69" x14ac:dyDescent="0.25">
      <c r="B260" s="8"/>
      <c r="C260" s="8"/>
      <c r="D260" s="8"/>
      <c r="E260" s="8"/>
      <c r="F260" s="9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Z260" s="8"/>
      <c r="AA260" s="8"/>
      <c r="AB260" s="8"/>
      <c r="AC260" s="8"/>
      <c r="AD260" s="8"/>
      <c r="AE260" s="8"/>
      <c r="AF260" s="9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9"/>
      <c r="AR260" s="8"/>
      <c r="AS260" s="9"/>
      <c r="AT260" s="8"/>
      <c r="AU260" s="9"/>
      <c r="AV260" s="8"/>
      <c r="AW260" s="9"/>
      <c r="AX260" s="9"/>
      <c r="AY260" s="9"/>
      <c r="AZ260" s="9"/>
      <c r="BA260" s="9"/>
      <c r="BB260" s="8"/>
      <c r="BC260" s="9"/>
      <c r="BD260" s="9"/>
      <c r="BE260" s="9"/>
      <c r="BF260" s="9"/>
      <c r="BG260" s="9"/>
      <c r="BH260" s="9"/>
      <c r="BQ260" s="9"/>
    </row>
    <row r="261" spans="2:69" x14ac:dyDescent="0.25">
      <c r="B261" s="8"/>
      <c r="C261" s="8"/>
      <c r="D261" s="8"/>
      <c r="E261" s="8"/>
      <c r="F261" s="9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9"/>
      <c r="Z261" s="8"/>
      <c r="AA261" s="8"/>
      <c r="AB261" s="8"/>
      <c r="AC261" s="8"/>
      <c r="AD261" s="8"/>
      <c r="AE261" s="8"/>
      <c r="AF261" s="9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9"/>
      <c r="AR261" s="8"/>
      <c r="AS261" s="9"/>
      <c r="AT261" s="8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Q261" s="9"/>
    </row>
    <row r="262" spans="2:69" x14ac:dyDescent="0.25">
      <c r="B262" s="8"/>
      <c r="C262" s="8"/>
      <c r="D262" s="8"/>
      <c r="E262" s="8"/>
      <c r="F262" s="9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9"/>
      <c r="Z262" s="8"/>
      <c r="AA262" s="8"/>
      <c r="AB262" s="8"/>
      <c r="AC262" s="8"/>
      <c r="AD262" s="8"/>
      <c r="AE262" s="8"/>
      <c r="AF262" s="9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9"/>
      <c r="AR262" s="8"/>
      <c r="AS262" s="9"/>
      <c r="AT262" s="8"/>
      <c r="AU262" s="9"/>
      <c r="AV262" s="8"/>
      <c r="AW262" s="9"/>
      <c r="AX262" s="9"/>
      <c r="AY262" s="9"/>
      <c r="AZ262" s="9"/>
      <c r="BA262" s="9"/>
      <c r="BB262" s="8"/>
      <c r="BC262" s="9"/>
      <c r="BD262" s="9"/>
      <c r="BE262" s="9"/>
      <c r="BF262" s="9"/>
      <c r="BG262" s="9"/>
      <c r="BH262" s="9"/>
      <c r="BQ262" s="9"/>
    </row>
    <row r="263" spans="2:69" x14ac:dyDescent="0.25">
      <c r="B263" s="8"/>
      <c r="C263" s="8"/>
      <c r="D263" s="8"/>
      <c r="E263" s="8"/>
      <c r="F263" s="9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9"/>
      <c r="Z263" s="8"/>
      <c r="AA263" s="8"/>
      <c r="AB263" s="8"/>
      <c r="AC263" s="8"/>
      <c r="AD263" s="8"/>
      <c r="AE263" s="8"/>
      <c r="AF263" s="9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9"/>
      <c r="AR263" s="8"/>
      <c r="AS263" s="9"/>
      <c r="AT263" s="8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Q263" s="9"/>
    </row>
    <row r="264" spans="2:69" x14ac:dyDescent="0.25">
      <c r="B264" s="8"/>
      <c r="C264" s="8"/>
      <c r="D264" s="8"/>
      <c r="E264" s="8"/>
      <c r="F264" s="9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9"/>
      <c r="Z264" s="8"/>
      <c r="AA264" s="8"/>
      <c r="AB264" s="8"/>
      <c r="AC264" s="8"/>
      <c r="AD264" s="8"/>
      <c r="AE264" s="8"/>
      <c r="AF264" s="9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9"/>
      <c r="AR264" s="8"/>
      <c r="AS264" s="9"/>
      <c r="AT264" s="8"/>
      <c r="AU264" s="9"/>
      <c r="AV264" s="8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Q264" s="9"/>
    </row>
    <row r="265" spans="2:69" x14ac:dyDescent="0.25">
      <c r="B265" s="8"/>
      <c r="C265" s="8"/>
      <c r="D265" s="8"/>
      <c r="E265" s="8"/>
      <c r="F265" s="9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9"/>
      <c r="Z265" s="8"/>
      <c r="AA265" s="8"/>
      <c r="AB265" s="8"/>
      <c r="AC265" s="8"/>
      <c r="AD265" s="8"/>
      <c r="AE265" s="8"/>
      <c r="AF265" s="9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9"/>
      <c r="AR265" s="8"/>
      <c r="AS265" s="9"/>
      <c r="AT265" s="8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Q265" s="9"/>
    </row>
    <row r="266" spans="2:69" x14ac:dyDescent="0.25">
      <c r="B266" s="8"/>
      <c r="C266" s="8"/>
      <c r="D266" s="8"/>
      <c r="E266" s="8"/>
      <c r="F266" s="9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9"/>
      <c r="Z266" s="8"/>
      <c r="AA266" s="8"/>
      <c r="AB266" s="8"/>
      <c r="AC266" s="8"/>
      <c r="AD266" s="8"/>
      <c r="AE266" s="8"/>
      <c r="AF266" s="9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9"/>
      <c r="AR266" s="8"/>
      <c r="AS266" s="9"/>
      <c r="AT266" s="8"/>
      <c r="AU266" s="9"/>
      <c r="AV266" s="8"/>
      <c r="AW266" s="9"/>
      <c r="AX266" s="9"/>
      <c r="AY266" s="8"/>
      <c r="AZ266" s="9"/>
      <c r="BA266" s="9"/>
      <c r="BB266" s="9"/>
      <c r="BC266" s="9"/>
      <c r="BD266" s="9"/>
      <c r="BE266" s="9"/>
      <c r="BF266" s="9"/>
      <c r="BG266" s="9"/>
      <c r="BH266" s="9"/>
      <c r="BQ266" s="9"/>
    </row>
    <row r="267" spans="2:69" x14ac:dyDescent="0.25">
      <c r="B267" s="8"/>
      <c r="C267" s="8"/>
      <c r="D267" s="8"/>
      <c r="E267" s="8"/>
      <c r="F267" s="9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9"/>
      <c r="Z267" s="8"/>
      <c r="AA267" s="8"/>
      <c r="AB267" s="8"/>
      <c r="AC267" s="8"/>
      <c r="AD267" s="8"/>
      <c r="AE267" s="8"/>
      <c r="AF267" s="9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9"/>
      <c r="AR267" s="8"/>
      <c r="AS267" s="9"/>
      <c r="AT267" s="8"/>
      <c r="AU267" s="9"/>
      <c r="AV267" s="9"/>
      <c r="AW267" s="8"/>
      <c r="AX267" s="9"/>
      <c r="AY267" s="8"/>
      <c r="AZ267" s="9"/>
      <c r="BA267" s="9"/>
      <c r="BB267" s="9"/>
      <c r="BC267" s="9"/>
      <c r="BD267" s="9"/>
      <c r="BE267" s="9"/>
      <c r="BF267" s="9"/>
      <c r="BG267" s="9"/>
      <c r="BH267" s="9"/>
      <c r="BQ267" s="9"/>
    </row>
    <row r="268" spans="2:69" x14ac:dyDescent="0.25">
      <c r="B268" s="8"/>
      <c r="C268" s="8"/>
      <c r="D268" s="8"/>
      <c r="E268" s="8"/>
      <c r="F268" s="9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Z268" s="8"/>
      <c r="AA268" s="8"/>
      <c r="AB268" s="8"/>
      <c r="AC268" s="8"/>
      <c r="AD268" s="8"/>
      <c r="AE268" s="8"/>
      <c r="AF268" s="9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9"/>
      <c r="AR268" s="8"/>
      <c r="AS268" s="9"/>
      <c r="AT268" s="8"/>
      <c r="AU268" s="9"/>
      <c r="AV268" s="8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Q268" s="9"/>
    </row>
    <row r="269" spans="2:69" x14ac:dyDescent="0.25">
      <c r="B269" s="8"/>
      <c r="C269" s="8"/>
      <c r="D269" s="8"/>
      <c r="E269" s="8"/>
      <c r="F269" s="9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9"/>
      <c r="Z269" s="8"/>
      <c r="AA269" s="8"/>
      <c r="AB269" s="8"/>
      <c r="AC269" s="8"/>
      <c r="AD269" s="8"/>
      <c r="AE269" s="8"/>
      <c r="AF269" s="9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9"/>
      <c r="AR269" s="8"/>
      <c r="AS269" s="9"/>
      <c r="AT269" s="8"/>
      <c r="AU269" s="9"/>
      <c r="AV269" s="9"/>
      <c r="AW269" s="8"/>
      <c r="AX269" s="9"/>
      <c r="AY269" s="8"/>
      <c r="AZ269" s="9"/>
      <c r="BA269" s="9"/>
      <c r="BB269" s="9"/>
      <c r="BC269" s="9"/>
      <c r="BD269" s="9"/>
      <c r="BE269" s="9"/>
      <c r="BF269" s="9"/>
      <c r="BG269" s="9"/>
      <c r="BH269" s="9"/>
      <c r="BQ269" s="9"/>
    </row>
    <row r="270" spans="2:69" x14ac:dyDescent="0.25">
      <c r="B270" s="8"/>
      <c r="C270" s="8"/>
      <c r="D270" s="8"/>
      <c r="E270" s="8"/>
      <c r="F270" s="9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Z270" s="8"/>
      <c r="AA270" s="8"/>
      <c r="AB270" s="8"/>
      <c r="AC270" s="8"/>
      <c r="AD270" s="8"/>
      <c r="AE270" s="8"/>
      <c r="AF270" s="9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9"/>
      <c r="AR270" s="8"/>
      <c r="AS270" s="9"/>
      <c r="AT270" s="8"/>
      <c r="AU270" s="9"/>
      <c r="AV270" s="8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Q270" s="9"/>
    </row>
    <row r="271" spans="2:69" x14ac:dyDescent="0.25">
      <c r="B271" s="8"/>
      <c r="C271" s="8"/>
      <c r="D271" s="8"/>
      <c r="E271" s="8"/>
      <c r="F271" s="9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9"/>
      <c r="Z271" s="8"/>
      <c r="AA271" s="8"/>
      <c r="AB271" s="8"/>
      <c r="AC271" s="8"/>
      <c r="AD271" s="8"/>
      <c r="AE271" s="8"/>
      <c r="AF271" s="9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9"/>
      <c r="AR271" s="8"/>
      <c r="AS271" s="9"/>
      <c r="AT271" s="8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Q271" s="9"/>
    </row>
    <row r="272" spans="2:69" x14ac:dyDescent="0.25">
      <c r="B272" s="8"/>
      <c r="C272" s="8"/>
      <c r="D272" s="8"/>
      <c r="E272" s="8"/>
      <c r="F272" s="9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9"/>
      <c r="Z272" s="8"/>
      <c r="AA272" s="8"/>
      <c r="AB272" s="8"/>
      <c r="AC272" s="8"/>
      <c r="AD272" s="8"/>
      <c r="AE272" s="8"/>
      <c r="AF272" s="9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9"/>
      <c r="AR272" s="8"/>
      <c r="AS272" s="9"/>
      <c r="AT272" s="8"/>
      <c r="AU272" s="9"/>
      <c r="AV272" s="8"/>
      <c r="AW272" s="9"/>
      <c r="AX272" s="9"/>
      <c r="AY272" s="8"/>
      <c r="AZ272" s="9"/>
      <c r="BA272" s="9"/>
      <c r="BB272" s="9"/>
      <c r="BC272" s="9"/>
      <c r="BD272" s="9"/>
      <c r="BE272" s="9"/>
      <c r="BF272" s="9"/>
      <c r="BG272" s="9"/>
      <c r="BH272" s="9"/>
      <c r="BQ272" s="9"/>
    </row>
    <row r="273" spans="2:69" x14ac:dyDescent="0.25">
      <c r="B273" s="8"/>
      <c r="C273" s="8"/>
      <c r="D273" s="8"/>
      <c r="E273" s="8"/>
      <c r="F273" s="9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9"/>
      <c r="Z273" s="8"/>
      <c r="AA273" s="8"/>
      <c r="AB273" s="8"/>
      <c r="AC273" s="8"/>
      <c r="AD273" s="8"/>
      <c r="AE273" s="8"/>
      <c r="AF273" s="9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9"/>
      <c r="AR273" s="8"/>
      <c r="AS273" s="9"/>
      <c r="AT273" s="8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Q273" s="9"/>
    </row>
    <row r="274" spans="2:69" x14ac:dyDescent="0.25">
      <c r="B274" s="8"/>
      <c r="C274" s="8"/>
      <c r="D274" s="8"/>
      <c r="E274" s="8"/>
      <c r="F274" s="9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9"/>
      <c r="Z274" s="8"/>
      <c r="AA274" s="8"/>
      <c r="AB274" s="8"/>
      <c r="AC274" s="8"/>
      <c r="AD274" s="8"/>
      <c r="AE274" s="8"/>
      <c r="AF274" s="9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9"/>
      <c r="AR274" s="8"/>
      <c r="AS274" s="9"/>
      <c r="AT274" s="8"/>
      <c r="AU274" s="9"/>
      <c r="AV274" s="8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Q274" s="9"/>
    </row>
    <row r="275" spans="2:69" x14ac:dyDescent="0.25">
      <c r="B275" s="8"/>
      <c r="C275" s="8"/>
      <c r="D275" s="8"/>
      <c r="E275" s="8"/>
      <c r="F275" s="9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9"/>
      <c r="Z275" s="8"/>
      <c r="AA275" s="8"/>
      <c r="AB275" s="8"/>
      <c r="AC275" s="8"/>
      <c r="AD275" s="8"/>
      <c r="AE275" s="8"/>
      <c r="AF275" s="9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9"/>
      <c r="AR275" s="8"/>
      <c r="AS275" s="9"/>
      <c r="AT275" s="8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8"/>
      <c r="BF275" s="8"/>
      <c r="BG275" s="8"/>
      <c r="BH275" s="8"/>
      <c r="BQ275" s="9"/>
    </row>
    <row r="276" spans="2:69" x14ac:dyDescent="0.25">
      <c r="B276" s="8"/>
      <c r="C276" s="8"/>
      <c r="D276" s="8"/>
      <c r="E276" s="8"/>
      <c r="F276" s="9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9"/>
      <c r="Z276" s="8"/>
      <c r="AA276" s="8"/>
      <c r="AB276" s="8"/>
      <c r="AC276" s="8"/>
      <c r="AD276" s="8"/>
      <c r="AE276" s="8"/>
      <c r="AF276" s="9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9"/>
      <c r="AR276" s="8"/>
      <c r="AS276" s="9"/>
      <c r="AT276" s="8"/>
      <c r="AU276" s="9"/>
      <c r="AV276" s="8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Q276" s="9"/>
    </row>
    <row r="277" spans="2:69" x14ac:dyDescent="0.25">
      <c r="B277" s="8"/>
      <c r="C277" s="8"/>
      <c r="D277" s="8"/>
      <c r="E277" s="8"/>
      <c r="F277" s="9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9"/>
      <c r="Z277" s="8"/>
      <c r="AA277" s="8"/>
      <c r="AB277" s="8"/>
      <c r="AC277" s="8"/>
      <c r="AD277" s="8"/>
      <c r="AE277" s="8"/>
      <c r="AF277" s="9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9"/>
      <c r="AR277" s="8"/>
      <c r="AS277" s="9"/>
      <c r="AT277" s="8"/>
      <c r="AU277" s="9"/>
      <c r="AV277" s="9"/>
      <c r="AW277" s="9"/>
      <c r="AX277" s="9"/>
      <c r="AY277" s="8"/>
      <c r="AZ277" s="9"/>
      <c r="BA277" s="9"/>
      <c r="BB277" s="9"/>
      <c r="BC277" s="9"/>
      <c r="BD277" s="9"/>
      <c r="BE277" s="9"/>
      <c r="BF277" s="9"/>
      <c r="BG277" s="9"/>
      <c r="BH277" s="9"/>
      <c r="BQ277" s="9"/>
    </row>
    <row r="278" spans="2:69" x14ac:dyDescent="0.25">
      <c r="B278" s="8"/>
      <c r="C278" s="8"/>
      <c r="D278" s="8"/>
      <c r="E278" s="8"/>
      <c r="F278" s="9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Z278" s="8"/>
      <c r="AA278" s="8"/>
      <c r="AB278" s="8"/>
      <c r="AC278" s="8"/>
      <c r="AD278" s="8"/>
      <c r="AE278" s="8"/>
      <c r="AF278" s="9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9"/>
      <c r="AR278" s="8"/>
      <c r="AS278" s="9"/>
      <c r="AT278" s="8"/>
      <c r="AU278" s="9"/>
      <c r="AV278" s="8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Q278" s="9"/>
    </row>
    <row r="279" spans="2:69" x14ac:dyDescent="0.25">
      <c r="B279" s="8"/>
      <c r="C279" s="8"/>
      <c r="D279" s="8"/>
      <c r="E279" s="8"/>
      <c r="F279" s="9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9"/>
      <c r="Z279" s="8"/>
      <c r="AA279" s="8"/>
      <c r="AB279" s="8"/>
      <c r="AC279" s="8"/>
      <c r="AD279" s="8"/>
      <c r="AE279" s="8"/>
      <c r="AF279" s="9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9"/>
      <c r="AR279" s="8"/>
      <c r="AS279" s="9"/>
      <c r="AT279" s="8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Q279" s="9"/>
    </row>
    <row r="280" spans="2:69" x14ac:dyDescent="0.25">
      <c r="B280" s="8"/>
      <c r="C280" s="8"/>
      <c r="D280" s="8"/>
      <c r="E280" s="8"/>
      <c r="F280" s="9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Z280" s="8"/>
      <c r="AA280" s="8"/>
      <c r="AB280" s="8"/>
      <c r="AC280" s="8"/>
      <c r="AD280" s="8"/>
      <c r="AE280" s="8"/>
      <c r="AF280" s="9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9"/>
      <c r="AR280" s="8"/>
      <c r="AS280" s="9"/>
      <c r="AT280" s="8"/>
      <c r="AU280" s="9"/>
      <c r="AV280" s="8"/>
      <c r="AW280" s="8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Q280" s="9"/>
    </row>
    <row r="281" spans="2:69" x14ac:dyDescent="0.25">
      <c r="B281" s="8"/>
      <c r="C281" s="8"/>
      <c r="D281" s="8"/>
      <c r="E281" s="8"/>
      <c r="F281" s="9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9"/>
      <c r="Z281" s="8"/>
      <c r="AA281" s="8"/>
      <c r="AB281" s="8"/>
      <c r="AC281" s="8"/>
      <c r="AD281" s="8"/>
      <c r="AE281" s="8"/>
      <c r="AF281" s="9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9"/>
      <c r="AR281" s="8"/>
      <c r="AS281" s="9"/>
      <c r="AT281" s="8"/>
      <c r="AU281" s="9"/>
      <c r="AV281" s="9"/>
      <c r="AW281" s="8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Q281" s="9"/>
    </row>
    <row r="282" spans="2:69" x14ac:dyDescent="0.25">
      <c r="B282" s="8"/>
      <c r="C282" s="8"/>
      <c r="D282" s="8"/>
      <c r="E282" s="8"/>
      <c r="F282" s="9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9"/>
      <c r="Z282" s="8"/>
      <c r="AA282" s="8"/>
      <c r="AB282" s="8"/>
      <c r="AC282" s="8"/>
      <c r="AD282" s="8"/>
      <c r="AE282" s="8"/>
      <c r="AF282" s="9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9"/>
      <c r="AR282" s="8"/>
      <c r="AS282" s="9"/>
      <c r="AT282" s="8"/>
      <c r="AU282" s="9"/>
      <c r="AV282" s="8"/>
      <c r="AW282" s="8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Q282" s="9"/>
    </row>
    <row r="283" spans="2:69" x14ac:dyDescent="0.25">
      <c r="B283" s="8"/>
      <c r="C283" s="8"/>
      <c r="D283" s="8"/>
      <c r="E283" s="8"/>
      <c r="F283" s="9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9"/>
      <c r="Z283" s="8"/>
      <c r="AA283" s="8"/>
      <c r="AB283" s="8"/>
      <c r="AC283" s="8"/>
      <c r="AD283" s="8"/>
      <c r="AE283" s="8"/>
      <c r="AF283" s="9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9"/>
      <c r="AR283" s="8"/>
      <c r="AS283" s="9"/>
      <c r="AT283" s="8"/>
      <c r="AU283" s="9"/>
      <c r="AV283" s="9"/>
      <c r="AW283" s="9"/>
      <c r="AX283" s="9"/>
      <c r="AY283" s="9"/>
      <c r="AZ283" s="9"/>
      <c r="BA283" s="9"/>
      <c r="BB283" s="8"/>
      <c r="BC283" s="9"/>
      <c r="BD283" s="9"/>
      <c r="BE283" s="9"/>
      <c r="BF283" s="9"/>
      <c r="BG283" s="9"/>
      <c r="BH283" s="9"/>
      <c r="BQ283" s="9"/>
    </row>
    <row r="284" spans="2:69" x14ac:dyDescent="0.25">
      <c r="B284" s="8"/>
      <c r="C284" s="8"/>
      <c r="D284" s="8"/>
      <c r="E284" s="8"/>
      <c r="F284" s="9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9"/>
      <c r="Z284" s="8"/>
      <c r="AA284" s="8"/>
      <c r="AB284" s="8"/>
      <c r="AC284" s="8"/>
      <c r="AD284" s="8"/>
      <c r="AE284" s="8"/>
      <c r="AF284" s="9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9"/>
      <c r="AR284" s="8"/>
      <c r="AS284" s="9"/>
      <c r="AT284" s="8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Q284" s="9"/>
    </row>
    <row r="285" spans="2:69" x14ac:dyDescent="0.25">
      <c r="B285" s="8"/>
      <c r="C285" s="8"/>
      <c r="D285" s="8"/>
      <c r="E285" s="8"/>
      <c r="F285" s="9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9"/>
      <c r="Z285" s="8"/>
      <c r="AA285" s="8"/>
      <c r="AB285" s="8"/>
      <c r="AC285" s="8"/>
      <c r="AD285" s="8"/>
      <c r="AE285" s="8"/>
      <c r="AF285" s="9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9"/>
      <c r="AR285" s="8"/>
      <c r="AS285" s="9"/>
      <c r="AT285" s="8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Q285" s="9"/>
    </row>
    <row r="286" spans="2:69" x14ac:dyDescent="0.25">
      <c r="B286" s="8"/>
      <c r="C286" s="8"/>
      <c r="D286" s="8"/>
      <c r="E286" s="8"/>
      <c r="F286" s="9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9"/>
      <c r="Z286" s="8"/>
      <c r="AA286" s="8"/>
      <c r="AB286" s="8"/>
      <c r="AC286" s="8"/>
      <c r="AD286" s="8"/>
      <c r="AE286" s="8"/>
      <c r="AF286" s="9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9"/>
      <c r="AR286" s="8"/>
      <c r="AS286" s="9"/>
      <c r="AT286" s="8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Q286" s="9"/>
    </row>
    <row r="287" spans="2:69" x14ac:dyDescent="0.25">
      <c r="B287" s="8"/>
      <c r="C287" s="8"/>
      <c r="D287" s="8"/>
      <c r="E287" s="8"/>
      <c r="F287" s="9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9"/>
      <c r="Z287" s="8"/>
      <c r="AA287" s="8"/>
      <c r="AB287" s="8"/>
      <c r="AC287" s="8"/>
      <c r="AD287" s="8"/>
      <c r="AE287" s="8"/>
      <c r="AF287" s="9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9"/>
      <c r="AR287" s="8"/>
      <c r="AS287" s="9"/>
      <c r="AT287" s="8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Q287" s="9"/>
    </row>
    <row r="288" spans="2:69" x14ac:dyDescent="0.25">
      <c r="B288" s="8"/>
      <c r="C288" s="8"/>
      <c r="D288" s="8"/>
      <c r="E288" s="8"/>
      <c r="F288" s="9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Z288" s="8"/>
      <c r="AA288" s="8"/>
      <c r="AB288" s="8"/>
      <c r="AC288" s="8"/>
      <c r="AD288" s="8"/>
      <c r="AE288" s="8"/>
      <c r="AF288" s="9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9"/>
      <c r="AR288" s="8"/>
      <c r="AS288" s="9"/>
      <c r="AT288" s="8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Q288" s="9"/>
    </row>
    <row r="289" spans="2:69" x14ac:dyDescent="0.25">
      <c r="B289" s="8"/>
      <c r="C289" s="8"/>
      <c r="D289" s="8"/>
      <c r="E289" s="8"/>
      <c r="F289" s="9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9"/>
      <c r="Z289" s="8"/>
      <c r="AA289" s="8"/>
      <c r="AB289" s="8"/>
      <c r="AC289" s="8"/>
      <c r="AD289" s="8"/>
      <c r="AE289" s="8"/>
      <c r="AF289" s="9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9"/>
      <c r="AR289" s="8"/>
      <c r="AS289" s="9"/>
      <c r="AT289" s="8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Q289" s="9"/>
    </row>
    <row r="290" spans="2:69" x14ac:dyDescent="0.25">
      <c r="B290" s="8"/>
      <c r="C290" s="8"/>
      <c r="D290" s="8"/>
      <c r="E290" s="8"/>
      <c r="F290" s="9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Z290" s="8"/>
      <c r="AA290" s="8"/>
      <c r="AB290" s="8"/>
      <c r="AC290" s="8"/>
      <c r="AD290" s="8"/>
      <c r="AE290" s="8"/>
      <c r="AF290" s="9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9"/>
      <c r="AR290" s="8"/>
      <c r="AS290" s="9"/>
      <c r="AT290" s="8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Q290" s="9"/>
    </row>
    <row r="291" spans="2:69" x14ac:dyDescent="0.25">
      <c r="B291" s="8"/>
      <c r="C291" s="8"/>
      <c r="D291" s="8"/>
      <c r="E291" s="8"/>
      <c r="F291" s="9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9"/>
      <c r="Z291" s="8"/>
      <c r="AA291" s="8"/>
      <c r="AB291" s="8"/>
      <c r="AC291" s="8"/>
      <c r="AD291" s="8"/>
      <c r="AE291" s="8"/>
      <c r="AF291" s="9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9"/>
      <c r="AR291" s="8"/>
      <c r="AS291" s="9"/>
      <c r="AT291" s="8"/>
      <c r="AU291" s="9"/>
      <c r="AV291" s="8"/>
      <c r="AW291" s="8"/>
      <c r="AX291" s="9"/>
      <c r="AY291" s="9"/>
      <c r="AZ291" s="9"/>
      <c r="BA291" s="8"/>
      <c r="BB291" s="8"/>
      <c r="BC291" s="9"/>
      <c r="BD291" s="9"/>
      <c r="BE291" s="9"/>
      <c r="BF291" s="9"/>
      <c r="BG291" s="9"/>
      <c r="BH291" s="9"/>
      <c r="BQ291" s="9"/>
    </row>
    <row r="292" spans="2:69" x14ac:dyDescent="0.25">
      <c r="B292" s="8"/>
      <c r="C292" s="8"/>
      <c r="D292" s="8"/>
      <c r="E292" s="8"/>
      <c r="F292" s="9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9"/>
      <c r="Z292" s="8"/>
      <c r="AA292" s="8"/>
      <c r="AB292" s="8"/>
      <c r="AC292" s="8"/>
      <c r="AD292" s="8"/>
      <c r="AE292" s="8"/>
      <c r="AF292" s="9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9"/>
      <c r="AR292" s="8"/>
      <c r="AS292" s="9"/>
      <c r="AT292" s="8"/>
      <c r="AU292" s="9"/>
      <c r="AV292" s="9"/>
      <c r="AW292" s="8"/>
      <c r="AX292" s="9"/>
      <c r="AY292" s="9"/>
      <c r="AZ292" s="9"/>
      <c r="BA292" s="9"/>
      <c r="BB292" s="8"/>
      <c r="BC292" s="9"/>
      <c r="BD292" s="9"/>
      <c r="BE292" s="9"/>
      <c r="BF292" s="9"/>
      <c r="BG292" s="9"/>
      <c r="BH292" s="9"/>
      <c r="BQ292" s="9"/>
    </row>
    <row r="293" spans="2:69" x14ac:dyDescent="0.25">
      <c r="B293" s="8"/>
      <c r="C293" s="8"/>
      <c r="D293" s="8"/>
      <c r="E293" s="8"/>
      <c r="F293" s="9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9"/>
      <c r="Z293" s="8"/>
      <c r="AA293" s="8"/>
      <c r="AB293" s="8"/>
      <c r="AC293" s="8"/>
      <c r="AD293" s="8"/>
      <c r="AE293" s="8"/>
      <c r="AF293" s="9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9"/>
      <c r="AR293" s="8"/>
      <c r="AS293" s="9"/>
      <c r="AT293" s="8"/>
      <c r="AU293" s="9"/>
      <c r="AV293" s="8"/>
      <c r="AW293" s="8"/>
      <c r="AX293" s="9"/>
      <c r="AY293" s="9"/>
      <c r="AZ293" s="9"/>
      <c r="BA293" s="9"/>
      <c r="BB293" s="8"/>
      <c r="BC293" s="9"/>
      <c r="BD293" s="9"/>
      <c r="BE293" s="9"/>
      <c r="BF293" s="9"/>
      <c r="BG293" s="9"/>
      <c r="BH293" s="9"/>
      <c r="BQ293" s="9"/>
    </row>
    <row r="294" spans="2:69" x14ac:dyDescent="0.25">
      <c r="B294" s="8"/>
      <c r="C294" s="8"/>
      <c r="D294" s="8"/>
      <c r="E294" s="8"/>
      <c r="F294" s="9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9"/>
      <c r="Z294" s="8"/>
      <c r="AA294" s="8"/>
      <c r="AB294" s="8"/>
      <c r="AC294" s="8"/>
      <c r="AD294" s="8"/>
      <c r="AE294" s="8"/>
      <c r="AF294" s="9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9"/>
      <c r="AR294" s="8"/>
      <c r="AS294" s="9"/>
      <c r="AT294" s="8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Q294" s="9"/>
    </row>
    <row r="295" spans="2:69" x14ac:dyDescent="0.25">
      <c r="B295" s="8"/>
      <c r="C295" s="8"/>
      <c r="D295" s="8"/>
      <c r="E295" s="8"/>
      <c r="F295" s="9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9"/>
      <c r="Z295" s="8"/>
      <c r="AA295" s="8"/>
      <c r="AB295" s="8"/>
      <c r="AC295" s="8"/>
      <c r="AD295" s="8"/>
      <c r="AE295" s="8"/>
      <c r="AF295" s="9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9"/>
      <c r="AR295" s="8"/>
      <c r="AS295" s="9"/>
      <c r="AT295" s="8"/>
      <c r="AU295" s="9"/>
      <c r="AV295" s="8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Q295" s="9"/>
    </row>
    <row r="296" spans="2:69" x14ac:dyDescent="0.25">
      <c r="BE296" s="9"/>
      <c r="BF296" s="9"/>
      <c r="BG296" s="9"/>
      <c r="BH296" s="9"/>
    </row>
    <row r="297" spans="2:69" x14ac:dyDescent="0.25">
      <c r="BE297" s="9"/>
      <c r="BF297" s="9"/>
      <c r="BG297" s="9"/>
      <c r="BH297" s="9"/>
    </row>
    <row r="298" spans="2:69" x14ac:dyDescent="0.25">
      <c r="BE298" s="9"/>
      <c r="BF298" s="9"/>
      <c r="BG298" s="9"/>
      <c r="BH298" s="9"/>
    </row>
    <row r="299" spans="2:69" x14ac:dyDescent="0.25">
      <c r="BE299" s="9"/>
      <c r="BF299" s="9"/>
      <c r="BG299" s="9"/>
      <c r="BH299" s="9"/>
    </row>
    <row r="300" spans="2:69" x14ac:dyDescent="0.25">
      <c r="BE300" s="9"/>
      <c r="BF300" s="9"/>
      <c r="BG300" s="9"/>
      <c r="BH300" s="9"/>
    </row>
    <row r="301" spans="2:69" x14ac:dyDescent="0.25">
      <c r="BE301" s="9"/>
      <c r="BF301" s="9"/>
      <c r="BG301" s="9"/>
      <c r="BH301" s="9"/>
    </row>
    <row r="302" spans="2:69" x14ac:dyDescent="0.25">
      <c r="BE302" s="9"/>
      <c r="BF302" s="9"/>
      <c r="BG302" s="9"/>
      <c r="BH302" s="9"/>
    </row>
    <row r="303" spans="2:69" x14ac:dyDescent="0.25">
      <c r="BE303" s="9"/>
      <c r="BF303" s="9"/>
      <c r="BG303" s="9"/>
      <c r="BH303" s="9"/>
    </row>
    <row r="304" spans="2:69" x14ac:dyDescent="0.25">
      <c r="BE304" s="9"/>
      <c r="BF304" s="9"/>
      <c r="BG304" s="9"/>
      <c r="BH304" s="9"/>
    </row>
    <row r="305" spans="57:60" x14ac:dyDescent="0.25">
      <c r="BE305" s="9"/>
      <c r="BF305" s="9"/>
      <c r="BG305" s="9"/>
      <c r="BH305" s="9"/>
    </row>
    <row r="306" spans="57:60" x14ac:dyDescent="0.25">
      <c r="BE306" s="9"/>
      <c r="BF306" s="9"/>
      <c r="BG306" s="9"/>
      <c r="BH306" s="9"/>
    </row>
    <row r="307" spans="57:60" x14ac:dyDescent="0.25">
      <c r="BE307" s="9"/>
      <c r="BF307" s="9"/>
      <c r="BG307" s="9"/>
      <c r="BH307" s="9"/>
    </row>
    <row r="308" spans="57:60" x14ac:dyDescent="0.25">
      <c r="BE308" s="9"/>
      <c r="BF308" s="9"/>
      <c r="BG308" s="9"/>
      <c r="BH308" s="9"/>
    </row>
    <row r="309" spans="57:60" x14ac:dyDescent="0.25">
      <c r="BE309" s="9"/>
      <c r="BF309" s="9"/>
      <c r="BG309" s="9"/>
      <c r="BH309" s="9"/>
    </row>
    <row r="310" spans="57:60" x14ac:dyDescent="0.25">
      <c r="BE310" s="9"/>
      <c r="BF310" s="9"/>
      <c r="BG310" s="9"/>
      <c r="BH310" s="9"/>
    </row>
    <row r="311" spans="57:60" x14ac:dyDescent="0.25">
      <c r="BE311" s="9"/>
      <c r="BF311" s="9"/>
      <c r="BG311" s="9"/>
      <c r="BH311" s="9"/>
    </row>
    <row r="312" spans="57:60" x14ac:dyDescent="0.25">
      <c r="BE312" s="9"/>
      <c r="BF312" s="9"/>
      <c r="BG312" s="9"/>
      <c r="BH312" s="9"/>
    </row>
    <row r="313" spans="57:60" x14ac:dyDescent="0.25">
      <c r="BE313" s="9"/>
      <c r="BF313" s="9"/>
      <c r="BG313" s="9"/>
      <c r="BH313" s="9"/>
    </row>
    <row r="314" spans="57:60" x14ac:dyDescent="0.25">
      <c r="BE314" s="9"/>
      <c r="BF314" s="9"/>
      <c r="BG314" s="9"/>
      <c r="BH314" s="9"/>
    </row>
    <row r="315" spans="57:60" x14ac:dyDescent="0.25">
      <c r="BE315" s="9"/>
      <c r="BF315" s="9"/>
      <c r="BG315" s="9"/>
      <c r="BH315" s="9"/>
    </row>
    <row r="316" spans="57:60" x14ac:dyDescent="0.25">
      <c r="BE316" s="9"/>
      <c r="BF316" s="9"/>
      <c r="BG316" s="9"/>
      <c r="BH316" s="9"/>
    </row>
  </sheetData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U143"/>
  <sheetViews>
    <sheetView workbookViewId="0">
      <selection sqref="A1:FU143"/>
    </sheetView>
  </sheetViews>
  <sheetFormatPr defaultRowHeight="15" x14ac:dyDescent="0.25"/>
  <sheetData>
    <row r="1" spans="1:177" x14ac:dyDescent="0.25">
      <c r="A1" t="s">
        <v>209</v>
      </c>
      <c r="B1" s="33">
        <v>0</v>
      </c>
      <c r="C1" s="33">
        <v>0</v>
      </c>
      <c r="D1" s="33">
        <v>0</v>
      </c>
      <c r="E1" s="33">
        <v>0</v>
      </c>
      <c r="F1" s="33">
        <v>0</v>
      </c>
      <c r="G1" s="33">
        <v>3110</v>
      </c>
      <c r="H1" s="33">
        <v>0</v>
      </c>
      <c r="I1" s="33">
        <v>0</v>
      </c>
      <c r="J1" s="33">
        <v>0</v>
      </c>
      <c r="K1" s="33">
        <v>0</v>
      </c>
      <c r="L1" s="33">
        <v>0</v>
      </c>
      <c r="M1" s="33">
        <v>0</v>
      </c>
      <c r="N1" s="33">
        <v>0</v>
      </c>
      <c r="O1" s="33">
        <v>3000</v>
      </c>
      <c r="P1" s="33">
        <v>0</v>
      </c>
      <c r="Q1" s="33">
        <v>242</v>
      </c>
      <c r="R1" s="33">
        <v>0</v>
      </c>
      <c r="S1" s="33">
        <v>1314</v>
      </c>
      <c r="T1" s="33">
        <v>0</v>
      </c>
      <c r="U1" s="33">
        <v>0</v>
      </c>
      <c r="V1" s="33">
        <v>0</v>
      </c>
      <c r="W1" s="33">
        <v>0</v>
      </c>
      <c r="X1" s="33">
        <v>0</v>
      </c>
      <c r="Y1" s="33">
        <v>0</v>
      </c>
      <c r="Z1" s="33">
        <v>0</v>
      </c>
      <c r="AA1" s="33">
        <v>0</v>
      </c>
      <c r="AB1" s="33">
        <v>0</v>
      </c>
      <c r="AC1" s="33">
        <v>275</v>
      </c>
      <c r="AD1" s="33">
        <v>0</v>
      </c>
      <c r="AE1" s="33">
        <v>0</v>
      </c>
      <c r="AF1" s="33">
        <v>0</v>
      </c>
      <c r="AG1" s="33">
        <v>0</v>
      </c>
      <c r="AH1" s="33">
        <v>0</v>
      </c>
      <c r="AI1" s="33">
        <v>4940</v>
      </c>
      <c r="AJ1" s="33">
        <v>0</v>
      </c>
      <c r="AK1" s="33">
        <v>0</v>
      </c>
      <c r="AL1" s="33">
        <v>0</v>
      </c>
      <c r="AM1" s="33">
        <v>56</v>
      </c>
      <c r="AN1" s="33">
        <v>52</v>
      </c>
      <c r="AO1" s="33">
        <v>0</v>
      </c>
      <c r="AP1" s="33">
        <v>0</v>
      </c>
      <c r="AQ1" s="33">
        <v>0</v>
      </c>
      <c r="AR1" s="33">
        <v>0</v>
      </c>
      <c r="AS1" s="33">
        <v>0</v>
      </c>
      <c r="AT1" s="33">
        <v>0</v>
      </c>
      <c r="AU1" s="33">
        <v>0</v>
      </c>
      <c r="AV1" s="33">
        <v>0</v>
      </c>
      <c r="AW1" s="33">
        <v>0</v>
      </c>
      <c r="AX1" s="33">
        <v>0</v>
      </c>
      <c r="AY1" s="33">
        <v>0</v>
      </c>
      <c r="AZ1" s="33">
        <v>0</v>
      </c>
      <c r="BA1" s="33">
        <v>0</v>
      </c>
      <c r="BB1" s="33">
        <v>0</v>
      </c>
      <c r="BC1" s="33">
        <v>1500</v>
      </c>
      <c r="BD1" s="33">
        <v>0</v>
      </c>
      <c r="BE1" s="33">
        <v>0</v>
      </c>
      <c r="BF1" s="33">
        <v>0</v>
      </c>
      <c r="BG1" s="33">
        <v>0</v>
      </c>
      <c r="BH1" s="33">
        <v>0</v>
      </c>
      <c r="BI1" s="33">
        <v>45</v>
      </c>
      <c r="BJ1" s="33">
        <v>0</v>
      </c>
      <c r="BK1" s="33">
        <v>0</v>
      </c>
      <c r="BL1" s="33">
        <v>0</v>
      </c>
      <c r="BM1" s="33">
        <v>0</v>
      </c>
      <c r="BN1" s="33">
        <v>0</v>
      </c>
      <c r="BO1" s="33">
        <v>0</v>
      </c>
      <c r="BP1" s="33">
        <v>0</v>
      </c>
      <c r="BQ1" s="33">
        <v>0</v>
      </c>
      <c r="BR1" s="33">
        <v>0</v>
      </c>
      <c r="BS1" s="33">
        <v>0</v>
      </c>
      <c r="BT1" s="33">
        <v>0</v>
      </c>
      <c r="BU1" s="33">
        <v>0</v>
      </c>
      <c r="BV1" s="33">
        <v>750</v>
      </c>
      <c r="BW1" s="33">
        <v>0</v>
      </c>
      <c r="BX1" s="33">
        <v>0</v>
      </c>
      <c r="BY1" s="33">
        <v>0</v>
      </c>
      <c r="BZ1" s="33">
        <v>0</v>
      </c>
      <c r="CA1" s="33">
        <v>0</v>
      </c>
      <c r="CB1" s="33">
        <v>0</v>
      </c>
      <c r="CC1" s="33">
        <v>0</v>
      </c>
      <c r="CD1" s="33">
        <v>0</v>
      </c>
      <c r="CE1" s="33">
        <v>0</v>
      </c>
      <c r="CF1" s="33">
        <v>0</v>
      </c>
      <c r="CG1" s="33">
        <v>0</v>
      </c>
      <c r="CH1" s="33">
        <v>0</v>
      </c>
      <c r="CI1" s="33">
        <v>303</v>
      </c>
      <c r="CJ1" s="33">
        <v>0</v>
      </c>
      <c r="CK1" s="33">
        <v>0</v>
      </c>
      <c r="CL1" s="33">
        <v>0</v>
      </c>
      <c r="CM1" s="33">
        <v>0</v>
      </c>
      <c r="CN1" s="33">
        <v>0</v>
      </c>
      <c r="CO1" s="33">
        <v>0</v>
      </c>
      <c r="CP1" s="33">
        <v>0</v>
      </c>
      <c r="CQ1" s="33">
        <v>124</v>
      </c>
      <c r="CR1" s="33">
        <v>0</v>
      </c>
      <c r="CS1" s="33">
        <v>1170</v>
      </c>
      <c r="CT1" s="33">
        <v>0</v>
      </c>
      <c r="CU1" s="33">
        <v>0</v>
      </c>
      <c r="CV1" s="33">
        <v>0</v>
      </c>
      <c r="CW1" s="33">
        <v>241</v>
      </c>
      <c r="CX1" s="33">
        <v>5754</v>
      </c>
      <c r="CY1" s="33">
        <v>7205</v>
      </c>
      <c r="CZ1" s="33">
        <v>38</v>
      </c>
      <c r="DA1" s="33">
        <v>0</v>
      </c>
      <c r="DB1" s="33">
        <v>0</v>
      </c>
      <c r="DC1" s="33">
        <v>0</v>
      </c>
      <c r="DD1" s="33">
        <v>2803</v>
      </c>
      <c r="DE1" s="33">
        <v>2832</v>
      </c>
      <c r="DF1" s="33">
        <v>0</v>
      </c>
      <c r="DG1" s="33">
        <v>0</v>
      </c>
      <c r="DH1" s="33">
        <v>0</v>
      </c>
      <c r="DI1" s="33">
        <v>0</v>
      </c>
      <c r="DJ1" s="33">
        <v>0</v>
      </c>
      <c r="DK1" s="33">
        <v>0</v>
      </c>
      <c r="DL1" s="33">
        <v>0</v>
      </c>
      <c r="DM1" s="33">
        <v>0</v>
      </c>
      <c r="DN1" s="33">
        <v>0</v>
      </c>
      <c r="DO1" s="33">
        <v>0</v>
      </c>
      <c r="DP1" s="33">
        <v>0</v>
      </c>
      <c r="DQ1" s="33">
        <v>0</v>
      </c>
      <c r="DR1" s="33">
        <v>0</v>
      </c>
      <c r="DS1" s="33">
        <v>0</v>
      </c>
      <c r="DT1" s="33">
        <v>0</v>
      </c>
      <c r="DU1" s="33">
        <v>0</v>
      </c>
      <c r="DV1" s="33">
        <v>4250</v>
      </c>
      <c r="DW1" s="33">
        <v>0</v>
      </c>
      <c r="DX1" s="33">
        <v>0</v>
      </c>
      <c r="DY1" s="33">
        <v>0</v>
      </c>
      <c r="DZ1" s="33">
        <v>0</v>
      </c>
      <c r="EA1" s="33">
        <v>0</v>
      </c>
      <c r="EB1" s="33">
        <v>0</v>
      </c>
      <c r="EC1" s="33">
        <v>803</v>
      </c>
      <c r="ED1" s="33">
        <v>106</v>
      </c>
      <c r="EE1" s="33">
        <v>0</v>
      </c>
      <c r="EF1" s="33">
        <v>0</v>
      </c>
      <c r="EG1" s="33">
        <v>0</v>
      </c>
      <c r="EH1" s="33">
        <v>0</v>
      </c>
      <c r="EI1" s="33">
        <v>37</v>
      </c>
      <c r="EJ1" s="33">
        <v>0</v>
      </c>
      <c r="EK1" s="33">
        <v>0</v>
      </c>
      <c r="EL1" s="33">
        <v>2200</v>
      </c>
      <c r="EM1" s="33">
        <v>22367</v>
      </c>
      <c r="EN1" s="33">
        <v>56</v>
      </c>
      <c r="EO1" s="33">
        <v>831</v>
      </c>
      <c r="EP1" s="33">
        <v>1684</v>
      </c>
      <c r="EQ1" s="33">
        <v>1702</v>
      </c>
      <c r="ER1" s="33">
        <v>0</v>
      </c>
      <c r="ES1" s="33">
        <v>16</v>
      </c>
      <c r="ET1" s="33">
        <v>8</v>
      </c>
      <c r="EU1" s="33">
        <v>120</v>
      </c>
      <c r="EV1" s="33">
        <v>0</v>
      </c>
      <c r="EW1" s="33">
        <v>0</v>
      </c>
      <c r="EX1" s="33">
        <v>0</v>
      </c>
      <c r="EY1" s="33">
        <v>0</v>
      </c>
      <c r="EZ1" s="33">
        <v>32</v>
      </c>
      <c r="FA1" s="33">
        <v>0</v>
      </c>
      <c r="FB1" s="33">
        <v>21</v>
      </c>
      <c r="FC1" s="33">
        <v>0</v>
      </c>
      <c r="FD1" s="33">
        <v>3</v>
      </c>
      <c r="FE1" s="33">
        <v>0</v>
      </c>
      <c r="FF1" s="33">
        <v>0</v>
      </c>
      <c r="FG1" s="33">
        <v>1584</v>
      </c>
      <c r="FH1" s="33">
        <v>53245</v>
      </c>
      <c r="FI1" s="1">
        <v>33388</v>
      </c>
      <c r="FJ1" s="1">
        <v>53802</v>
      </c>
      <c r="FK1" s="1">
        <v>32101</v>
      </c>
      <c r="FL1" s="1">
        <v>99008</v>
      </c>
      <c r="FM1" s="1">
        <v>85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</row>
    <row r="2" spans="1:177" x14ac:dyDescent="0.25">
      <c r="A2" t="s">
        <v>210</v>
      </c>
      <c r="B2" s="33">
        <v>0</v>
      </c>
      <c r="C2" s="33">
        <v>0</v>
      </c>
      <c r="D2" s="33">
        <v>0</v>
      </c>
      <c r="E2" s="33">
        <v>0</v>
      </c>
      <c r="F2" s="33">
        <v>0</v>
      </c>
      <c r="G2" s="33">
        <v>2810</v>
      </c>
      <c r="H2" s="33">
        <v>0</v>
      </c>
      <c r="I2" s="33">
        <v>0</v>
      </c>
      <c r="J2" s="33">
        <v>0</v>
      </c>
      <c r="K2" s="33">
        <v>0</v>
      </c>
      <c r="L2" s="33">
        <v>0</v>
      </c>
      <c r="M2" s="33">
        <v>0</v>
      </c>
      <c r="N2" s="33">
        <v>0</v>
      </c>
      <c r="O2" s="33">
        <v>2700</v>
      </c>
      <c r="P2" s="33">
        <v>0</v>
      </c>
      <c r="Q2" s="33">
        <v>242</v>
      </c>
      <c r="R2" s="33">
        <v>0</v>
      </c>
      <c r="S2" s="33">
        <v>219</v>
      </c>
      <c r="T2" s="33">
        <v>0</v>
      </c>
      <c r="U2" s="33">
        <v>0</v>
      </c>
      <c r="V2" s="33">
        <v>0</v>
      </c>
      <c r="W2" s="33">
        <v>0</v>
      </c>
      <c r="X2" s="33">
        <v>0</v>
      </c>
      <c r="Y2" s="33">
        <v>0</v>
      </c>
      <c r="Z2" s="33">
        <v>0</v>
      </c>
      <c r="AA2" s="33">
        <v>0</v>
      </c>
      <c r="AB2" s="33">
        <v>0</v>
      </c>
      <c r="AC2" s="33">
        <v>275</v>
      </c>
      <c r="AD2" s="33">
        <v>0</v>
      </c>
      <c r="AE2" s="33">
        <v>0</v>
      </c>
      <c r="AF2" s="33">
        <v>0</v>
      </c>
      <c r="AG2" s="33">
        <v>0</v>
      </c>
      <c r="AH2" s="33">
        <v>0</v>
      </c>
      <c r="AI2" s="33">
        <v>4196</v>
      </c>
      <c r="AJ2" s="33">
        <v>0</v>
      </c>
      <c r="AK2" s="33">
        <v>0</v>
      </c>
      <c r="AL2" s="33">
        <v>0</v>
      </c>
      <c r="AM2" s="33">
        <v>2</v>
      </c>
      <c r="AN2" s="33">
        <v>40</v>
      </c>
      <c r="AO2" s="33">
        <v>0</v>
      </c>
      <c r="AP2" s="33">
        <v>0</v>
      </c>
      <c r="AQ2" s="33">
        <v>0</v>
      </c>
      <c r="AR2" s="33">
        <v>0</v>
      </c>
      <c r="AS2" s="33">
        <v>0</v>
      </c>
      <c r="AT2" s="33">
        <v>0</v>
      </c>
      <c r="AU2" s="33">
        <v>0</v>
      </c>
      <c r="AV2" s="33">
        <v>0</v>
      </c>
      <c r="AW2" s="33">
        <v>0</v>
      </c>
      <c r="AX2" s="33">
        <v>0</v>
      </c>
      <c r="AY2" s="33">
        <v>0</v>
      </c>
      <c r="AZ2" s="33">
        <v>0</v>
      </c>
      <c r="BA2" s="33">
        <v>94</v>
      </c>
      <c r="BB2" s="33">
        <v>0</v>
      </c>
      <c r="BC2" s="33">
        <v>1350</v>
      </c>
      <c r="BD2" s="33">
        <v>0</v>
      </c>
      <c r="BE2" s="33">
        <v>0</v>
      </c>
      <c r="BF2" s="33">
        <v>0</v>
      </c>
      <c r="BG2" s="33">
        <v>0</v>
      </c>
      <c r="BH2" s="33">
        <v>0</v>
      </c>
      <c r="BI2" s="33">
        <v>24</v>
      </c>
      <c r="BJ2" s="33">
        <v>0</v>
      </c>
      <c r="BK2" s="33">
        <v>0</v>
      </c>
      <c r="BL2" s="33">
        <v>0</v>
      </c>
      <c r="BM2" s="33">
        <v>30</v>
      </c>
      <c r="BN2" s="33">
        <v>0</v>
      </c>
      <c r="BO2" s="33">
        <v>0</v>
      </c>
      <c r="BP2" s="33">
        <v>0</v>
      </c>
      <c r="BQ2" s="33">
        <v>0</v>
      </c>
      <c r="BR2" s="33">
        <v>0</v>
      </c>
      <c r="BS2" s="33">
        <v>0</v>
      </c>
      <c r="BT2" s="33">
        <v>0</v>
      </c>
      <c r="BU2" s="33">
        <v>0</v>
      </c>
      <c r="BV2" s="33">
        <v>675</v>
      </c>
      <c r="BW2" s="33">
        <v>0</v>
      </c>
      <c r="BX2" s="33">
        <v>0</v>
      </c>
      <c r="BY2" s="33">
        <v>40</v>
      </c>
      <c r="BZ2" s="33">
        <v>0</v>
      </c>
      <c r="CA2" s="33">
        <v>0</v>
      </c>
      <c r="CB2" s="33">
        <v>0</v>
      </c>
      <c r="CC2" s="33">
        <v>0</v>
      </c>
      <c r="CD2" s="33">
        <v>0</v>
      </c>
      <c r="CE2" s="33">
        <v>0</v>
      </c>
      <c r="CF2" s="33">
        <v>0</v>
      </c>
      <c r="CG2" s="33">
        <v>0</v>
      </c>
      <c r="CH2" s="33">
        <v>0</v>
      </c>
      <c r="CI2" s="33">
        <v>19</v>
      </c>
      <c r="CJ2" s="33">
        <v>0</v>
      </c>
      <c r="CK2" s="33">
        <v>0</v>
      </c>
      <c r="CL2" s="33">
        <v>0</v>
      </c>
      <c r="CM2" s="33">
        <v>0</v>
      </c>
      <c r="CN2" s="33">
        <v>0</v>
      </c>
      <c r="CO2" s="33">
        <v>372</v>
      </c>
      <c r="CP2" s="33">
        <v>0</v>
      </c>
      <c r="CQ2" s="33">
        <v>138</v>
      </c>
      <c r="CR2" s="33">
        <v>0</v>
      </c>
      <c r="CS2" s="33">
        <v>1053</v>
      </c>
      <c r="CT2" s="33">
        <v>0</v>
      </c>
      <c r="CU2" s="33">
        <v>0</v>
      </c>
      <c r="CV2" s="33">
        <v>0</v>
      </c>
      <c r="CW2" s="33">
        <v>81</v>
      </c>
      <c r="CX2" s="33">
        <v>3470</v>
      </c>
      <c r="CY2" s="33">
        <v>3392</v>
      </c>
      <c r="CZ2" s="33">
        <v>57</v>
      </c>
      <c r="DA2" s="33">
        <v>0</v>
      </c>
      <c r="DB2" s="33">
        <v>0</v>
      </c>
      <c r="DC2" s="33">
        <v>0</v>
      </c>
      <c r="DD2" s="33">
        <v>1927</v>
      </c>
      <c r="DE2" s="33">
        <v>1264</v>
      </c>
      <c r="DF2" s="33">
        <v>0</v>
      </c>
      <c r="DG2" s="1">
        <v>941</v>
      </c>
      <c r="DH2" s="1">
        <v>0</v>
      </c>
      <c r="DI2" s="1">
        <v>0</v>
      </c>
      <c r="DJ2" s="1">
        <v>55</v>
      </c>
      <c r="DK2" s="1">
        <v>0</v>
      </c>
      <c r="DL2" s="1">
        <v>0</v>
      </c>
      <c r="DM2" s="1">
        <v>38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1148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134</v>
      </c>
      <c r="ED2" s="1">
        <v>2</v>
      </c>
      <c r="EE2" s="1">
        <v>12</v>
      </c>
      <c r="EF2" s="1">
        <v>0</v>
      </c>
      <c r="EG2" s="1">
        <v>0</v>
      </c>
      <c r="EH2" s="1">
        <v>0</v>
      </c>
      <c r="EI2" s="1">
        <v>82</v>
      </c>
      <c r="EJ2" s="1">
        <v>0</v>
      </c>
      <c r="EK2" s="1">
        <v>2</v>
      </c>
      <c r="EL2" s="1">
        <v>306</v>
      </c>
      <c r="EM2" s="1">
        <v>19777</v>
      </c>
      <c r="EN2" s="1">
        <v>8</v>
      </c>
      <c r="EO2" s="1">
        <v>873</v>
      </c>
      <c r="EP2" s="1">
        <v>1377</v>
      </c>
      <c r="EQ2" s="1">
        <v>2394</v>
      </c>
      <c r="ER2" s="1">
        <v>0</v>
      </c>
      <c r="ES2" s="1">
        <v>0</v>
      </c>
      <c r="ET2" s="1">
        <v>10</v>
      </c>
      <c r="EU2" s="1">
        <v>38</v>
      </c>
      <c r="EV2" s="1">
        <v>0</v>
      </c>
      <c r="EW2" s="1">
        <v>28</v>
      </c>
      <c r="EX2" s="1">
        <v>0</v>
      </c>
      <c r="EY2" s="1">
        <v>0</v>
      </c>
      <c r="EZ2" s="1">
        <v>44</v>
      </c>
      <c r="FA2" s="1">
        <v>0</v>
      </c>
      <c r="FB2" s="1">
        <v>7</v>
      </c>
      <c r="FC2" s="1">
        <v>0</v>
      </c>
      <c r="FD2" s="1">
        <v>0</v>
      </c>
      <c r="FE2" s="1">
        <v>30</v>
      </c>
      <c r="FF2" s="1">
        <v>2076</v>
      </c>
      <c r="FG2" s="1">
        <v>2057</v>
      </c>
      <c r="FH2" s="1">
        <v>85</v>
      </c>
      <c r="FI2" s="1">
        <v>483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</row>
    <row r="3" spans="1:177" x14ac:dyDescent="0.25">
      <c r="A3" t="s">
        <v>211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  <c r="G3" s="33">
        <v>110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640</v>
      </c>
      <c r="P3" s="33">
        <v>0</v>
      </c>
      <c r="Q3" s="33">
        <v>242</v>
      </c>
      <c r="R3" s="33">
        <v>0</v>
      </c>
      <c r="S3" s="33">
        <v>0</v>
      </c>
      <c r="T3" s="33">
        <v>0</v>
      </c>
      <c r="U3" s="33">
        <v>0</v>
      </c>
      <c r="V3" s="33">
        <v>0</v>
      </c>
      <c r="W3" s="33">
        <v>0</v>
      </c>
      <c r="X3" s="33">
        <v>0</v>
      </c>
      <c r="Y3" s="33">
        <v>0</v>
      </c>
      <c r="Z3" s="33">
        <v>0</v>
      </c>
      <c r="AA3" s="33">
        <v>0</v>
      </c>
      <c r="AB3" s="33">
        <v>0</v>
      </c>
      <c r="AC3" s="33">
        <v>275</v>
      </c>
      <c r="AD3" s="33">
        <v>0</v>
      </c>
      <c r="AE3" s="33">
        <v>0</v>
      </c>
      <c r="AF3" s="33">
        <v>0</v>
      </c>
      <c r="AG3" s="33">
        <v>0</v>
      </c>
      <c r="AH3" s="33">
        <v>0</v>
      </c>
      <c r="AI3" s="33">
        <v>0</v>
      </c>
      <c r="AJ3" s="33">
        <v>0</v>
      </c>
      <c r="AK3" s="33">
        <v>0</v>
      </c>
      <c r="AL3" s="33">
        <v>0</v>
      </c>
      <c r="AM3" s="33">
        <v>0</v>
      </c>
      <c r="AN3" s="33">
        <v>33</v>
      </c>
      <c r="AO3" s="33">
        <v>0</v>
      </c>
      <c r="AP3" s="33">
        <v>0</v>
      </c>
      <c r="AQ3" s="33">
        <v>0</v>
      </c>
      <c r="AR3" s="33">
        <v>0</v>
      </c>
      <c r="AS3" s="33">
        <v>0</v>
      </c>
      <c r="AT3" s="33">
        <v>0</v>
      </c>
      <c r="AU3" s="33">
        <v>0</v>
      </c>
      <c r="AV3" s="33">
        <v>0</v>
      </c>
      <c r="AW3" s="33">
        <v>0</v>
      </c>
      <c r="AX3" s="33">
        <v>0</v>
      </c>
      <c r="AY3" s="33">
        <v>0</v>
      </c>
      <c r="AZ3" s="33">
        <v>0</v>
      </c>
      <c r="BA3" s="33">
        <v>49</v>
      </c>
      <c r="BB3" s="33">
        <v>0</v>
      </c>
      <c r="BC3" s="33">
        <v>0</v>
      </c>
      <c r="BD3" s="33">
        <v>61</v>
      </c>
      <c r="BE3" s="33">
        <v>0</v>
      </c>
      <c r="BF3" s="33">
        <v>0</v>
      </c>
      <c r="BG3" s="33">
        <v>0</v>
      </c>
      <c r="BH3" s="33">
        <v>0</v>
      </c>
      <c r="BI3" s="33">
        <v>0</v>
      </c>
      <c r="BJ3" s="33">
        <v>0</v>
      </c>
      <c r="BK3" s="33">
        <v>0</v>
      </c>
      <c r="BL3" s="33">
        <v>0</v>
      </c>
      <c r="BM3" s="33">
        <v>35</v>
      </c>
      <c r="BN3" s="33">
        <v>0</v>
      </c>
      <c r="BO3" s="33">
        <v>0</v>
      </c>
      <c r="BP3" s="33">
        <v>0</v>
      </c>
      <c r="BQ3" s="33">
        <v>0</v>
      </c>
      <c r="BR3" s="33">
        <v>0</v>
      </c>
      <c r="BS3" s="33">
        <v>0</v>
      </c>
      <c r="BT3" s="33">
        <v>0</v>
      </c>
      <c r="BU3" s="33">
        <v>0</v>
      </c>
      <c r="BV3" s="33">
        <v>0</v>
      </c>
      <c r="BW3" s="33">
        <v>0</v>
      </c>
      <c r="BX3" s="33">
        <v>0</v>
      </c>
      <c r="BY3" s="33">
        <v>25</v>
      </c>
      <c r="BZ3" s="33">
        <v>0</v>
      </c>
      <c r="CA3" s="33">
        <v>0</v>
      </c>
      <c r="CB3" s="33">
        <v>0</v>
      </c>
      <c r="CC3" s="33">
        <v>0</v>
      </c>
      <c r="CD3" s="33">
        <v>0</v>
      </c>
      <c r="CE3" s="33">
        <v>0</v>
      </c>
      <c r="CF3" s="33">
        <v>0</v>
      </c>
      <c r="CG3" s="33">
        <v>0</v>
      </c>
      <c r="CH3" s="33">
        <v>0</v>
      </c>
      <c r="CI3" s="33">
        <v>86</v>
      </c>
      <c r="CJ3" s="33">
        <v>0</v>
      </c>
      <c r="CK3" s="33">
        <v>0</v>
      </c>
      <c r="CL3" s="33">
        <v>0</v>
      </c>
      <c r="CM3" s="33">
        <v>0</v>
      </c>
      <c r="CN3" s="33">
        <v>0</v>
      </c>
      <c r="CO3" s="33">
        <v>186</v>
      </c>
      <c r="CP3" s="33">
        <v>0</v>
      </c>
      <c r="CQ3" s="33">
        <v>155</v>
      </c>
      <c r="CR3" s="33">
        <v>0</v>
      </c>
      <c r="CS3" s="33">
        <v>0</v>
      </c>
      <c r="CT3" s="33">
        <v>0</v>
      </c>
      <c r="CU3" s="33">
        <v>0</v>
      </c>
      <c r="CV3" s="33">
        <v>0</v>
      </c>
      <c r="CW3" s="33">
        <v>50</v>
      </c>
      <c r="CX3" s="33">
        <v>2605</v>
      </c>
      <c r="CY3" s="33">
        <v>4400</v>
      </c>
      <c r="CZ3" s="33">
        <v>13</v>
      </c>
      <c r="DA3" s="33">
        <v>0</v>
      </c>
      <c r="DB3" s="33">
        <v>0</v>
      </c>
      <c r="DC3" s="33">
        <v>0</v>
      </c>
      <c r="DD3" s="33">
        <v>795</v>
      </c>
      <c r="DE3" s="33">
        <v>158</v>
      </c>
      <c r="DF3" s="33">
        <v>0</v>
      </c>
      <c r="DG3" s="33">
        <v>0</v>
      </c>
      <c r="DH3" s="33">
        <v>0</v>
      </c>
      <c r="DI3" s="33">
        <v>0</v>
      </c>
      <c r="DJ3" s="33">
        <v>19</v>
      </c>
      <c r="DK3" s="33">
        <v>0</v>
      </c>
      <c r="DL3" s="33">
        <v>0</v>
      </c>
      <c r="DM3" s="33">
        <v>0</v>
      </c>
      <c r="DN3" s="33">
        <v>0</v>
      </c>
      <c r="DO3" s="33">
        <v>0</v>
      </c>
      <c r="DP3" s="33">
        <v>0</v>
      </c>
      <c r="DQ3" s="33">
        <v>0</v>
      </c>
      <c r="DR3" s="33">
        <v>0</v>
      </c>
      <c r="DS3" s="33">
        <v>235</v>
      </c>
      <c r="DT3" s="33">
        <v>0</v>
      </c>
      <c r="DU3" s="33">
        <v>0</v>
      </c>
      <c r="DV3" s="33">
        <v>1136</v>
      </c>
      <c r="DW3" s="33">
        <v>0</v>
      </c>
      <c r="DX3" s="33">
        <v>0</v>
      </c>
      <c r="DY3" s="33">
        <v>0</v>
      </c>
      <c r="DZ3" s="33">
        <v>0</v>
      </c>
      <c r="EA3" s="33">
        <v>0</v>
      </c>
      <c r="EB3" s="33">
        <v>0</v>
      </c>
      <c r="EC3" s="33">
        <v>90</v>
      </c>
      <c r="ED3" s="33">
        <v>0</v>
      </c>
      <c r="EE3" s="33">
        <v>28</v>
      </c>
      <c r="EF3" s="33">
        <v>0</v>
      </c>
      <c r="EG3" s="33">
        <v>0</v>
      </c>
      <c r="EH3" s="33">
        <v>41</v>
      </c>
      <c r="EI3" s="33">
        <v>166</v>
      </c>
      <c r="EJ3" s="33">
        <v>3</v>
      </c>
      <c r="EK3" s="33">
        <v>4</v>
      </c>
      <c r="EL3" s="33">
        <v>91</v>
      </c>
      <c r="EM3" s="33">
        <v>17945</v>
      </c>
      <c r="EN3" s="33">
        <v>6</v>
      </c>
      <c r="EO3" s="33">
        <v>1705</v>
      </c>
      <c r="EP3" s="33">
        <v>2396</v>
      </c>
      <c r="EQ3" s="33">
        <v>3930</v>
      </c>
      <c r="ER3" s="33">
        <v>203</v>
      </c>
      <c r="ES3" s="33">
        <v>0</v>
      </c>
      <c r="ET3" s="33">
        <v>17</v>
      </c>
      <c r="EU3" s="33">
        <v>0</v>
      </c>
      <c r="EV3" s="33">
        <v>0</v>
      </c>
      <c r="EW3" s="33">
        <v>19</v>
      </c>
      <c r="EX3" s="33">
        <v>13</v>
      </c>
      <c r="EY3" s="33">
        <v>0</v>
      </c>
      <c r="EZ3" s="33">
        <v>109</v>
      </c>
      <c r="FA3" s="33">
        <v>0</v>
      </c>
      <c r="FB3" s="33">
        <v>11</v>
      </c>
      <c r="FC3" s="33">
        <v>0</v>
      </c>
      <c r="FD3" s="33">
        <v>0</v>
      </c>
      <c r="FE3" s="33">
        <v>0</v>
      </c>
      <c r="FF3" s="33">
        <v>4877</v>
      </c>
      <c r="FG3" s="33">
        <v>4406</v>
      </c>
      <c r="FH3" s="33">
        <v>32</v>
      </c>
      <c r="FI3" s="1">
        <v>762</v>
      </c>
      <c r="FJ3" s="47">
        <v>0</v>
      </c>
      <c r="FK3" s="47">
        <v>0</v>
      </c>
      <c r="FL3" s="47">
        <v>0</v>
      </c>
      <c r="FM3" s="47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</row>
    <row r="4" spans="1:177" x14ac:dyDescent="0.25">
      <c r="A4" t="s">
        <v>212</v>
      </c>
      <c r="B4" s="35">
        <v>0</v>
      </c>
      <c r="C4" s="35">
        <v>0</v>
      </c>
      <c r="D4" s="35">
        <v>0</v>
      </c>
      <c r="E4" s="35">
        <v>0</v>
      </c>
      <c r="F4" s="35">
        <v>0</v>
      </c>
      <c r="G4" s="35">
        <v>2010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2500</v>
      </c>
      <c r="P4" s="35">
        <v>0</v>
      </c>
      <c r="Q4" s="35">
        <v>242</v>
      </c>
      <c r="R4" s="35">
        <v>0</v>
      </c>
      <c r="S4" s="35">
        <v>173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35">
        <v>0</v>
      </c>
      <c r="AB4" s="35">
        <v>0</v>
      </c>
      <c r="AC4" s="35">
        <v>275</v>
      </c>
      <c r="AD4" s="35">
        <v>0</v>
      </c>
      <c r="AE4" s="35">
        <v>0</v>
      </c>
      <c r="AF4" s="35">
        <v>0</v>
      </c>
      <c r="AG4" s="35">
        <v>0</v>
      </c>
      <c r="AH4" s="35">
        <v>0</v>
      </c>
      <c r="AI4" s="35">
        <v>2052</v>
      </c>
      <c r="AJ4" s="35">
        <v>0</v>
      </c>
      <c r="AK4" s="35">
        <v>0</v>
      </c>
      <c r="AL4" s="35">
        <v>0</v>
      </c>
      <c r="AM4" s="35">
        <v>0</v>
      </c>
      <c r="AN4" s="35">
        <v>30</v>
      </c>
      <c r="AO4" s="35">
        <v>0</v>
      </c>
      <c r="AP4" s="35">
        <v>0</v>
      </c>
      <c r="AQ4" s="35">
        <v>0</v>
      </c>
      <c r="AR4" s="35">
        <v>0</v>
      </c>
      <c r="AS4" s="35">
        <v>0</v>
      </c>
      <c r="AT4" s="35">
        <v>0</v>
      </c>
      <c r="AU4" s="35">
        <v>0</v>
      </c>
      <c r="AV4" s="35">
        <v>0</v>
      </c>
      <c r="AW4" s="35">
        <v>0</v>
      </c>
      <c r="AX4" s="35">
        <v>0</v>
      </c>
      <c r="AY4" s="35">
        <v>0</v>
      </c>
      <c r="AZ4" s="35">
        <v>0</v>
      </c>
      <c r="BA4" s="35">
        <v>82</v>
      </c>
      <c r="BB4" s="35">
        <v>0</v>
      </c>
      <c r="BC4" s="35">
        <v>950</v>
      </c>
      <c r="BD4" s="35">
        <v>74</v>
      </c>
      <c r="BE4" s="35">
        <v>0</v>
      </c>
      <c r="BF4" s="35">
        <v>0</v>
      </c>
      <c r="BG4" s="35">
        <v>0</v>
      </c>
      <c r="BH4" s="35">
        <v>0</v>
      </c>
      <c r="BI4" s="35">
        <v>0</v>
      </c>
      <c r="BJ4" s="35">
        <v>0</v>
      </c>
      <c r="BK4" s="35">
        <v>0</v>
      </c>
      <c r="BL4" s="35">
        <v>0</v>
      </c>
      <c r="BM4" s="35">
        <v>0</v>
      </c>
      <c r="BN4" s="35">
        <v>0</v>
      </c>
      <c r="BO4" s="35">
        <v>0</v>
      </c>
      <c r="BP4" s="35">
        <v>0</v>
      </c>
      <c r="BQ4" s="35">
        <v>0</v>
      </c>
      <c r="BR4" s="35">
        <v>0</v>
      </c>
      <c r="BS4" s="35">
        <v>0</v>
      </c>
      <c r="BT4" s="35">
        <v>0</v>
      </c>
      <c r="BU4" s="35">
        <v>0</v>
      </c>
      <c r="BV4" s="35">
        <v>475</v>
      </c>
      <c r="BW4" s="35">
        <v>0</v>
      </c>
      <c r="BX4" s="35">
        <v>0</v>
      </c>
      <c r="BY4" s="35">
        <v>8</v>
      </c>
      <c r="BZ4" s="35">
        <v>0</v>
      </c>
      <c r="CA4" s="35">
        <v>0</v>
      </c>
      <c r="CB4" s="35">
        <v>0</v>
      </c>
      <c r="CC4" s="35">
        <v>0</v>
      </c>
      <c r="CD4" s="35">
        <v>0</v>
      </c>
      <c r="CE4" s="35">
        <v>0</v>
      </c>
      <c r="CF4" s="35">
        <v>0</v>
      </c>
      <c r="CG4" s="35">
        <v>0</v>
      </c>
      <c r="CH4" s="35">
        <v>0</v>
      </c>
      <c r="CI4" s="35">
        <v>46</v>
      </c>
      <c r="CJ4" s="35">
        <v>0</v>
      </c>
      <c r="CK4" s="35">
        <v>0</v>
      </c>
      <c r="CL4" s="35">
        <v>0</v>
      </c>
      <c r="CM4" s="35">
        <v>0</v>
      </c>
      <c r="CN4" s="35">
        <v>0</v>
      </c>
      <c r="CO4" s="35">
        <v>161</v>
      </c>
      <c r="CP4" s="35">
        <v>0</v>
      </c>
      <c r="CQ4" s="35">
        <v>49</v>
      </c>
      <c r="CR4" s="35">
        <v>0</v>
      </c>
      <c r="CS4" s="35">
        <v>741</v>
      </c>
      <c r="CT4" s="35">
        <v>0</v>
      </c>
      <c r="CU4" s="35">
        <v>0</v>
      </c>
      <c r="CV4" s="35">
        <v>0</v>
      </c>
      <c r="CW4" s="35">
        <v>57</v>
      </c>
      <c r="CX4" s="35">
        <v>1191</v>
      </c>
      <c r="CY4" s="35">
        <v>6846</v>
      </c>
      <c r="CZ4" s="35">
        <v>0</v>
      </c>
      <c r="DA4" s="35">
        <v>0</v>
      </c>
      <c r="DB4" s="35">
        <v>0</v>
      </c>
      <c r="DC4" s="35">
        <v>0</v>
      </c>
      <c r="DD4" s="35">
        <v>626</v>
      </c>
      <c r="DE4" s="35">
        <v>93</v>
      </c>
      <c r="DF4" s="35">
        <v>0</v>
      </c>
      <c r="DG4" s="35">
        <v>188</v>
      </c>
      <c r="DH4" s="35">
        <v>26</v>
      </c>
      <c r="DI4" s="35">
        <v>0</v>
      </c>
      <c r="DJ4" s="35">
        <v>21</v>
      </c>
      <c r="DK4" s="35">
        <v>0</v>
      </c>
      <c r="DL4" s="35">
        <v>0</v>
      </c>
      <c r="DM4" s="35">
        <v>49</v>
      </c>
      <c r="DN4" s="35">
        <v>0</v>
      </c>
      <c r="DO4" s="35">
        <v>0</v>
      </c>
      <c r="DP4" s="35">
        <v>0</v>
      </c>
      <c r="DQ4" s="35">
        <v>0</v>
      </c>
      <c r="DR4" s="35">
        <v>0</v>
      </c>
      <c r="DS4" s="35">
        <v>0</v>
      </c>
      <c r="DT4" s="35">
        <v>0</v>
      </c>
      <c r="DU4" s="35">
        <v>0</v>
      </c>
      <c r="DV4" s="35">
        <v>985</v>
      </c>
      <c r="DW4" s="35">
        <v>0</v>
      </c>
      <c r="DX4" s="35">
        <v>0</v>
      </c>
      <c r="DY4" s="35">
        <v>0</v>
      </c>
      <c r="DZ4" s="35">
        <v>0</v>
      </c>
      <c r="EA4" s="35">
        <v>0</v>
      </c>
      <c r="EB4" s="35">
        <v>0</v>
      </c>
      <c r="EC4" s="35">
        <v>0</v>
      </c>
      <c r="ED4" s="35">
        <v>1</v>
      </c>
      <c r="EE4" s="35">
        <v>102</v>
      </c>
      <c r="EF4" s="35">
        <v>0</v>
      </c>
      <c r="EG4" s="35">
        <v>132</v>
      </c>
      <c r="EH4" s="35">
        <v>99</v>
      </c>
      <c r="EI4" s="35">
        <v>128</v>
      </c>
      <c r="EJ4" s="35">
        <v>36</v>
      </c>
      <c r="EK4" s="35">
        <v>102</v>
      </c>
      <c r="EL4" s="35">
        <v>19</v>
      </c>
      <c r="EM4" s="35">
        <v>8946</v>
      </c>
      <c r="EN4" s="35">
        <v>9</v>
      </c>
      <c r="EO4" s="35">
        <v>1700</v>
      </c>
      <c r="EP4" s="35">
        <v>1277</v>
      </c>
      <c r="EQ4" s="35">
        <v>2876</v>
      </c>
      <c r="ER4" s="35">
        <v>63</v>
      </c>
      <c r="ES4" s="35">
        <v>0</v>
      </c>
      <c r="ET4" s="35">
        <v>15</v>
      </c>
      <c r="EU4" s="35">
        <v>60</v>
      </c>
      <c r="EV4" s="35">
        <v>0</v>
      </c>
      <c r="EW4" s="35">
        <v>70</v>
      </c>
      <c r="EX4" s="35">
        <v>168</v>
      </c>
      <c r="EY4" s="35">
        <v>0</v>
      </c>
      <c r="EZ4" s="35">
        <v>7</v>
      </c>
      <c r="FA4" s="35">
        <v>0</v>
      </c>
      <c r="FB4" s="35">
        <v>15</v>
      </c>
      <c r="FC4" s="35">
        <v>0</v>
      </c>
      <c r="FD4" s="35">
        <v>0</v>
      </c>
      <c r="FE4" s="35">
        <v>0</v>
      </c>
      <c r="FF4" s="35">
        <v>0</v>
      </c>
      <c r="FG4" s="35">
        <v>894</v>
      </c>
      <c r="FH4" s="35">
        <v>97</v>
      </c>
      <c r="FI4" s="1">
        <v>1148</v>
      </c>
      <c r="FJ4" s="48">
        <v>0</v>
      </c>
      <c r="FK4" s="48">
        <v>0</v>
      </c>
      <c r="FL4" s="48">
        <v>0</v>
      </c>
      <c r="FM4" s="48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</row>
    <row r="5" spans="1:177" x14ac:dyDescent="0.25">
      <c r="A5" t="s">
        <v>213</v>
      </c>
      <c r="B5" s="33">
        <v>0</v>
      </c>
      <c r="C5" s="33">
        <v>0</v>
      </c>
      <c r="D5" s="33">
        <v>0</v>
      </c>
      <c r="E5" s="33">
        <v>0</v>
      </c>
      <c r="F5" s="33">
        <v>0</v>
      </c>
      <c r="G5" s="33">
        <v>110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2060</v>
      </c>
      <c r="P5" s="33">
        <v>0</v>
      </c>
      <c r="Q5" s="33">
        <v>242</v>
      </c>
      <c r="R5" s="33">
        <v>0</v>
      </c>
      <c r="S5" s="33">
        <v>1624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275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5184</v>
      </c>
      <c r="AJ5" s="33">
        <v>0</v>
      </c>
      <c r="AK5" s="33">
        <v>0</v>
      </c>
      <c r="AL5" s="33">
        <v>0</v>
      </c>
      <c r="AM5" s="33">
        <v>0</v>
      </c>
      <c r="AN5" s="33">
        <v>84</v>
      </c>
      <c r="AO5" s="33">
        <v>0</v>
      </c>
      <c r="AP5" s="33">
        <v>0</v>
      </c>
      <c r="AQ5" s="33">
        <v>0</v>
      </c>
      <c r="AR5" s="33">
        <v>0</v>
      </c>
      <c r="AS5" s="33">
        <v>0</v>
      </c>
      <c r="AT5" s="33">
        <v>0</v>
      </c>
      <c r="AU5" s="33">
        <v>0</v>
      </c>
      <c r="AV5" s="33">
        <v>0</v>
      </c>
      <c r="AW5" s="33">
        <v>1968</v>
      </c>
      <c r="AX5" s="33">
        <v>0</v>
      </c>
      <c r="AY5" s="33">
        <v>0</v>
      </c>
      <c r="AZ5" s="33">
        <v>0</v>
      </c>
      <c r="BA5" s="33">
        <v>0</v>
      </c>
      <c r="BB5" s="33">
        <v>0</v>
      </c>
      <c r="BC5" s="33">
        <v>0</v>
      </c>
      <c r="BD5" s="33">
        <v>35</v>
      </c>
      <c r="BE5" s="33">
        <v>0</v>
      </c>
      <c r="BF5" s="33">
        <v>0</v>
      </c>
      <c r="BG5" s="33">
        <v>0</v>
      </c>
      <c r="BH5" s="33">
        <v>0</v>
      </c>
      <c r="BI5" s="33">
        <v>82</v>
      </c>
      <c r="BJ5" s="33">
        <v>0</v>
      </c>
      <c r="BK5" s="33">
        <v>0</v>
      </c>
      <c r="BL5" s="33">
        <v>0</v>
      </c>
      <c r="BM5" s="33">
        <v>48</v>
      </c>
      <c r="BN5" s="33">
        <v>0</v>
      </c>
      <c r="BO5" s="33">
        <v>0</v>
      </c>
      <c r="BP5" s="33">
        <v>0</v>
      </c>
      <c r="BQ5" s="33">
        <v>328</v>
      </c>
      <c r="BR5" s="33">
        <v>0</v>
      </c>
      <c r="BS5" s="33">
        <v>0</v>
      </c>
      <c r="BT5" s="33">
        <v>0</v>
      </c>
      <c r="BU5" s="33">
        <v>0</v>
      </c>
      <c r="BV5" s="33">
        <v>7063</v>
      </c>
      <c r="BW5" s="33">
        <v>0</v>
      </c>
      <c r="BX5" s="33">
        <v>0</v>
      </c>
      <c r="BY5" s="33">
        <v>0</v>
      </c>
      <c r="BZ5" s="33">
        <v>2325</v>
      </c>
      <c r="CA5" s="33">
        <v>0</v>
      </c>
      <c r="CB5" s="33">
        <v>0</v>
      </c>
      <c r="CC5" s="33">
        <v>0</v>
      </c>
      <c r="CD5" s="33">
        <v>0</v>
      </c>
      <c r="CE5" s="33">
        <v>0</v>
      </c>
      <c r="CF5" s="33">
        <v>0</v>
      </c>
      <c r="CG5" s="33">
        <v>0</v>
      </c>
      <c r="CH5" s="33">
        <v>0</v>
      </c>
      <c r="CI5" s="33">
        <v>176</v>
      </c>
      <c r="CJ5" s="33">
        <v>0</v>
      </c>
      <c r="CK5" s="33">
        <v>10126</v>
      </c>
      <c r="CL5" s="33">
        <v>0</v>
      </c>
      <c r="CM5" s="33">
        <v>0</v>
      </c>
      <c r="CN5" s="33">
        <v>0</v>
      </c>
      <c r="CO5" s="33">
        <v>190</v>
      </c>
      <c r="CP5" s="33">
        <v>0</v>
      </c>
      <c r="CQ5" s="33">
        <v>463</v>
      </c>
      <c r="CR5" s="33">
        <v>0</v>
      </c>
      <c r="CS5" s="33">
        <v>0</v>
      </c>
      <c r="CT5" s="33">
        <v>0</v>
      </c>
      <c r="CU5" s="33">
        <v>0</v>
      </c>
      <c r="CV5" s="33">
        <v>0</v>
      </c>
      <c r="CW5" s="33">
        <v>147</v>
      </c>
      <c r="CX5" s="33">
        <v>6756</v>
      </c>
      <c r="CY5" s="33">
        <v>24729</v>
      </c>
      <c r="CZ5" s="33">
        <v>0</v>
      </c>
      <c r="DA5" s="33">
        <v>0</v>
      </c>
      <c r="DB5" s="33">
        <v>0</v>
      </c>
      <c r="DC5" s="33">
        <v>0</v>
      </c>
      <c r="DD5" s="33">
        <v>409</v>
      </c>
      <c r="DE5" s="33">
        <v>38</v>
      </c>
      <c r="DF5" s="33">
        <v>0</v>
      </c>
      <c r="DG5" s="33">
        <v>1489</v>
      </c>
      <c r="DH5" s="33">
        <v>10</v>
      </c>
      <c r="DI5" s="33">
        <v>21</v>
      </c>
      <c r="DJ5" s="33">
        <v>112</v>
      </c>
      <c r="DK5" s="33">
        <v>0</v>
      </c>
      <c r="DL5" s="33">
        <v>0</v>
      </c>
      <c r="DM5" s="33">
        <v>188</v>
      </c>
      <c r="DN5" s="33">
        <v>0</v>
      </c>
      <c r="DO5" s="33">
        <v>0</v>
      </c>
      <c r="DP5" s="33">
        <v>0</v>
      </c>
      <c r="DQ5" s="33">
        <v>0</v>
      </c>
      <c r="DR5" s="33">
        <v>0</v>
      </c>
      <c r="DS5" s="33">
        <v>0</v>
      </c>
      <c r="DT5" s="33">
        <v>0</v>
      </c>
      <c r="DU5" s="33">
        <v>0</v>
      </c>
      <c r="DV5" s="33">
        <v>922</v>
      </c>
      <c r="DW5" s="33">
        <v>0</v>
      </c>
      <c r="DX5" s="33">
        <v>0</v>
      </c>
      <c r="DY5" s="33">
        <v>0</v>
      </c>
      <c r="DZ5" s="33">
        <v>0</v>
      </c>
      <c r="EA5" s="33">
        <v>0</v>
      </c>
      <c r="EB5" s="33">
        <v>0</v>
      </c>
      <c r="EC5" s="33">
        <v>0</v>
      </c>
      <c r="ED5" s="33">
        <v>0</v>
      </c>
      <c r="EE5" s="33">
        <v>108</v>
      </c>
      <c r="EF5" s="33">
        <v>0</v>
      </c>
      <c r="EG5" s="33">
        <v>172</v>
      </c>
      <c r="EH5" s="33">
        <v>20</v>
      </c>
      <c r="EI5" s="33">
        <v>213</v>
      </c>
      <c r="EJ5" s="33">
        <v>10</v>
      </c>
      <c r="EK5" s="33">
        <v>6</v>
      </c>
      <c r="EL5" s="33">
        <v>6</v>
      </c>
      <c r="EM5" s="33">
        <v>5718</v>
      </c>
      <c r="EN5" s="33">
        <v>177</v>
      </c>
      <c r="EO5" s="33">
        <v>1734</v>
      </c>
      <c r="EP5" s="33">
        <v>2019</v>
      </c>
      <c r="EQ5" s="33">
        <v>3903</v>
      </c>
      <c r="ER5" s="33">
        <v>43</v>
      </c>
      <c r="ES5" s="33">
        <v>1849</v>
      </c>
      <c r="ET5" s="33">
        <v>83</v>
      </c>
      <c r="EU5" s="33">
        <v>282</v>
      </c>
      <c r="EV5" s="33">
        <v>0</v>
      </c>
      <c r="EW5" s="33">
        <v>114</v>
      </c>
      <c r="EX5" s="33">
        <v>257</v>
      </c>
      <c r="EY5" s="33">
        <v>0</v>
      </c>
      <c r="EZ5" s="33">
        <v>12</v>
      </c>
      <c r="FA5" s="33">
        <v>0</v>
      </c>
      <c r="FB5" s="33">
        <v>11</v>
      </c>
      <c r="FC5" s="33">
        <v>0</v>
      </c>
      <c r="FD5" s="33">
        <v>0</v>
      </c>
      <c r="FE5" s="33">
        <v>0</v>
      </c>
      <c r="FF5" s="33">
        <v>5713</v>
      </c>
      <c r="FG5" s="33">
        <v>385</v>
      </c>
      <c r="FH5" s="33">
        <v>3206</v>
      </c>
      <c r="FI5" s="1">
        <v>3556</v>
      </c>
      <c r="FJ5" s="1">
        <v>3416</v>
      </c>
      <c r="FK5" s="1">
        <v>1176</v>
      </c>
      <c r="FL5" s="1">
        <v>0</v>
      </c>
      <c r="FM5" s="1">
        <v>26</v>
      </c>
      <c r="FN5" s="1">
        <v>0</v>
      </c>
      <c r="FO5" s="1">
        <v>0</v>
      </c>
      <c r="FP5" s="1">
        <v>0</v>
      </c>
      <c r="FQ5" s="1">
        <v>630</v>
      </c>
      <c r="FR5" s="1">
        <v>1585</v>
      </c>
      <c r="FS5" s="1">
        <v>11664</v>
      </c>
      <c r="FT5" s="1">
        <v>0</v>
      </c>
      <c r="FU5" s="1">
        <v>0</v>
      </c>
    </row>
    <row r="6" spans="1:177" x14ac:dyDescent="0.25">
      <c r="A6" t="s">
        <v>214</v>
      </c>
      <c r="B6" s="33">
        <v>0</v>
      </c>
      <c r="C6" s="33">
        <v>0</v>
      </c>
      <c r="D6" s="33">
        <v>0</v>
      </c>
      <c r="E6" s="33">
        <v>0</v>
      </c>
      <c r="F6" s="33">
        <v>0</v>
      </c>
      <c r="G6" s="33">
        <v>110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242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275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0</v>
      </c>
      <c r="AK6" s="33">
        <v>0</v>
      </c>
      <c r="AL6" s="33">
        <v>0</v>
      </c>
      <c r="AM6" s="33">
        <v>0</v>
      </c>
      <c r="AN6" s="33">
        <v>3</v>
      </c>
      <c r="AO6" s="33">
        <v>0</v>
      </c>
      <c r="AP6" s="33">
        <v>0</v>
      </c>
      <c r="AQ6" s="33">
        <v>0</v>
      </c>
      <c r="AR6" s="33">
        <v>0</v>
      </c>
      <c r="AS6" s="33">
        <v>0</v>
      </c>
      <c r="AT6" s="33">
        <v>0</v>
      </c>
      <c r="AU6" s="33">
        <v>0</v>
      </c>
      <c r="AV6" s="33">
        <v>0</v>
      </c>
      <c r="AW6" s="33">
        <v>0</v>
      </c>
      <c r="AX6" s="33">
        <v>0</v>
      </c>
      <c r="AY6" s="33">
        <v>0</v>
      </c>
      <c r="AZ6" s="33">
        <v>0</v>
      </c>
      <c r="BA6" s="33">
        <v>31</v>
      </c>
      <c r="BB6" s="33">
        <v>0</v>
      </c>
      <c r="BC6" s="33">
        <v>0</v>
      </c>
      <c r="BD6" s="33">
        <v>0</v>
      </c>
      <c r="BE6" s="33">
        <v>0</v>
      </c>
      <c r="BF6" s="33">
        <v>0</v>
      </c>
      <c r="BG6" s="33">
        <v>0</v>
      </c>
      <c r="BH6" s="33">
        <v>0</v>
      </c>
      <c r="BI6" s="33">
        <v>0</v>
      </c>
      <c r="BJ6" s="33">
        <v>0</v>
      </c>
      <c r="BK6" s="33">
        <v>0</v>
      </c>
      <c r="BL6" s="33">
        <v>0</v>
      </c>
      <c r="BM6" s="33">
        <v>44</v>
      </c>
      <c r="BN6" s="33">
        <v>0</v>
      </c>
      <c r="BO6" s="33">
        <v>0</v>
      </c>
      <c r="BP6" s="33">
        <v>0</v>
      </c>
      <c r="BQ6" s="33">
        <v>0</v>
      </c>
      <c r="BR6" s="33">
        <v>0</v>
      </c>
      <c r="BS6" s="33">
        <v>0</v>
      </c>
      <c r="BT6" s="33">
        <v>0</v>
      </c>
      <c r="BU6" s="33">
        <v>0</v>
      </c>
      <c r="BV6" s="33">
        <v>0</v>
      </c>
      <c r="BW6" s="33">
        <v>0</v>
      </c>
      <c r="BX6" s="33">
        <v>0</v>
      </c>
      <c r="BY6" s="33">
        <v>24</v>
      </c>
      <c r="BZ6" s="33">
        <v>0</v>
      </c>
      <c r="CA6" s="33">
        <v>0</v>
      </c>
      <c r="CB6" s="33">
        <v>0</v>
      </c>
      <c r="CC6" s="33">
        <v>0</v>
      </c>
      <c r="CD6" s="33">
        <v>0</v>
      </c>
      <c r="CE6" s="33">
        <v>0</v>
      </c>
      <c r="CF6" s="33">
        <v>0</v>
      </c>
      <c r="CG6" s="33">
        <v>0</v>
      </c>
      <c r="CH6" s="33">
        <v>0</v>
      </c>
      <c r="CI6" s="33">
        <v>10</v>
      </c>
      <c r="CJ6" s="33">
        <v>0</v>
      </c>
      <c r="CK6" s="33">
        <v>0</v>
      </c>
      <c r="CL6" s="33">
        <v>0</v>
      </c>
      <c r="CM6" s="33">
        <v>0</v>
      </c>
      <c r="CN6" s="33">
        <v>0</v>
      </c>
      <c r="CO6" s="33">
        <v>519</v>
      </c>
      <c r="CP6" s="33">
        <v>0</v>
      </c>
      <c r="CQ6" s="33">
        <v>0</v>
      </c>
      <c r="CR6" s="33">
        <v>0</v>
      </c>
      <c r="CS6" s="33">
        <v>0</v>
      </c>
      <c r="CT6" s="33">
        <v>0</v>
      </c>
      <c r="CU6" s="33">
        <v>0</v>
      </c>
      <c r="CV6" s="33">
        <v>0</v>
      </c>
      <c r="CW6" s="33">
        <v>0</v>
      </c>
      <c r="CX6" s="33">
        <v>0</v>
      </c>
      <c r="CY6" s="33">
        <v>0</v>
      </c>
      <c r="CZ6" s="33">
        <v>0</v>
      </c>
      <c r="DA6" s="33">
        <v>0</v>
      </c>
      <c r="DB6" s="33">
        <v>0</v>
      </c>
      <c r="DC6" s="33">
        <v>0</v>
      </c>
      <c r="DD6" s="33">
        <v>0</v>
      </c>
      <c r="DE6" s="33">
        <v>0</v>
      </c>
      <c r="DF6" s="33">
        <v>0</v>
      </c>
      <c r="DG6" s="33">
        <v>26</v>
      </c>
      <c r="DH6" s="33">
        <v>0</v>
      </c>
      <c r="DI6" s="33">
        <v>0</v>
      </c>
      <c r="DJ6" s="33">
        <v>0</v>
      </c>
      <c r="DK6" s="33">
        <v>0</v>
      </c>
      <c r="DL6" s="33">
        <v>0</v>
      </c>
      <c r="DM6" s="33">
        <v>2091</v>
      </c>
      <c r="DN6" s="33">
        <v>0</v>
      </c>
      <c r="DO6" s="33">
        <v>0</v>
      </c>
      <c r="DP6" s="33">
        <v>0</v>
      </c>
      <c r="DQ6" s="33">
        <v>0</v>
      </c>
      <c r="DR6" s="33">
        <v>0</v>
      </c>
      <c r="DS6" s="33">
        <v>0</v>
      </c>
      <c r="DT6" s="33">
        <v>0</v>
      </c>
      <c r="DU6" s="33">
        <v>0</v>
      </c>
      <c r="DV6" s="33">
        <v>0</v>
      </c>
      <c r="DW6" s="33">
        <v>0</v>
      </c>
      <c r="DX6" s="33">
        <v>0</v>
      </c>
      <c r="DY6" s="33">
        <v>0</v>
      </c>
      <c r="DZ6" s="33">
        <v>0</v>
      </c>
      <c r="EA6" s="33">
        <v>0</v>
      </c>
      <c r="EB6" s="33">
        <v>0</v>
      </c>
      <c r="EC6" s="33">
        <v>0</v>
      </c>
      <c r="ED6" s="33">
        <v>0</v>
      </c>
      <c r="EE6" s="33">
        <v>10</v>
      </c>
      <c r="EF6" s="33">
        <v>0</v>
      </c>
      <c r="EG6" s="33">
        <v>9</v>
      </c>
      <c r="EH6" s="33">
        <v>0</v>
      </c>
      <c r="EI6" s="33">
        <v>0</v>
      </c>
      <c r="EJ6" s="33">
        <v>0</v>
      </c>
      <c r="EK6" s="33">
        <v>0</v>
      </c>
      <c r="EL6" s="33">
        <v>0</v>
      </c>
      <c r="EM6" s="33">
        <v>0</v>
      </c>
      <c r="EN6" s="33">
        <v>0</v>
      </c>
      <c r="EO6" s="33">
        <v>0</v>
      </c>
      <c r="EP6" s="33">
        <v>0</v>
      </c>
      <c r="EQ6" s="33">
        <v>0</v>
      </c>
      <c r="ER6" s="33">
        <v>0</v>
      </c>
      <c r="ES6" s="33">
        <v>0</v>
      </c>
      <c r="ET6" s="33">
        <v>0</v>
      </c>
      <c r="EU6" s="33">
        <v>0</v>
      </c>
      <c r="EV6" s="33">
        <v>0</v>
      </c>
      <c r="EW6" s="33">
        <v>1</v>
      </c>
      <c r="EX6" s="33">
        <v>0</v>
      </c>
      <c r="EY6" s="33">
        <v>0</v>
      </c>
      <c r="EZ6" s="33">
        <v>0</v>
      </c>
      <c r="FA6" s="33">
        <v>0</v>
      </c>
      <c r="FB6" s="33">
        <v>0</v>
      </c>
      <c r="FC6" s="33">
        <v>0</v>
      </c>
      <c r="FD6" s="33">
        <v>0</v>
      </c>
      <c r="FE6" s="33">
        <v>0</v>
      </c>
      <c r="FF6" s="33">
        <v>5140</v>
      </c>
      <c r="FG6" s="33">
        <v>0</v>
      </c>
      <c r="FH6" s="33">
        <v>0</v>
      </c>
      <c r="FI6" s="1">
        <v>0</v>
      </c>
      <c r="FJ6" s="47">
        <v>0</v>
      </c>
      <c r="FK6" s="47">
        <v>0</v>
      </c>
      <c r="FL6" s="47">
        <v>0</v>
      </c>
      <c r="FM6" s="47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</row>
    <row r="7" spans="1:177" x14ac:dyDescent="0.25">
      <c r="A7" t="s">
        <v>215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110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242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275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0</v>
      </c>
      <c r="AK7" s="33">
        <v>0</v>
      </c>
      <c r="AL7" s="33">
        <v>0</v>
      </c>
      <c r="AM7" s="33">
        <v>9</v>
      </c>
      <c r="AN7" s="33">
        <v>11</v>
      </c>
      <c r="AO7" s="33">
        <v>0</v>
      </c>
      <c r="AP7" s="33">
        <v>0</v>
      </c>
      <c r="AQ7" s="33">
        <v>0</v>
      </c>
      <c r="AR7" s="33">
        <v>0</v>
      </c>
      <c r="AS7" s="33">
        <v>0</v>
      </c>
      <c r="AT7" s="33">
        <v>0</v>
      </c>
      <c r="AU7" s="33">
        <v>0</v>
      </c>
      <c r="AV7" s="33">
        <v>0</v>
      </c>
      <c r="AW7" s="33">
        <v>2332</v>
      </c>
      <c r="AX7" s="33">
        <v>0</v>
      </c>
      <c r="AY7" s="33">
        <v>0</v>
      </c>
      <c r="AZ7" s="33">
        <v>0</v>
      </c>
      <c r="BA7" s="33">
        <v>14</v>
      </c>
      <c r="BB7" s="33">
        <v>0</v>
      </c>
      <c r="BC7" s="33">
        <v>0</v>
      </c>
      <c r="BD7" s="33">
        <v>0</v>
      </c>
      <c r="BE7" s="33">
        <v>0</v>
      </c>
      <c r="BF7" s="33">
        <v>0</v>
      </c>
      <c r="BG7" s="33">
        <v>0</v>
      </c>
      <c r="BH7" s="33">
        <v>0</v>
      </c>
      <c r="BI7" s="33">
        <v>0</v>
      </c>
      <c r="BJ7" s="33">
        <v>0</v>
      </c>
      <c r="BK7" s="33">
        <v>0</v>
      </c>
      <c r="BL7" s="33">
        <v>0</v>
      </c>
      <c r="BM7" s="33">
        <v>34</v>
      </c>
      <c r="BN7" s="33">
        <v>0</v>
      </c>
      <c r="BO7" s="33">
        <v>0</v>
      </c>
      <c r="BP7" s="33">
        <v>0</v>
      </c>
      <c r="BQ7" s="33">
        <v>0</v>
      </c>
      <c r="BR7" s="33">
        <v>0</v>
      </c>
      <c r="BS7" s="33">
        <v>0</v>
      </c>
      <c r="BT7" s="33">
        <v>0</v>
      </c>
      <c r="BU7" s="33">
        <v>0</v>
      </c>
      <c r="BV7" s="33">
        <v>0</v>
      </c>
      <c r="BW7" s="33">
        <v>0</v>
      </c>
      <c r="BX7" s="33">
        <v>0</v>
      </c>
      <c r="BY7" s="33">
        <v>0</v>
      </c>
      <c r="BZ7" s="33">
        <v>0</v>
      </c>
      <c r="CA7" s="33">
        <v>0</v>
      </c>
      <c r="CB7" s="33">
        <v>0</v>
      </c>
      <c r="CC7" s="33">
        <v>0</v>
      </c>
      <c r="CD7" s="33">
        <v>0</v>
      </c>
      <c r="CE7" s="33">
        <v>0</v>
      </c>
      <c r="CF7" s="33">
        <v>0</v>
      </c>
      <c r="CG7" s="33">
        <v>0</v>
      </c>
      <c r="CH7" s="33">
        <v>0</v>
      </c>
      <c r="CI7" s="33">
        <v>0</v>
      </c>
      <c r="CJ7" s="33">
        <v>0</v>
      </c>
      <c r="CK7" s="33">
        <v>0</v>
      </c>
      <c r="CL7" s="33">
        <v>0</v>
      </c>
      <c r="CM7" s="33">
        <v>0</v>
      </c>
      <c r="CN7" s="33">
        <v>0</v>
      </c>
      <c r="CO7" s="33">
        <v>0</v>
      </c>
      <c r="CP7" s="33">
        <v>0</v>
      </c>
      <c r="CQ7" s="33">
        <v>0</v>
      </c>
      <c r="CR7" s="33">
        <v>0</v>
      </c>
      <c r="CS7" s="33">
        <v>0</v>
      </c>
      <c r="CT7" s="33">
        <v>0</v>
      </c>
      <c r="CU7" s="33">
        <v>0</v>
      </c>
      <c r="CV7" s="33">
        <v>0</v>
      </c>
      <c r="CW7" s="33">
        <v>0</v>
      </c>
      <c r="CX7" s="33">
        <v>0</v>
      </c>
      <c r="CY7" s="33">
        <v>0</v>
      </c>
      <c r="CZ7" s="33">
        <v>0</v>
      </c>
      <c r="DA7" s="33">
        <v>0</v>
      </c>
      <c r="DB7" s="33">
        <v>0</v>
      </c>
      <c r="DC7" s="33">
        <v>0</v>
      </c>
      <c r="DD7" s="33">
        <v>0</v>
      </c>
      <c r="DE7" s="33">
        <v>0</v>
      </c>
      <c r="DF7" s="33">
        <v>0</v>
      </c>
      <c r="DG7" s="1">
        <v>702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56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19</v>
      </c>
      <c r="ED7" s="1">
        <v>0</v>
      </c>
      <c r="EE7" s="1">
        <v>0</v>
      </c>
      <c r="EF7" s="1">
        <v>0</v>
      </c>
      <c r="EG7" s="1">
        <v>0</v>
      </c>
      <c r="EH7" s="1">
        <v>12</v>
      </c>
      <c r="EI7" s="1">
        <v>5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23</v>
      </c>
      <c r="EV7" s="1">
        <v>0</v>
      </c>
      <c r="EW7" s="1">
        <v>21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1551</v>
      </c>
      <c r="FG7" s="1">
        <v>0</v>
      </c>
      <c r="FH7" s="1">
        <v>0</v>
      </c>
      <c r="FI7" s="1">
        <v>0</v>
      </c>
      <c r="FJ7" s="47">
        <v>0</v>
      </c>
      <c r="FK7" s="47">
        <v>0</v>
      </c>
      <c r="FL7" s="47">
        <v>0</v>
      </c>
      <c r="FM7" s="47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</row>
    <row r="8" spans="1:177" x14ac:dyDescent="0.25">
      <c r="A8" t="s">
        <v>216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110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242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275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>
        <v>0</v>
      </c>
      <c r="AM8" s="33">
        <v>0</v>
      </c>
      <c r="AN8" s="33">
        <v>0</v>
      </c>
      <c r="AO8" s="33">
        <v>0</v>
      </c>
      <c r="AP8" s="33">
        <v>0</v>
      </c>
      <c r="AQ8" s="33">
        <v>0</v>
      </c>
      <c r="AR8" s="33">
        <v>0</v>
      </c>
      <c r="AS8" s="33">
        <v>0</v>
      </c>
      <c r="AT8" s="33">
        <v>0</v>
      </c>
      <c r="AU8" s="33">
        <v>0</v>
      </c>
      <c r="AV8" s="33">
        <v>0</v>
      </c>
      <c r="AW8" s="33">
        <v>0</v>
      </c>
      <c r="AX8" s="33">
        <v>0</v>
      </c>
      <c r="AY8" s="33">
        <v>0</v>
      </c>
      <c r="AZ8" s="33">
        <v>0</v>
      </c>
      <c r="BA8" s="33">
        <v>61</v>
      </c>
      <c r="BB8" s="33">
        <v>0</v>
      </c>
      <c r="BC8" s="33">
        <v>0</v>
      </c>
      <c r="BD8" s="33">
        <v>0</v>
      </c>
      <c r="BE8" s="33">
        <v>0</v>
      </c>
      <c r="BF8" s="33">
        <v>0</v>
      </c>
      <c r="BG8" s="33">
        <v>0</v>
      </c>
      <c r="BH8" s="33">
        <v>0</v>
      </c>
      <c r="BI8" s="33">
        <v>0</v>
      </c>
      <c r="BJ8" s="33">
        <v>0</v>
      </c>
      <c r="BK8" s="33">
        <v>0</v>
      </c>
      <c r="BL8" s="33">
        <v>0</v>
      </c>
      <c r="BM8" s="33">
        <v>0</v>
      </c>
      <c r="BN8" s="33">
        <v>0</v>
      </c>
      <c r="BO8" s="33">
        <v>0</v>
      </c>
      <c r="BP8" s="33">
        <v>0</v>
      </c>
      <c r="BQ8" s="33">
        <v>0</v>
      </c>
      <c r="BR8" s="33">
        <v>0</v>
      </c>
      <c r="BS8" s="33">
        <v>0</v>
      </c>
      <c r="BT8" s="33">
        <v>0</v>
      </c>
      <c r="BU8" s="33">
        <v>0</v>
      </c>
      <c r="BV8" s="33">
        <v>0</v>
      </c>
      <c r="BW8" s="33">
        <v>0</v>
      </c>
      <c r="BX8" s="33">
        <v>0</v>
      </c>
      <c r="BY8" s="33">
        <v>0</v>
      </c>
      <c r="BZ8" s="33">
        <v>0</v>
      </c>
      <c r="CA8" s="33">
        <v>0</v>
      </c>
      <c r="CB8" s="33">
        <v>0</v>
      </c>
      <c r="CC8" s="33">
        <v>0</v>
      </c>
      <c r="CD8" s="33">
        <v>0</v>
      </c>
      <c r="CE8" s="33">
        <v>0</v>
      </c>
      <c r="CF8" s="33">
        <v>0</v>
      </c>
      <c r="CG8" s="33">
        <v>0</v>
      </c>
      <c r="CH8" s="33">
        <v>0</v>
      </c>
      <c r="CI8" s="33">
        <v>0</v>
      </c>
      <c r="CJ8" s="33">
        <v>0</v>
      </c>
      <c r="CK8" s="33">
        <v>0</v>
      </c>
      <c r="CL8" s="33">
        <v>0</v>
      </c>
      <c r="CM8" s="33">
        <v>0</v>
      </c>
      <c r="CN8" s="33">
        <v>0</v>
      </c>
      <c r="CO8" s="33">
        <v>0</v>
      </c>
      <c r="CP8" s="33">
        <v>0</v>
      </c>
      <c r="CQ8" s="33">
        <v>0</v>
      </c>
      <c r="CR8" s="33">
        <v>0</v>
      </c>
      <c r="CS8" s="33">
        <v>0</v>
      </c>
      <c r="CT8" s="33">
        <v>0</v>
      </c>
      <c r="CU8" s="33">
        <v>0</v>
      </c>
      <c r="CV8" s="33">
        <v>0</v>
      </c>
      <c r="CW8" s="33">
        <v>0</v>
      </c>
      <c r="CX8" s="33">
        <v>0</v>
      </c>
      <c r="CY8" s="33">
        <v>0</v>
      </c>
      <c r="CZ8" s="33">
        <v>0</v>
      </c>
      <c r="DA8" s="33">
        <v>0</v>
      </c>
      <c r="DB8" s="33">
        <v>0</v>
      </c>
      <c r="DC8" s="33">
        <v>0</v>
      </c>
      <c r="DD8" s="33">
        <v>0</v>
      </c>
      <c r="DE8" s="33">
        <v>0</v>
      </c>
      <c r="DF8" s="33">
        <v>0</v>
      </c>
      <c r="DG8" s="1">
        <v>1209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10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100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62</v>
      </c>
      <c r="EV8" s="1">
        <v>0</v>
      </c>
      <c r="EW8" s="1">
        <v>10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47">
        <v>0</v>
      </c>
      <c r="FK8" s="47">
        <v>0</v>
      </c>
      <c r="FL8" s="47">
        <v>0</v>
      </c>
      <c r="FM8" s="47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64</v>
      </c>
      <c r="FT8" s="1">
        <v>0</v>
      </c>
      <c r="FU8" s="1">
        <v>0</v>
      </c>
    </row>
    <row r="9" spans="1:177" x14ac:dyDescent="0.25">
      <c r="A9" t="s">
        <v>217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110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242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275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0</v>
      </c>
      <c r="AK9" s="33">
        <v>0</v>
      </c>
      <c r="AL9" s="33">
        <v>0</v>
      </c>
      <c r="AM9" s="33">
        <v>0</v>
      </c>
      <c r="AN9" s="33">
        <v>9</v>
      </c>
      <c r="AO9" s="33">
        <v>0</v>
      </c>
      <c r="AP9" s="33">
        <v>0</v>
      </c>
      <c r="AQ9" s="33">
        <v>0</v>
      </c>
      <c r="AR9" s="33">
        <v>0</v>
      </c>
      <c r="AS9" s="33">
        <v>0</v>
      </c>
      <c r="AT9" s="33">
        <v>0</v>
      </c>
      <c r="AU9" s="33">
        <v>0</v>
      </c>
      <c r="AV9" s="33">
        <v>0</v>
      </c>
      <c r="AW9" s="33">
        <v>0</v>
      </c>
      <c r="AX9" s="33">
        <v>0</v>
      </c>
      <c r="AY9" s="33">
        <v>0</v>
      </c>
      <c r="AZ9" s="33">
        <v>0</v>
      </c>
      <c r="BA9" s="33">
        <v>31</v>
      </c>
      <c r="BB9" s="33">
        <v>0</v>
      </c>
      <c r="BC9" s="33">
        <v>0</v>
      </c>
      <c r="BD9" s="33">
        <v>0</v>
      </c>
      <c r="BE9" s="33">
        <v>0</v>
      </c>
      <c r="BF9" s="33">
        <v>0</v>
      </c>
      <c r="BG9" s="33">
        <v>0</v>
      </c>
      <c r="BH9" s="33">
        <v>0</v>
      </c>
      <c r="BI9" s="33">
        <v>0</v>
      </c>
      <c r="BJ9" s="33">
        <v>0</v>
      </c>
      <c r="BK9" s="33">
        <v>0</v>
      </c>
      <c r="BL9" s="33">
        <v>0</v>
      </c>
      <c r="BM9" s="33">
        <v>0</v>
      </c>
      <c r="BN9" s="33">
        <v>0</v>
      </c>
      <c r="BO9" s="33">
        <v>0</v>
      </c>
      <c r="BP9" s="33">
        <v>0</v>
      </c>
      <c r="BQ9" s="33">
        <v>0</v>
      </c>
      <c r="BR9" s="33">
        <v>0</v>
      </c>
      <c r="BS9" s="33">
        <v>0</v>
      </c>
      <c r="BT9" s="33">
        <v>0</v>
      </c>
      <c r="BU9" s="33">
        <v>0</v>
      </c>
      <c r="BV9" s="33">
        <v>0</v>
      </c>
      <c r="BW9" s="33">
        <v>0</v>
      </c>
      <c r="BX9" s="33">
        <v>0</v>
      </c>
      <c r="BY9" s="33">
        <v>0</v>
      </c>
      <c r="BZ9" s="33">
        <v>0</v>
      </c>
      <c r="CA9" s="33">
        <v>0</v>
      </c>
      <c r="CB9" s="33">
        <v>0</v>
      </c>
      <c r="CC9" s="33">
        <v>0</v>
      </c>
      <c r="CD9" s="33">
        <v>0</v>
      </c>
      <c r="CE9" s="33">
        <v>0</v>
      </c>
      <c r="CF9" s="33">
        <v>0</v>
      </c>
      <c r="CG9" s="33">
        <v>0</v>
      </c>
      <c r="CH9" s="33">
        <v>0</v>
      </c>
      <c r="CI9" s="33">
        <v>0</v>
      </c>
      <c r="CJ9" s="33">
        <v>0</v>
      </c>
      <c r="CK9" s="33">
        <v>0</v>
      </c>
      <c r="CL9" s="33">
        <v>0</v>
      </c>
      <c r="CM9" s="33">
        <v>0</v>
      </c>
      <c r="CN9" s="33">
        <v>0</v>
      </c>
      <c r="CO9" s="33">
        <v>466</v>
      </c>
      <c r="CP9" s="33">
        <v>0</v>
      </c>
      <c r="CQ9" s="33">
        <v>0</v>
      </c>
      <c r="CR9" s="33">
        <v>0</v>
      </c>
      <c r="CS9" s="33">
        <v>0</v>
      </c>
      <c r="CT9" s="33">
        <v>0</v>
      </c>
      <c r="CU9" s="33">
        <v>0</v>
      </c>
      <c r="CV9" s="33">
        <v>0</v>
      </c>
      <c r="CW9" s="33">
        <v>0</v>
      </c>
      <c r="CX9" s="33">
        <v>0</v>
      </c>
      <c r="CY9" s="33">
        <v>0</v>
      </c>
      <c r="CZ9" s="33">
        <v>0</v>
      </c>
      <c r="DA9" s="33">
        <v>0</v>
      </c>
      <c r="DB9" s="33">
        <v>0</v>
      </c>
      <c r="DC9" s="33">
        <v>0</v>
      </c>
      <c r="DD9" s="33">
        <v>0</v>
      </c>
      <c r="DE9" s="33">
        <v>0</v>
      </c>
      <c r="DF9" s="33">
        <v>0</v>
      </c>
      <c r="DG9" s="1">
        <v>109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424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60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3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47">
        <v>0</v>
      </c>
      <c r="FK9" s="47">
        <v>0</v>
      </c>
      <c r="FL9" s="47">
        <v>0</v>
      </c>
      <c r="FM9" s="47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5</v>
      </c>
      <c r="FT9" s="1">
        <v>0</v>
      </c>
      <c r="FU9" s="1">
        <v>0</v>
      </c>
    </row>
    <row r="10" spans="1:177" x14ac:dyDescent="0.25">
      <c r="A10" t="s">
        <v>218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110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242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3">
        <v>275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3">
        <v>0</v>
      </c>
      <c r="AN10" s="33">
        <v>6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3">
        <v>0</v>
      </c>
      <c r="AZ10" s="33">
        <v>0</v>
      </c>
      <c r="BA10" s="33">
        <v>30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3">
        <v>0</v>
      </c>
      <c r="BL10" s="33">
        <v>0</v>
      </c>
      <c r="BM10" s="33">
        <v>5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3">
        <v>0</v>
      </c>
      <c r="BX10" s="33">
        <v>0</v>
      </c>
      <c r="BY10" s="33">
        <v>0</v>
      </c>
      <c r="BZ10" s="33">
        <v>0</v>
      </c>
      <c r="CA10" s="33">
        <v>0</v>
      </c>
      <c r="CB10" s="33">
        <v>0</v>
      </c>
      <c r="CC10" s="33">
        <v>0</v>
      </c>
      <c r="CD10" s="33">
        <v>0</v>
      </c>
      <c r="CE10" s="33">
        <v>0</v>
      </c>
      <c r="CF10" s="33">
        <v>0</v>
      </c>
      <c r="CG10" s="33">
        <v>0</v>
      </c>
      <c r="CH10" s="33">
        <v>0</v>
      </c>
      <c r="CI10" s="33">
        <v>19</v>
      </c>
      <c r="CJ10" s="33">
        <v>0</v>
      </c>
      <c r="CK10" s="33">
        <v>0</v>
      </c>
      <c r="CL10" s="33">
        <v>0</v>
      </c>
      <c r="CM10" s="33">
        <v>0</v>
      </c>
      <c r="CN10" s="33">
        <v>0</v>
      </c>
      <c r="CO10" s="33">
        <v>0</v>
      </c>
      <c r="CP10" s="33">
        <v>0</v>
      </c>
      <c r="CQ10" s="33">
        <v>0</v>
      </c>
      <c r="CR10" s="33">
        <v>0</v>
      </c>
      <c r="CS10" s="33">
        <v>0</v>
      </c>
      <c r="CT10" s="33">
        <v>0</v>
      </c>
      <c r="CU10" s="33">
        <v>0</v>
      </c>
      <c r="CV10" s="33">
        <v>0</v>
      </c>
      <c r="CW10" s="33">
        <v>0</v>
      </c>
      <c r="CX10" s="33">
        <v>0</v>
      </c>
      <c r="CY10" s="33">
        <v>0</v>
      </c>
      <c r="CZ10" s="33">
        <v>0</v>
      </c>
      <c r="DA10" s="33">
        <v>0</v>
      </c>
      <c r="DB10" s="33">
        <v>0</v>
      </c>
      <c r="DC10" s="33">
        <v>0</v>
      </c>
      <c r="DD10" s="33">
        <v>0</v>
      </c>
      <c r="DE10" s="33">
        <v>0</v>
      </c>
      <c r="DF10" s="33">
        <v>0</v>
      </c>
      <c r="DG10" s="1">
        <v>299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19</v>
      </c>
      <c r="EF10" s="1">
        <v>0</v>
      </c>
      <c r="EG10" s="1">
        <v>75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65</v>
      </c>
      <c r="EV10" s="1">
        <v>0</v>
      </c>
      <c r="EW10" s="1">
        <v>3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3108</v>
      </c>
      <c r="FG10" s="1">
        <v>0</v>
      </c>
      <c r="FH10" s="1">
        <v>0</v>
      </c>
      <c r="FI10" s="1">
        <v>0</v>
      </c>
      <c r="FJ10" s="47">
        <v>0</v>
      </c>
      <c r="FK10" s="47">
        <v>0</v>
      </c>
      <c r="FL10" s="47">
        <v>0</v>
      </c>
      <c r="FM10" s="47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16</v>
      </c>
      <c r="FT10" s="1">
        <v>0</v>
      </c>
      <c r="FU10" s="1">
        <v>0</v>
      </c>
    </row>
    <row r="11" spans="1:177" x14ac:dyDescent="0.25">
      <c r="A11" t="s">
        <v>219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110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242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275</v>
      </c>
      <c r="AE11" s="33">
        <v>0</v>
      </c>
      <c r="AF11" s="33">
        <v>0</v>
      </c>
      <c r="AG11" s="33">
        <v>0</v>
      </c>
      <c r="AH11" s="33">
        <v>0</v>
      </c>
      <c r="AI11" s="33">
        <v>0</v>
      </c>
      <c r="AJ11" s="33">
        <v>0</v>
      </c>
      <c r="AK11" s="33">
        <v>0</v>
      </c>
      <c r="AL11" s="33">
        <v>0</v>
      </c>
      <c r="AM11" s="33">
        <v>0</v>
      </c>
      <c r="AN11" s="33">
        <v>0</v>
      </c>
      <c r="AO11" s="33">
        <v>0</v>
      </c>
      <c r="AP11" s="33">
        <v>0</v>
      </c>
      <c r="AQ11" s="33">
        <v>0</v>
      </c>
      <c r="AR11" s="33">
        <v>0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33">
        <v>0</v>
      </c>
      <c r="AY11" s="33">
        <v>0</v>
      </c>
      <c r="AZ11" s="33">
        <v>0</v>
      </c>
      <c r="BA11" s="33">
        <v>0</v>
      </c>
      <c r="BB11" s="33">
        <v>0</v>
      </c>
      <c r="BC11" s="33">
        <v>0</v>
      </c>
      <c r="BD11" s="33">
        <v>0</v>
      </c>
      <c r="BE11" s="33">
        <v>0</v>
      </c>
      <c r="BF11" s="33">
        <v>0</v>
      </c>
      <c r="BG11" s="33">
        <v>0</v>
      </c>
      <c r="BH11" s="33">
        <v>0</v>
      </c>
      <c r="BI11" s="33">
        <v>0</v>
      </c>
      <c r="BJ11" s="33">
        <v>0</v>
      </c>
      <c r="BK11" s="33">
        <v>0</v>
      </c>
      <c r="BL11" s="33">
        <v>82</v>
      </c>
      <c r="BM11" s="33">
        <v>0</v>
      </c>
      <c r="BN11" s="33">
        <v>0</v>
      </c>
      <c r="BO11" s="33">
        <v>0</v>
      </c>
      <c r="BP11" s="33">
        <v>0</v>
      </c>
      <c r="BQ11" s="33">
        <v>0</v>
      </c>
      <c r="BR11" s="33">
        <v>0</v>
      </c>
      <c r="BS11" s="33">
        <v>0</v>
      </c>
      <c r="BT11" s="33">
        <v>0</v>
      </c>
      <c r="BU11" s="33">
        <v>0</v>
      </c>
      <c r="BV11" s="33">
        <v>0</v>
      </c>
      <c r="BW11" s="33">
        <v>0</v>
      </c>
      <c r="BX11" s="33">
        <v>0</v>
      </c>
      <c r="BY11" s="33">
        <v>0</v>
      </c>
      <c r="BZ11" s="33">
        <v>0</v>
      </c>
      <c r="CA11" s="33">
        <v>0</v>
      </c>
      <c r="CB11" s="33">
        <v>0</v>
      </c>
      <c r="CC11" s="33">
        <v>0</v>
      </c>
      <c r="CD11" s="33">
        <v>0</v>
      </c>
      <c r="CE11" s="33">
        <v>0</v>
      </c>
      <c r="CF11" s="33">
        <v>0</v>
      </c>
      <c r="CG11" s="33">
        <v>0</v>
      </c>
      <c r="CH11" s="33">
        <v>0</v>
      </c>
      <c r="CI11" s="33">
        <v>197</v>
      </c>
      <c r="CJ11" s="33">
        <v>0</v>
      </c>
      <c r="CK11" s="33">
        <v>0</v>
      </c>
      <c r="CL11" s="33">
        <v>0</v>
      </c>
      <c r="CM11" s="33">
        <v>0</v>
      </c>
      <c r="CN11" s="33">
        <v>8</v>
      </c>
      <c r="CO11" s="33">
        <v>232</v>
      </c>
      <c r="CP11" s="33">
        <v>8</v>
      </c>
      <c r="CQ11" s="33">
        <v>0</v>
      </c>
      <c r="CR11" s="33">
        <v>0</v>
      </c>
      <c r="CS11" s="33">
        <v>0</v>
      </c>
      <c r="CT11" s="33">
        <v>0</v>
      </c>
      <c r="CU11" s="33">
        <v>0</v>
      </c>
      <c r="CV11" s="33">
        <v>0</v>
      </c>
      <c r="CW11" s="33">
        <v>0</v>
      </c>
      <c r="CX11" s="33">
        <v>0</v>
      </c>
      <c r="CY11" s="33">
        <v>0</v>
      </c>
      <c r="CZ11" s="33">
        <v>0</v>
      </c>
      <c r="DA11" s="33">
        <v>0</v>
      </c>
      <c r="DB11" s="33">
        <v>0</v>
      </c>
      <c r="DC11" s="33">
        <v>0</v>
      </c>
      <c r="DD11" s="33">
        <v>0</v>
      </c>
      <c r="DE11" s="33">
        <v>0</v>
      </c>
      <c r="DF11" s="33">
        <v>0</v>
      </c>
      <c r="DG11" s="1">
        <v>1506</v>
      </c>
      <c r="DH11" s="1">
        <v>0</v>
      </c>
      <c r="DI11" s="1">
        <v>2422</v>
      </c>
      <c r="DJ11" s="1">
        <v>5610</v>
      </c>
      <c r="DK11" s="1">
        <v>9443</v>
      </c>
      <c r="DL11" s="1">
        <v>1049</v>
      </c>
      <c r="DM11" s="1">
        <v>80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101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66</v>
      </c>
      <c r="EH11" s="1">
        <v>1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78</v>
      </c>
      <c r="EQ11" s="1">
        <v>0</v>
      </c>
      <c r="ER11" s="1">
        <v>0</v>
      </c>
      <c r="ES11" s="1">
        <v>0</v>
      </c>
      <c r="ET11" s="1">
        <v>0</v>
      </c>
      <c r="EU11" s="1">
        <v>40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47">
        <v>0</v>
      </c>
      <c r="FK11" s="47">
        <v>0</v>
      </c>
      <c r="FL11" s="47">
        <v>0</v>
      </c>
      <c r="FM11" s="47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4</v>
      </c>
      <c r="FT11" s="1">
        <v>0</v>
      </c>
      <c r="FU11" s="1">
        <v>0</v>
      </c>
    </row>
    <row r="12" spans="1:177" x14ac:dyDescent="0.25">
      <c r="A12" t="s">
        <v>220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110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242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33">
        <v>0</v>
      </c>
      <c r="AD12" s="33">
        <v>275</v>
      </c>
      <c r="AE12" s="33">
        <v>0</v>
      </c>
      <c r="AF12" s="33">
        <v>0</v>
      </c>
      <c r="AG12" s="33">
        <v>0</v>
      </c>
      <c r="AH12" s="33">
        <v>0</v>
      </c>
      <c r="AI12" s="33">
        <v>0</v>
      </c>
      <c r="AJ12" s="33">
        <v>0</v>
      </c>
      <c r="AK12" s="33">
        <v>0</v>
      </c>
      <c r="AL12" s="33">
        <v>0</v>
      </c>
      <c r="AM12" s="33">
        <v>0</v>
      </c>
      <c r="AN12" s="33">
        <v>1</v>
      </c>
      <c r="AO12" s="33">
        <v>0</v>
      </c>
      <c r="AP12" s="33">
        <v>0</v>
      </c>
      <c r="AQ12" s="33">
        <v>0</v>
      </c>
      <c r="AR12" s="33">
        <v>0</v>
      </c>
      <c r="AS12" s="33">
        <v>0</v>
      </c>
      <c r="AT12" s="33">
        <v>0</v>
      </c>
      <c r="AU12" s="33">
        <v>0</v>
      </c>
      <c r="AV12" s="33">
        <v>0</v>
      </c>
      <c r="AW12" s="33">
        <v>0</v>
      </c>
      <c r="AX12" s="33">
        <v>0</v>
      </c>
      <c r="AY12" s="33">
        <v>0</v>
      </c>
      <c r="AZ12" s="33">
        <v>0</v>
      </c>
      <c r="BA12" s="33">
        <v>0</v>
      </c>
      <c r="BB12" s="33">
        <v>0</v>
      </c>
      <c r="BC12" s="33">
        <v>0</v>
      </c>
      <c r="BD12" s="33">
        <v>0</v>
      </c>
      <c r="BE12" s="33">
        <v>0</v>
      </c>
      <c r="BF12" s="33">
        <v>0</v>
      </c>
      <c r="BG12" s="33">
        <v>0</v>
      </c>
      <c r="BH12" s="33">
        <v>0</v>
      </c>
      <c r="BI12" s="33">
        <v>0</v>
      </c>
      <c r="BJ12" s="33">
        <v>0</v>
      </c>
      <c r="BK12" s="33">
        <v>0</v>
      </c>
      <c r="BL12" s="33">
        <v>25</v>
      </c>
      <c r="BM12" s="33">
        <v>0</v>
      </c>
      <c r="BN12" s="33">
        <v>0</v>
      </c>
      <c r="BO12" s="33">
        <v>0</v>
      </c>
      <c r="BP12" s="33">
        <v>0</v>
      </c>
      <c r="BQ12" s="33">
        <v>0</v>
      </c>
      <c r="BR12" s="33">
        <v>0</v>
      </c>
      <c r="BS12" s="33">
        <v>0</v>
      </c>
      <c r="BT12" s="33">
        <v>0</v>
      </c>
      <c r="BU12" s="33">
        <v>0</v>
      </c>
      <c r="BV12" s="33">
        <v>0</v>
      </c>
      <c r="BW12" s="33">
        <v>0</v>
      </c>
      <c r="BX12" s="33">
        <v>0</v>
      </c>
      <c r="BY12" s="33">
        <v>0</v>
      </c>
      <c r="BZ12" s="33">
        <v>0</v>
      </c>
      <c r="CA12" s="33">
        <v>0</v>
      </c>
      <c r="CB12" s="33">
        <v>0</v>
      </c>
      <c r="CC12" s="33">
        <v>0</v>
      </c>
      <c r="CD12" s="33">
        <v>0</v>
      </c>
      <c r="CE12" s="33">
        <v>0</v>
      </c>
      <c r="CF12" s="33">
        <v>0</v>
      </c>
      <c r="CG12" s="33">
        <v>0</v>
      </c>
      <c r="CH12" s="33">
        <v>0</v>
      </c>
      <c r="CI12" s="33">
        <v>89</v>
      </c>
      <c r="CJ12" s="33">
        <v>0</v>
      </c>
      <c r="CK12" s="33">
        <v>0</v>
      </c>
      <c r="CL12" s="33">
        <v>0</v>
      </c>
      <c r="CM12" s="33">
        <v>0</v>
      </c>
      <c r="CN12" s="33">
        <v>8</v>
      </c>
      <c r="CO12" s="33">
        <v>180</v>
      </c>
      <c r="CP12" s="33">
        <v>8</v>
      </c>
      <c r="CQ12" s="33">
        <v>0</v>
      </c>
      <c r="CR12" s="33">
        <v>0</v>
      </c>
      <c r="CS12" s="33">
        <v>0</v>
      </c>
      <c r="CT12" s="33">
        <v>0</v>
      </c>
      <c r="CU12" s="33">
        <v>0</v>
      </c>
      <c r="CV12" s="33">
        <v>0</v>
      </c>
      <c r="CW12" s="33">
        <v>0</v>
      </c>
      <c r="CX12" s="33">
        <v>0</v>
      </c>
      <c r="CY12" s="33">
        <v>0</v>
      </c>
      <c r="CZ12" s="33">
        <v>0</v>
      </c>
      <c r="DA12" s="33">
        <v>0</v>
      </c>
      <c r="DB12" s="33">
        <v>0</v>
      </c>
      <c r="DC12" s="33">
        <v>0</v>
      </c>
      <c r="DD12" s="33">
        <v>0</v>
      </c>
      <c r="DE12" s="33">
        <v>0</v>
      </c>
      <c r="DF12" s="33">
        <v>0</v>
      </c>
      <c r="DG12" s="33">
        <v>297</v>
      </c>
      <c r="DH12" s="33">
        <v>0</v>
      </c>
      <c r="DI12" s="33">
        <v>389</v>
      </c>
      <c r="DJ12" s="33">
        <v>1457</v>
      </c>
      <c r="DK12" s="33">
        <v>1386</v>
      </c>
      <c r="DL12" s="33">
        <v>53</v>
      </c>
      <c r="DM12" s="33">
        <v>17</v>
      </c>
      <c r="DN12" s="33">
        <v>0</v>
      </c>
      <c r="DO12" s="33">
        <v>0</v>
      </c>
      <c r="DP12" s="33">
        <v>0</v>
      </c>
      <c r="DQ12" s="33">
        <v>0</v>
      </c>
      <c r="DR12" s="33">
        <v>0</v>
      </c>
      <c r="DS12" s="33">
        <v>0</v>
      </c>
      <c r="DT12" s="33">
        <v>0</v>
      </c>
      <c r="DU12" s="33">
        <v>0</v>
      </c>
      <c r="DV12" s="33">
        <v>0</v>
      </c>
      <c r="DW12" s="33">
        <v>0</v>
      </c>
      <c r="DX12" s="33">
        <v>0</v>
      </c>
      <c r="DY12" s="33">
        <v>0</v>
      </c>
      <c r="DZ12" s="33">
        <v>0</v>
      </c>
      <c r="EA12" s="33">
        <v>0</v>
      </c>
      <c r="EB12" s="33">
        <v>0</v>
      </c>
      <c r="EC12" s="33">
        <v>0</v>
      </c>
      <c r="ED12" s="33">
        <v>0</v>
      </c>
      <c r="EE12" s="33">
        <v>0</v>
      </c>
      <c r="EF12" s="33">
        <v>0</v>
      </c>
      <c r="EG12" s="33">
        <v>7</v>
      </c>
      <c r="EH12" s="33">
        <v>13</v>
      </c>
      <c r="EI12" s="33">
        <v>0</v>
      </c>
      <c r="EJ12" s="33">
        <v>0</v>
      </c>
      <c r="EK12" s="33">
        <v>0</v>
      </c>
      <c r="EL12" s="33">
        <v>0</v>
      </c>
      <c r="EM12" s="33">
        <v>0</v>
      </c>
      <c r="EN12" s="33">
        <v>0</v>
      </c>
      <c r="EO12" s="33">
        <v>0</v>
      </c>
      <c r="EP12" s="33">
        <v>0</v>
      </c>
      <c r="EQ12" s="33">
        <v>0</v>
      </c>
      <c r="ER12" s="33">
        <v>0</v>
      </c>
      <c r="ES12" s="33">
        <v>0</v>
      </c>
      <c r="ET12" s="33">
        <v>0</v>
      </c>
      <c r="EU12" s="33">
        <v>1</v>
      </c>
      <c r="EV12" s="33">
        <v>0</v>
      </c>
      <c r="EW12" s="33">
        <v>0</v>
      </c>
      <c r="EX12" s="33">
        <v>0</v>
      </c>
      <c r="EY12" s="33">
        <v>0</v>
      </c>
      <c r="EZ12" s="33">
        <v>0</v>
      </c>
      <c r="FA12" s="33">
        <v>0</v>
      </c>
      <c r="FB12" s="33">
        <v>0</v>
      </c>
      <c r="FC12" s="33">
        <v>0</v>
      </c>
      <c r="FD12" s="33">
        <v>0</v>
      </c>
      <c r="FE12" s="33">
        <v>0</v>
      </c>
      <c r="FF12" s="33">
        <v>0</v>
      </c>
      <c r="FG12" s="33">
        <v>0</v>
      </c>
      <c r="FH12" s="33">
        <v>0</v>
      </c>
      <c r="FI12" s="1">
        <v>0</v>
      </c>
      <c r="FJ12" s="47">
        <v>0</v>
      </c>
      <c r="FK12" s="47">
        <v>0</v>
      </c>
      <c r="FL12" s="47">
        <v>0</v>
      </c>
      <c r="FM12" s="47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10</v>
      </c>
      <c r="FT12" s="1">
        <v>0</v>
      </c>
      <c r="FU12" s="1">
        <v>0</v>
      </c>
    </row>
    <row r="13" spans="1:177" x14ac:dyDescent="0.25">
      <c r="A13" t="s">
        <v>221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110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242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275</v>
      </c>
      <c r="AE13" s="33">
        <v>0</v>
      </c>
      <c r="AF13" s="33">
        <v>0</v>
      </c>
      <c r="AG13" s="33">
        <v>0</v>
      </c>
      <c r="AH13" s="33">
        <v>0</v>
      </c>
      <c r="AI13" s="33">
        <v>0</v>
      </c>
      <c r="AJ13" s="33">
        <v>0</v>
      </c>
      <c r="AK13" s="33">
        <v>0</v>
      </c>
      <c r="AL13" s="33">
        <v>0</v>
      </c>
      <c r="AM13" s="33">
        <v>0</v>
      </c>
      <c r="AN13" s="33">
        <v>9</v>
      </c>
      <c r="AO13" s="33">
        <v>0</v>
      </c>
      <c r="AP13" s="33">
        <v>0</v>
      </c>
      <c r="AQ13" s="33">
        <v>0</v>
      </c>
      <c r="AR13" s="33">
        <v>0</v>
      </c>
      <c r="AS13" s="33">
        <v>0</v>
      </c>
      <c r="AT13" s="33">
        <v>0</v>
      </c>
      <c r="AU13" s="33">
        <v>0</v>
      </c>
      <c r="AV13" s="33">
        <v>0</v>
      </c>
      <c r="AW13" s="33">
        <v>0</v>
      </c>
      <c r="AX13" s="33">
        <v>0</v>
      </c>
      <c r="AY13" s="33">
        <v>0</v>
      </c>
      <c r="AZ13" s="33">
        <v>0</v>
      </c>
      <c r="BA13" s="33">
        <v>0</v>
      </c>
      <c r="BB13" s="33">
        <v>0</v>
      </c>
      <c r="BC13" s="33">
        <v>0</v>
      </c>
      <c r="BD13" s="33">
        <v>0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33">
        <v>0</v>
      </c>
      <c r="BK13" s="33">
        <v>0</v>
      </c>
      <c r="BL13" s="33">
        <v>63</v>
      </c>
      <c r="BM13" s="33">
        <v>0</v>
      </c>
      <c r="BN13" s="33">
        <v>0</v>
      </c>
      <c r="BO13" s="33">
        <v>0</v>
      </c>
      <c r="BP13" s="33">
        <v>0</v>
      </c>
      <c r="BQ13" s="33">
        <v>0</v>
      </c>
      <c r="BR13" s="33">
        <v>0</v>
      </c>
      <c r="BS13" s="33">
        <v>0</v>
      </c>
      <c r="BT13" s="33">
        <v>0</v>
      </c>
      <c r="BU13" s="33">
        <v>0</v>
      </c>
      <c r="BV13" s="33">
        <v>0</v>
      </c>
      <c r="BW13" s="33">
        <v>0</v>
      </c>
      <c r="BX13" s="33">
        <v>0</v>
      </c>
      <c r="BY13" s="33">
        <v>0</v>
      </c>
      <c r="BZ13" s="33">
        <v>0</v>
      </c>
      <c r="CA13" s="33">
        <v>0</v>
      </c>
      <c r="CB13" s="33">
        <v>0</v>
      </c>
      <c r="CC13" s="33">
        <v>0</v>
      </c>
      <c r="CD13" s="33">
        <v>0</v>
      </c>
      <c r="CE13" s="33">
        <v>0</v>
      </c>
      <c r="CF13" s="33">
        <v>0</v>
      </c>
      <c r="CG13" s="33">
        <v>0</v>
      </c>
      <c r="CH13" s="33">
        <v>0</v>
      </c>
      <c r="CI13" s="33">
        <v>99</v>
      </c>
      <c r="CJ13" s="33">
        <v>0</v>
      </c>
      <c r="CK13" s="33">
        <v>0</v>
      </c>
      <c r="CL13" s="33">
        <v>0</v>
      </c>
      <c r="CM13" s="33">
        <v>0</v>
      </c>
      <c r="CN13" s="33">
        <v>0</v>
      </c>
      <c r="CO13" s="33">
        <v>337</v>
      </c>
      <c r="CP13" s="33">
        <v>0</v>
      </c>
      <c r="CQ13" s="33">
        <v>0</v>
      </c>
      <c r="CR13" s="33">
        <v>0</v>
      </c>
      <c r="CS13" s="33">
        <v>0</v>
      </c>
      <c r="CT13" s="33">
        <v>0</v>
      </c>
      <c r="CU13" s="33">
        <v>0</v>
      </c>
      <c r="CV13" s="33">
        <v>0</v>
      </c>
      <c r="CW13" s="33">
        <v>0</v>
      </c>
      <c r="CX13" s="33">
        <v>0</v>
      </c>
      <c r="CY13" s="33">
        <v>20</v>
      </c>
      <c r="CZ13" s="33">
        <v>0</v>
      </c>
      <c r="DA13" s="33">
        <v>0</v>
      </c>
      <c r="DB13" s="33">
        <v>0</v>
      </c>
      <c r="DC13" s="33">
        <v>0</v>
      </c>
      <c r="DD13" s="33">
        <v>0</v>
      </c>
      <c r="DE13" s="33">
        <v>0</v>
      </c>
      <c r="DF13" s="33">
        <v>0</v>
      </c>
      <c r="DG13" s="33">
        <v>816</v>
      </c>
      <c r="DH13" s="33">
        <v>0</v>
      </c>
      <c r="DI13" s="33">
        <v>0</v>
      </c>
      <c r="DJ13" s="33">
        <v>0</v>
      </c>
      <c r="DK13" s="33">
        <v>0</v>
      </c>
      <c r="DL13" s="33">
        <v>0</v>
      </c>
      <c r="DM13" s="33">
        <v>768</v>
      </c>
      <c r="DN13" s="33">
        <v>0</v>
      </c>
      <c r="DO13" s="33">
        <v>0</v>
      </c>
      <c r="DP13" s="33">
        <v>0</v>
      </c>
      <c r="DQ13" s="33">
        <v>0</v>
      </c>
      <c r="DR13" s="33">
        <v>0</v>
      </c>
      <c r="DS13" s="33">
        <v>0</v>
      </c>
      <c r="DT13" s="33">
        <v>0</v>
      </c>
      <c r="DU13" s="33">
        <v>0</v>
      </c>
      <c r="DV13" s="33">
        <v>0</v>
      </c>
      <c r="DW13" s="33">
        <v>0</v>
      </c>
      <c r="DX13" s="33">
        <v>0</v>
      </c>
      <c r="DY13" s="33">
        <v>0</v>
      </c>
      <c r="DZ13" s="33">
        <v>0</v>
      </c>
      <c r="EA13" s="33">
        <v>0</v>
      </c>
      <c r="EB13" s="33">
        <v>0</v>
      </c>
      <c r="EC13" s="33">
        <v>0</v>
      </c>
      <c r="ED13" s="33">
        <v>0</v>
      </c>
      <c r="EE13" s="33">
        <v>0</v>
      </c>
      <c r="EF13" s="33">
        <v>0</v>
      </c>
      <c r="EG13" s="33">
        <v>0</v>
      </c>
      <c r="EH13" s="33">
        <v>0</v>
      </c>
      <c r="EI13" s="33">
        <v>0</v>
      </c>
      <c r="EJ13" s="33">
        <v>14</v>
      </c>
      <c r="EK13" s="33">
        <v>54</v>
      </c>
      <c r="EL13" s="33">
        <v>0</v>
      </c>
      <c r="EM13" s="33">
        <v>8</v>
      </c>
      <c r="EN13" s="33">
        <v>0</v>
      </c>
      <c r="EO13" s="33">
        <v>610</v>
      </c>
      <c r="EP13" s="33">
        <v>1540</v>
      </c>
      <c r="EQ13" s="33">
        <v>7806</v>
      </c>
      <c r="ER13" s="33">
        <v>0</v>
      </c>
      <c r="ES13" s="33">
        <v>0</v>
      </c>
      <c r="ET13" s="33">
        <v>0</v>
      </c>
      <c r="EU13" s="33">
        <v>44</v>
      </c>
      <c r="EV13" s="33">
        <v>0</v>
      </c>
      <c r="EW13" s="33">
        <v>0</v>
      </c>
      <c r="EX13" s="33">
        <v>0</v>
      </c>
      <c r="EY13" s="33">
        <v>0</v>
      </c>
      <c r="EZ13" s="33">
        <v>0</v>
      </c>
      <c r="FA13" s="33">
        <v>0</v>
      </c>
      <c r="FB13" s="33">
        <v>0</v>
      </c>
      <c r="FC13" s="33">
        <v>0</v>
      </c>
      <c r="FD13" s="33">
        <v>0</v>
      </c>
      <c r="FE13" s="33">
        <v>0</v>
      </c>
      <c r="FF13" s="33">
        <v>0</v>
      </c>
      <c r="FG13" s="33">
        <v>0</v>
      </c>
      <c r="FH13" s="33">
        <v>7589</v>
      </c>
      <c r="FI13" s="1">
        <v>1967</v>
      </c>
      <c r="FJ13" s="1">
        <v>11751</v>
      </c>
      <c r="FK13" s="1">
        <v>4141</v>
      </c>
      <c r="FL13" s="47">
        <v>0</v>
      </c>
      <c r="FM13" s="47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1</v>
      </c>
      <c r="FT13" s="1">
        <v>0</v>
      </c>
      <c r="FU13" s="1">
        <v>0</v>
      </c>
    </row>
    <row r="14" spans="1:177" x14ac:dyDescent="0.25">
      <c r="A14" t="s">
        <v>222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3">
        <v>110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242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v>275</v>
      </c>
      <c r="AE14" s="33">
        <v>0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3">
        <v>0</v>
      </c>
      <c r="AL14" s="33">
        <v>0</v>
      </c>
      <c r="AM14" s="33">
        <v>0</v>
      </c>
      <c r="AN14" s="33">
        <v>0</v>
      </c>
      <c r="AO14" s="33">
        <v>0</v>
      </c>
      <c r="AP14" s="33">
        <v>0</v>
      </c>
      <c r="AQ14" s="33">
        <v>0</v>
      </c>
      <c r="AR14" s="33">
        <v>0</v>
      </c>
      <c r="AS14" s="33">
        <v>0</v>
      </c>
      <c r="AT14" s="33">
        <v>0</v>
      </c>
      <c r="AU14" s="33">
        <v>0</v>
      </c>
      <c r="AV14" s="33">
        <v>0</v>
      </c>
      <c r="AW14" s="33">
        <v>0</v>
      </c>
      <c r="AX14" s="33">
        <v>0</v>
      </c>
      <c r="AY14" s="33">
        <v>0</v>
      </c>
      <c r="AZ14" s="33">
        <v>0</v>
      </c>
      <c r="BA14" s="33">
        <v>0</v>
      </c>
      <c r="BB14" s="33">
        <v>0</v>
      </c>
      <c r="BC14" s="33">
        <v>0</v>
      </c>
      <c r="BD14" s="33">
        <v>0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0</v>
      </c>
      <c r="BM14" s="33">
        <v>0</v>
      </c>
      <c r="BN14" s="33">
        <v>0</v>
      </c>
      <c r="BO14" s="33">
        <v>0</v>
      </c>
      <c r="BP14" s="33">
        <v>0</v>
      </c>
      <c r="BQ14" s="33">
        <v>0</v>
      </c>
      <c r="BR14" s="33">
        <v>0</v>
      </c>
      <c r="BS14" s="33">
        <v>0</v>
      </c>
      <c r="BT14" s="33">
        <v>0</v>
      </c>
      <c r="BU14" s="33">
        <v>0</v>
      </c>
      <c r="BV14" s="33">
        <v>0</v>
      </c>
      <c r="BW14" s="33">
        <v>0</v>
      </c>
      <c r="BX14" s="33">
        <v>0</v>
      </c>
      <c r="BY14" s="33">
        <v>0</v>
      </c>
      <c r="BZ14" s="33">
        <v>0</v>
      </c>
      <c r="CA14" s="33">
        <v>0</v>
      </c>
      <c r="CB14" s="33">
        <v>0</v>
      </c>
      <c r="CC14" s="33">
        <v>0</v>
      </c>
      <c r="CD14" s="33">
        <v>0</v>
      </c>
      <c r="CE14" s="33">
        <v>0</v>
      </c>
      <c r="CF14" s="33">
        <v>0</v>
      </c>
      <c r="CG14" s="33">
        <v>0</v>
      </c>
      <c r="CH14" s="33">
        <v>0</v>
      </c>
      <c r="CI14" s="33">
        <v>0</v>
      </c>
      <c r="CJ14" s="33">
        <v>0</v>
      </c>
      <c r="CK14" s="33">
        <v>0</v>
      </c>
      <c r="CL14" s="33">
        <v>0</v>
      </c>
      <c r="CM14" s="33">
        <v>0</v>
      </c>
      <c r="CN14" s="33">
        <v>0</v>
      </c>
      <c r="CO14" s="33">
        <v>0</v>
      </c>
      <c r="CP14" s="33">
        <v>0</v>
      </c>
      <c r="CQ14" s="33">
        <v>0</v>
      </c>
      <c r="CR14" s="33">
        <v>0</v>
      </c>
      <c r="CS14" s="33">
        <v>0</v>
      </c>
      <c r="CT14" s="33">
        <v>0</v>
      </c>
      <c r="CU14" s="33">
        <v>0</v>
      </c>
      <c r="CV14" s="33">
        <v>0</v>
      </c>
      <c r="CW14" s="33">
        <v>0</v>
      </c>
      <c r="CX14" s="33">
        <v>0</v>
      </c>
      <c r="CY14" s="33">
        <v>0</v>
      </c>
      <c r="CZ14" s="33">
        <v>0</v>
      </c>
      <c r="DA14" s="33">
        <v>0</v>
      </c>
      <c r="DB14" s="33">
        <v>0</v>
      </c>
      <c r="DC14" s="33">
        <v>0</v>
      </c>
      <c r="DD14" s="33">
        <v>254</v>
      </c>
      <c r="DE14" s="33">
        <v>327</v>
      </c>
      <c r="DF14" s="33">
        <v>0</v>
      </c>
      <c r="DG14" s="1">
        <v>5417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527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305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9</v>
      </c>
      <c r="ED14" s="1">
        <v>0</v>
      </c>
      <c r="EE14" s="1">
        <v>0</v>
      </c>
      <c r="EF14" s="1">
        <v>0</v>
      </c>
      <c r="EG14" s="1">
        <v>11</v>
      </c>
      <c r="EH14" s="1">
        <v>0</v>
      </c>
      <c r="EI14" s="1">
        <v>37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30</v>
      </c>
      <c r="EQ14" s="1">
        <v>0</v>
      </c>
      <c r="ER14" s="1">
        <v>0</v>
      </c>
      <c r="ES14" s="1">
        <v>0</v>
      </c>
      <c r="ET14" s="1">
        <v>40</v>
      </c>
      <c r="EU14" s="1">
        <v>148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47">
        <v>0</v>
      </c>
      <c r="FK14" s="47">
        <v>0</v>
      </c>
      <c r="FL14" s="47">
        <v>0</v>
      </c>
      <c r="FM14" s="47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4</v>
      </c>
      <c r="FT14" s="1">
        <v>0</v>
      </c>
      <c r="FU14" s="1">
        <v>0</v>
      </c>
    </row>
    <row r="15" spans="1:177" x14ac:dyDescent="0.25">
      <c r="A15" t="s">
        <v>223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3">
        <v>110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242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275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3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  <c r="AT15" s="33"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  <c r="AZ15" s="33">
        <v>0</v>
      </c>
      <c r="BA15" s="33">
        <v>63</v>
      </c>
      <c r="BB15" s="33">
        <v>0</v>
      </c>
      <c r="BC15" s="33">
        <v>0</v>
      </c>
      <c r="BD15" s="33">
        <v>0</v>
      </c>
      <c r="BE15" s="33">
        <v>0</v>
      </c>
      <c r="BF15" s="33">
        <v>0</v>
      </c>
      <c r="BG15" s="33">
        <v>0</v>
      </c>
      <c r="BH15" s="33">
        <v>0</v>
      </c>
      <c r="BI15" s="33">
        <v>0</v>
      </c>
      <c r="BJ15" s="33">
        <v>0</v>
      </c>
      <c r="BK15" s="33">
        <v>0</v>
      </c>
      <c r="BL15" s="33">
        <v>0</v>
      </c>
      <c r="BM15" s="33">
        <v>0</v>
      </c>
      <c r="BN15" s="33">
        <v>0</v>
      </c>
      <c r="BO15" s="33">
        <v>0</v>
      </c>
      <c r="BP15" s="33">
        <v>0</v>
      </c>
      <c r="BQ15" s="33">
        <v>0</v>
      </c>
      <c r="BR15" s="33">
        <v>0</v>
      </c>
      <c r="BS15" s="33">
        <v>0</v>
      </c>
      <c r="BT15" s="33">
        <v>0</v>
      </c>
      <c r="BU15" s="33">
        <v>0</v>
      </c>
      <c r="BV15" s="33">
        <v>0</v>
      </c>
      <c r="BW15" s="33">
        <v>0</v>
      </c>
      <c r="BX15" s="33">
        <v>0</v>
      </c>
      <c r="BY15" s="33">
        <v>0</v>
      </c>
      <c r="BZ15" s="33">
        <v>0</v>
      </c>
      <c r="CA15" s="33">
        <v>0</v>
      </c>
      <c r="CB15" s="33">
        <v>0</v>
      </c>
      <c r="CC15" s="33">
        <v>0</v>
      </c>
      <c r="CD15" s="33">
        <v>0</v>
      </c>
      <c r="CE15" s="33">
        <v>0</v>
      </c>
      <c r="CF15" s="33">
        <v>0</v>
      </c>
      <c r="CG15" s="33">
        <v>0</v>
      </c>
      <c r="CH15" s="33">
        <v>0</v>
      </c>
      <c r="CI15" s="33">
        <v>0</v>
      </c>
      <c r="CJ15" s="33">
        <v>0</v>
      </c>
      <c r="CK15" s="33">
        <v>0</v>
      </c>
      <c r="CL15" s="33">
        <v>0</v>
      </c>
      <c r="CM15" s="33">
        <v>0</v>
      </c>
      <c r="CN15" s="33">
        <v>0</v>
      </c>
      <c r="CO15" s="33">
        <v>315</v>
      </c>
      <c r="CP15" s="33">
        <v>0</v>
      </c>
      <c r="CQ15" s="33">
        <v>0</v>
      </c>
      <c r="CR15" s="33">
        <v>0</v>
      </c>
      <c r="CS15" s="33">
        <v>0</v>
      </c>
      <c r="CT15" s="33">
        <v>0</v>
      </c>
      <c r="CU15" s="33">
        <v>0</v>
      </c>
      <c r="CV15" s="33">
        <v>0</v>
      </c>
      <c r="CW15" s="33">
        <v>0</v>
      </c>
      <c r="CX15" s="33">
        <v>0</v>
      </c>
      <c r="CY15" s="33">
        <v>0</v>
      </c>
      <c r="CZ15" s="33">
        <v>0</v>
      </c>
      <c r="DA15" s="33">
        <v>0</v>
      </c>
      <c r="DB15" s="33">
        <v>0</v>
      </c>
      <c r="DC15" s="33">
        <v>0</v>
      </c>
      <c r="DD15" s="33">
        <v>0</v>
      </c>
      <c r="DE15" s="33">
        <v>0</v>
      </c>
      <c r="DF15" s="33">
        <v>0</v>
      </c>
      <c r="DG15" s="1">
        <v>768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117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19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47">
        <v>0</v>
      </c>
      <c r="FK15" s="47">
        <v>0</v>
      </c>
      <c r="FL15" s="47">
        <v>0</v>
      </c>
      <c r="FM15" s="47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6</v>
      </c>
      <c r="FT15" s="1">
        <v>0</v>
      </c>
      <c r="FU15" s="1">
        <v>0</v>
      </c>
    </row>
    <row r="16" spans="1:177" x14ac:dyDescent="0.25">
      <c r="A16" t="s">
        <v>224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110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242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275</v>
      </c>
      <c r="AE16" s="33">
        <v>0</v>
      </c>
      <c r="AF16" s="33">
        <v>0</v>
      </c>
      <c r="AG16" s="33">
        <v>0</v>
      </c>
      <c r="AH16" s="33">
        <v>0</v>
      </c>
      <c r="AI16" s="33">
        <v>0</v>
      </c>
      <c r="AJ16" s="33">
        <v>0</v>
      </c>
      <c r="AK16" s="33">
        <v>0</v>
      </c>
      <c r="AL16" s="33">
        <v>0</v>
      </c>
      <c r="AM16" s="33">
        <v>0</v>
      </c>
      <c r="AN16" s="33">
        <v>0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  <c r="AT16" s="33">
        <v>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27</v>
      </c>
      <c r="BB16" s="33">
        <v>0</v>
      </c>
      <c r="BC16" s="33">
        <v>0</v>
      </c>
      <c r="BD16" s="33">
        <v>0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>
        <v>0</v>
      </c>
      <c r="BN16" s="33">
        <v>0</v>
      </c>
      <c r="BO16" s="33">
        <v>0</v>
      </c>
      <c r="BP16" s="33">
        <v>0</v>
      </c>
      <c r="BQ16" s="33">
        <v>0</v>
      </c>
      <c r="BR16" s="33">
        <v>0</v>
      </c>
      <c r="BS16" s="33">
        <v>0</v>
      </c>
      <c r="BT16" s="33">
        <v>0</v>
      </c>
      <c r="BU16" s="33">
        <v>0</v>
      </c>
      <c r="BV16" s="33">
        <v>0</v>
      </c>
      <c r="BW16" s="33">
        <v>0</v>
      </c>
      <c r="BX16" s="33">
        <v>0</v>
      </c>
      <c r="BY16" s="33">
        <v>0</v>
      </c>
      <c r="BZ16" s="33">
        <v>0</v>
      </c>
      <c r="CA16" s="33">
        <v>0</v>
      </c>
      <c r="CB16" s="33">
        <v>0</v>
      </c>
      <c r="CC16" s="33">
        <v>0</v>
      </c>
      <c r="CD16" s="33">
        <v>0</v>
      </c>
      <c r="CE16" s="33">
        <v>0</v>
      </c>
      <c r="CF16" s="33">
        <v>0</v>
      </c>
      <c r="CG16" s="33">
        <v>0</v>
      </c>
      <c r="CH16" s="33">
        <v>0</v>
      </c>
      <c r="CI16" s="33">
        <v>0</v>
      </c>
      <c r="CJ16" s="33">
        <v>0</v>
      </c>
      <c r="CK16" s="33">
        <v>0</v>
      </c>
      <c r="CL16" s="33">
        <v>0</v>
      </c>
      <c r="CM16" s="33">
        <v>0</v>
      </c>
      <c r="CN16" s="33">
        <v>0</v>
      </c>
      <c r="CO16" s="33">
        <v>0</v>
      </c>
      <c r="CP16" s="33">
        <v>0</v>
      </c>
      <c r="CQ16" s="33">
        <v>0</v>
      </c>
      <c r="CR16" s="33">
        <v>0</v>
      </c>
      <c r="CS16" s="33">
        <v>0</v>
      </c>
      <c r="CT16" s="33">
        <v>0</v>
      </c>
      <c r="CU16" s="33">
        <v>0</v>
      </c>
      <c r="CV16" s="33">
        <v>0</v>
      </c>
      <c r="CW16" s="33">
        <v>0</v>
      </c>
      <c r="CX16" s="33">
        <v>0</v>
      </c>
      <c r="CY16" s="33">
        <v>0</v>
      </c>
      <c r="CZ16" s="33">
        <v>0</v>
      </c>
      <c r="DA16" s="33">
        <v>0</v>
      </c>
      <c r="DB16" s="33">
        <v>0</v>
      </c>
      <c r="DC16" s="33">
        <v>0</v>
      </c>
      <c r="DD16" s="33">
        <v>0</v>
      </c>
      <c r="DE16" s="33">
        <v>0</v>
      </c>
      <c r="DF16" s="33">
        <v>0</v>
      </c>
      <c r="DG16" s="1">
        <v>1032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427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120</v>
      </c>
      <c r="EF16" s="1">
        <v>0</v>
      </c>
      <c r="EG16" s="1">
        <v>75</v>
      </c>
      <c r="EH16" s="1">
        <v>6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129</v>
      </c>
      <c r="EQ16" s="1">
        <v>0</v>
      </c>
      <c r="ER16" s="1">
        <v>0</v>
      </c>
      <c r="ES16" s="1">
        <v>0</v>
      </c>
      <c r="ET16" s="1">
        <v>0</v>
      </c>
      <c r="EU16" s="1">
        <v>22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47">
        <v>0</v>
      </c>
      <c r="FK16" s="1">
        <v>28</v>
      </c>
      <c r="FL16" s="47">
        <v>0</v>
      </c>
      <c r="FM16" s="47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</row>
    <row r="17" spans="1:177" x14ac:dyDescent="0.25">
      <c r="A17" t="s">
        <v>225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110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242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275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0</v>
      </c>
      <c r="AY17" s="33">
        <v>0</v>
      </c>
      <c r="AZ17" s="33">
        <v>0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0</v>
      </c>
      <c r="BI17" s="33">
        <v>0</v>
      </c>
      <c r="BJ17" s="33">
        <v>0</v>
      </c>
      <c r="BK17" s="33">
        <v>0</v>
      </c>
      <c r="BL17" s="33">
        <v>0</v>
      </c>
      <c r="BM17" s="33">
        <v>0</v>
      </c>
      <c r="BN17" s="33">
        <v>0</v>
      </c>
      <c r="BO17" s="33">
        <v>0</v>
      </c>
      <c r="BP17" s="33">
        <v>0</v>
      </c>
      <c r="BQ17" s="33">
        <v>0</v>
      </c>
      <c r="BR17" s="33">
        <v>0</v>
      </c>
      <c r="BS17" s="33">
        <v>0</v>
      </c>
      <c r="BT17" s="33">
        <v>0</v>
      </c>
      <c r="BU17" s="33">
        <v>0</v>
      </c>
      <c r="BV17" s="33">
        <v>10826</v>
      </c>
      <c r="BW17" s="33">
        <v>0</v>
      </c>
      <c r="BX17" s="33">
        <v>0</v>
      </c>
      <c r="BY17" s="33">
        <v>0</v>
      </c>
      <c r="BZ17" s="33">
        <v>1814</v>
      </c>
      <c r="CA17" s="33">
        <v>0</v>
      </c>
      <c r="CB17" s="33">
        <v>0</v>
      </c>
      <c r="CC17" s="33">
        <v>0</v>
      </c>
      <c r="CD17" s="33">
        <v>0</v>
      </c>
      <c r="CE17" s="33">
        <v>0</v>
      </c>
      <c r="CF17" s="33">
        <v>0</v>
      </c>
      <c r="CG17" s="33">
        <v>0</v>
      </c>
      <c r="CH17" s="33">
        <v>0</v>
      </c>
      <c r="CI17" s="33">
        <v>0</v>
      </c>
      <c r="CJ17" s="33">
        <v>0</v>
      </c>
      <c r="CK17" s="33">
        <v>0</v>
      </c>
      <c r="CL17" s="33">
        <v>0</v>
      </c>
      <c r="CM17" s="33">
        <v>0</v>
      </c>
      <c r="CN17" s="33">
        <v>0</v>
      </c>
      <c r="CO17" s="33">
        <v>3744</v>
      </c>
      <c r="CP17" s="33">
        <v>0</v>
      </c>
      <c r="CQ17" s="33">
        <v>0</v>
      </c>
      <c r="CR17" s="33">
        <v>0</v>
      </c>
      <c r="CS17" s="33">
        <v>0</v>
      </c>
      <c r="CT17" s="33">
        <v>0</v>
      </c>
      <c r="CU17" s="33">
        <v>0</v>
      </c>
      <c r="CV17" s="33">
        <v>0</v>
      </c>
      <c r="CW17" s="33">
        <v>0</v>
      </c>
      <c r="CX17" s="33">
        <v>0</v>
      </c>
      <c r="CY17" s="33">
        <v>0</v>
      </c>
      <c r="CZ17" s="33">
        <v>0</v>
      </c>
      <c r="DA17" s="33">
        <v>0</v>
      </c>
      <c r="DB17" s="33">
        <v>0</v>
      </c>
      <c r="DC17" s="33">
        <v>0</v>
      </c>
      <c r="DD17" s="33">
        <v>294</v>
      </c>
      <c r="DE17" s="33">
        <v>168</v>
      </c>
      <c r="DF17" s="33">
        <v>0</v>
      </c>
      <c r="DG17" s="33">
        <v>13440</v>
      </c>
      <c r="DH17" s="33">
        <v>0</v>
      </c>
      <c r="DI17" s="33">
        <v>0</v>
      </c>
      <c r="DJ17" s="33">
        <v>0</v>
      </c>
      <c r="DK17" s="33">
        <v>0</v>
      </c>
      <c r="DL17" s="33">
        <v>0</v>
      </c>
      <c r="DM17" s="33">
        <v>849</v>
      </c>
      <c r="DN17" s="33">
        <v>0</v>
      </c>
      <c r="DO17" s="33">
        <v>0</v>
      </c>
      <c r="DP17" s="33">
        <v>0</v>
      </c>
      <c r="DQ17" s="33">
        <v>0</v>
      </c>
      <c r="DR17" s="33">
        <v>0</v>
      </c>
      <c r="DS17" s="33">
        <v>0</v>
      </c>
      <c r="DT17" s="33">
        <v>0</v>
      </c>
      <c r="DU17" s="33">
        <v>0</v>
      </c>
      <c r="DV17" s="33">
        <v>254</v>
      </c>
      <c r="DW17" s="33">
        <v>0</v>
      </c>
      <c r="DX17" s="33">
        <v>0</v>
      </c>
      <c r="DY17" s="33">
        <v>0</v>
      </c>
      <c r="DZ17" s="33">
        <v>0</v>
      </c>
      <c r="EA17" s="33">
        <v>0</v>
      </c>
      <c r="EB17" s="33">
        <v>0</v>
      </c>
      <c r="EC17" s="33">
        <v>0</v>
      </c>
      <c r="ED17" s="33">
        <v>1</v>
      </c>
      <c r="EE17" s="33">
        <v>0</v>
      </c>
      <c r="EF17" s="33">
        <v>0</v>
      </c>
      <c r="EG17" s="33">
        <v>24</v>
      </c>
      <c r="EH17" s="33">
        <v>27</v>
      </c>
      <c r="EI17" s="33">
        <v>10</v>
      </c>
      <c r="EJ17" s="33">
        <v>0</v>
      </c>
      <c r="EK17" s="33">
        <v>0</v>
      </c>
      <c r="EL17" s="33">
        <v>2278</v>
      </c>
      <c r="EM17" s="33">
        <v>1660</v>
      </c>
      <c r="EN17" s="33">
        <v>0</v>
      </c>
      <c r="EO17" s="33">
        <v>0</v>
      </c>
      <c r="EP17" s="33">
        <v>0</v>
      </c>
      <c r="EQ17" s="33">
        <v>967</v>
      </c>
      <c r="ER17" s="33">
        <v>0</v>
      </c>
      <c r="ES17" s="33">
        <v>0</v>
      </c>
      <c r="ET17" s="33">
        <v>102</v>
      </c>
      <c r="EU17" s="33">
        <v>82</v>
      </c>
      <c r="EV17" s="33">
        <v>0</v>
      </c>
      <c r="EW17" s="33">
        <v>0</v>
      </c>
      <c r="EX17" s="33">
        <v>0</v>
      </c>
      <c r="EY17" s="33">
        <v>0</v>
      </c>
      <c r="EZ17" s="33">
        <v>0</v>
      </c>
      <c r="FA17" s="33">
        <v>0</v>
      </c>
      <c r="FB17" s="33">
        <v>0</v>
      </c>
      <c r="FC17" s="33">
        <v>0</v>
      </c>
      <c r="FD17" s="33">
        <v>0</v>
      </c>
      <c r="FE17" s="33">
        <v>0</v>
      </c>
      <c r="FF17" s="33">
        <v>0</v>
      </c>
      <c r="FG17" s="33">
        <v>0</v>
      </c>
      <c r="FH17" s="33">
        <v>10772</v>
      </c>
      <c r="FI17" s="1">
        <v>3652</v>
      </c>
      <c r="FJ17" s="1">
        <v>13026</v>
      </c>
      <c r="FK17" s="1">
        <v>5945</v>
      </c>
      <c r="FL17" s="47">
        <v>0</v>
      </c>
      <c r="FM17" s="47">
        <v>0</v>
      </c>
      <c r="FN17" s="1">
        <v>0</v>
      </c>
      <c r="FO17" s="1">
        <v>0</v>
      </c>
      <c r="FP17" s="1">
        <v>0</v>
      </c>
      <c r="FQ17" s="1">
        <v>0</v>
      </c>
      <c r="FR17" s="1">
        <v>5</v>
      </c>
      <c r="FS17" s="1">
        <v>8</v>
      </c>
      <c r="FT17" s="1">
        <v>0</v>
      </c>
      <c r="FU17" s="1">
        <v>0</v>
      </c>
    </row>
    <row r="18" spans="1:177" x14ac:dyDescent="0.25">
      <c r="A18" t="s">
        <v>226</v>
      </c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3">
        <v>110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242</v>
      </c>
      <c r="R18" s="33">
        <v>0</v>
      </c>
      <c r="S18" s="33">
        <v>8082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275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J18" s="33">
        <v>0</v>
      </c>
      <c r="AK18" s="33">
        <v>0</v>
      </c>
      <c r="AL18" s="33">
        <v>0</v>
      </c>
      <c r="AM18" s="33">
        <v>0</v>
      </c>
      <c r="AN18" s="33">
        <v>0</v>
      </c>
      <c r="AO18" s="33">
        <v>0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0</v>
      </c>
      <c r="AY18" s="33">
        <v>0</v>
      </c>
      <c r="AZ18" s="33">
        <v>0</v>
      </c>
      <c r="BA18" s="33">
        <v>0</v>
      </c>
      <c r="BB18" s="33">
        <v>0</v>
      </c>
      <c r="BC18" s="33">
        <v>0</v>
      </c>
      <c r="BD18" s="33">
        <v>0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0</v>
      </c>
      <c r="BM18" s="33">
        <v>0</v>
      </c>
      <c r="BN18" s="33">
        <v>0</v>
      </c>
      <c r="BO18" s="33">
        <v>0</v>
      </c>
      <c r="BP18" s="33">
        <v>0</v>
      </c>
      <c r="BQ18" s="33">
        <v>0</v>
      </c>
      <c r="BR18" s="33">
        <v>0</v>
      </c>
      <c r="BS18" s="33">
        <v>0</v>
      </c>
      <c r="BT18" s="33">
        <v>0</v>
      </c>
      <c r="BU18" s="33">
        <v>0</v>
      </c>
      <c r="BV18" s="33">
        <v>0</v>
      </c>
      <c r="BW18" s="33">
        <v>0</v>
      </c>
      <c r="BX18" s="33">
        <v>0</v>
      </c>
      <c r="BY18" s="33">
        <v>0</v>
      </c>
      <c r="BZ18" s="33">
        <v>0</v>
      </c>
      <c r="CA18" s="33">
        <v>0</v>
      </c>
      <c r="CB18" s="33">
        <v>0</v>
      </c>
      <c r="CC18" s="33">
        <v>0</v>
      </c>
      <c r="CD18" s="33">
        <v>0</v>
      </c>
      <c r="CE18" s="33">
        <v>0</v>
      </c>
      <c r="CF18" s="33">
        <v>0</v>
      </c>
      <c r="CG18" s="33">
        <v>0</v>
      </c>
      <c r="CH18" s="33">
        <v>0</v>
      </c>
      <c r="CI18" s="33">
        <v>0</v>
      </c>
      <c r="CJ18" s="33">
        <v>0</v>
      </c>
      <c r="CK18" s="33">
        <v>0</v>
      </c>
      <c r="CL18" s="33">
        <v>0</v>
      </c>
      <c r="CM18" s="33">
        <v>0</v>
      </c>
      <c r="CN18" s="33">
        <v>0</v>
      </c>
      <c r="CO18" s="33">
        <v>726</v>
      </c>
      <c r="CP18" s="33">
        <v>0</v>
      </c>
      <c r="CQ18" s="33">
        <v>0</v>
      </c>
      <c r="CR18" s="33">
        <v>0</v>
      </c>
      <c r="CS18" s="33">
        <v>0</v>
      </c>
      <c r="CT18" s="33">
        <v>0</v>
      </c>
      <c r="CU18" s="33">
        <v>0</v>
      </c>
      <c r="CV18" s="33">
        <v>0</v>
      </c>
      <c r="CW18" s="33">
        <v>0</v>
      </c>
      <c r="CX18" s="33">
        <v>0</v>
      </c>
      <c r="CY18" s="33">
        <v>0</v>
      </c>
      <c r="CZ18" s="33">
        <v>0</v>
      </c>
      <c r="DA18" s="33">
        <v>0</v>
      </c>
      <c r="DB18" s="33">
        <v>0</v>
      </c>
      <c r="DC18" s="33">
        <v>0</v>
      </c>
      <c r="DD18" s="33">
        <v>116</v>
      </c>
      <c r="DE18" s="33">
        <v>34</v>
      </c>
      <c r="DF18" s="33">
        <v>0</v>
      </c>
      <c r="DG18" s="1">
        <v>10099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878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36</v>
      </c>
      <c r="EJ18" s="1">
        <v>3</v>
      </c>
      <c r="EK18" s="1">
        <v>3</v>
      </c>
      <c r="EL18" s="1">
        <v>3200</v>
      </c>
      <c r="EM18" s="1">
        <v>1278</v>
      </c>
      <c r="EN18" s="1">
        <v>0</v>
      </c>
      <c r="EO18" s="1">
        <v>579</v>
      </c>
      <c r="EP18" s="1">
        <v>329</v>
      </c>
      <c r="EQ18" s="1">
        <v>401</v>
      </c>
      <c r="ER18" s="1">
        <v>0</v>
      </c>
      <c r="ES18" s="1">
        <v>0</v>
      </c>
      <c r="ET18" s="1">
        <v>0</v>
      </c>
      <c r="EU18" s="1">
        <v>39</v>
      </c>
      <c r="EV18" s="1">
        <v>0</v>
      </c>
      <c r="EW18" s="1">
        <v>71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120</v>
      </c>
      <c r="FF18" s="1">
        <v>0</v>
      </c>
      <c r="FG18" s="1">
        <v>0</v>
      </c>
      <c r="FH18" s="1">
        <v>0</v>
      </c>
      <c r="FI18" s="1">
        <v>0</v>
      </c>
      <c r="FJ18" s="47">
        <v>0</v>
      </c>
      <c r="FK18" s="1">
        <v>0</v>
      </c>
      <c r="FL18" s="47">
        <v>0</v>
      </c>
      <c r="FM18" s="47">
        <v>0</v>
      </c>
      <c r="FN18" s="1">
        <v>0</v>
      </c>
      <c r="FO18" s="1">
        <v>0</v>
      </c>
      <c r="FP18" s="1">
        <v>0</v>
      </c>
      <c r="FQ18" s="1">
        <v>415</v>
      </c>
      <c r="FR18" s="1">
        <v>0</v>
      </c>
      <c r="FS18" s="1">
        <v>0</v>
      </c>
      <c r="FT18" s="1">
        <v>0</v>
      </c>
      <c r="FU18" s="1">
        <v>0</v>
      </c>
    </row>
    <row r="19" spans="1:177" x14ac:dyDescent="0.25">
      <c r="A19" t="s">
        <v>227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3">
        <v>110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242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275</v>
      </c>
      <c r="AE19" s="33">
        <v>0</v>
      </c>
      <c r="AF19" s="33">
        <v>0</v>
      </c>
      <c r="AG19" s="33">
        <v>0</v>
      </c>
      <c r="AH19" s="33">
        <v>0</v>
      </c>
      <c r="AI19" s="33">
        <v>0</v>
      </c>
      <c r="AJ19" s="33">
        <v>0</v>
      </c>
      <c r="AK19" s="33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33">
        <v>0</v>
      </c>
      <c r="AS19" s="33">
        <v>0</v>
      </c>
      <c r="AT19" s="33">
        <v>0</v>
      </c>
      <c r="AU19" s="33">
        <v>0</v>
      </c>
      <c r="AV19" s="33">
        <v>0</v>
      </c>
      <c r="AW19" s="33">
        <v>0</v>
      </c>
      <c r="AX19" s="33">
        <v>0</v>
      </c>
      <c r="AY19" s="33">
        <v>0</v>
      </c>
      <c r="AZ19" s="33">
        <v>0</v>
      </c>
      <c r="BA19" s="33">
        <v>0</v>
      </c>
      <c r="BB19" s="33">
        <v>0</v>
      </c>
      <c r="BC19" s="33">
        <v>0</v>
      </c>
      <c r="BD19" s="33">
        <v>0</v>
      </c>
      <c r="BE19" s="33">
        <v>0</v>
      </c>
      <c r="BF19" s="33">
        <v>0</v>
      </c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>
        <v>0</v>
      </c>
      <c r="BO19" s="33">
        <v>0</v>
      </c>
      <c r="BP19" s="33">
        <v>0</v>
      </c>
      <c r="BQ19" s="33">
        <v>300</v>
      </c>
      <c r="BR19" s="33">
        <v>0</v>
      </c>
      <c r="BS19" s="33">
        <v>0</v>
      </c>
      <c r="BT19" s="33">
        <v>0</v>
      </c>
      <c r="BU19" s="33">
        <v>0</v>
      </c>
      <c r="BV19" s="33">
        <v>4585</v>
      </c>
      <c r="BW19" s="33">
        <v>0</v>
      </c>
      <c r="BX19" s="33">
        <v>0</v>
      </c>
      <c r="BY19" s="33">
        <v>0</v>
      </c>
      <c r="BZ19" s="33">
        <v>771</v>
      </c>
      <c r="CA19" s="33">
        <v>0</v>
      </c>
      <c r="CB19" s="33">
        <v>0</v>
      </c>
      <c r="CC19" s="33">
        <v>0</v>
      </c>
      <c r="CD19" s="33">
        <v>0</v>
      </c>
      <c r="CE19" s="33">
        <v>0</v>
      </c>
      <c r="CF19" s="33">
        <v>0</v>
      </c>
      <c r="CG19" s="33">
        <v>0</v>
      </c>
      <c r="CH19" s="33">
        <v>0</v>
      </c>
      <c r="CI19" s="33">
        <v>0</v>
      </c>
      <c r="CJ19" s="33">
        <v>0</v>
      </c>
      <c r="CK19" s="33">
        <v>0</v>
      </c>
      <c r="CL19" s="33">
        <v>0</v>
      </c>
      <c r="CM19" s="33">
        <v>0</v>
      </c>
      <c r="CN19" s="33">
        <v>0</v>
      </c>
      <c r="CO19" s="33">
        <v>976</v>
      </c>
      <c r="CP19" s="33">
        <v>0</v>
      </c>
      <c r="CQ19" s="33">
        <v>0</v>
      </c>
      <c r="CR19" s="33">
        <v>0</v>
      </c>
      <c r="CS19" s="33">
        <v>0</v>
      </c>
      <c r="CT19" s="33">
        <v>0</v>
      </c>
      <c r="CU19" s="33">
        <v>0</v>
      </c>
      <c r="CV19" s="33">
        <v>0</v>
      </c>
      <c r="CW19" s="33">
        <v>0</v>
      </c>
      <c r="CX19" s="33">
        <v>0</v>
      </c>
      <c r="CY19" s="33">
        <v>0</v>
      </c>
      <c r="CZ19" s="33">
        <v>0</v>
      </c>
      <c r="DA19" s="33">
        <v>0</v>
      </c>
      <c r="DB19" s="33">
        <v>0</v>
      </c>
      <c r="DC19" s="33">
        <v>0</v>
      </c>
      <c r="DD19" s="33">
        <v>49</v>
      </c>
      <c r="DE19" s="33">
        <v>19</v>
      </c>
      <c r="DF19" s="33">
        <v>0</v>
      </c>
      <c r="DG19" s="33">
        <v>4199</v>
      </c>
      <c r="DH19" s="33">
        <v>0</v>
      </c>
      <c r="DI19" s="33">
        <v>0</v>
      </c>
      <c r="DJ19" s="33">
        <v>0</v>
      </c>
      <c r="DK19" s="33">
        <v>0</v>
      </c>
      <c r="DL19" s="33">
        <v>0</v>
      </c>
      <c r="DM19" s="33">
        <v>704</v>
      </c>
      <c r="DN19" s="33">
        <v>0</v>
      </c>
      <c r="DO19" s="33">
        <v>0</v>
      </c>
      <c r="DP19" s="33">
        <v>0</v>
      </c>
      <c r="DQ19" s="33">
        <v>0</v>
      </c>
      <c r="DR19" s="33">
        <v>0</v>
      </c>
      <c r="DS19" s="33">
        <v>0</v>
      </c>
      <c r="DT19" s="33">
        <v>0</v>
      </c>
      <c r="DU19" s="33">
        <v>0</v>
      </c>
      <c r="DV19" s="33">
        <v>528</v>
      </c>
      <c r="DW19" s="33">
        <v>0</v>
      </c>
      <c r="DX19" s="33">
        <v>0</v>
      </c>
      <c r="DY19" s="33">
        <v>0</v>
      </c>
      <c r="DZ19" s="33">
        <v>0</v>
      </c>
      <c r="EA19" s="33">
        <v>0</v>
      </c>
      <c r="EB19" s="33">
        <v>0</v>
      </c>
      <c r="EC19" s="33">
        <v>0</v>
      </c>
      <c r="ED19" s="33">
        <v>0</v>
      </c>
      <c r="EE19" s="33">
        <v>0</v>
      </c>
      <c r="EF19" s="33">
        <v>0</v>
      </c>
      <c r="EG19" s="33">
        <v>36</v>
      </c>
      <c r="EH19" s="33">
        <v>65</v>
      </c>
      <c r="EI19" s="33">
        <v>11</v>
      </c>
      <c r="EJ19" s="33">
        <v>16</v>
      </c>
      <c r="EK19" s="33">
        <v>18</v>
      </c>
      <c r="EL19" s="33">
        <v>5194</v>
      </c>
      <c r="EM19" s="33">
        <v>3143</v>
      </c>
      <c r="EN19" s="33">
        <v>0</v>
      </c>
      <c r="EO19" s="33">
        <v>1170</v>
      </c>
      <c r="EP19" s="33">
        <v>1025</v>
      </c>
      <c r="EQ19" s="33">
        <v>2186</v>
      </c>
      <c r="ER19" s="33">
        <v>126</v>
      </c>
      <c r="ES19" s="33">
        <v>0</v>
      </c>
      <c r="ET19" s="33">
        <v>44</v>
      </c>
      <c r="EU19" s="33">
        <v>13</v>
      </c>
      <c r="EV19" s="33">
        <v>0</v>
      </c>
      <c r="EW19" s="33">
        <v>15</v>
      </c>
      <c r="EX19" s="33">
        <v>0</v>
      </c>
      <c r="EY19" s="33">
        <v>0</v>
      </c>
      <c r="EZ19" s="33">
        <v>0</v>
      </c>
      <c r="FA19" s="33">
        <v>0</v>
      </c>
      <c r="FB19" s="33">
        <v>0</v>
      </c>
      <c r="FC19" s="33">
        <v>0</v>
      </c>
      <c r="FD19" s="33">
        <v>0</v>
      </c>
      <c r="FE19" s="33">
        <v>75</v>
      </c>
      <c r="FF19" s="33">
        <v>0</v>
      </c>
      <c r="FG19" s="33">
        <v>0</v>
      </c>
      <c r="FH19" s="33">
        <v>0</v>
      </c>
      <c r="FI19" s="1">
        <v>0</v>
      </c>
      <c r="FJ19" s="47">
        <v>0</v>
      </c>
      <c r="FK19" s="47">
        <v>0</v>
      </c>
      <c r="FL19" s="47">
        <v>0</v>
      </c>
      <c r="FM19" s="47">
        <v>0</v>
      </c>
      <c r="FN19" s="1">
        <v>0</v>
      </c>
      <c r="FO19" s="1">
        <v>0</v>
      </c>
      <c r="FP19" s="1">
        <v>0</v>
      </c>
      <c r="FQ19" s="1">
        <v>213</v>
      </c>
      <c r="FR19" s="1">
        <v>0</v>
      </c>
      <c r="FS19" s="1">
        <v>28</v>
      </c>
      <c r="FT19" s="1">
        <v>0</v>
      </c>
      <c r="FU19" s="1">
        <v>0</v>
      </c>
    </row>
    <row r="20" spans="1:177" x14ac:dyDescent="0.25">
      <c r="A20" t="s">
        <v>228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3">
        <v>1510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1400</v>
      </c>
      <c r="P20" s="33">
        <v>0</v>
      </c>
      <c r="Q20" s="33">
        <v>242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275</v>
      </c>
      <c r="AE20" s="33">
        <v>0</v>
      </c>
      <c r="AF20" s="33">
        <v>0</v>
      </c>
      <c r="AG20" s="33">
        <v>0</v>
      </c>
      <c r="AH20" s="33">
        <v>0</v>
      </c>
      <c r="AI20" s="33">
        <v>2112</v>
      </c>
      <c r="AJ20" s="33">
        <v>0</v>
      </c>
      <c r="AK20" s="33">
        <v>0</v>
      </c>
      <c r="AL20" s="33">
        <v>0</v>
      </c>
      <c r="AM20" s="33">
        <v>0</v>
      </c>
      <c r="AN20" s="33">
        <v>0</v>
      </c>
      <c r="AO20" s="33">
        <v>0</v>
      </c>
      <c r="AP20" s="33">
        <v>0</v>
      </c>
      <c r="AQ20" s="33">
        <v>0</v>
      </c>
      <c r="AR20" s="33">
        <v>0</v>
      </c>
      <c r="AS20" s="33">
        <v>0</v>
      </c>
      <c r="AT20" s="33">
        <v>0</v>
      </c>
      <c r="AU20" s="33">
        <v>0</v>
      </c>
      <c r="AV20" s="33">
        <v>0</v>
      </c>
      <c r="AW20" s="33">
        <v>0</v>
      </c>
      <c r="AX20" s="33">
        <v>0</v>
      </c>
      <c r="AY20" s="33">
        <v>0</v>
      </c>
      <c r="AZ20" s="33">
        <v>0</v>
      </c>
      <c r="BA20" s="33">
        <v>0</v>
      </c>
      <c r="BB20" s="33">
        <v>0</v>
      </c>
      <c r="BC20" s="33">
        <v>700</v>
      </c>
      <c r="BD20" s="33">
        <v>0</v>
      </c>
      <c r="BE20" s="33">
        <v>0</v>
      </c>
      <c r="BF20" s="33">
        <v>0</v>
      </c>
      <c r="BG20" s="33">
        <v>0</v>
      </c>
      <c r="BH20" s="33">
        <v>0</v>
      </c>
      <c r="BI20" s="33">
        <v>0</v>
      </c>
      <c r="BJ20" s="33">
        <v>0</v>
      </c>
      <c r="BK20" s="33">
        <v>0</v>
      </c>
      <c r="BL20" s="33">
        <v>0</v>
      </c>
      <c r="BM20" s="33">
        <v>0</v>
      </c>
      <c r="BN20" s="33">
        <v>0</v>
      </c>
      <c r="BO20" s="33">
        <v>0</v>
      </c>
      <c r="BP20" s="33">
        <v>0</v>
      </c>
      <c r="BQ20" s="33">
        <v>0</v>
      </c>
      <c r="BR20" s="33">
        <v>0</v>
      </c>
      <c r="BS20" s="33">
        <v>0</v>
      </c>
      <c r="BT20" s="33">
        <v>0</v>
      </c>
      <c r="BU20" s="33">
        <v>0</v>
      </c>
      <c r="BV20" s="33">
        <v>350</v>
      </c>
      <c r="BW20" s="33">
        <v>0</v>
      </c>
      <c r="BX20" s="33">
        <v>0</v>
      </c>
      <c r="BY20" s="33">
        <v>29</v>
      </c>
      <c r="BZ20" s="33">
        <v>0</v>
      </c>
      <c r="CA20" s="33">
        <v>0</v>
      </c>
      <c r="CB20" s="33">
        <v>0</v>
      </c>
      <c r="CC20" s="33">
        <v>0</v>
      </c>
      <c r="CD20" s="33">
        <v>0</v>
      </c>
      <c r="CE20" s="33">
        <v>0</v>
      </c>
      <c r="CF20" s="33">
        <v>0</v>
      </c>
      <c r="CG20" s="33">
        <v>0</v>
      </c>
      <c r="CH20" s="33">
        <v>0</v>
      </c>
      <c r="CI20" s="33">
        <v>0</v>
      </c>
      <c r="CJ20" s="33">
        <v>0</v>
      </c>
      <c r="CK20" s="33">
        <v>0</v>
      </c>
      <c r="CL20" s="33">
        <v>0</v>
      </c>
      <c r="CM20" s="33">
        <v>0</v>
      </c>
      <c r="CN20" s="33">
        <v>0</v>
      </c>
      <c r="CO20" s="33">
        <v>0</v>
      </c>
      <c r="CP20" s="33">
        <v>0</v>
      </c>
      <c r="CQ20" s="33">
        <v>0</v>
      </c>
      <c r="CR20" s="33">
        <v>0</v>
      </c>
      <c r="CS20" s="33">
        <v>546</v>
      </c>
      <c r="CT20" s="33">
        <v>0</v>
      </c>
      <c r="CU20" s="33">
        <v>0</v>
      </c>
      <c r="CV20" s="33">
        <v>0</v>
      </c>
      <c r="CW20" s="33">
        <v>0</v>
      </c>
      <c r="CX20" s="33">
        <v>0</v>
      </c>
      <c r="CY20" s="33">
        <v>0</v>
      </c>
      <c r="CZ20" s="33">
        <v>0</v>
      </c>
      <c r="DA20" s="33">
        <v>0</v>
      </c>
      <c r="DB20" s="33">
        <v>0</v>
      </c>
      <c r="DC20" s="33">
        <v>0</v>
      </c>
      <c r="DD20" s="33">
        <v>0</v>
      </c>
      <c r="DE20" s="33">
        <v>0</v>
      </c>
      <c r="DF20" s="33">
        <v>0</v>
      </c>
      <c r="DG20" s="33">
        <v>1683</v>
      </c>
      <c r="DH20" s="33">
        <v>0</v>
      </c>
      <c r="DI20" s="33">
        <v>3</v>
      </c>
      <c r="DJ20" s="33">
        <v>0</v>
      </c>
      <c r="DK20" s="33">
        <v>0</v>
      </c>
      <c r="DL20" s="33">
        <v>0</v>
      </c>
      <c r="DM20" s="33">
        <v>1855</v>
      </c>
      <c r="DN20" s="33">
        <v>0</v>
      </c>
      <c r="DO20" s="33">
        <v>0</v>
      </c>
      <c r="DP20" s="33">
        <v>0</v>
      </c>
      <c r="DQ20" s="33">
        <v>0</v>
      </c>
      <c r="DR20" s="33">
        <v>0</v>
      </c>
      <c r="DS20" s="33">
        <v>0</v>
      </c>
      <c r="DT20" s="33">
        <v>0</v>
      </c>
      <c r="DU20" s="33">
        <v>0</v>
      </c>
      <c r="DV20" s="33">
        <v>1309</v>
      </c>
      <c r="DW20" s="33">
        <v>0</v>
      </c>
      <c r="DX20" s="33">
        <v>0</v>
      </c>
      <c r="DY20" s="33">
        <v>0</v>
      </c>
      <c r="DZ20" s="33">
        <v>0</v>
      </c>
      <c r="EA20" s="33">
        <v>0</v>
      </c>
      <c r="EB20" s="33">
        <v>0</v>
      </c>
      <c r="EC20" s="33">
        <v>432</v>
      </c>
      <c r="ED20" s="33">
        <v>5</v>
      </c>
      <c r="EE20" s="33">
        <v>1</v>
      </c>
      <c r="EF20" s="33">
        <v>0</v>
      </c>
      <c r="EG20" s="33">
        <v>93</v>
      </c>
      <c r="EH20" s="33">
        <v>94</v>
      </c>
      <c r="EI20" s="33">
        <v>97</v>
      </c>
      <c r="EJ20" s="33">
        <v>11</v>
      </c>
      <c r="EK20" s="33">
        <v>16</v>
      </c>
      <c r="EL20" s="33">
        <v>1898</v>
      </c>
      <c r="EM20" s="33">
        <v>2046</v>
      </c>
      <c r="EN20" s="33">
        <v>0</v>
      </c>
      <c r="EO20" s="33">
        <v>2241</v>
      </c>
      <c r="EP20" s="33">
        <v>1138</v>
      </c>
      <c r="EQ20" s="33">
        <v>4455</v>
      </c>
      <c r="ER20" s="33">
        <v>71</v>
      </c>
      <c r="ES20" s="33">
        <v>0</v>
      </c>
      <c r="ET20" s="33">
        <v>0</v>
      </c>
      <c r="EU20" s="33">
        <v>12</v>
      </c>
      <c r="EV20" s="33">
        <v>0</v>
      </c>
      <c r="EW20" s="33">
        <v>4</v>
      </c>
      <c r="EX20" s="33">
        <v>0</v>
      </c>
      <c r="EY20" s="33">
        <v>0</v>
      </c>
      <c r="EZ20" s="33">
        <v>0</v>
      </c>
      <c r="FA20" s="33">
        <v>0</v>
      </c>
      <c r="FB20" s="33">
        <v>17</v>
      </c>
      <c r="FC20" s="33">
        <v>0</v>
      </c>
      <c r="FD20" s="33">
        <v>0</v>
      </c>
      <c r="FE20" s="33">
        <v>74</v>
      </c>
      <c r="FF20" s="33">
        <v>0</v>
      </c>
      <c r="FG20" s="33">
        <v>2066</v>
      </c>
      <c r="FH20" s="33">
        <v>9984</v>
      </c>
      <c r="FI20" s="1">
        <v>4743</v>
      </c>
      <c r="FJ20" s="1">
        <v>13557</v>
      </c>
      <c r="FK20" s="1">
        <v>4101</v>
      </c>
      <c r="FL20" s="47">
        <v>0</v>
      </c>
      <c r="FM20" s="1">
        <v>20</v>
      </c>
      <c r="FN20" s="1">
        <v>0</v>
      </c>
      <c r="FO20" s="1">
        <v>0</v>
      </c>
      <c r="FP20" s="1">
        <v>0</v>
      </c>
      <c r="FQ20" s="1">
        <v>175</v>
      </c>
      <c r="FR20" s="1">
        <v>0</v>
      </c>
      <c r="FS20" s="1">
        <v>6</v>
      </c>
      <c r="FT20" s="1">
        <v>0</v>
      </c>
      <c r="FU20" s="1">
        <v>0</v>
      </c>
    </row>
    <row r="21" spans="1:177" x14ac:dyDescent="0.25">
      <c r="A21" t="s">
        <v>229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110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242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275</v>
      </c>
      <c r="AE21" s="33">
        <v>0</v>
      </c>
      <c r="AF21" s="33">
        <v>0</v>
      </c>
      <c r="AG21" s="33">
        <v>0</v>
      </c>
      <c r="AH21" s="33">
        <v>0</v>
      </c>
      <c r="AI21" s="33">
        <v>1752</v>
      </c>
      <c r="AJ21" s="33">
        <v>0</v>
      </c>
      <c r="AK21" s="33">
        <v>0</v>
      </c>
      <c r="AL21" s="33">
        <v>0</v>
      </c>
      <c r="AM21" s="33">
        <v>0</v>
      </c>
      <c r="AN21" s="33">
        <v>8</v>
      </c>
      <c r="AO21" s="33">
        <v>0</v>
      </c>
      <c r="AP21" s="33">
        <v>0</v>
      </c>
      <c r="AQ21" s="33">
        <v>0</v>
      </c>
      <c r="AR21" s="33">
        <v>0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0</v>
      </c>
      <c r="AZ21" s="33">
        <v>0</v>
      </c>
      <c r="BA21" s="33">
        <v>1</v>
      </c>
      <c r="BB21" s="33">
        <v>0</v>
      </c>
      <c r="BC21" s="33">
        <v>0</v>
      </c>
      <c r="BD21" s="33">
        <v>0</v>
      </c>
      <c r="BE21" s="33">
        <v>0</v>
      </c>
      <c r="BF21" s="33">
        <v>0</v>
      </c>
      <c r="BG21" s="33">
        <v>0</v>
      </c>
      <c r="BH21" s="33">
        <v>0</v>
      </c>
      <c r="BI21" s="33">
        <v>0</v>
      </c>
      <c r="BJ21" s="33">
        <v>0</v>
      </c>
      <c r="BK21" s="33">
        <v>0</v>
      </c>
      <c r="BL21" s="33">
        <v>0</v>
      </c>
      <c r="BM21" s="33">
        <v>0</v>
      </c>
      <c r="BN21" s="33">
        <v>0</v>
      </c>
      <c r="BO21" s="33">
        <v>0</v>
      </c>
      <c r="BP21" s="33">
        <v>0</v>
      </c>
      <c r="BQ21" s="33">
        <v>0</v>
      </c>
      <c r="BR21" s="33">
        <v>0</v>
      </c>
      <c r="BS21" s="33">
        <v>0</v>
      </c>
      <c r="BT21" s="33">
        <v>0</v>
      </c>
      <c r="BU21" s="33">
        <v>0</v>
      </c>
      <c r="BV21" s="33">
        <v>0</v>
      </c>
      <c r="BW21" s="33">
        <v>0</v>
      </c>
      <c r="BX21" s="33">
        <v>0</v>
      </c>
      <c r="BY21" s="33">
        <v>7</v>
      </c>
      <c r="BZ21" s="33">
        <v>0</v>
      </c>
      <c r="CA21" s="33">
        <v>0</v>
      </c>
      <c r="CB21" s="33">
        <v>0</v>
      </c>
      <c r="CC21" s="33">
        <v>0</v>
      </c>
      <c r="CD21" s="33">
        <v>0</v>
      </c>
      <c r="CE21" s="33">
        <v>0</v>
      </c>
      <c r="CF21" s="33">
        <v>0</v>
      </c>
      <c r="CG21" s="33">
        <v>0</v>
      </c>
      <c r="CH21" s="33">
        <v>0</v>
      </c>
      <c r="CI21" s="33">
        <v>0</v>
      </c>
      <c r="CJ21" s="33">
        <v>0</v>
      </c>
      <c r="CK21" s="33">
        <v>0</v>
      </c>
      <c r="CL21" s="33">
        <v>0</v>
      </c>
      <c r="CM21" s="33">
        <v>0</v>
      </c>
      <c r="CN21" s="33">
        <v>0</v>
      </c>
      <c r="CO21" s="33">
        <v>0</v>
      </c>
      <c r="CP21" s="33">
        <v>0</v>
      </c>
      <c r="CQ21" s="33">
        <v>0</v>
      </c>
      <c r="CR21" s="33">
        <v>0</v>
      </c>
      <c r="CS21" s="33">
        <v>0</v>
      </c>
      <c r="CT21" s="33">
        <v>0</v>
      </c>
      <c r="CU21" s="33">
        <v>0</v>
      </c>
      <c r="CV21" s="33">
        <v>0</v>
      </c>
      <c r="CW21" s="33">
        <v>0</v>
      </c>
      <c r="CX21" s="33">
        <v>0</v>
      </c>
      <c r="CY21" s="33">
        <v>0</v>
      </c>
      <c r="CZ21" s="33">
        <v>0</v>
      </c>
      <c r="DA21" s="33">
        <v>0</v>
      </c>
      <c r="DB21" s="33">
        <v>0</v>
      </c>
      <c r="DC21" s="33">
        <v>0</v>
      </c>
      <c r="DD21" s="33">
        <v>0</v>
      </c>
      <c r="DE21" s="33">
        <v>0</v>
      </c>
      <c r="DF21" s="33">
        <v>0</v>
      </c>
      <c r="DG21" s="33">
        <v>1122</v>
      </c>
      <c r="DH21" s="33">
        <v>0</v>
      </c>
      <c r="DI21" s="33">
        <v>67</v>
      </c>
      <c r="DJ21" s="33">
        <v>0</v>
      </c>
      <c r="DK21" s="33">
        <v>0</v>
      </c>
      <c r="DL21" s="33">
        <v>0</v>
      </c>
      <c r="DM21" s="33">
        <v>0</v>
      </c>
      <c r="DN21" s="33">
        <v>0</v>
      </c>
      <c r="DO21" s="33">
        <v>0</v>
      </c>
      <c r="DP21" s="33">
        <v>0</v>
      </c>
      <c r="DQ21" s="33">
        <v>0</v>
      </c>
      <c r="DR21" s="33">
        <v>0</v>
      </c>
      <c r="DS21" s="33">
        <v>0</v>
      </c>
      <c r="DT21" s="33">
        <v>0</v>
      </c>
      <c r="DU21" s="33">
        <v>0</v>
      </c>
      <c r="DV21" s="33">
        <v>39</v>
      </c>
      <c r="DW21" s="33">
        <v>0</v>
      </c>
      <c r="DX21" s="33">
        <v>0</v>
      </c>
      <c r="DY21" s="33">
        <v>0</v>
      </c>
      <c r="DZ21" s="33">
        <v>0</v>
      </c>
      <c r="EA21" s="33">
        <v>0</v>
      </c>
      <c r="EB21" s="33">
        <v>0</v>
      </c>
      <c r="EC21" s="33">
        <v>41</v>
      </c>
      <c r="ED21" s="33">
        <v>1</v>
      </c>
      <c r="EE21" s="33">
        <v>24</v>
      </c>
      <c r="EF21" s="33">
        <v>0</v>
      </c>
      <c r="EG21" s="33">
        <v>50</v>
      </c>
      <c r="EH21" s="33">
        <v>1</v>
      </c>
      <c r="EI21" s="33">
        <v>0</v>
      </c>
      <c r="EJ21" s="33">
        <v>13</v>
      </c>
      <c r="EK21" s="33">
        <v>14</v>
      </c>
      <c r="EL21" s="33">
        <v>837</v>
      </c>
      <c r="EM21" s="33">
        <v>1199</v>
      </c>
      <c r="EN21" s="33">
        <v>0</v>
      </c>
      <c r="EO21" s="33">
        <v>2428</v>
      </c>
      <c r="EP21" s="33">
        <v>1302</v>
      </c>
      <c r="EQ21" s="33">
        <v>5501</v>
      </c>
      <c r="ER21" s="33">
        <v>37</v>
      </c>
      <c r="ES21" s="33">
        <v>0</v>
      </c>
      <c r="ET21" s="33">
        <v>0</v>
      </c>
      <c r="EU21" s="33">
        <v>8</v>
      </c>
      <c r="EV21" s="33">
        <v>0</v>
      </c>
      <c r="EW21" s="33">
        <v>16</v>
      </c>
      <c r="EX21" s="33">
        <v>0</v>
      </c>
      <c r="EY21" s="33">
        <v>0</v>
      </c>
      <c r="EZ21" s="33">
        <v>0</v>
      </c>
      <c r="FA21" s="33">
        <v>0</v>
      </c>
      <c r="FB21" s="33">
        <v>38</v>
      </c>
      <c r="FC21" s="33">
        <v>0</v>
      </c>
      <c r="FD21" s="33">
        <v>0</v>
      </c>
      <c r="FE21" s="33">
        <v>5</v>
      </c>
      <c r="FF21" s="33">
        <v>0</v>
      </c>
      <c r="FG21" s="33">
        <v>1818</v>
      </c>
      <c r="FH21" s="33">
        <v>25</v>
      </c>
      <c r="FI21" s="1">
        <v>1436</v>
      </c>
      <c r="FJ21" s="47">
        <v>0</v>
      </c>
      <c r="FK21" s="47">
        <v>0</v>
      </c>
      <c r="FL21" s="47">
        <v>0</v>
      </c>
      <c r="FM21" s="47">
        <v>0</v>
      </c>
      <c r="FN21" s="1">
        <v>0</v>
      </c>
      <c r="FO21" s="1">
        <v>0</v>
      </c>
      <c r="FP21" s="1">
        <v>0</v>
      </c>
      <c r="FQ21" s="1">
        <v>146</v>
      </c>
      <c r="FR21" s="1">
        <v>0</v>
      </c>
      <c r="FS21" s="1">
        <v>0</v>
      </c>
      <c r="FT21" s="1">
        <v>0</v>
      </c>
      <c r="FU21" s="1">
        <v>0</v>
      </c>
    </row>
    <row r="22" spans="1:177" x14ac:dyDescent="0.25">
      <c r="A22" t="s">
        <v>230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33">
        <v>1010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1290</v>
      </c>
      <c r="P22" s="33">
        <v>0</v>
      </c>
      <c r="Q22" s="33">
        <v>242</v>
      </c>
      <c r="R22" s="33">
        <v>0</v>
      </c>
      <c r="S22" s="33">
        <v>35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275</v>
      </c>
      <c r="AE22" s="33">
        <v>0</v>
      </c>
      <c r="AF22" s="33">
        <v>0</v>
      </c>
      <c r="AG22" s="33">
        <v>0</v>
      </c>
      <c r="AH22" s="33">
        <v>0</v>
      </c>
      <c r="AI22" s="33">
        <v>0</v>
      </c>
      <c r="AJ22" s="33">
        <v>0</v>
      </c>
      <c r="AK22" s="33">
        <v>0</v>
      </c>
      <c r="AL22" s="33">
        <v>0</v>
      </c>
      <c r="AM22" s="33">
        <v>0</v>
      </c>
      <c r="AN22" s="33">
        <v>35</v>
      </c>
      <c r="AO22" s="33">
        <v>0</v>
      </c>
      <c r="AP22" s="33">
        <v>0</v>
      </c>
      <c r="AQ22" s="33">
        <v>0</v>
      </c>
      <c r="AR22" s="33">
        <v>0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0</v>
      </c>
      <c r="AZ22" s="33">
        <v>0</v>
      </c>
      <c r="BA22" s="33">
        <v>0</v>
      </c>
      <c r="BB22" s="33">
        <v>0</v>
      </c>
      <c r="BC22" s="33">
        <v>450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33">
        <v>0</v>
      </c>
      <c r="BK22" s="33">
        <v>0</v>
      </c>
      <c r="BL22" s="33">
        <v>0</v>
      </c>
      <c r="BM22" s="33">
        <v>0</v>
      </c>
      <c r="BN22" s="33">
        <v>0</v>
      </c>
      <c r="BO22" s="33">
        <v>0</v>
      </c>
      <c r="BP22" s="33">
        <v>0</v>
      </c>
      <c r="BQ22" s="33">
        <v>0</v>
      </c>
      <c r="BR22" s="33">
        <v>0</v>
      </c>
      <c r="BS22" s="33">
        <v>0</v>
      </c>
      <c r="BT22" s="33">
        <v>0</v>
      </c>
      <c r="BU22" s="33">
        <v>0</v>
      </c>
      <c r="BV22" s="33">
        <v>225</v>
      </c>
      <c r="BW22" s="33">
        <v>0</v>
      </c>
      <c r="BX22" s="33">
        <v>0</v>
      </c>
      <c r="BY22" s="33">
        <v>1</v>
      </c>
      <c r="BZ22" s="33">
        <v>0</v>
      </c>
      <c r="CA22" s="33">
        <v>0</v>
      </c>
      <c r="CB22" s="33">
        <v>0</v>
      </c>
      <c r="CC22" s="33">
        <v>0</v>
      </c>
      <c r="CD22" s="33">
        <v>0</v>
      </c>
      <c r="CE22" s="33">
        <v>0</v>
      </c>
      <c r="CF22" s="33">
        <v>0</v>
      </c>
      <c r="CG22" s="33">
        <v>0</v>
      </c>
      <c r="CH22" s="33">
        <v>0</v>
      </c>
      <c r="CI22" s="33">
        <v>0</v>
      </c>
      <c r="CJ22" s="33">
        <v>0</v>
      </c>
      <c r="CK22" s="33">
        <v>0</v>
      </c>
      <c r="CL22" s="33">
        <v>0</v>
      </c>
      <c r="CM22" s="33">
        <v>0</v>
      </c>
      <c r="CN22" s="33">
        <v>0</v>
      </c>
      <c r="CO22" s="33">
        <v>0</v>
      </c>
      <c r="CP22" s="33">
        <v>0</v>
      </c>
      <c r="CQ22" s="33">
        <v>0</v>
      </c>
      <c r="CR22" s="33">
        <v>0</v>
      </c>
      <c r="CS22" s="33">
        <v>351</v>
      </c>
      <c r="CT22" s="33">
        <v>0</v>
      </c>
      <c r="CU22" s="33">
        <v>0</v>
      </c>
      <c r="CV22" s="33">
        <v>0</v>
      </c>
      <c r="CW22" s="33">
        <v>0</v>
      </c>
      <c r="CX22" s="33">
        <v>0</v>
      </c>
      <c r="CY22" s="33">
        <v>0</v>
      </c>
      <c r="CZ22" s="33">
        <v>0</v>
      </c>
      <c r="DA22" s="33">
        <v>0</v>
      </c>
      <c r="DB22" s="33">
        <v>0</v>
      </c>
      <c r="DC22" s="33">
        <v>0</v>
      </c>
      <c r="DD22" s="33">
        <v>0</v>
      </c>
      <c r="DE22" s="33">
        <v>0</v>
      </c>
      <c r="DF22" s="33">
        <v>0</v>
      </c>
      <c r="DG22" s="33">
        <v>826</v>
      </c>
      <c r="DH22" s="33">
        <v>0</v>
      </c>
      <c r="DI22" s="33">
        <v>28</v>
      </c>
      <c r="DJ22" s="33">
        <v>0</v>
      </c>
      <c r="DK22" s="33">
        <v>0</v>
      </c>
      <c r="DL22" s="33">
        <v>0</v>
      </c>
      <c r="DM22" s="33">
        <v>309</v>
      </c>
      <c r="DN22" s="33">
        <v>0</v>
      </c>
      <c r="DO22" s="33">
        <v>0</v>
      </c>
      <c r="DP22" s="33">
        <v>0</v>
      </c>
      <c r="DQ22" s="33">
        <v>0</v>
      </c>
      <c r="DR22" s="33">
        <v>0</v>
      </c>
      <c r="DS22" s="33">
        <v>0</v>
      </c>
      <c r="DT22" s="33">
        <v>0</v>
      </c>
      <c r="DU22" s="33">
        <v>0</v>
      </c>
      <c r="DV22" s="33">
        <v>0</v>
      </c>
      <c r="DW22" s="33">
        <v>0</v>
      </c>
      <c r="DX22" s="33">
        <v>0</v>
      </c>
      <c r="DY22" s="33">
        <v>0</v>
      </c>
      <c r="DZ22" s="33">
        <v>0</v>
      </c>
      <c r="EA22" s="33">
        <v>0</v>
      </c>
      <c r="EB22" s="33">
        <v>0</v>
      </c>
      <c r="EC22" s="33">
        <v>0</v>
      </c>
      <c r="ED22" s="33">
        <v>0</v>
      </c>
      <c r="EE22" s="33">
        <v>26</v>
      </c>
      <c r="EF22" s="33">
        <v>0</v>
      </c>
      <c r="EG22" s="33">
        <v>23</v>
      </c>
      <c r="EH22" s="33">
        <v>30</v>
      </c>
      <c r="EI22" s="33">
        <v>24</v>
      </c>
      <c r="EJ22" s="33">
        <v>20</v>
      </c>
      <c r="EK22" s="33">
        <v>72</v>
      </c>
      <c r="EL22" s="33">
        <v>252</v>
      </c>
      <c r="EM22" s="33">
        <v>534</v>
      </c>
      <c r="EN22" s="33">
        <v>0</v>
      </c>
      <c r="EO22" s="33">
        <v>2275</v>
      </c>
      <c r="EP22" s="33">
        <v>1580</v>
      </c>
      <c r="EQ22" s="33">
        <v>5680</v>
      </c>
      <c r="ER22" s="33">
        <v>77</v>
      </c>
      <c r="ES22" s="33">
        <v>0</v>
      </c>
      <c r="ET22" s="33">
        <v>17</v>
      </c>
      <c r="EU22" s="33">
        <v>80</v>
      </c>
      <c r="EV22" s="33">
        <v>0</v>
      </c>
      <c r="EW22" s="33">
        <v>0</v>
      </c>
      <c r="EX22" s="33">
        <v>0</v>
      </c>
      <c r="EY22" s="33">
        <v>0</v>
      </c>
      <c r="EZ22" s="33">
        <v>0</v>
      </c>
      <c r="FA22" s="33">
        <v>0</v>
      </c>
      <c r="FB22" s="33">
        <v>0</v>
      </c>
      <c r="FC22" s="33">
        <v>0</v>
      </c>
      <c r="FD22" s="33">
        <v>0</v>
      </c>
      <c r="FE22" s="33">
        <v>3</v>
      </c>
      <c r="FF22" s="33">
        <v>0</v>
      </c>
      <c r="FG22" s="33">
        <v>0</v>
      </c>
      <c r="FH22" s="33">
        <v>0</v>
      </c>
      <c r="FI22" s="1">
        <v>654</v>
      </c>
      <c r="FJ22" s="47">
        <v>0</v>
      </c>
      <c r="FK22" s="47">
        <v>0</v>
      </c>
      <c r="FL22" s="47">
        <v>0</v>
      </c>
      <c r="FM22" s="1">
        <v>27</v>
      </c>
      <c r="FN22" s="1">
        <v>0</v>
      </c>
      <c r="FO22" s="1">
        <v>0</v>
      </c>
      <c r="FP22" s="1">
        <v>0</v>
      </c>
      <c r="FQ22" s="1">
        <v>177</v>
      </c>
      <c r="FR22" s="1">
        <v>0</v>
      </c>
      <c r="FS22" s="1">
        <v>5</v>
      </c>
      <c r="FT22" s="1">
        <v>0</v>
      </c>
      <c r="FU22" s="1">
        <v>0</v>
      </c>
    </row>
    <row r="23" spans="1:177" x14ac:dyDescent="0.25">
      <c r="A23" t="s">
        <v>231</v>
      </c>
      <c r="B23" s="33">
        <v>0</v>
      </c>
      <c r="C23" s="33">
        <v>0</v>
      </c>
      <c r="D23" s="33">
        <v>0</v>
      </c>
      <c r="E23" s="33">
        <v>0</v>
      </c>
      <c r="F23" s="33">
        <v>0</v>
      </c>
      <c r="G23" s="33">
        <v>110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242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275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J23" s="33">
        <v>0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  <c r="AT23" s="33">
        <v>0</v>
      </c>
      <c r="AU23" s="33">
        <v>0</v>
      </c>
      <c r="AV23" s="33">
        <v>0</v>
      </c>
      <c r="AW23" s="33">
        <v>0</v>
      </c>
      <c r="AX23" s="33">
        <v>0</v>
      </c>
      <c r="AY23" s="33">
        <v>0</v>
      </c>
      <c r="AZ23" s="33">
        <v>0</v>
      </c>
      <c r="BA23" s="33">
        <v>0</v>
      </c>
      <c r="BB23" s="33">
        <v>0</v>
      </c>
      <c r="BC23" s="33">
        <v>0</v>
      </c>
      <c r="BD23" s="33">
        <v>0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33">
        <v>0</v>
      </c>
      <c r="BK23" s="33">
        <v>0</v>
      </c>
      <c r="BL23" s="33">
        <v>0</v>
      </c>
      <c r="BM23" s="33">
        <v>0</v>
      </c>
      <c r="BN23" s="33">
        <v>0</v>
      </c>
      <c r="BO23" s="33">
        <v>0</v>
      </c>
      <c r="BP23" s="33">
        <v>0</v>
      </c>
      <c r="BQ23" s="33">
        <v>0</v>
      </c>
      <c r="BR23" s="33">
        <v>0</v>
      </c>
      <c r="BS23" s="33">
        <v>0</v>
      </c>
      <c r="BT23" s="33">
        <v>0</v>
      </c>
      <c r="BU23" s="33">
        <v>0</v>
      </c>
      <c r="BV23" s="33">
        <v>0</v>
      </c>
      <c r="BW23" s="33">
        <v>0</v>
      </c>
      <c r="BX23" s="33">
        <v>0</v>
      </c>
      <c r="BY23" s="33">
        <v>0</v>
      </c>
      <c r="BZ23" s="33">
        <v>0</v>
      </c>
      <c r="CA23" s="33">
        <v>0</v>
      </c>
      <c r="CB23" s="33">
        <v>0</v>
      </c>
      <c r="CC23" s="33">
        <v>0</v>
      </c>
      <c r="CD23" s="33">
        <v>0</v>
      </c>
      <c r="CE23" s="33">
        <v>0</v>
      </c>
      <c r="CF23" s="33">
        <v>0</v>
      </c>
      <c r="CG23" s="33">
        <v>0</v>
      </c>
      <c r="CH23" s="33">
        <v>0</v>
      </c>
      <c r="CI23" s="33">
        <v>0</v>
      </c>
      <c r="CJ23" s="33">
        <v>0</v>
      </c>
      <c r="CK23" s="33">
        <v>0</v>
      </c>
      <c r="CL23" s="33">
        <v>0</v>
      </c>
      <c r="CM23" s="33">
        <v>0</v>
      </c>
      <c r="CN23" s="33">
        <v>0</v>
      </c>
      <c r="CO23" s="33">
        <v>4429</v>
      </c>
      <c r="CP23" s="33">
        <v>0</v>
      </c>
      <c r="CQ23" s="33">
        <v>0</v>
      </c>
      <c r="CR23" s="33">
        <v>0</v>
      </c>
      <c r="CS23" s="33">
        <v>0</v>
      </c>
      <c r="CT23" s="33">
        <v>0</v>
      </c>
      <c r="CU23" s="33">
        <v>0</v>
      </c>
      <c r="CV23" s="33">
        <v>0</v>
      </c>
      <c r="CW23" s="33">
        <v>0</v>
      </c>
      <c r="CX23" s="33">
        <v>0</v>
      </c>
      <c r="CY23" s="33">
        <v>0</v>
      </c>
      <c r="CZ23" s="33">
        <v>0</v>
      </c>
      <c r="DA23" s="33">
        <v>0</v>
      </c>
      <c r="DB23" s="33">
        <v>0</v>
      </c>
      <c r="DC23" s="33">
        <v>0</v>
      </c>
      <c r="DD23" s="33">
        <v>356</v>
      </c>
      <c r="DE23" s="33">
        <v>365</v>
      </c>
      <c r="DF23" s="33">
        <v>0</v>
      </c>
      <c r="DG23" s="1">
        <v>7420</v>
      </c>
      <c r="DH23" s="1">
        <v>0</v>
      </c>
      <c r="DI23" s="1">
        <v>0</v>
      </c>
      <c r="DJ23" s="1">
        <v>63</v>
      </c>
      <c r="DK23" s="1">
        <v>0</v>
      </c>
      <c r="DL23" s="1">
        <v>0</v>
      </c>
      <c r="DM23" s="1">
        <v>68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102</v>
      </c>
      <c r="ED23" s="1">
        <v>3</v>
      </c>
      <c r="EE23" s="1">
        <v>0</v>
      </c>
      <c r="EF23" s="1">
        <v>0</v>
      </c>
      <c r="EG23" s="1">
        <v>0</v>
      </c>
      <c r="EH23" s="1">
        <v>0</v>
      </c>
      <c r="EI23" s="1">
        <v>6</v>
      </c>
      <c r="EJ23" s="1">
        <v>0</v>
      </c>
      <c r="EK23" s="1">
        <v>0</v>
      </c>
      <c r="EL23" s="1">
        <v>1974</v>
      </c>
      <c r="EM23" s="1">
        <v>2723</v>
      </c>
      <c r="EN23" s="1">
        <v>0</v>
      </c>
      <c r="EO23" s="1">
        <v>0</v>
      </c>
      <c r="EP23" s="1">
        <v>0</v>
      </c>
      <c r="EQ23" s="1">
        <v>1349</v>
      </c>
      <c r="ER23" s="1">
        <v>0</v>
      </c>
      <c r="ES23" s="1">
        <v>10623</v>
      </c>
      <c r="ET23" s="1">
        <v>0</v>
      </c>
      <c r="EU23" s="1">
        <v>52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2</v>
      </c>
      <c r="FE23" s="1">
        <v>0</v>
      </c>
      <c r="FF23" s="1">
        <v>0</v>
      </c>
      <c r="FG23" s="1">
        <v>0</v>
      </c>
      <c r="FH23" s="1">
        <v>52980</v>
      </c>
      <c r="FI23" s="1">
        <v>33205</v>
      </c>
      <c r="FJ23" s="1">
        <v>53735</v>
      </c>
      <c r="FK23" s="1">
        <v>32489</v>
      </c>
      <c r="FL23" s="1">
        <v>99008</v>
      </c>
      <c r="FM23" s="47">
        <v>0</v>
      </c>
      <c r="FN23" s="1">
        <v>0</v>
      </c>
      <c r="FO23" s="1">
        <v>0</v>
      </c>
      <c r="FP23" s="1">
        <v>0</v>
      </c>
      <c r="FQ23" s="1">
        <v>381</v>
      </c>
      <c r="FR23" s="1">
        <v>0</v>
      </c>
      <c r="FS23" s="1">
        <v>8</v>
      </c>
      <c r="FT23" s="1">
        <v>0</v>
      </c>
      <c r="FU23" s="1">
        <v>0</v>
      </c>
    </row>
    <row r="24" spans="1:177" x14ac:dyDescent="0.25">
      <c r="A24" t="s">
        <v>232</v>
      </c>
      <c r="B24" s="33">
        <v>0</v>
      </c>
      <c r="C24" s="33">
        <v>0</v>
      </c>
      <c r="D24" s="33">
        <v>0</v>
      </c>
      <c r="E24" s="33">
        <v>0</v>
      </c>
      <c r="F24" s="33">
        <v>0</v>
      </c>
      <c r="G24" s="33">
        <v>110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242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275</v>
      </c>
      <c r="AE24" s="33">
        <v>0</v>
      </c>
      <c r="AF24" s="33">
        <v>0</v>
      </c>
      <c r="AG24" s="33">
        <v>0</v>
      </c>
      <c r="AH24" s="33">
        <v>0</v>
      </c>
      <c r="AI24" s="33">
        <v>0</v>
      </c>
      <c r="AJ24" s="33">
        <v>0</v>
      </c>
      <c r="AK24" s="33">
        <v>0</v>
      </c>
      <c r="AL24" s="33">
        <v>0</v>
      </c>
      <c r="AM24" s="33">
        <v>0</v>
      </c>
      <c r="AN24" s="33">
        <v>0</v>
      </c>
      <c r="AO24" s="33">
        <v>0</v>
      </c>
      <c r="AP24" s="33">
        <v>0</v>
      </c>
      <c r="AQ24" s="33">
        <v>0</v>
      </c>
      <c r="AR24" s="33">
        <v>0</v>
      </c>
      <c r="AS24" s="33">
        <v>0</v>
      </c>
      <c r="AT24" s="33">
        <v>0</v>
      </c>
      <c r="AU24" s="33">
        <v>0</v>
      </c>
      <c r="AV24" s="33">
        <v>0</v>
      </c>
      <c r="AW24" s="33">
        <v>0</v>
      </c>
      <c r="AX24" s="33">
        <v>0</v>
      </c>
      <c r="AY24" s="33">
        <v>0</v>
      </c>
      <c r="AZ24" s="33">
        <v>0</v>
      </c>
      <c r="BA24" s="33">
        <v>0</v>
      </c>
      <c r="BB24" s="33">
        <v>0</v>
      </c>
      <c r="BC24" s="33">
        <v>0</v>
      </c>
      <c r="BD24" s="33">
        <v>0</v>
      </c>
      <c r="BE24" s="33">
        <v>0</v>
      </c>
      <c r="BF24" s="33">
        <v>0</v>
      </c>
      <c r="BG24" s="33">
        <v>0</v>
      </c>
      <c r="BH24" s="33">
        <v>0</v>
      </c>
      <c r="BI24" s="33">
        <v>0</v>
      </c>
      <c r="BJ24" s="33">
        <v>0</v>
      </c>
      <c r="BK24" s="33">
        <v>0</v>
      </c>
      <c r="BL24" s="33">
        <v>0</v>
      </c>
      <c r="BM24" s="33">
        <v>0</v>
      </c>
      <c r="BN24" s="33">
        <v>0</v>
      </c>
      <c r="BO24" s="33">
        <v>0</v>
      </c>
      <c r="BP24" s="33">
        <v>0</v>
      </c>
      <c r="BQ24" s="33">
        <v>0</v>
      </c>
      <c r="BR24" s="33">
        <v>0</v>
      </c>
      <c r="BS24" s="33">
        <v>0</v>
      </c>
      <c r="BT24" s="33">
        <v>0</v>
      </c>
      <c r="BU24" s="33">
        <v>0</v>
      </c>
      <c r="BV24" s="33">
        <v>0</v>
      </c>
      <c r="BW24" s="33">
        <v>0</v>
      </c>
      <c r="BX24" s="33">
        <v>0</v>
      </c>
      <c r="BY24" s="33">
        <v>0</v>
      </c>
      <c r="BZ24" s="33">
        <v>0</v>
      </c>
      <c r="CA24" s="33">
        <v>0</v>
      </c>
      <c r="CB24" s="33">
        <v>0</v>
      </c>
      <c r="CC24" s="33">
        <v>0</v>
      </c>
      <c r="CD24" s="33">
        <v>0</v>
      </c>
      <c r="CE24" s="33">
        <v>0</v>
      </c>
      <c r="CF24" s="33">
        <v>0</v>
      </c>
      <c r="CG24" s="33">
        <v>0</v>
      </c>
      <c r="CH24" s="33">
        <v>0</v>
      </c>
      <c r="CI24" s="33">
        <v>0</v>
      </c>
      <c r="CJ24" s="33">
        <v>0</v>
      </c>
      <c r="CK24" s="33">
        <v>0</v>
      </c>
      <c r="CL24" s="33">
        <v>0</v>
      </c>
      <c r="CM24" s="33">
        <v>0</v>
      </c>
      <c r="CN24" s="33">
        <v>0</v>
      </c>
      <c r="CO24" s="33">
        <v>4148</v>
      </c>
      <c r="CP24" s="33">
        <v>0</v>
      </c>
      <c r="CQ24" s="33">
        <v>0</v>
      </c>
      <c r="CR24" s="33">
        <v>0</v>
      </c>
      <c r="CS24" s="33">
        <v>0</v>
      </c>
      <c r="CT24" s="33">
        <v>0</v>
      </c>
      <c r="CU24" s="33">
        <v>0</v>
      </c>
      <c r="CV24" s="33">
        <v>0</v>
      </c>
      <c r="CW24" s="33">
        <v>0</v>
      </c>
      <c r="CX24" s="33">
        <v>0</v>
      </c>
      <c r="CY24" s="33">
        <v>0</v>
      </c>
      <c r="CZ24" s="33">
        <v>0</v>
      </c>
      <c r="DA24" s="33">
        <v>0</v>
      </c>
      <c r="DB24" s="33">
        <v>0</v>
      </c>
      <c r="DC24" s="33">
        <v>0</v>
      </c>
      <c r="DD24" s="33">
        <v>0</v>
      </c>
      <c r="DE24" s="33">
        <v>0</v>
      </c>
      <c r="DF24" s="33">
        <v>0</v>
      </c>
      <c r="DG24" s="1">
        <v>1470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5</v>
      </c>
      <c r="EE24" s="1">
        <v>0</v>
      </c>
      <c r="EF24" s="1">
        <v>0</v>
      </c>
      <c r="EG24" s="1">
        <v>0</v>
      </c>
      <c r="EH24" s="1">
        <v>0</v>
      </c>
      <c r="EI24" s="1">
        <v>33</v>
      </c>
      <c r="EJ24" s="1">
        <v>0</v>
      </c>
      <c r="EK24" s="1">
        <v>0</v>
      </c>
      <c r="EL24" s="1">
        <v>1418</v>
      </c>
      <c r="EM24" s="1">
        <v>2397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7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47">
        <v>0</v>
      </c>
      <c r="FK24" s="47">
        <v>0</v>
      </c>
      <c r="FL24" s="47">
        <v>0</v>
      </c>
      <c r="FM24" s="47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</row>
    <row r="25" spans="1:177" x14ac:dyDescent="0.25">
      <c r="A25" t="s">
        <v>233</v>
      </c>
      <c r="B25" s="33">
        <v>0</v>
      </c>
      <c r="C25" s="33">
        <v>0</v>
      </c>
      <c r="D25" s="33">
        <v>0</v>
      </c>
      <c r="E25" s="33">
        <v>0</v>
      </c>
      <c r="F25" s="33">
        <v>0</v>
      </c>
      <c r="G25" s="33">
        <v>110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242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275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33">
        <v>0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0</v>
      </c>
      <c r="AR25" s="33">
        <v>0</v>
      </c>
      <c r="AS25" s="33">
        <v>0</v>
      </c>
      <c r="AT25" s="33">
        <v>0</v>
      </c>
      <c r="AU25" s="33">
        <v>0</v>
      </c>
      <c r="AV25" s="33">
        <v>0</v>
      </c>
      <c r="AW25" s="33">
        <v>0</v>
      </c>
      <c r="AX25" s="33">
        <v>0</v>
      </c>
      <c r="AY25" s="33">
        <v>0</v>
      </c>
      <c r="AZ25" s="33">
        <v>0</v>
      </c>
      <c r="BA25" s="33">
        <v>22</v>
      </c>
      <c r="BB25" s="33">
        <v>0</v>
      </c>
      <c r="BC25" s="33">
        <v>0</v>
      </c>
      <c r="BD25" s="33">
        <v>0</v>
      </c>
      <c r="BE25" s="33">
        <v>0</v>
      </c>
      <c r="BF25" s="33">
        <v>0</v>
      </c>
      <c r="BG25" s="33">
        <v>0</v>
      </c>
      <c r="BH25" s="33">
        <v>0</v>
      </c>
      <c r="BI25" s="33">
        <v>0</v>
      </c>
      <c r="BJ25" s="33">
        <v>0</v>
      </c>
      <c r="BK25" s="33">
        <v>0</v>
      </c>
      <c r="BL25" s="33">
        <v>0</v>
      </c>
      <c r="BM25" s="33">
        <v>0</v>
      </c>
      <c r="BN25" s="33">
        <v>0</v>
      </c>
      <c r="BO25" s="33">
        <v>0</v>
      </c>
      <c r="BP25" s="33">
        <v>0</v>
      </c>
      <c r="BQ25" s="33">
        <v>0</v>
      </c>
      <c r="BR25" s="33">
        <v>0</v>
      </c>
      <c r="BS25" s="33">
        <v>0</v>
      </c>
      <c r="BT25" s="33">
        <v>0</v>
      </c>
      <c r="BU25" s="33">
        <v>0</v>
      </c>
      <c r="BV25" s="33">
        <v>0</v>
      </c>
      <c r="BW25" s="33">
        <v>0</v>
      </c>
      <c r="BX25" s="33">
        <v>0</v>
      </c>
      <c r="BY25" s="33">
        <v>0</v>
      </c>
      <c r="BZ25" s="33">
        <v>0</v>
      </c>
      <c r="CA25" s="33">
        <v>0</v>
      </c>
      <c r="CB25" s="33">
        <v>0</v>
      </c>
      <c r="CC25" s="33">
        <v>0</v>
      </c>
      <c r="CD25" s="33">
        <v>0</v>
      </c>
      <c r="CE25" s="33">
        <v>0</v>
      </c>
      <c r="CF25" s="33">
        <v>0</v>
      </c>
      <c r="CG25" s="33">
        <v>0</v>
      </c>
      <c r="CH25" s="33">
        <v>0</v>
      </c>
      <c r="CI25" s="33">
        <v>0</v>
      </c>
      <c r="CJ25" s="33">
        <v>0</v>
      </c>
      <c r="CK25" s="33">
        <v>0</v>
      </c>
      <c r="CL25" s="33">
        <v>0</v>
      </c>
      <c r="CM25" s="33">
        <v>0</v>
      </c>
      <c r="CN25" s="33">
        <v>0</v>
      </c>
      <c r="CO25" s="33">
        <v>0</v>
      </c>
      <c r="CP25" s="33">
        <v>0</v>
      </c>
      <c r="CQ25" s="33">
        <v>0</v>
      </c>
      <c r="CR25" s="33">
        <v>0</v>
      </c>
      <c r="CS25" s="33">
        <v>0</v>
      </c>
      <c r="CT25" s="33">
        <v>0</v>
      </c>
      <c r="CU25" s="33">
        <v>0</v>
      </c>
      <c r="CV25" s="33">
        <v>0</v>
      </c>
      <c r="CW25" s="33">
        <v>0</v>
      </c>
      <c r="CX25" s="33">
        <v>0</v>
      </c>
      <c r="CY25" s="33">
        <v>0</v>
      </c>
      <c r="CZ25" s="33">
        <v>0</v>
      </c>
      <c r="DA25" s="33">
        <v>0</v>
      </c>
      <c r="DB25" s="33">
        <v>0</v>
      </c>
      <c r="DC25" s="33">
        <v>0</v>
      </c>
      <c r="DD25" s="33">
        <v>0</v>
      </c>
      <c r="DE25" s="33">
        <v>0</v>
      </c>
      <c r="DF25" s="33">
        <v>0</v>
      </c>
      <c r="DG25" s="1">
        <v>1177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11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47">
        <v>0</v>
      </c>
      <c r="FK25" s="47">
        <v>0</v>
      </c>
      <c r="FL25" s="47">
        <v>0</v>
      </c>
      <c r="FM25" s="47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</row>
    <row r="26" spans="1:177" x14ac:dyDescent="0.25">
      <c r="A26" t="s">
        <v>234</v>
      </c>
      <c r="B26" s="33">
        <v>0</v>
      </c>
      <c r="C26" s="33">
        <v>0</v>
      </c>
      <c r="D26" s="33">
        <v>0</v>
      </c>
      <c r="E26" s="33">
        <v>0</v>
      </c>
      <c r="F26" s="33">
        <v>0</v>
      </c>
      <c r="G26" s="33">
        <v>110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242</v>
      </c>
      <c r="R26" s="33">
        <v>0</v>
      </c>
      <c r="S26" s="33">
        <v>465</v>
      </c>
      <c r="T26" s="33">
        <v>0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3">
        <v>0</v>
      </c>
      <c r="AD26" s="33">
        <v>275</v>
      </c>
      <c r="AE26" s="33">
        <v>0</v>
      </c>
      <c r="AF26" s="33">
        <v>0</v>
      </c>
      <c r="AG26" s="33">
        <v>0</v>
      </c>
      <c r="AH26" s="33">
        <v>0</v>
      </c>
      <c r="AI26" s="33">
        <v>0</v>
      </c>
      <c r="AJ26" s="33">
        <v>0</v>
      </c>
      <c r="AK26" s="33">
        <v>0</v>
      </c>
      <c r="AL26" s="33">
        <v>0</v>
      </c>
      <c r="AM26" s="33">
        <v>3</v>
      </c>
      <c r="AN26" s="33">
        <v>51</v>
      </c>
      <c r="AO26" s="33">
        <v>0</v>
      </c>
      <c r="AP26" s="33">
        <v>0</v>
      </c>
      <c r="AQ26" s="33">
        <v>0</v>
      </c>
      <c r="AR26" s="33">
        <v>0</v>
      </c>
      <c r="AS26" s="33">
        <v>0</v>
      </c>
      <c r="AT26" s="33">
        <v>0</v>
      </c>
      <c r="AU26" s="33">
        <v>0</v>
      </c>
      <c r="AV26" s="33">
        <v>0</v>
      </c>
      <c r="AW26" s="33">
        <v>0</v>
      </c>
      <c r="AX26" s="33">
        <v>0</v>
      </c>
      <c r="AY26" s="33">
        <v>0</v>
      </c>
      <c r="AZ26" s="33">
        <v>0</v>
      </c>
      <c r="BA26" s="33">
        <v>0</v>
      </c>
      <c r="BB26" s="33">
        <v>0</v>
      </c>
      <c r="BC26" s="33">
        <v>0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>
        <v>0</v>
      </c>
      <c r="BK26" s="33">
        <v>0</v>
      </c>
      <c r="BL26" s="33">
        <v>0</v>
      </c>
      <c r="BM26" s="33">
        <v>0</v>
      </c>
      <c r="BN26" s="33">
        <v>0</v>
      </c>
      <c r="BO26" s="33">
        <v>0</v>
      </c>
      <c r="BP26" s="33">
        <v>0</v>
      </c>
      <c r="BQ26" s="33">
        <v>0</v>
      </c>
      <c r="BR26" s="33">
        <v>0</v>
      </c>
      <c r="BS26" s="33">
        <v>0</v>
      </c>
      <c r="BT26" s="33">
        <v>0</v>
      </c>
      <c r="BU26" s="33">
        <v>0</v>
      </c>
      <c r="BV26" s="33">
        <v>0</v>
      </c>
      <c r="BW26" s="33">
        <v>0</v>
      </c>
      <c r="BX26" s="33">
        <v>0</v>
      </c>
      <c r="BY26" s="33">
        <v>0</v>
      </c>
      <c r="BZ26" s="33">
        <v>0</v>
      </c>
      <c r="CA26" s="33">
        <v>0</v>
      </c>
      <c r="CB26" s="33">
        <v>0</v>
      </c>
      <c r="CC26" s="33">
        <v>0</v>
      </c>
      <c r="CD26" s="33">
        <v>0</v>
      </c>
      <c r="CE26" s="33">
        <v>0</v>
      </c>
      <c r="CF26" s="33">
        <v>0</v>
      </c>
      <c r="CG26" s="33">
        <v>0</v>
      </c>
      <c r="CH26" s="33">
        <v>0</v>
      </c>
      <c r="CI26" s="33">
        <v>0</v>
      </c>
      <c r="CJ26" s="33">
        <v>0</v>
      </c>
      <c r="CK26" s="33">
        <v>0</v>
      </c>
      <c r="CL26" s="33">
        <v>0</v>
      </c>
      <c r="CM26" s="33">
        <v>0</v>
      </c>
      <c r="CN26" s="33">
        <v>0</v>
      </c>
      <c r="CO26" s="33">
        <v>0</v>
      </c>
      <c r="CP26" s="33">
        <v>0</v>
      </c>
      <c r="CQ26" s="33">
        <v>0</v>
      </c>
      <c r="CR26" s="33">
        <v>0</v>
      </c>
      <c r="CS26" s="33">
        <v>0</v>
      </c>
      <c r="CT26" s="33">
        <v>0</v>
      </c>
      <c r="CU26" s="33">
        <v>0</v>
      </c>
      <c r="CV26" s="33">
        <v>0</v>
      </c>
      <c r="CW26" s="33">
        <v>0</v>
      </c>
      <c r="CX26" s="33">
        <v>0</v>
      </c>
      <c r="CY26" s="33">
        <v>0</v>
      </c>
      <c r="CZ26" s="33">
        <v>0</v>
      </c>
      <c r="DA26" s="33">
        <v>0</v>
      </c>
      <c r="DB26" s="33">
        <v>0</v>
      </c>
      <c r="DC26" s="33">
        <v>0</v>
      </c>
      <c r="DD26" s="33">
        <v>0</v>
      </c>
      <c r="DE26" s="33">
        <v>0</v>
      </c>
      <c r="DF26" s="33">
        <v>0</v>
      </c>
      <c r="DG26" s="1">
        <v>653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3</v>
      </c>
      <c r="EK26" s="1">
        <v>9</v>
      </c>
      <c r="EL26" s="1">
        <v>0</v>
      </c>
      <c r="EM26" s="1">
        <v>0</v>
      </c>
      <c r="EN26" s="1">
        <v>0</v>
      </c>
      <c r="EO26" s="1">
        <v>1038</v>
      </c>
      <c r="EP26" s="1">
        <v>1482</v>
      </c>
      <c r="EQ26" s="1">
        <v>2758</v>
      </c>
      <c r="ER26" s="1">
        <v>2</v>
      </c>
      <c r="ES26" s="1">
        <v>0</v>
      </c>
      <c r="ET26" s="1">
        <v>0</v>
      </c>
      <c r="EU26" s="1">
        <v>16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18</v>
      </c>
      <c r="FF26" s="1">
        <v>0</v>
      </c>
      <c r="FG26" s="1">
        <v>0</v>
      </c>
      <c r="FH26" s="1">
        <v>0</v>
      </c>
      <c r="FI26" s="1">
        <v>0</v>
      </c>
      <c r="FJ26" s="47">
        <v>0</v>
      </c>
      <c r="FK26" s="47">
        <v>0</v>
      </c>
      <c r="FL26" s="47">
        <v>0</v>
      </c>
      <c r="FM26" s="47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</row>
    <row r="27" spans="1:177" x14ac:dyDescent="0.25">
      <c r="A27" t="s">
        <v>235</v>
      </c>
      <c r="B27" s="33">
        <v>0</v>
      </c>
      <c r="C27" s="33">
        <v>0</v>
      </c>
      <c r="D27" s="33">
        <v>0</v>
      </c>
      <c r="E27" s="33">
        <v>0</v>
      </c>
      <c r="F27" s="33">
        <v>0</v>
      </c>
      <c r="G27" s="33">
        <v>110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242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v>275</v>
      </c>
      <c r="AE27" s="33">
        <v>0</v>
      </c>
      <c r="AF27" s="33">
        <v>0</v>
      </c>
      <c r="AG27" s="33">
        <v>0</v>
      </c>
      <c r="AH27" s="33">
        <v>0</v>
      </c>
      <c r="AI27" s="33">
        <v>0</v>
      </c>
      <c r="AJ27" s="33">
        <v>0</v>
      </c>
      <c r="AK27" s="33">
        <v>0</v>
      </c>
      <c r="AL27" s="33">
        <v>0</v>
      </c>
      <c r="AM27" s="33">
        <v>0</v>
      </c>
      <c r="AN27" s="33">
        <v>59</v>
      </c>
      <c r="AO27" s="33">
        <v>0</v>
      </c>
      <c r="AP27" s="33">
        <v>0</v>
      </c>
      <c r="AQ27" s="33">
        <v>0</v>
      </c>
      <c r="AR27" s="33">
        <v>0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33">
        <v>0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3">
        <v>0</v>
      </c>
      <c r="BH27" s="33">
        <v>0</v>
      </c>
      <c r="BI27" s="33">
        <v>0</v>
      </c>
      <c r="BJ27" s="33">
        <v>0</v>
      </c>
      <c r="BK27" s="33">
        <v>0</v>
      </c>
      <c r="BL27" s="33">
        <v>0</v>
      </c>
      <c r="BM27" s="33">
        <v>0</v>
      </c>
      <c r="BN27" s="33">
        <v>0</v>
      </c>
      <c r="BO27" s="33">
        <v>0</v>
      </c>
      <c r="BP27" s="33">
        <v>0</v>
      </c>
      <c r="BQ27" s="33">
        <v>0</v>
      </c>
      <c r="BR27" s="33">
        <v>0</v>
      </c>
      <c r="BS27" s="33">
        <v>0</v>
      </c>
      <c r="BT27" s="33">
        <v>0</v>
      </c>
      <c r="BU27" s="33">
        <v>0</v>
      </c>
      <c r="BV27" s="33">
        <v>0</v>
      </c>
      <c r="BW27" s="33">
        <v>0</v>
      </c>
      <c r="BX27" s="33">
        <v>0</v>
      </c>
      <c r="BY27" s="33">
        <v>0</v>
      </c>
      <c r="BZ27" s="33">
        <v>0</v>
      </c>
      <c r="CA27" s="33">
        <v>0</v>
      </c>
      <c r="CB27" s="33">
        <v>0</v>
      </c>
      <c r="CC27" s="33">
        <v>0</v>
      </c>
      <c r="CD27" s="33">
        <v>0</v>
      </c>
      <c r="CE27" s="33">
        <v>0</v>
      </c>
      <c r="CF27" s="33">
        <v>0</v>
      </c>
      <c r="CG27" s="33">
        <v>0</v>
      </c>
      <c r="CH27" s="33">
        <v>0</v>
      </c>
      <c r="CI27" s="33">
        <v>0</v>
      </c>
      <c r="CJ27" s="33">
        <v>0</v>
      </c>
      <c r="CK27" s="33">
        <v>0</v>
      </c>
      <c r="CL27" s="33">
        <v>0</v>
      </c>
      <c r="CM27" s="33">
        <v>0</v>
      </c>
      <c r="CN27" s="33">
        <v>0</v>
      </c>
      <c r="CO27" s="33">
        <v>0</v>
      </c>
      <c r="CP27" s="33">
        <v>0</v>
      </c>
      <c r="CQ27" s="33">
        <v>0</v>
      </c>
      <c r="CR27" s="33">
        <v>0</v>
      </c>
      <c r="CS27" s="33">
        <v>0</v>
      </c>
      <c r="CT27" s="33">
        <v>0</v>
      </c>
      <c r="CU27" s="33">
        <v>0</v>
      </c>
      <c r="CV27" s="33">
        <v>0</v>
      </c>
      <c r="CW27" s="33">
        <v>0</v>
      </c>
      <c r="CX27" s="33">
        <v>0</v>
      </c>
      <c r="CY27" s="33">
        <v>0</v>
      </c>
      <c r="CZ27" s="33">
        <v>0</v>
      </c>
      <c r="DA27" s="33">
        <v>0</v>
      </c>
      <c r="DB27" s="33">
        <v>0</v>
      </c>
      <c r="DC27" s="33">
        <v>0</v>
      </c>
      <c r="DD27" s="33">
        <v>0</v>
      </c>
      <c r="DE27" s="33">
        <v>0</v>
      </c>
      <c r="DF27" s="33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3</v>
      </c>
      <c r="EK27" s="1">
        <v>4</v>
      </c>
      <c r="EL27" s="1">
        <v>0</v>
      </c>
      <c r="EM27" s="1">
        <v>0</v>
      </c>
      <c r="EN27" s="1">
        <v>0</v>
      </c>
      <c r="EO27" s="1">
        <v>801</v>
      </c>
      <c r="EP27" s="1">
        <v>898</v>
      </c>
      <c r="EQ27" s="1">
        <v>2158</v>
      </c>
      <c r="ER27" s="1">
        <v>266</v>
      </c>
      <c r="ES27" s="1">
        <v>0</v>
      </c>
      <c r="ET27" s="1">
        <v>0</v>
      </c>
      <c r="EU27" s="1">
        <v>12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11</v>
      </c>
      <c r="FF27" s="1">
        <v>0</v>
      </c>
      <c r="FG27" s="1">
        <v>0</v>
      </c>
      <c r="FH27" s="1">
        <v>0</v>
      </c>
      <c r="FI27" s="1">
        <v>0</v>
      </c>
      <c r="FJ27" s="47">
        <v>0</v>
      </c>
      <c r="FK27" s="47">
        <v>0</v>
      </c>
      <c r="FL27" s="47">
        <v>0</v>
      </c>
      <c r="FM27" s="47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</row>
    <row r="28" spans="1:177" x14ac:dyDescent="0.25">
      <c r="A28" t="s">
        <v>236</v>
      </c>
      <c r="B28" s="33">
        <v>0</v>
      </c>
      <c r="C28" s="33">
        <v>0</v>
      </c>
      <c r="D28" s="33">
        <v>0</v>
      </c>
      <c r="E28" s="33">
        <v>0</v>
      </c>
      <c r="F28" s="33">
        <v>0</v>
      </c>
      <c r="G28" s="33">
        <v>110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242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3">
        <v>0</v>
      </c>
      <c r="AC28" s="33">
        <v>0</v>
      </c>
      <c r="AD28" s="33">
        <v>275</v>
      </c>
      <c r="AE28" s="33">
        <v>0</v>
      </c>
      <c r="AF28" s="33">
        <v>0</v>
      </c>
      <c r="AG28" s="33">
        <v>0</v>
      </c>
      <c r="AH28" s="33">
        <v>0</v>
      </c>
      <c r="AI28" s="33">
        <v>0</v>
      </c>
      <c r="AJ28" s="33">
        <v>0</v>
      </c>
      <c r="AK28" s="33">
        <v>0</v>
      </c>
      <c r="AL28" s="33">
        <v>0</v>
      </c>
      <c r="AM28" s="33">
        <v>0</v>
      </c>
      <c r="AN28" s="33">
        <v>47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  <c r="AT28" s="33">
        <v>0</v>
      </c>
      <c r="AU28" s="33">
        <v>0</v>
      </c>
      <c r="AV28" s="33">
        <v>0</v>
      </c>
      <c r="AW28" s="33">
        <v>0</v>
      </c>
      <c r="AX28" s="33">
        <v>0</v>
      </c>
      <c r="AY28" s="33">
        <v>0</v>
      </c>
      <c r="AZ28" s="33">
        <v>0</v>
      </c>
      <c r="BA28" s="33">
        <v>0</v>
      </c>
      <c r="BB28" s="33">
        <v>0</v>
      </c>
      <c r="BC28" s="33">
        <v>0</v>
      </c>
      <c r="BD28" s="33">
        <v>0</v>
      </c>
      <c r="BE28" s="33">
        <v>0</v>
      </c>
      <c r="BF28" s="33">
        <v>0</v>
      </c>
      <c r="BG28" s="33">
        <v>0</v>
      </c>
      <c r="BH28" s="33">
        <v>0</v>
      </c>
      <c r="BI28" s="33">
        <v>0</v>
      </c>
      <c r="BJ28" s="33">
        <v>0</v>
      </c>
      <c r="BK28" s="33">
        <v>0</v>
      </c>
      <c r="BL28" s="33">
        <v>0</v>
      </c>
      <c r="BM28" s="33">
        <v>0</v>
      </c>
      <c r="BN28" s="33">
        <v>0</v>
      </c>
      <c r="BO28" s="33">
        <v>0</v>
      </c>
      <c r="BP28" s="33">
        <v>0</v>
      </c>
      <c r="BQ28" s="33">
        <v>0</v>
      </c>
      <c r="BR28" s="33">
        <v>0</v>
      </c>
      <c r="BS28" s="33">
        <v>0</v>
      </c>
      <c r="BT28" s="33">
        <v>0</v>
      </c>
      <c r="BU28" s="33">
        <v>0</v>
      </c>
      <c r="BV28" s="33">
        <v>0</v>
      </c>
      <c r="BW28" s="33">
        <v>0</v>
      </c>
      <c r="BX28" s="33">
        <v>0</v>
      </c>
      <c r="BY28" s="33">
        <v>0</v>
      </c>
      <c r="BZ28" s="33">
        <v>0</v>
      </c>
      <c r="CA28" s="33">
        <v>0</v>
      </c>
      <c r="CB28" s="33">
        <v>0</v>
      </c>
      <c r="CC28" s="33">
        <v>0</v>
      </c>
      <c r="CD28" s="33">
        <v>0</v>
      </c>
      <c r="CE28" s="33">
        <v>0</v>
      </c>
      <c r="CF28" s="33">
        <v>0</v>
      </c>
      <c r="CG28" s="33">
        <v>0</v>
      </c>
      <c r="CH28" s="33">
        <v>0</v>
      </c>
      <c r="CI28" s="33">
        <v>0</v>
      </c>
      <c r="CJ28" s="33">
        <v>0</v>
      </c>
      <c r="CK28" s="33">
        <v>0</v>
      </c>
      <c r="CL28" s="33">
        <v>0</v>
      </c>
      <c r="CM28" s="33">
        <v>0</v>
      </c>
      <c r="CN28" s="33">
        <v>0</v>
      </c>
      <c r="CO28" s="33">
        <v>272</v>
      </c>
      <c r="CP28" s="33">
        <v>0</v>
      </c>
      <c r="CQ28" s="33">
        <v>0</v>
      </c>
      <c r="CR28" s="33">
        <v>0</v>
      </c>
      <c r="CS28" s="33">
        <v>0</v>
      </c>
      <c r="CT28" s="33">
        <v>0</v>
      </c>
      <c r="CU28" s="33">
        <v>0</v>
      </c>
      <c r="CV28" s="33">
        <v>0</v>
      </c>
      <c r="CW28" s="33">
        <v>0</v>
      </c>
      <c r="CX28" s="33">
        <v>0</v>
      </c>
      <c r="CY28" s="33">
        <v>0</v>
      </c>
      <c r="CZ28" s="33">
        <v>0</v>
      </c>
      <c r="DA28" s="33">
        <v>0</v>
      </c>
      <c r="DB28" s="33">
        <v>0</v>
      </c>
      <c r="DC28" s="33">
        <v>0</v>
      </c>
      <c r="DD28" s="33">
        <v>0</v>
      </c>
      <c r="DE28" s="33">
        <v>0</v>
      </c>
      <c r="DF28" s="33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654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77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9</v>
      </c>
      <c r="ER28" s="1">
        <v>0</v>
      </c>
      <c r="ES28" s="1">
        <v>0</v>
      </c>
      <c r="ET28" s="1">
        <v>0</v>
      </c>
      <c r="EU28" s="1">
        <v>20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47">
        <v>0</v>
      </c>
      <c r="FK28" s="47">
        <v>0</v>
      </c>
      <c r="FL28" s="47">
        <v>0</v>
      </c>
      <c r="FM28" s="47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</row>
    <row r="29" spans="1:177" x14ac:dyDescent="0.25">
      <c r="A29" t="s">
        <v>237</v>
      </c>
      <c r="B29" s="33">
        <v>0</v>
      </c>
      <c r="C29" s="33">
        <v>0</v>
      </c>
      <c r="D29" s="33">
        <v>0</v>
      </c>
      <c r="E29" s="33">
        <v>0</v>
      </c>
      <c r="F29" s="33">
        <v>0</v>
      </c>
      <c r="G29" s="33">
        <v>110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209</v>
      </c>
      <c r="R29" s="33">
        <v>0</v>
      </c>
      <c r="S29" s="33">
        <v>0</v>
      </c>
      <c r="T29" s="33">
        <v>0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3">
        <v>0</v>
      </c>
      <c r="AD29" s="33">
        <v>275</v>
      </c>
      <c r="AE29" s="33">
        <v>0</v>
      </c>
      <c r="AF29" s="33">
        <v>0</v>
      </c>
      <c r="AG29" s="33">
        <v>0</v>
      </c>
      <c r="AH29" s="33">
        <v>0</v>
      </c>
      <c r="AI29" s="33">
        <v>0</v>
      </c>
      <c r="AJ29" s="33">
        <v>0</v>
      </c>
      <c r="AK29" s="33">
        <v>0</v>
      </c>
      <c r="AL29" s="33">
        <v>0</v>
      </c>
      <c r="AM29" s="33">
        <v>0</v>
      </c>
      <c r="AN29" s="33">
        <v>5</v>
      </c>
      <c r="AO29" s="33">
        <v>0</v>
      </c>
      <c r="AP29" s="33">
        <v>0</v>
      </c>
      <c r="AQ29" s="33">
        <v>0</v>
      </c>
      <c r="AR29" s="33">
        <v>0</v>
      </c>
      <c r="AS29" s="33">
        <v>0</v>
      </c>
      <c r="AT29" s="33">
        <v>0</v>
      </c>
      <c r="AU29" s="33">
        <v>0</v>
      </c>
      <c r="AV29" s="33">
        <v>0</v>
      </c>
      <c r="AW29" s="33">
        <v>0</v>
      </c>
      <c r="AX29" s="33">
        <v>0</v>
      </c>
      <c r="AY29" s="33">
        <v>0</v>
      </c>
      <c r="AZ29" s="33">
        <v>0</v>
      </c>
      <c r="BA29" s="33">
        <v>0</v>
      </c>
      <c r="BB29" s="33">
        <v>0</v>
      </c>
      <c r="BC29" s="33">
        <v>0</v>
      </c>
      <c r="BD29" s="33">
        <v>0</v>
      </c>
      <c r="BE29" s="33">
        <v>0</v>
      </c>
      <c r="BF29" s="33">
        <v>0</v>
      </c>
      <c r="BG29" s="33">
        <v>0</v>
      </c>
      <c r="BH29" s="33">
        <v>0</v>
      </c>
      <c r="BI29" s="33">
        <v>0</v>
      </c>
      <c r="BJ29" s="33">
        <v>0</v>
      </c>
      <c r="BK29" s="33">
        <v>0</v>
      </c>
      <c r="BL29" s="33">
        <v>0</v>
      </c>
      <c r="BM29" s="33">
        <v>0</v>
      </c>
      <c r="BN29" s="33">
        <v>0</v>
      </c>
      <c r="BO29" s="33">
        <v>0</v>
      </c>
      <c r="BP29" s="33">
        <v>0</v>
      </c>
      <c r="BQ29" s="33">
        <v>0</v>
      </c>
      <c r="BR29" s="33">
        <v>0</v>
      </c>
      <c r="BS29" s="33">
        <v>0</v>
      </c>
      <c r="BT29" s="33">
        <v>0</v>
      </c>
      <c r="BU29" s="33">
        <v>0</v>
      </c>
      <c r="BV29" s="33">
        <v>0</v>
      </c>
      <c r="BW29" s="33">
        <v>0</v>
      </c>
      <c r="BX29" s="33">
        <v>0</v>
      </c>
      <c r="BY29" s="33">
        <v>0</v>
      </c>
      <c r="BZ29" s="33">
        <v>0</v>
      </c>
      <c r="CA29" s="33">
        <v>0</v>
      </c>
      <c r="CB29" s="33">
        <v>0</v>
      </c>
      <c r="CC29" s="33">
        <v>0</v>
      </c>
      <c r="CD29" s="33">
        <v>0</v>
      </c>
      <c r="CE29" s="33">
        <v>0</v>
      </c>
      <c r="CF29" s="33">
        <v>0</v>
      </c>
      <c r="CG29" s="33">
        <v>0</v>
      </c>
      <c r="CH29" s="33">
        <v>0</v>
      </c>
      <c r="CI29" s="33">
        <v>0</v>
      </c>
      <c r="CJ29" s="33">
        <v>0</v>
      </c>
      <c r="CK29" s="33">
        <v>0</v>
      </c>
      <c r="CL29" s="33">
        <v>0</v>
      </c>
      <c r="CM29" s="33">
        <v>0</v>
      </c>
      <c r="CN29" s="33">
        <v>0</v>
      </c>
      <c r="CO29" s="33">
        <v>238</v>
      </c>
      <c r="CP29" s="33">
        <v>0</v>
      </c>
      <c r="CQ29" s="33">
        <v>87</v>
      </c>
      <c r="CR29" s="33">
        <v>0</v>
      </c>
      <c r="CS29" s="33">
        <v>0</v>
      </c>
      <c r="CT29" s="33">
        <v>0</v>
      </c>
      <c r="CU29" s="33">
        <v>0</v>
      </c>
      <c r="CV29" s="33">
        <v>0</v>
      </c>
      <c r="CW29" s="33">
        <v>0</v>
      </c>
      <c r="CX29" s="33">
        <v>0</v>
      </c>
      <c r="CY29" s="33">
        <v>0</v>
      </c>
      <c r="CZ29" s="33">
        <v>0</v>
      </c>
      <c r="DA29" s="33">
        <v>0</v>
      </c>
      <c r="DB29" s="33">
        <v>0</v>
      </c>
      <c r="DC29" s="33">
        <v>0</v>
      </c>
      <c r="DD29" s="33">
        <v>14365</v>
      </c>
      <c r="DE29" s="33">
        <v>14534</v>
      </c>
      <c r="DF29" s="33">
        <v>0</v>
      </c>
      <c r="DG29" s="1">
        <v>300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2712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48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18</v>
      </c>
      <c r="EJ29" s="1">
        <v>21</v>
      </c>
      <c r="EK29" s="1">
        <v>78</v>
      </c>
      <c r="EL29" s="1">
        <v>0</v>
      </c>
      <c r="EM29" s="1">
        <v>0</v>
      </c>
      <c r="EN29" s="1">
        <v>0</v>
      </c>
      <c r="EO29" s="1">
        <v>1247</v>
      </c>
      <c r="EP29" s="1">
        <v>922</v>
      </c>
      <c r="EQ29" s="1">
        <v>2944</v>
      </c>
      <c r="ER29" s="1">
        <v>124</v>
      </c>
      <c r="ES29" s="1">
        <v>0</v>
      </c>
      <c r="ET29" s="1">
        <v>0</v>
      </c>
      <c r="EU29" s="1">
        <v>108</v>
      </c>
      <c r="EV29" s="1">
        <v>0</v>
      </c>
      <c r="EW29" s="1">
        <v>14</v>
      </c>
      <c r="EX29" s="1">
        <v>35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47">
        <v>0</v>
      </c>
      <c r="FK29" s="47">
        <v>0</v>
      </c>
      <c r="FL29" s="47">
        <v>0</v>
      </c>
      <c r="FM29" s="47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</row>
    <row r="30" spans="1:177" x14ac:dyDescent="0.25">
      <c r="A30" t="s">
        <v>238</v>
      </c>
      <c r="B30" s="33">
        <v>0</v>
      </c>
      <c r="C30" s="33">
        <v>0</v>
      </c>
      <c r="D30" s="33">
        <v>0</v>
      </c>
      <c r="E30" s="33">
        <v>0</v>
      </c>
      <c r="F30" s="33">
        <v>0</v>
      </c>
      <c r="G30" s="33">
        <v>110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209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275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33">
        <v>0</v>
      </c>
      <c r="AL30" s="33">
        <v>0</v>
      </c>
      <c r="AM30" s="33">
        <v>15</v>
      </c>
      <c r="AN30" s="33">
        <v>13</v>
      </c>
      <c r="AO30" s="33">
        <v>0</v>
      </c>
      <c r="AP30" s="33">
        <v>0</v>
      </c>
      <c r="AQ30" s="33">
        <v>0</v>
      </c>
      <c r="AR30" s="33">
        <v>0</v>
      </c>
      <c r="AS30" s="33">
        <v>0</v>
      </c>
      <c r="AT30" s="33">
        <v>0</v>
      </c>
      <c r="AU30" s="33">
        <v>0</v>
      </c>
      <c r="AV30" s="33">
        <v>0</v>
      </c>
      <c r="AW30" s="33">
        <v>0</v>
      </c>
      <c r="AX30" s="33">
        <v>0</v>
      </c>
      <c r="AY30" s="33">
        <v>0</v>
      </c>
      <c r="AZ30" s="33">
        <v>0</v>
      </c>
      <c r="BA30" s="33">
        <v>0</v>
      </c>
      <c r="BB30" s="33">
        <v>0</v>
      </c>
      <c r="BC30" s="33">
        <v>0</v>
      </c>
      <c r="BD30" s="33">
        <v>51</v>
      </c>
      <c r="BE30" s="33">
        <v>0</v>
      </c>
      <c r="BF30" s="33">
        <v>0</v>
      </c>
      <c r="BG30" s="33">
        <v>0</v>
      </c>
      <c r="BH30" s="33">
        <v>0</v>
      </c>
      <c r="BI30" s="33">
        <v>0</v>
      </c>
      <c r="BJ30" s="33">
        <v>0</v>
      </c>
      <c r="BK30" s="33">
        <v>0</v>
      </c>
      <c r="BL30" s="33">
        <v>0</v>
      </c>
      <c r="BM30" s="33">
        <v>0</v>
      </c>
      <c r="BN30" s="33">
        <v>0</v>
      </c>
      <c r="BO30" s="33">
        <v>0</v>
      </c>
      <c r="BP30" s="33">
        <v>0</v>
      </c>
      <c r="BQ30" s="33">
        <v>0</v>
      </c>
      <c r="BR30" s="33">
        <v>0</v>
      </c>
      <c r="BS30" s="33">
        <v>0</v>
      </c>
      <c r="BT30" s="33">
        <v>0</v>
      </c>
      <c r="BU30" s="33">
        <v>0</v>
      </c>
      <c r="BV30" s="33">
        <v>0</v>
      </c>
      <c r="BW30" s="33">
        <v>0</v>
      </c>
      <c r="BX30" s="33">
        <v>0</v>
      </c>
      <c r="BY30" s="33">
        <v>0</v>
      </c>
      <c r="BZ30" s="33">
        <v>0</v>
      </c>
      <c r="CA30" s="33">
        <v>0</v>
      </c>
      <c r="CB30" s="33">
        <v>0</v>
      </c>
      <c r="CC30" s="33">
        <v>0</v>
      </c>
      <c r="CD30" s="33">
        <v>0</v>
      </c>
      <c r="CE30" s="33">
        <v>0</v>
      </c>
      <c r="CF30" s="33">
        <v>0</v>
      </c>
      <c r="CG30" s="33">
        <v>0</v>
      </c>
      <c r="CH30" s="33">
        <v>0</v>
      </c>
      <c r="CI30" s="33">
        <v>0</v>
      </c>
      <c r="CJ30" s="33">
        <v>0</v>
      </c>
      <c r="CK30" s="33">
        <v>0</v>
      </c>
      <c r="CL30" s="33">
        <v>0</v>
      </c>
      <c r="CM30" s="33">
        <v>0</v>
      </c>
      <c r="CN30" s="33">
        <v>0</v>
      </c>
      <c r="CO30" s="33">
        <v>0</v>
      </c>
      <c r="CP30" s="33">
        <v>0</v>
      </c>
      <c r="CQ30" s="33">
        <v>0</v>
      </c>
      <c r="CR30" s="33">
        <v>0</v>
      </c>
      <c r="CS30" s="33">
        <v>0</v>
      </c>
      <c r="CT30" s="33">
        <v>0</v>
      </c>
      <c r="CU30" s="33">
        <v>0</v>
      </c>
      <c r="CV30" s="33">
        <v>0</v>
      </c>
      <c r="CW30" s="33">
        <v>0</v>
      </c>
      <c r="CX30" s="33">
        <v>0</v>
      </c>
      <c r="CY30" s="33">
        <v>0</v>
      </c>
      <c r="CZ30" s="33">
        <v>0</v>
      </c>
      <c r="DA30" s="33">
        <v>0</v>
      </c>
      <c r="DB30" s="33">
        <v>0</v>
      </c>
      <c r="DC30" s="33">
        <v>0</v>
      </c>
      <c r="DD30" s="33">
        <v>0</v>
      </c>
      <c r="DE30" s="33">
        <v>0</v>
      </c>
      <c r="DF30" s="33">
        <v>0</v>
      </c>
      <c r="DG30" s="1">
        <v>3295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35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10</v>
      </c>
      <c r="EE30" s="1">
        <v>0</v>
      </c>
      <c r="EF30" s="1">
        <v>0</v>
      </c>
      <c r="EG30" s="1">
        <v>0</v>
      </c>
      <c r="EH30" s="1">
        <v>0</v>
      </c>
      <c r="EI30" s="1">
        <v>8</v>
      </c>
      <c r="EJ30" s="1">
        <v>0</v>
      </c>
      <c r="EK30" s="1">
        <v>0</v>
      </c>
      <c r="EL30" s="1">
        <v>361</v>
      </c>
      <c r="EM30" s="1">
        <v>2864</v>
      </c>
      <c r="EN30" s="1">
        <v>0</v>
      </c>
      <c r="EO30" s="1">
        <v>456</v>
      </c>
      <c r="EP30" s="1">
        <v>703</v>
      </c>
      <c r="EQ30" s="1">
        <v>493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8</v>
      </c>
      <c r="EX30" s="1">
        <v>47</v>
      </c>
      <c r="EY30" s="1">
        <v>0</v>
      </c>
      <c r="EZ30" s="1">
        <v>54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30</v>
      </c>
      <c r="FI30" s="1">
        <v>64</v>
      </c>
      <c r="FJ30" s="47">
        <v>0</v>
      </c>
      <c r="FK30" s="1">
        <v>13</v>
      </c>
      <c r="FL30" s="47">
        <v>0</v>
      </c>
      <c r="FM30" s="47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</row>
    <row r="31" spans="1:177" x14ac:dyDescent="0.25">
      <c r="A31" t="s">
        <v>239</v>
      </c>
      <c r="B31" s="33">
        <v>0</v>
      </c>
      <c r="C31" s="33">
        <v>0</v>
      </c>
      <c r="D31" s="33">
        <v>0</v>
      </c>
      <c r="E31" s="33">
        <v>0</v>
      </c>
      <c r="F31" s="33">
        <v>0</v>
      </c>
      <c r="G31" s="33">
        <v>110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209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275</v>
      </c>
      <c r="AE31" s="33">
        <v>0</v>
      </c>
      <c r="AF31" s="33">
        <v>0</v>
      </c>
      <c r="AG31" s="33">
        <v>0</v>
      </c>
      <c r="AH31" s="33">
        <v>0</v>
      </c>
      <c r="AI31" s="33">
        <v>0</v>
      </c>
      <c r="AJ31" s="33">
        <v>0</v>
      </c>
      <c r="AK31" s="33">
        <v>0</v>
      </c>
      <c r="AL31" s="33">
        <v>0</v>
      </c>
      <c r="AM31" s="33">
        <v>46</v>
      </c>
      <c r="AN31" s="33">
        <v>0</v>
      </c>
      <c r="AO31" s="33">
        <v>0</v>
      </c>
      <c r="AP31" s="33">
        <v>0</v>
      </c>
      <c r="AQ31" s="33">
        <v>0</v>
      </c>
      <c r="AR31" s="33">
        <v>0</v>
      </c>
      <c r="AS31" s="33">
        <v>0</v>
      </c>
      <c r="AT31" s="33">
        <v>0</v>
      </c>
      <c r="AU31" s="33">
        <v>0</v>
      </c>
      <c r="AV31" s="33">
        <v>0</v>
      </c>
      <c r="AW31" s="33">
        <v>0</v>
      </c>
      <c r="AX31" s="33">
        <v>0</v>
      </c>
      <c r="AY31" s="33">
        <v>0</v>
      </c>
      <c r="AZ31" s="33">
        <v>0</v>
      </c>
      <c r="BA31" s="33">
        <v>0</v>
      </c>
      <c r="BB31" s="33">
        <v>0</v>
      </c>
      <c r="BC31" s="33">
        <v>0</v>
      </c>
      <c r="BD31" s="33">
        <v>7</v>
      </c>
      <c r="BE31" s="33">
        <v>0</v>
      </c>
      <c r="BF31" s="33">
        <v>0</v>
      </c>
      <c r="BG31" s="33">
        <v>0</v>
      </c>
      <c r="BH31" s="33">
        <v>0</v>
      </c>
      <c r="BI31" s="33">
        <v>0</v>
      </c>
      <c r="BJ31" s="33">
        <v>0</v>
      </c>
      <c r="BK31" s="33">
        <v>0</v>
      </c>
      <c r="BL31" s="33">
        <v>0</v>
      </c>
      <c r="BM31" s="33">
        <v>0</v>
      </c>
      <c r="BN31" s="33">
        <v>0</v>
      </c>
      <c r="BO31" s="33">
        <v>0</v>
      </c>
      <c r="BP31" s="33">
        <v>0</v>
      </c>
      <c r="BQ31" s="33">
        <v>0</v>
      </c>
      <c r="BR31" s="33">
        <v>0</v>
      </c>
      <c r="BS31" s="33">
        <v>0</v>
      </c>
      <c r="BT31" s="33">
        <v>0</v>
      </c>
      <c r="BU31" s="33">
        <v>0</v>
      </c>
      <c r="BV31" s="33">
        <v>0</v>
      </c>
      <c r="BW31" s="33">
        <v>0</v>
      </c>
      <c r="BX31" s="33">
        <v>0</v>
      </c>
      <c r="BY31" s="33">
        <v>0</v>
      </c>
      <c r="BZ31" s="33">
        <v>0</v>
      </c>
      <c r="CA31" s="33">
        <v>0</v>
      </c>
      <c r="CB31" s="33">
        <v>0</v>
      </c>
      <c r="CC31" s="33">
        <v>0</v>
      </c>
      <c r="CD31" s="33">
        <v>0</v>
      </c>
      <c r="CE31" s="33">
        <v>0</v>
      </c>
      <c r="CF31" s="33">
        <v>0</v>
      </c>
      <c r="CG31" s="33">
        <v>0</v>
      </c>
      <c r="CH31" s="33">
        <v>0</v>
      </c>
      <c r="CI31" s="33">
        <v>84</v>
      </c>
      <c r="CJ31" s="33">
        <v>0</v>
      </c>
      <c r="CK31" s="33">
        <v>0</v>
      </c>
      <c r="CL31" s="33">
        <v>0</v>
      </c>
      <c r="CM31" s="33">
        <v>0</v>
      </c>
      <c r="CN31" s="33">
        <v>0</v>
      </c>
      <c r="CO31" s="33">
        <v>0</v>
      </c>
      <c r="CP31" s="33">
        <v>0</v>
      </c>
      <c r="CQ31" s="33">
        <v>0</v>
      </c>
      <c r="CR31" s="33">
        <v>0</v>
      </c>
      <c r="CS31" s="33">
        <v>0</v>
      </c>
      <c r="CT31" s="33">
        <v>0</v>
      </c>
      <c r="CU31" s="33">
        <v>0</v>
      </c>
      <c r="CV31" s="33">
        <v>0</v>
      </c>
      <c r="CW31" s="33">
        <v>0</v>
      </c>
      <c r="CX31" s="33">
        <v>0</v>
      </c>
      <c r="CY31" s="33">
        <v>0</v>
      </c>
      <c r="CZ31" s="33">
        <v>0</v>
      </c>
      <c r="DA31" s="33">
        <v>0</v>
      </c>
      <c r="DB31" s="33">
        <v>0</v>
      </c>
      <c r="DC31" s="33">
        <v>0</v>
      </c>
      <c r="DD31" s="33">
        <v>1550</v>
      </c>
      <c r="DE31" s="33">
        <v>756</v>
      </c>
      <c r="DF31" s="33">
        <v>0</v>
      </c>
      <c r="DG31" s="1">
        <v>35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2006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29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11</v>
      </c>
      <c r="EE31" s="1">
        <v>0</v>
      </c>
      <c r="EF31" s="1">
        <v>0</v>
      </c>
      <c r="EG31" s="1">
        <v>0</v>
      </c>
      <c r="EH31" s="1">
        <v>0</v>
      </c>
      <c r="EI31" s="1">
        <v>7</v>
      </c>
      <c r="EJ31" s="1">
        <v>4</v>
      </c>
      <c r="EK31" s="1">
        <v>5</v>
      </c>
      <c r="EL31" s="1">
        <v>165</v>
      </c>
      <c r="EM31" s="1">
        <v>1626</v>
      </c>
      <c r="EN31" s="1">
        <v>0</v>
      </c>
      <c r="EO31" s="1">
        <v>371</v>
      </c>
      <c r="EP31" s="1">
        <v>766</v>
      </c>
      <c r="EQ31" s="1">
        <v>546</v>
      </c>
      <c r="ER31" s="1">
        <v>35</v>
      </c>
      <c r="ES31" s="1">
        <v>0</v>
      </c>
      <c r="ET31" s="1">
        <v>0</v>
      </c>
      <c r="EU31" s="1">
        <v>88</v>
      </c>
      <c r="EV31" s="1">
        <v>0</v>
      </c>
      <c r="EW31" s="1">
        <v>39</v>
      </c>
      <c r="EX31" s="1">
        <v>166</v>
      </c>
      <c r="EY31" s="1">
        <v>0</v>
      </c>
      <c r="EZ31" s="1">
        <v>17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74</v>
      </c>
      <c r="FI31" s="1">
        <v>48</v>
      </c>
      <c r="FJ31" s="47">
        <v>0</v>
      </c>
      <c r="FK31" s="47">
        <v>0</v>
      </c>
      <c r="FL31" s="47">
        <v>0</v>
      </c>
      <c r="FM31" s="1">
        <v>5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11</v>
      </c>
      <c r="FT31" s="1">
        <v>0</v>
      </c>
      <c r="FU31" s="1">
        <v>0</v>
      </c>
    </row>
    <row r="32" spans="1:177" x14ac:dyDescent="0.25">
      <c r="A32" t="s">
        <v>240</v>
      </c>
      <c r="B32" s="33">
        <v>0</v>
      </c>
      <c r="C32" s="33">
        <v>0</v>
      </c>
      <c r="D32" s="33">
        <v>0</v>
      </c>
      <c r="E32" s="33">
        <v>0</v>
      </c>
      <c r="F32" s="33">
        <v>0</v>
      </c>
      <c r="G32" s="33">
        <v>110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209</v>
      </c>
      <c r="R32" s="33">
        <v>0</v>
      </c>
      <c r="S32" s="33">
        <v>3104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275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33">
        <v>0</v>
      </c>
      <c r="AM32" s="33">
        <v>38</v>
      </c>
      <c r="AN32" s="33">
        <v>0</v>
      </c>
      <c r="AO32" s="33">
        <v>0</v>
      </c>
      <c r="AP32" s="33">
        <v>0</v>
      </c>
      <c r="AQ32" s="33">
        <v>0</v>
      </c>
      <c r="AR32" s="33">
        <v>0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3">
        <v>0</v>
      </c>
      <c r="AY32" s="33">
        <v>0</v>
      </c>
      <c r="AZ32" s="33">
        <v>0</v>
      </c>
      <c r="BA32" s="33">
        <v>67</v>
      </c>
      <c r="BB32" s="33">
        <v>0</v>
      </c>
      <c r="BC32" s="33">
        <v>0</v>
      </c>
      <c r="BD32" s="33">
        <v>0</v>
      </c>
      <c r="BE32" s="33">
        <v>0</v>
      </c>
      <c r="BF32" s="33">
        <v>0</v>
      </c>
      <c r="BG32" s="33">
        <v>0</v>
      </c>
      <c r="BH32" s="33">
        <v>0</v>
      </c>
      <c r="BI32" s="33">
        <v>0</v>
      </c>
      <c r="BJ32" s="33">
        <v>0</v>
      </c>
      <c r="BK32" s="33">
        <v>0</v>
      </c>
      <c r="BL32" s="33">
        <v>0</v>
      </c>
      <c r="BM32" s="33">
        <v>0</v>
      </c>
      <c r="BN32" s="33">
        <v>0</v>
      </c>
      <c r="BO32" s="33">
        <v>0</v>
      </c>
      <c r="BP32" s="33">
        <v>0</v>
      </c>
      <c r="BQ32" s="33">
        <v>0</v>
      </c>
      <c r="BR32" s="33">
        <v>0</v>
      </c>
      <c r="BS32" s="33">
        <v>0</v>
      </c>
      <c r="BT32" s="33">
        <v>0</v>
      </c>
      <c r="BU32" s="33">
        <v>0</v>
      </c>
      <c r="BV32" s="33">
        <v>0</v>
      </c>
      <c r="BW32" s="33">
        <v>0</v>
      </c>
      <c r="BX32" s="33">
        <v>0</v>
      </c>
      <c r="BY32" s="33">
        <v>0</v>
      </c>
      <c r="BZ32" s="33">
        <v>0</v>
      </c>
      <c r="CA32" s="33">
        <v>0</v>
      </c>
      <c r="CB32" s="33">
        <v>0</v>
      </c>
      <c r="CC32" s="33">
        <v>0</v>
      </c>
      <c r="CD32" s="33">
        <v>0</v>
      </c>
      <c r="CE32" s="33">
        <v>0</v>
      </c>
      <c r="CF32" s="33">
        <v>0</v>
      </c>
      <c r="CG32" s="33">
        <v>0</v>
      </c>
      <c r="CH32" s="33">
        <v>0</v>
      </c>
      <c r="CI32" s="33">
        <v>69</v>
      </c>
      <c r="CJ32" s="33">
        <v>0</v>
      </c>
      <c r="CK32" s="33">
        <v>0</v>
      </c>
      <c r="CL32" s="33">
        <v>0</v>
      </c>
      <c r="CM32" s="33">
        <v>0</v>
      </c>
      <c r="CN32" s="33">
        <v>0</v>
      </c>
      <c r="CO32" s="33">
        <v>0</v>
      </c>
      <c r="CP32" s="33">
        <v>0</v>
      </c>
      <c r="CQ32" s="33">
        <v>140</v>
      </c>
      <c r="CR32" s="33">
        <v>0</v>
      </c>
      <c r="CS32" s="33">
        <v>0</v>
      </c>
      <c r="CT32" s="33">
        <v>0</v>
      </c>
      <c r="CU32" s="33">
        <v>0</v>
      </c>
      <c r="CV32" s="33">
        <v>0</v>
      </c>
      <c r="CW32" s="33">
        <v>0</v>
      </c>
      <c r="CX32" s="33">
        <v>0</v>
      </c>
      <c r="CY32" s="33">
        <v>0</v>
      </c>
      <c r="CZ32" s="33">
        <v>0</v>
      </c>
      <c r="DA32" s="33">
        <v>0</v>
      </c>
      <c r="DB32" s="33">
        <v>0</v>
      </c>
      <c r="DC32" s="33">
        <v>0</v>
      </c>
      <c r="DD32" s="33">
        <v>12391</v>
      </c>
      <c r="DE32" s="33">
        <v>21117</v>
      </c>
      <c r="DF32" s="33">
        <v>0</v>
      </c>
      <c r="DG32" s="33">
        <v>31</v>
      </c>
      <c r="DH32" s="33">
        <v>0</v>
      </c>
      <c r="DI32" s="33">
        <v>0</v>
      </c>
      <c r="DJ32" s="33">
        <v>0</v>
      </c>
      <c r="DK32" s="33">
        <v>0</v>
      </c>
      <c r="DL32" s="33">
        <v>0</v>
      </c>
      <c r="DM32" s="33">
        <v>1968</v>
      </c>
      <c r="DN32" s="33">
        <v>0</v>
      </c>
      <c r="DO32" s="33">
        <v>0</v>
      </c>
      <c r="DP32" s="33">
        <v>0</v>
      </c>
      <c r="DQ32" s="33">
        <v>0</v>
      </c>
      <c r="DR32" s="33">
        <v>0</v>
      </c>
      <c r="DS32" s="33">
        <v>0</v>
      </c>
      <c r="DT32" s="33">
        <v>0</v>
      </c>
      <c r="DU32" s="33">
        <v>0</v>
      </c>
      <c r="DV32" s="33">
        <v>0</v>
      </c>
      <c r="DW32" s="33">
        <v>0</v>
      </c>
      <c r="DX32" s="33">
        <v>0</v>
      </c>
      <c r="DY32" s="33">
        <v>0</v>
      </c>
      <c r="DZ32" s="33">
        <v>0</v>
      </c>
      <c r="EA32" s="33">
        <v>0</v>
      </c>
      <c r="EB32" s="33">
        <v>0</v>
      </c>
      <c r="EC32" s="33">
        <v>0</v>
      </c>
      <c r="ED32" s="33">
        <v>40</v>
      </c>
      <c r="EE32" s="33">
        <v>0</v>
      </c>
      <c r="EF32" s="33">
        <v>0</v>
      </c>
      <c r="EG32" s="33">
        <v>0</v>
      </c>
      <c r="EH32" s="33">
        <v>0</v>
      </c>
      <c r="EI32" s="33">
        <v>8</v>
      </c>
      <c r="EJ32" s="33">
        <v>14</v>
      </c>
      <c r="EK32" s="33">
        <v>63</v>
      </c>
      <c r="EL32" s="33">
        <v>415</v>
      </c>
      <c r="EM32" s="33">
        <v>670</v>
      </c>
      <c r="EN32" s="33">
        <v>0</v>
      </c>
      <c r="EO32" s="33">
        <v>634</v>
      </c>
      <c r="EP32" s="33">
        <v>807</v>
      </c>
      <c r="EQ32" s="33">
        <v>731</v>
      </c>
      <c r="ER32" s="33">
        <v>26</v>
      </c>
      <c r="ES32" s="33">
        <v>0</v>
      </c>
      <c r="ET32" s="33">
        <v>0</v>
      </c>
      <c r="EU32" s="33">
        <v>90</v>
      </c>
      <c r="EV32" s="33">
        <v>0</v>
      </c>
      <c r="EW32" s="33">
        <v>5</v>
      </c>
      <c r="EX32" s="33">
        <v>18</v>
      </c>
      <c r="EY32" s="33">
        <v>0</v>
      </c>
      <c r="EZ32" s="33">
        <v>0</v>
      </c>
      <c r="FA32" s="33">
        <v>0</v>
      </c>
      <c r="FB32" s="33">
        <v>0</v>
      </c>
      <c r="FC32" s="33">
        <v>0</v>
      </c>
      <c r="FD32" s="33">
        <v>0</v>
      </c>
      <c r="FE32" s="33">
        <v>0</v>
      </c>
      <c r="FF32" s="33">
        <v>0</v>
      </c>
      <c r="FG32" s="33">
        <v>0</v>
      </c>
      <c r="FH32" s="33">
        <v>197</v>
      </c>
      <c r="FI32" s="1">
        <v>3313</v>
      </c>
      <c r="FJ32" s="47">
        <v>0</v>
      </c>
      <c r="FK32" s="47">
        <v>0</v>
      </c>
      <c r="FL32" s="47">
        <v>0</v>
      </c>
      <c r="FM32" s="47">
        <v>0</v>
      </c>
      <c r="FN32" s="1">
        <v>0</v>
      </c>
      <c r="FO32" s="1">
        <v>0</v>
      </c>
      <c r="FP32" s="1">
        <v>0</v>
      </c>
      <c r="FQ32" s="1">
        <v>0</v>
      </c>
      <c r="FR32" s="1">
        <v>6</v>
      </c>
      <c r="FS32" s="1">
        <v>29</v>
      </c>
      <c r="FT32" s="1">
        <v>0</v>
      </c>
      <c r="FU32" s="1">
        <v>0</v>
      </c>
    </row>
    <row r="33" spans="1:177" x14ac:dyDescent="0.25">
      <c r="A33" t="s">
        <v>241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G33" s="33">
        <v>110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209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275</v>
      </c>
      <c r="AE33" s="33">
        <v>0</v>
      </c>
      <c r="AF33" s="33">
        <v>0</v>
      </c>
      <c r="AG33" s="33">
        <v>0</v>
      </c>
      <c r="AH33" s="33">
        <v>0</v>
      </c>
      <c r="AI33" s="33">
        <v>0</v>
      </c>
      <c r="AJ33" s="33">
        <v>0</v>
      </c>
      <c r="AK33" s="33">
        <v>0</v>
      </c>
      <c r="AL33" s="33">
        <v>0</v>
      </c>
      <c r="AM33" s="33">
        <v>9</v>
      </c>
      <c r="AN33" s="33">
        <v>0</v>
      </c>
      <c r="AO33" s="33">
        <v>0</v>
      </c>
      <c r="AP33" s="33">
        <v>0</v>
      </c>
      <c r="AQ33" s="33">
        <v>0</v>
      </c>
      <c r="AR33" s="33">
        <v>0</v>
      </c>
      <c r="AS33" s="33">
        <v>0</v>
      </c>
      <c r="AT33" s="33">
        <v>0</v>
      </c>
      <c r="AU33" s="33">
        <v>0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3">
        <v>307</v>
      </c>
      <c r="BB33" s="33">
        <v>0</v>
      </c>
      <c r="BC33" s="33">
        <v>0</v>
      </c>
      <c r="BD33" s="33">
        <v>9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>
        <v>0</v>
      </c>
      <c r="BK33" s="33">
        <v>0</v>
      </c>
      <c r="BL33" s="33">
        <v>0</v>
      </c>
      <c r="BM33" s="33">
        <v>0</v>
      </c>
      <c r="BN33" s="33">
        <v>0</v>
      </c>
      <c r="BO33" s="33">
        <v>0</v>
      </c>
      <c r="BP33" s="33">
        <v>0</v>
      </c>
      <c r="BQ33" s="33">
        <v>0</v>
      </c>
      <c r="BR33" s="33">
        <v>0</v>
      </c>
      <c r="BS33" s="33">
        <v>0</v>
      </c>
      <c r="BT33" s="33">
        <v>0</v>
      </c>
      <c r="BU33" s="33">
        <v>0</v>
      </c>
      <c r="BV33" s="33">
        <v>0</v>
      </c>
      <c r="BW33" s="33">
        <v>0</v>
      </c>
      <c r="BX33" s="33">
        <v>0</v>
      </c>
      <c r="BY33" s="33">
        <v>0</v>
      </c>
      <c r="BZ33" s="33">
        <v>0</v>
      </c>
      <c r="CA33" s="33">
        <v>0</v>
      </c>
      <c r="CB33" s="33">
        <v>0</v>
      </c>
      <c r="CC33" s="33">
        <v>0</v>
      </c>
      <c r="CD33" s="33">
        <v>0</v>
      </c>
      <c r="CE33" s="33">
        <v>0</v>
      </c>
      <c r="CF33" s="33">
        <v>0</v>
      </c>
      <c r="CG33" s="33">
        <v>0</v>
      </c>
      <c r="CH33" s="33">
        <v>0</v>
      </c>
      <c r="CI33" s="33">
        <v>0</v>
      </c>
      <c r="CJ33" s="33">
        <v>0</v>
      </c>
      <c r="CK33" s="33">
        <v>0</v>
      </c>
      <c r="CL33" s="33">
        <v>0</v>
      </c>
      <c r="CM33" s="33">
        <v>0</v>
      </c>
      <c r="CN33" s="33">
        <v>0</v>
      </c>
      <c r="CO33" s="33">
        <v>0</v>
      </c>
      <c r="CP33" s="33">
        <v>0</v>
      </c>
      <c r="CQ33" s="33">
        <v>0</v>
      </c>
      <c r="CR33" s="33">
        <v>0</v>
      </c>
      <c r="CS33" s="33">
        <v>0</v>
      </c>
      <c r="CT33" s="33">
        <v>0</v>
      </c>
      <c r="CU33" s="33">
        <v>0</v>
      </c>
      <c r="CV33" s="33">
        <v>0</v>
      </c>
      <c r="CW33" s="33">
        <v>0</v>
      </c>
      <c r="CX33" s="33">
        <v>0</v>
      </c>
      <c r="CY33" s="33">
        <v>0</v>
      </c>
      <c r="CZ33" s="33">
        <v>0</v>
      </c>
      <c r="DA33" s="33">
        <v>0</v>
      </c>
      <c r="DB33" s="33">
        <v>0</v>
      </c>
      <c r="DC33" s="33">
        <v>0</v>
      </c>
      <c r="DD33" s="33">
        <v>148</v>
      </c>
      <c r="DE33" s="33">
        <v>22</v>
      </c>
      <c r="DF33" s="33">
        <v>0</v>
      </c>
      <c r="DG33" s="1">
        <v>74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5871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10</v>
      </c>
      <c r="EE33" s="1">
        <v>0</v>
      </c>
      <c r="EF33" s="1">
        <v>0</v>
      </c>
      <c r="EG33" s="1">
        <v>0</v>
      </c>
      <c r="EH33" s="1">
        <v>0</v>
      </c>
      <c r="EI33" s="1">
        <v>13</v>
      </c>
      <c r="EJ33" s="1">
        <v>22</v>
      </c>
      <c r="EK33" s="1">
        <v>132</v>
      </c>
      <c r="EL33" s="1">
        <v>140</v>
      </c>
      <c r="EM33" s="1">
        <v>203</v>
      </c>
      <c r="EN33" s="1">
        <v>0</v>
      </c>
      <c r="EO33" s="1">
        <v>1745</v>
      </c>
      <c r="EP33" s="1">
        <v>1491</v>
      </c>
      <c r="EQ33" s="1">
        <v>1865</v>
      </c>
      <c r="ER33" s="1">
        <v>159</v>
      </c>
      <c r="ES33" s="1">
        <v>61</v>
      </c>
      <c r="ET33" s="1">
        <v>0</v>
      </c>
      <c r="EU33" s="1">
        <v>74</v>
      </c>
      <c r="EV33" s="1">
        <v>0</v>
      </c>
      <c r="EW33" s="1">
        <v>1</v>
      </c>
      <c r="EX33" s="1">
        <v>7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11</v>
      </c>
      <c r="FI33" s="1">
        <v>2904</v>
      </c>
      <c r="FJ33" s="47">
        <v>0</v>
      </c>
      <c r="FK33" s="47">
        <v>0</v>
      </c>
      <c r="FL33" s="47">
        <v>0</v>
      </c>
      <c r="FM33" s="47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10</v>
      </c>
      <c r="FT33" s="1">
        <v>0</v>
      </c>
      <c r="FU33" s="1">
        <v>0</v>
      </c>
    </row>
    <row r="34" spans="1:177" x14ac:dyDescent="0.25">
      <c r="A34" t="s">
        <v>242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110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209</v>
      </c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3">
        <v>0</v>
      </c>
      <c r="X34" s="33">
        <v>0</v>
      </c>
      <c r="Y34" s="33">
        <v>0</v>
      </c>
      <c r="Z34" s="33">
        <v>0</v>
      </c>
      <c r="AA34" s="33">
        <v>0</v>
      </c>
      <c r="AB34" s="33">
        <v>0</v>
      </c>
      <c r="AC34" s="33">
        <v>0</v>
      </c>
      <c r="AD34" s="33">
        <v>275</v>
      </c>
      <c r="AE34" s="33">
        <v>0</v>
      </c>
      <c r="AF34" s="33">
        <v>0</v>
      </c>
      <c r="AG34" s="33">
        <v>0</v>
      </c>
      <c r="AH34" s="33">
        <v>0</v>
      </c>
      <c r="AI34" s="33">
        <v>0</v>
      </c>
      <c r="AJ34" s="33">
        <v>0</v>
      </c>
      <c r="AK34" s="33">
        <v>0</v>
      </c>
      <c r="AL34" s="33">
        <v>0</v>
      </c>
      <c r="AM34" s="33">
        <v>2</v>
      </c>
      <c r="AN34" s="33">
        <v>0</v>
      </c>
      <c r="AO34" s="33">
        <v>0</v>
      </c>
      <c r="AP34" s="33">
        <v>0</v>
      </c>
      <c r="AQ34" s="33">
        <v>0</v>
      </c>
      <c r="AR34" s="33">
        <v>0</v>
      </c>
      <c r="AS34" s="33">
        <v>0</v>
      </c>
      <c r="AT34" s="33">
        <v>0</v>
      </c>
      <c r="AU34" s="33">
        <v>0</v>
      </c>
      <c r="AV34" s="33">
        <v>0</v>
      </c>
      <c r="AW34" s="33">
        <v>0</v>
      </c>
      <c r="AX34" s="33">
        <v>0</v>
      </c>
      <c r="AY34" s="33">
        <v>0</v>
      </c>
      <c r="AZ34" s="33">
        <v>0</v>
      </c>
      <c r="BA34" s="33">
        <v>0</v>
      </c>
      <c r="BB34" s="33">
        <v>0</v>
      </c>
      <c r="BC34" s="33">
        <v>0</v>
      </c>
      <c r="BD34" s="33">
        <v>55</v>
      </c>
      <c r="BE34" s="33">
        <v>0</v>
      </c>
      <c r="BF34" s="33">
        <v>0</v>
      </c>
      <c r="BG34" s="33">
        <v>0</v>
      </c>
      <c r="BH34" s="33">
        <v>0</v>
      </c>
      <c r="BI34" s="33">
        <v>0</v>
      </c>
      <c r="BJ34" s="33">
        <v>0</v>
      </c>
      <c r="BK34" s="33">
        <v>0</v>
      </c>
      <c r="BL34" s="33">
        <v>0</v>
      </c>
      <c r="BM34" s="33">
        <v>0</v>
      </c>
      <c r="BN34" s="33">
        <v>0</v>
      </c>
      <c r="BO34" s="33">
        <v>0</v>
      </c>
      <c r="BP34" s="33">
        <v>0</v>
      </c>
      <c r="BQ34" s="33">
        <v>0</v>
      </c>
      <c r="BR34" s="33">
        <v>0</v>
      </c>
      <c r="BS34" s="33">
        <v>0</v>
      </c>
      <c r="BT34" s="33">
        <v>0</v>
      </c>
      <c r="BU34" s="33">
        <v>0</v>
      </c>
      <c r="BV34" s="33">
        <v>0</v>
      </c>
      <c r="BW34" s="33">
        <v>0</v>
      </c>
      <c r="BX34" s="33">
        <v>0</v>
      </c>
      <c r="BY34" s="33">
        <v>0</v>
      </c>
      <c r="BZ34" s="33">
        <v>0</v>
      </c>
      <c r="CA34" s="33">
        <v>0</v>
      </c>
      <c r="CB34" s="33">
        <v>0</v>
      </c>
      <c r="CC34" s="33">
        <v>0</v>
      </c>
      <c r="CD34" s="33">
        <v>0</v>
      </c>
      <c r="CE34" s="33">
        <v>0</v>
      </c>
      <c r="CF34" s="33">
        <v>0</v>
      </c>
      <c r="CG34" s="33">
        <v>0</v>
      </c>
      <c r="CH34" s="33">
        <v>0</v>
      </c>
      <c r="CI34" s="33">
        <v>0</v>
      </c>
      <c r="CJ34" s="33">
        <v>0</v>
      </c>
      <c r="CK34" s="33">
        <v>0</v>
      </c>
      <c r="CL34" s="33">
        <v>0</v>
      </c>
      <c r="CM34" s="33">
        <v>0</v>
      </c>
      <c r="CN34" s="33">
        <v>0</v>
      </c>
      <c r="CO34" s="33">
        <v>258</v>
      </c>
      <c r="CP34" s="33">
        <v>0</v>
      </c>
      <c r="CQ34" s="33">
        <v>0</v>
      </c>
      <c r="CR34" s="33">
        <v>0</v>
      </c>
      <c r="CS34" s="33">
        <v>0</v>
      </c>
      <c r="CT34" s="33">
        <v>0</v>
      </c>
      <c r="CU34" s="33">
        <v>0</v>
      </c>
      <c r="CV34" s="33">
        <v>0</v>
      </c>
      <c r="CW34" s="33">
        <v>0</v>
      </c>
      <c r="CX34" s="33">
        <v>0</v>
      </c>
      <c r="CY34" s="33">
        <v>0</v>
      </c>
      <c r="CZ34" s="33">
        <v>0</v>
      </c>
      <c r="DA34" s="33">
        <v>0</v>
      </c>
      <c r="DB34" s="33">
        <v>0</v>
      </c>
      <c r="DC34" s="33">
        <v>0</v>
      </c>
      <c r="DD34" s="33">
        <v>0</v>
      </c>
      <c r="DE34" s="33">
        <v>0</v>
      </c>
      <c r="DF34" s="33">
        <v>0</v>
      </c>
      <c r="DG34" s="1">
        <v>300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140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34</v>
      </c>
      <c r="ED34" s="1">
        <v>1</v>
      </c>
      <c r="EE34" s="1">
        <v>0</v>
      </c>
      <c r="EF34" s="1">
        <v>0</v>
      </c>
      <c r="EG34" s="1">
        <v>0</v>
      </c>
      <c r="EH34" s="1">
        <v>0</v>
      </c>
      <c r="EI34" s="1">
        <v>144</v>
      </c>
      <c r="EJ34" s="1">
        <v>0</v>
      </c>
      <c r="EK34" s="1">
        <v>0</v>
      </c>
      <c r="EL34" s="1">
        <v>17</v>
      </c>
      <c r="EM34" s="1">
        <v>649</v>
      </c>
      <c r="EN34" s="1">
        <v>0</v>
      </c>
      <c r="EO34" s="1">
        <v>0</v>
      </c>
      <c r="EP34" s="1">
        <v>0</v>
      </c>
      <c r="EQ34" s="1">
        <v>32</v>
      </c>
      <c r="ER34" s="1">
        <v>0</v>
      </c>
      <c r="ES34" s="1">
        <v>0</v>
      </c>
      <c r="ET34" s="1">
        <v>0</v>
      </c>
      <c r="EU34" s="1">
        <v>57</v>
      </c>
      <c r="EV34" s="1">
        <v>0</v>
      </c>
      <c r="EW34" s="1">
        <v>55</v>
      </c>
      <c r="EX34" s="1">
        <v>15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91</v>
      </c>
      <c r="FI34" s="1">
        <v>1072</v>
      </c>
      <c r="FJ34" s="47">
        <v>0</v>
      </c>
      <c r="FK34" s="47">
        <v>0</v>
      </c>
      <c r="FL34" s="47">
        <v>0</v>
      </c>
      <c r="FM34" s="47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2</v>
      </c>
      <c r="FT34" s="1">
        <v>0</v>
      </c>
      <c r="FU34" s="1">
        <v>0</v>
      </c>
    </row>
    <row r="35" spans="1:177" x14ac:dyDescent="0.25">
      <c r="A35" t="s">
        <v>243</v>
      </c>
      <c r="B35" s="33">
        <v>0</v>
      </c>
      <c r="C35" s="33">
        <v>0</v>
      </c>
      <c r="D35" s="33">
        <v>0</v>
      </c>
      <c r="E35" s="33">
        <v>0</v>
      </c>
      <c r="F35" s="33">
        <v>0</v>
      </c>
      <c r="G35" s="33">
        <v>110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209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275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33">
        <v>0</v>
      </c>
      <c r="AK35" s="33">
        <v>0</v>
      </c>
      <c r="AL35" s="33">
        <v>0</v>
      </c>
      <c r="AM35" s="33">
        <v>15</v>
      </c>
      <c r="AN35" s="33">
        <v>0</v>
      </c>
      <c r="AO35" s="33">
        <v>0</v>
      </c>
      <c r="AP35" s="33">
        <v>0</v>
      </c>
      <c r="AQ35" s="33">
        <v>0</v>
      </c>
      <c r="AR35" s="33">
        <v>0</v>
      </c>
      <c r="AS35" s="33">
        <v>0</v>
      </c>
      <c r="AT35" s="33">
        <v>0</v>
      </c>
      <c r="AU35" s="33">
        <v>0</v>
      </c>
      <c r="AV35" s="33">
        <v>0</v>
      </c>
      <c r="AW35" s="33">
        <v>0</v>
      </c>
      <c r="AX35" s="33">
        <v>0</v>
      </c>
      <c r="AY35" s="33">
        <v>0</v>
      </c>
      <c r="AZ35" s="33">
        <v>0</v>
      </c>
      <c r="BA35" s="33">
        <v>0</v>
      </c>
      <c r="BB35" s="33">
        <v>0</v>
      </c>
      <c r="BC35" s="33">
        <v>0</v>
      </c>
      <c r="BD35" s="33">
        <v>0</v>
      </c>
      <c r="BE35" s="33">
        <v>0</v>
      </c>
      <c r="BF35" s="33">
        <v>0</v>
      </c>
      <c r="BG35" s="33">
        <v>0</v>
      </c>
      <c r="BH35" s="33">
        <v>0</v>
      </c>
      <c r="BI35" s="33">
        <v>0</v>
      </c>
      <c r="BJ35" s="33">
        <v>0</v>
      </c>
      <c r="BK35" s="33">
        <v>0</v>
      </c>
      <c r="BL35" s="33">
        <v>14</v>
      </c>
      <c r="BM35" s="33">
        <v>0</v>
      </c>
      <c r="BN35" s="33">
        <v>0</v>
      </c>
      <c r="BO35" s="33">
        <v>0</v>
      </c>
      <c r="BP35" s="33">
        <v>0</v>
      </c>
      <c r="BQ35" s="33">
        <v>0</v>
      </c>
      <c r="BR35" s="33">
        <v>0</v>
      </c>
      <c r="BS35" s="33">
        <v>0</v>
      </c>
      <c r="BT35" s="33">
        <v>0</v>
      </c>
      <c r="BU35" s="33">
        <v>0</v>
      </c>
      <c r="BV35" s="33">
        <v>0</v>
      </c>
      <c r="BW35" s="33">
        <v>0</v>
      </c>
      <c r="BX35" s="33">
        <v>0</v>
      </c>
      <c r="BY35" s="33">
        <v>0</v>
      </c>
      <c r="BZ35" s="33">
        <v>0</v>
      </c>
      <c r="CA35" s="33">
        <v>0</v>
      </c>
      <c r="CB35" s="33">
        <v>0</v>
      </c>
      <c r="CC35" s="33">
        <v>0</v>
      </c>
      <c r="CD35" s="33">
        <v>0</v>
      </c>
      <c r="CE35" s="33">
        <v>0</v>
      </c>
      <c r="CF35" s="33">
        <v>0</v>
      </c>
      <c r="CG35" s="33">
        <v>0</v>
      </c>
      <c r="CH35" s="33">
        <v>0</v>
      </c>
      <c r="CI35" s="33">
        <v>0</v>
      </c>
      <c r="CJ35" s="33">
        <v>0</v>
      </c>
      <c r="CK35" s="33">
        <v>0</v>
      </c>
      <c r="CL35" s="33">
        <v>0</v>
      </c>
      <c r="CM35" s="33">
        <v>0</v>
      </c>
      <c r="CN35" s="33">
        <v>0</v>
      </c>
      <c r="CO35" s="33">
        <v>185</v>
      </c>
      <c r="CP35" s="33">
        <v>0</v>
      </c>
      <c r="CQ35" s="33">
        <v>0</v>
      </c>
      <c r="CR35" s="33">
        <v>0</v>
      </c>
      <c r="CS35" s="33">
        <v>0</v>
      </c>
      <c r="CT35" s="33">
        <v>0</v>
      </c>
      <c r="CU35" s="33">
        <v>0</v>
      </c>
      <c r="CV35" s="33">
        <v>0</v>
      </c>
      <c r="CW35" s="33">
        <v>0</v>
      </c>
      <c r="CX35" s="33">
        <v>0</v>
      </c>
      <c r="CY35" s="33">
        <v>0</v>
      </c>
      <c r="CZ35" s="33">
        <v>0</v>
      </c>
      <c r="DA35" s="33">
        <v>0</v>
      </c>
      <c r="DB35" s="33">
        <v>0</v>
      </c>
      <c r="DC35" s="33">
        <v>0</v>
      </c>
      <c r="DD35" s="33">
        <v>539</v>
      </c>
      <c r="DE35" s="33">
        <v>352</v>
      </c>
      <c r="DF35" s="33">
        <v>0</v>
      </c>
      <c r="DG35" s="1">
        <v>19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534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12</v>
      </c>
      <c r="EE35" s="1">
        <v>0</v>
      </c>
      <c r="EF35" s="1">
        <v>0</v>
      </c>
      <c r="EG35" s="1">
        <v>0</v>
      </c>
      <c r="EH35" s="1">
        <v>0</v>
      </c>
      <c r="EI35" s="1">
        <v>24</v>
      </c>
      <c r="EJ35" s="1">
        <v>6</v>
      </c>
      <c r="EK35" s="1">
        <v>13</v>
      </c>
      <c r="EL35" s="1">
        <v>160</v>
      </c>
      <c r="EM35" s="1">
        <v>19</v>
      </c>
      <c r="EN35" s="1">
        <v>0</v>
      </c>
      <c r="EO35" s="1">
        <v>714</v>
      </c>
      <c r="EP35" s="1">
        <v>825</v>
      </c>
      <c r="EQ35" s="1">
        <v>1198</v>
      </c>
      <c r="ER35" s="1">
        <v>16</v>
      </c>
      <c r="ES35" s="1">
        <v>80</v>
      </c>
      <c r="ET35" s="1">
        <v>0</v>
      </c>
      <c r="EU35" s="1">
        <v>78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148</v>
      </c>
      <c r="FI35" s="1">
        <v>3682</v>
      </c>
      <c r="FJ35" s="47">
        <v>0</v>
      </c>
      <c r="FK35" s="47">
        <v>0</v>
      </c>
      <c r="FL35" s="47">
        <v>0</v>
      </c>
      <c r="FM35" s="47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</row>
    <row r="36" spans="1:177" x14ac:dyDescent="0.25">
      <c r="A36" t="s">
        <v>244</v>
      </c>
      <c r="B36" s="33">
        <v>0</v>
      </c>
      <c r="C36" s="33">
        <v>0</v>
      </c>
      <c r="D36" s="33">
        <v>0</v>
      </c>
      <c r="E36" s="33">
        <v>0</v>
      </c>
      <c r="F36" s="33">
        <v>0</v>
      </c>
      <c r="G36" s="33">
        <v>110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3">
        <v>0</v>
      </c>
      <c r="P36" s="33">
        <v>0</v>
      </c>
      <c r="Q36" s="33">
        <v>242</v>
      </c>
      <c r="R36" s="33">
        <v>0</v>
      </c>
      <c r="S36" s="33">
        <v>17</v>
      </c>
      <c r="T36" s="33">
        <v>0</v>
      </c>
      <c r="U36" s="33">
        <v>0</v>
      </c>
      <c r="V36" s="33">
        <v>0</v>
      </c>
      <c r="W36" s="33">
        <v>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3">
        <v>0</v>
      </c>
      <c r="AD36" s="33">
        <v>0</v>
      </c>
      <c r="AE36" s="33">
        <v>275</v>
      </c>
      <c r="AF36" s="33">
        <v>0</v>
      </c>
      <c r="AG36" s="33">
        <v>0</v>
      </c>
      <c r="AH36" s="33">
        <v>0</v>
      </c>
      <c r="AI36" s="33">
        <v>0</v>
      </c>
      <c r="AJ36" s="33">
        <v>0</v>
      </c>
      <c r="AK36" s="33">
        <v>0</v>
      </c>
      <c r="AL36" s="33">
        <v>0</v>
      </c>
      <c r="AM36" s="33">
        <v>13</v>
      </c>
      <c r="AN36" s="33">
        <v>0</v>
      </c>
      <c r="AO36" s="33">
        <v>0</v>
      </c>
      <c r="AP36" s="33">
        <v>0</v>
      </c>
      <c r="AQ36" s="33">
        <v>0</v>
      </c>
      <c r="AR36" s="33">
        <v>0</v>
      </c>
      <c r="AS36" s="33">
        <v>0</v>
      </c>
      <c r="AT36" s="33">
        <v>0</v>
      </c>
      <c r="AU36" s="33">
        <v>0</v>
      </c>
      <c r="AV36" s="33">
        <v>0</v>
      </c>
      <c r="AW36" s="33">
        <v>1774</v>
      </c>
      <c r="AX36" s="33">
        <v>0</v>
      </c>
      <c r="AY36" s="33">
        <v>0</v>
      </c>
      <c r="AZ36" s="33">
        <v>0</v>
      </c>
      <c r="BA36" s="33">
        <v>0</v>
      </c>
      <c r="BB36" s="33">
        <v>0</v>
      </c>
      <c r="BC36" s="33">
        <v>0</v>
      </c>
      <c r="BD36" s="33">
        <v>0</v>
      </c>
      <c r="BE36" s="33">
        <v>0</v>
      </c>
      <c r="BF36" s="33">
        <v>0</v>
      </c>
      <c r="BG36" s="33">
        <v>0</v>
      </c>
      <c r="BH36" s="33">
        <v>0</v>
      </c>
      <c r="BI36" s="33">
        <v>0</v>
      </c>
      <c r="BJ36" s="33">
        <v>0</v>
      </c>
      <c r="BK36" s="33">
        <v>0</v>
      </c>
      <c r="BL36" s="33">
        <v>88</v>
      </c>
      <c r="BM36" s="33">
        <v>0</v>
      </c>
      <c r="BN36" s="33">
        <v>0</v>
      </c>
      <c r="BO36" s="33">
        <v>0</v>
      </c>
      <c r="BP36" s="33">
        <v>0</v>
      </c>
      <c r="BQ36" s="33">
        <v>0</v>
      </c>
      <c r="BR36" s="33">
        <v>0</v>
      </c>
      <c r="BS36" s="33">
        <v>0</v>
      </c>
      <c r="BT36" s="33">
        <v>0</v>
      </c>
      <c r="BU36" s="33">
        <v>0</v>
      </c>
      <c r="BV36" s="33">
        <v>0</v>
      </c>
      <c r="BW36" s="33">
        <v>0</v>
      </c>
      <c r="BX36" s="33">
        <v>0</v>
      </c>
      <c r="BY36" s="33">
        <v>0</v>
      </c>
      <c r="BZ36" s="33">
        <v>0</v>
      </c>
      <c r="CA36" s="33">
        <v>0</v>
      </c>
      <c r="CB36" s="33">
        <v>0</v>
      </c>
      <c r="CC36" s="33">
        <v>0</v>
      </c>
      <c r="CD36" s="33">
        <v>0</v>
      </c>
      <c r="CE36" s="33">
        <v>0</v>
      </c>
      <c r="CF36" s="33">
        <v>0</v>
      </c>
      <c r="CG36" s="33">
        <v>0</v>
      </c>
      <c r="CH36" s="33">
        <v>0</v>
      </c>
      <c r="CI36" s="33">
        <v>111</v>
      </c>
      <c r="CJ36" s="33">
        <v>0</v>
      </c>
      <c r="CK36" s="33">
        <v>0</v>
      </c>
      <c r="CL36" s="33">
        <v>0</v>
      </c>
      <c r="CM36" s="33">
        <v>0</v>
      </c>
      <c r="CN36" s="33">
        <v>25</v>
      </c>
      <c r="CO36" s="33">
        <v>276</v>
      </c>
      <c r="CP36" s="33">
        <v>25</v>
      </c>
      <c r="CQ36" s="33">
        <v>0</v>
      </c>
      <c r="CR36" s="33">
        <v>0</v>
      </c>
      <c r="CS36" s="33">
        <v>0</v>
      </c>
      <c r="CT36" s="33">
        <v>0</v>
      </c>
      <c r="CU36" s="33">
        <v>0</v>
      </c>
      <c r="CV36" s="33">
        <v>0</v>
      </c>
      <c r="CW36" s="33">
        <v>0</v>
      </c>
      <c r="CX36" s="33">
        <v>0</v>
      </c>
      <c r="CY36" s="33">
        <v>32</v>
      </c>
      <c r="CZ36" s="33">
        <v>0</v>
      </c>
      <c r="DA36" s="33">
        <v>0</v>
      </c>
      <c r="DB36" s="33">
        <v>0</v>
      </c>
      <c r="DC36" s="33">
        <v>0</v>
      </c>
      <c r="DD36" s="33">
        <v>118</v>
      </c>
      <c r="DE36" s="33">
        <v>124</v>
      </c>
      <c r="DF36" s="33">
        <v>0</v>
      </c>
      <c r="DG36" s="33">
        <v>71</v>
      </c>
      <c r="DH36" s="33">
        <v>0</v>
      </c>
      <c r="DI36" s="33">
        <v>0</v>
      </c>
      <c r="DJ36" s="33">
        <v>0</v>
      </c>
      <c r="DK36" s="33">
        <v>0</v>
      </c>
      <c r="DL36" s="33">
        <v>0</v>
      </c>
      <c r="DM36" s="33">
        <v>5802</v>
      </c>
      <c r="DN36" s="33">
        <v>0</v>
      </c>
      <c r="DO36" s="33">
        <v>0</v>
      </c>
      <c r="DP36" s="33">
        <v>0</v>
      </c>
      <c r="DQ36" s="33">
        <v>0</v>
      </c>
      <c r="DR36" s="33">
        <v>0</v>
      </c>
      <c r="DS36" s="33">
        <v>0</v>
      </c>
      <c r="DT36" s="33">
        <v>0</v>
      </c>
      <c r="DU36" s="33">
        <v>0</v>
      </c>
      <c r="DV36" s="33">
        <v>1212</v>
      </c>
      <c r="DW36" s="33">
        <v>0</v>
      </c>
      <c r="DX36" s="33">
        <v>0</v>
      </c>
      <c r="DY36" s="33">
        <v>0</v>
      </c>
      <c r="DZ36" s="33">
        <v>0</v>
      </c>
      <c r="EA36" s="33">
        <v>0</v>
      </c>
      <c r="EB36" s="33">
        <v>0</v>
      </c>
      <c r="EC36" s="33">
        <v>468</v>
      </c>
      <c r="ED36" s="33">
        <v>21</v>
      </c>
      <c r="EE36" s="33">
        <v>0</v>
      </c>
      <c r="EF36" s="33">
        <v>0</v>
      </c>
      <c r="EG36" s="33">
        <v>0</v>
      </c>
      <c r="EH36" s="33">
        <v>0</v>
      </c>
      <c r="EI36" s="33">
        <v>0</v>
      </c>
      <c r="EJ36" s="33">
        <v>0</v>
      </c>
      <c r="EK36" s="33">
        <v>2</v>
      </c>
      <c r="EL36" s="33">
        <v>254</v>
      </c>
      <c r="EM36" s="33">
        <v>264</v>
      </c>
      <c r="EN36" s="33">
        <v>0</v>
      </c>
      <c r="EO36" s="33">
        <v>241</v>
      </c>
      <c r="EP36" s="33">
        <v>508</v>
      </c>
      <c r="EQ36" s="33">
        <v>859</v>
      </c>
      <c r="ER36" s="33">
        <v>0</v>
      </c>
      <c r="ES36" s="33">
        <v>0</v>
      </c>
      <c r="ET36" s="33">
        <v>0</v>
      </c>
      <c r="EU36" s="33">
        <v>72</v>
      </c>
      <c r="EV36" s="33">
        <v>0</v>
      </c>
      <c r="EW36" s="33">
        <v>0</v>
      </c>
      <c r="EX36" s="33">
        <v>0</v>
      </c>
      <c r="EY36" s="33">
        <v>0</v>
      </c>
      <c r="EZ36" s="33">
        <v>15</v>
      </c>
      <c r="FA36" s="33">
        <v>0</v>
      </c>
      <c r="FB36" s="33">
        <v>0</v>
      </c>
      <c r="FC36" s="33">
        <v>0</v>
      </c>
      <c r="FD36" s="33">
        <v>0</v>
      </c>
      <c r="FE36" s="33">
        <v>0</v>
      </c>
      <c r="FF36" s="33">
        <v>0</v>
      </c>
      <c r="FG36" s="33">
        <v>0</v>
      </c>
      <c r="FH36" s="33">
        <v>3</v>
      </c>
      <c r="FI36" s="1">
        <v>81</v>
      </c>
      <c r="FJ36" s="47">
        <v>0</v>
      </c>
      <c r="FK36" s="47">
        <v>0</v>
      </c>
      <c r="FL36" s="47">
        <v>0</v>
      </c>
      <c r="FM36" s="47">
        <v>0</v>
      </c>
      <c r="FN36" s="1">
        <v>0</v>
      </c>
      <c r="FO36" s="1">
        <v>0</v>
      </c>
      <c r="FP36" s="1">
        <v>0</v>
      </c>
      <c r="FQ36" s="1">
        <v>0</v>
      </c>
      <c r="FR36" s="1">
        <v>4</v>
      </c>
      <c r="FS36" s="1">
        <v>5</v>
      </c>
      <c r="FT36" s="1">
        <v>0</v>
      </c>
      <c r="FU36" s="1">
        <v>0</v>
      </c>
    </row>
    <row r="37" spans="1:177" x14ac:dyDescent="0.25">
      <c r="A37" t="s">
        <v>245</v>
      </c>
      <c r="B37" s="33">
        <v>0</v>
      </c>
      <c r="C37" s="33">
        <v>0</v>
      </c>
      <c r="D37" s="33">
        <v>0</v>
      </c>
      <c r="E37" s="33">
        <v>0</v>
      </c>
      <c r="F37" s="33">
        <v>0</v>
      </c>
      <c r="G37" s="33">
        <v>110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242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275</v>
      </c>
      <c r="AF37" s="33">
        <v>0</v>
      </c>
      <c r="AG37" s="33">
        <v>0</v>
      </c>
      <c r="AH37" s="33">
        <v>0</v>
      </c>
      <c r="AI37" s="33">
        <v>0</v>
      </c>
      <c r="AJ37" s="33">
        <v>0</v>
      </c>
      <c r="AK37" s="33">
        <v>0</v>
      </c>
      <c r="AL37" s="33">
        <v>0</v>
      </c>
      <c r="AM37" s="33">
        <v>0</v>
      </c>
      <c r="AN37" s="33">
        <v>0</v>
      </c>
      <c r="AO37" s="33">
        <v>0</v>
      </c>
      <c r="AP37" s="33">
        <v>0</v>
      </c>
      <c r="AQ37" s="33">
        <v>0</v>
      </c>
      <c r="AR37" s="33">
        <v>0</v>
      </c>
      <c r="AS37" s="33">
        <v>0</v>
      </c>
      <c r="AT37" s="33">
        <v>0</v>
      </c>
      <c r="AU37" s="33">
        <v>0</v>
      </c>
      <c r="AV37" s="33">
        <v>0</v>
      </c>
      <c r="AW37" s="33">
        <v>0</v>
      </c>
      <c r="AX37" s="33">
        <v>0</v>
      </c>
      <c r="AY37" s="33">
        <v>0</v>
      </c>
      <c r="AZ37" s="33">
        <v>0</v>
      </c>
      <c r="BA37" s="33">
        <v>0</v>
      </c>
      <c r="BB37" s="33">
        <v>0</v>
      </c>
      <c r="BC37" s="33">
        <v>0</v>
      </c>
      <c r="BD37" s="33">
        <v>0</v>
      </c>
      <c r="BE37" s="33">
        <v>0</v>
      </c>
      <c r="BF37" s="33">
        <v>0</v>
      </c>
      <c r="BG37" s="33">
        <v>0</v>
      </c>
      <c r="BH37" s="33">
        <v>0</v>
      </c>
      <c r="BI37" s="33">
        <v>0</v>
      </c>
      <c r="BJ37" s="33">
        <v>0</v>
      </c>
      <c r="BK37" s="33">
        <v>0</v>
      </c>
      <c r="BL37" s="33">
        <v>0</v>
      </c>
      <c r="BM37" s="33">
        <v>0</v>
      </c>
      <c r="BN37" s="33">
        <v>0</v>
      </c>
      <c r="BO37" s="33">
        <v>0</v>
      </c>
      <c r="BP37" s="33">
        <v>0</v>
      </c>
      <c r="BQ37" s="33">
        <v>0</v>
      </c>
      <c r="BR37" s="33">
        <v>0</v>
      </c>
      <c r="BS37" s="33">
        <v>0</v>
      </c>
      <c r="BT37" s="33">
        <v>0</v>
      </c>
      <c r="BU37" s="33">
        <v>0</v>
      </c>
      <c r="BV37" s="33">
        <v>0</v>
      </c>
      <c r="BW37" s="33">
        <v>0</v>
      </c>
      <c r="BX37" s="33">
        <v>0</v>
      </c>
      <c r="BY37" s="33">
        <v>0</v>
      </c>
      <c r="BZ37" s="33">
        <v>0</v>
      </c>
      <c r="CA37" s="33">
        <v>0</v>
      </c>
      <c r="CB37" s="33">
        <v>0</v>
      </c>
      <c r="CC37" s="33">
        <v>0</v>
      </c>
      <c r="CD37" s="33">
        <v>0</v>
      </c>
      <c r="CE37" s="33">
        <v>0</v>
      </c>
      <c r="CF37" s="33">
        <v>0</v>
      </c>
      <c r="CG37" s="33">
        <v>0</v>
      </c>
      <c r="CH37" s="33">
        <v>0</v>
      </c>
      <c r="CI37" s="33">
        <v>0</v>
      </c>
      <c r="CJ37" s="33">
        <v>0</v>
      </c>
      <c r="CK37" s="33">
        <v>0</v>
      </c>
      <c r="CL37" s="33">
        <v>0</v>
      </c>
      <c r="CM37" s="33">
        <v>0</v>
      </c>
      <c r="CN37" s="33">
        <v>0</v>
      </c>
      <c r="CO37" s="33">
        <v>0</v>
      </c>
      <c r="CP37" s="33">
        <v>0</v>
      </c>
      <c r="CQ37" s="33">
        <v>0</v>
      </c>
      <c r="CR37" s="33">
        <v>0</v>
      </c>
      <c r="CS37" s="33">
        <v>0</v>
      </c>
      <c r="CT37" s="33">
        <v>0</v>
      </c>
      <c r="CU37" s="33">
        <v>0</v>
      </c>
      <c r="CV37" s="33">
        <v>0</v>
      </c>
      <c r="CW37" s="33">
        <v>0</v>
      </c>
      <c r="CX37" s="33">
        <v>0</v>
      </c>
      <c r="CY37" s="33">
        <v>0</v>
      </c>
      <c r="CZ37" s="33">
        <v>0</v>
      </c>
      <c r="DA37" s="33">
        <v>0</v>
      </c>
      <c r="DB37" s="33">
        <v>0</v>
      </c>
      <c r="DC37" s="33">
        <v>0</v>
      </c>
      <c r="DD37" s="33">
        <v>223</v>
      </c>
      <c r="DE37" s="33">
        <v>559</v>
      </c>
      <c r="DF37" s="33">
        <v>0</v>
      </c>
      <c r="DG37" s="1">
        <v>98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36</v>
      </c>
      <c r="DV37" s="1">
        <v>1295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106</v>
      </c>
      <c r="ED37" s="1">
        <v>81</v>
      </c>
      <c r="EE37" s="1">
        <v>0</v>
      </c>
      <c r="EF37" s="1">
        <v>0</v>
      </c>
      <c r="EG37" s="1">
        <v>0</v>
      </c>
      <c r="EH37" s="1">
        <v>0</v>
      </c>
      <c r="EI37" s="1">
        <v>34</v>
      </c>
      <c r="EJ37" s="1">
        <v>0</v>
      </c>
      <c r="EK37" s="1">
        <v>0</v>
      </c>
      <c r="EL37" s="1">
        <v>737</v>
      </c>
      <c r="EM37" s="1">
        <v>1521</v>
      </c>
      <c r="EN37" s="1">
        <v>0</v>
      </c>
      <c r="EO37" s="1">
        <v>0</v>
      </c>
      <c r="EP37" s="1">
        <v>25</v>
      </c>
      <c r="EQ37" s="1">
        <v>0</v>
      </c>
      <c r="ER37" s="1">
        <v>0</v>
      </c>
      <c r="ES37" s="1">
        <v>0</v>
      </c>
      <c r="ET37" s="1">
        <v>0</v>
      </c>
      <c r="EU37" s="1">
        <v>8</v>
      </c>
      <c r="EV37" s="1">
        <v>0</v>
      </c>
      <c r="EW37" s="1">
        <v>0</v>
      </c>
      <c r="EX37" s="1">
        <v>0</v>
      </c>
      <c r="EY37" s="1">
        <v>0</v>
      </c>
      <c r="EZ37" s="1">
        <v>9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47">
        <v>0</v>
      </c>
      <c r="FK37" s="47">
        <v>0</v>
      </c>
      <c r="FL37" s="47">
        <v>0</v>
      </c>
      <c r="FM37" s="1">
        <v>13</v>
      </c>
      <c r="FN37" s="1">
        <v>0</v>
      </c>
      <c r="FO37" s="1">
        <v>0</v>
      </c>
      <c r="FP37" s="1">
        <v>0</v>
      </c>
      <c r="FQ37" s="1">
        <v>0</v>
      </c>
      <c r="FR37" s="1">
        <v>8</v>
      </c>
      <c r="FS37" s="1">
        <v>0</v>
      </c>
      <c r="FT37" s="1">
        <v>0</v>
      </c>
      <c r="FU37" s="1">
        <v>0</v>
      </c>
    </row>
    <row r="38" spans="1:177" x14ac:dyDescent="0.25">
      <c r="A38" t="s">
        <v>246</v>
      </c>
      <c r="B38" s="33">
        <v>0</v>
      </c>
      <c r="C38" s="33">
        <v>0</v>
      </c>
      <c r="D38" s="33">
        <v>0</v>
      </c>
      <c r="E38" s="33">
        <v>0</v>
      </c>
      <c r="F38" s="33">
        <v>0</v>
      </c>
      <c r="G38" s="33">
        <v>110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0</v>
      </c>
      <c r="Q38" s="33">
        <v>242</v>
      </c>
      <c r="R38" s="33">
        <v>0</v>
      </c>
      <c r="S38" s="33">
        <v>809</v>
      </c>
      <c r="T38" s="33">
        <v>0</v>
      </c>
      <c r="U38" s="33">
        <v>0</v>
      </c>
      <c r="V38" s="33">
        <v>0</v>
      </c>
      <c r="W38" s="33">
        <v>0</v>
      </c>
      <c r="X38" s="33">
        <v>0</v>
      </c>
      <c r="Y38" s="33">
        <v>0</v>
      </c>
      <c r="Z38" s="33">
        <v>0</v>
      </c>
      <c r="AA38" s="33">
        <v>0</v>
      </c>
      <c r="AB38" s="33">
        <v>0</v>
      </c>
      <c r="AC38" s="33">
        <v>0</v>
      </c>
      <c r="AD38" s="33">
        <v>0</v>
      </c>
      <c r="AE38" s="33">
        <v>275</v>
      </c>
      <c r="AF38" s="33">
        <v>0</v>
      </c>
      <c r="AG38" s="33">
        <v>0</v>
      </c>
      <c r="AH38" s="33">
        <v>0</v>
      </c>
      <c r="AI38" s="33">
        <v>0</v>
      </c>
      <c r="AJ38" s="33">
        <v>0</v>
      </c>
      <c r="AK38" s="33">
        <v>0</v>
      </c>
      <c r="AL38" s="33">
        <v>0</v>
      </c>
      <c r="AM38" s="33">
        <v>67</v>
      </c>
      <c r="AN38" s="33">
        <v>66</v>
      </c>
      <c r="AO38" s="33">
        <v>0</v>
      </c>
      <c r="AP38" s="33">
        <v>0</v>
      </c>
      <c r="AQ38" s="33">
        <v>0</v>
      </c>
      <c r="AR38" s="33">
        <v>0</v>
      </c>
      <c r="AS38" s="33">
        <v>0</v>
      </c>
      <c r="AT38" s="33">
        <v>0</v>
      </c>
      <c r="AU38" s="33">
        <v>0</v>
      </c>
      <c r="AV38" s="33">
        <v>0</v>
      </c>
      <c r="AW38" s="33">
        <v>2222</v>
      </c>
      <c r="AX38" s="33">
        <v>0</v>
      </c>
      <c r="AY38" s="33">
        <v>0</v>
      </c>
      <c r="AZ38" s="33">
        <v>0</v>
      </c>
      <c r="BA38" s="33">
        <v>0</v>
      </c>
      <c r="BB38" s="33">
        <v>0</v>
      </c>
      <c r="BC38" s="33">
        <v>0</v>
      </c>
      <c r="BD38" s="33">
        <v>69</v>
      </c>
      <c r="BE38" s="33">
        <v>0</v>
      </c>
      <c r="BF38" s="33">
        <v>0</v>
      </c>
      <c r="BG38" s="33">
        <v>0</v>
      </c>
      <c r="BH38" s="33">
        <v>0</v>
      </c>
      <c r="BI38" s="33">
        <v>82</v>
      </c>
      <c r="BJ38" s="33">
        <v>0</v>
      </c>
      <c r="BK38" s="33">
        <v>0</v>
      </c>
      <c r="BL38" s="33">
        <v>0</v>
      </c>
      <c r="BM38" s="33">
        <v>0</v>
      </c>
      <c r="BN38" s="33">
        <v>0</v>
      </c>
      <c r="BO38" s="33">
        <v>0</v>
      </c>
      <c r="BP38" s="33">
        <v>0</v>
      </c>
      <c r="BQ38" s="33">
        <v>0</v>
      </c>
      <c r="BR38" s="33">
        <v>0</v>
      </c>
      <c r="BS38" s="33">
        <v>0</v>
      </c>
      <c r="BT38" s="33">
        <v>0</v>
      </c>
      <c r="BU38" s="33">
        <v>0</v>
      </c>
      <c r="BV38" s="33">
        <v>0</v>
      </c>
      <c r="BW38" s="33">
        <v>0</v>
      </c>
      <c r="BX38" s="33">
        <v>0</v>
      </c>
      <c r="BY38" s="33">
        <v>4530</v>
      </c>
      <c r="BZ38" s="33">
        <v>0</v>
      </c>
      <c r="CA38" s="33">
        <v>0</v>
      </c>
      <c r="CB38" s="33">
        <v>0</v>
      </c>
      <c r="CC38" s="33">
        <v>0</v>
      </c>
      <c r="CD38" s="33">
        <v>0</v>
      </c>
      <c r="CE38" s="33">
        <v>0</v>
      </c>
      <c r="CF38" s="33">
        <v>0</v>
      </c>
      <c r="CG38" s="33">
        <v>0</v>
      </c>
      <c r="CH38" s="33">
        <v>0</v>
      </c>
      <c r="CI38" s="33">
        <v>0</v>
      </c>
      <c r="CJ38" s="33">
        <v>0</v>
      </c>
      <c r="CK38" s="33">
        <v>0</v>
      </c>
      <c r="CL38" s="33">
        <v>0</v>
      </c>
      <c r="CM38" s="33">
        <v>0</v>
      </c>
      <c r="CN38" s="33">
        <v>0</v>
      </c>
      <c r="CO38" s="33">
        <v>0</v>
      </c>
      <c r="CP38" s="33">
        <v>0</v>
      </c>
      <c r="CQ38" s="33">
        <v>0</v>
      </c>
      <c r="CR38" s="33">
        <v>0</v>
      </c>
      <c r="CS38" s="33">
        <v>0</v>
      </c>
      <c r="CT38" s="33">
        <v>0</v>
      </c>
      <c r="CU38" s="33">
        <v>0</v>
      </c>
      <c r="CV38" s="33">
        <v>0</v>
      </c>
      <c r="CW38" s="33">
        <v>0</v>
      </c>
      <c r="CX38" s="33">
        <v>0</v>
      </c>
      <c r="CY38" s="33">
        <v>0</v>
      </c>
      <c r="CZ38" s="33">
        <v>0</v>
      </c>
      <c r="DA38" s="33">
        <v>0</v>
      </c>
      <c r="DB38" s="33">
        <v>0</v>
      </c>
      <c r="DC38" s="33">
        <v>0</v>
      </c>
      <c r="DD38" s="33">
        <v>0</v>
      </c>
      <c r="DE38" s="33">
        <v>0</v>
      </c>
      <c r="DF38" s="33">
        <v>0</v>
      </c>
      <c r="DG38" s="1">
        <v>2713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20</v>
      </c>
      <c r="EE38" s="1">
        <v>0</v>
      </c>
      <c r="EF38" s="1">
        <v>0</v>
      </c>
      <c r="EG38" s="1">
        <v>0</v>
      </c>
      <c r="EH38" s="1">
        <v>0</v>
      </c>
      <c r="EI38" s="1">
        <v>76</v>
      </c>
      <c r="EJ38" s="1">
        <v>0</v>
      </c>
      <c r="EK38" s="1">
        <v>0</v>
      </c>
      <c r="EL38" s="1">
        <v>581</v>
      </c>
      <c r="EM38" s="1">
        <v>2366</v>
      </c>
      <c r="EN38" s="1">
        <v>0</v>
      </c>
      <c r="EO38" s="1">
        <v>0</v>
      </c>
      <c r="EP38" s="1">
        <v>0</v>
      </c>
      <c r="EQ38" s="1">
        <v>33</v>
      </c>
      <c r="ER38" s="1">
        <v>0</v>
      </c>
      <c r="ES38" s="1">
        <v>0</v>
      </c>
      <c r="ET38" s="1">
        <v>0</v>
      </c>
      <c r="EU38" s="1">
        <v>132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47">
        <v>0</v>
      </c>
      <c r="FK38" s="47">
        <v>0</v>
      </c>
      <c r="FL38" s="47">
        <v>0</v>
      </c>
      <c r="FM38" s="47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</row>
    <row r="39" spans="1:177" x14ac:dyDescent="0.25">
      <c r="A39" t="s">
        <v>247</v>
      </c>
      <c r="B39" s="33">
        <v>0</v>
      </c>
      <c r="C39" s="33">
        <v>0</v>
      </c>
      <c r="D39" s="33">
        <v>0</v>
      </c>
      <c r="E39" s="33">
        <v>0</v>
      </c>
      <c r="F39" s="33">
        <v>0</v>
      </c>
      <c r="G39" s="33">
        <v>110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  <c r="Q39" s="33">
        <v>242</v>
      </c>
      <c r="R39" s="33">
        <v>0</v>
      </c>
      <c r="S39" s="33">
        <v>16</v>
      </c>
      <c r="T39" s="33">
        <v>0</v>
      </c>
      <c r="U39" s="33">
        <v>0</v>
      </c>
      <c r="V39" s="33">
        <v>0</v>
      </c>
      <c r="W39" s="33">
        <v>0</v>
      </c>
      <c r="X39" s="33">
        <v>0</v>
      </c>
      <c r="Y39" s="33">
        <v>0</v>
      </c>
      <c r="Z39" s="33">
        <v>0</v>
      </c>
      <c r="AA39" s="33">
        <v>0</v>
      </c>
      <c r="AB39" s="33">
        <v>0</v>
      </c>
      <c r="AC39" s="33">
        <v>0</v>
      </c>
      <c r="AD39" s="33">
        <v>0</v>
      </c>
      <c r="AE39" s="33">
        <v>275</v>
      </c>
      <c r="AF39" s="33">
        <v>0</v>
      </c>
      <c r="AG39" s="33">
        <v>0</v>
      </c>
      <c r="AH39" s="33">
        <v>0</v>
      </c>
      <c r="AI39" s="33">
        <v>0</v>
      </c>
      <c r="AJ39" s="33">
        <v>0</v>
      </c>
      <c r="AK39" s="33">
        <v>0</v>
      </c>
      <c r="AL39" s="33">
        <v>0</v>
      </c>
      <c r="AM39" s="33">
        <v>21</v>
      </c>
      <c r="AN39" s="33">
        <v>14</v>
      </c>
      <c r="AO39" s="33">
        <v>0</v>
      </c>
      <c r="AP39" s="33">
        <v>0</v>
      </c>
      <c r="AQ39" s="33">
        <v>0</v>
      </c>
      <c r="AR39" s="33">
        <v>0</v>
      </c>
      <c r="AS39" s="33">
        <v>0</v>
      </c>
      <c r="AT39" s="33">
        <v>0</v>
      </c>
      <c r="AU39" s="33">
        <v>0</v>
      </c>
      <c r="AV39" s="33">
        <v>0</v>
      </c>
      <c r="AW39" s="33">
        <v>1402</v>
      </c>
      <c r="AX39" s="33">
        <v>0</v>
      </c>
      <c r="AY39" s="33">
        <v>0</v>
      </c>
      <c r="AZ39" s="33">
        <v>0</v>
      </c>
      <c r="BA39" s="33">
        <v>174</v>
      </c>
      <c r="BB39" s="33">
        <v>0</v>
      </c>
      <c r="BC39" s="33">
        <v>0</v>
      </c>
      <c r="BD39" s="33">
        <v>51</v>
      </c>
      <c r="BE39" s="33">
        <v>0</v>
      </c>
      <c r="BF39" s="33">
        <v>0</v>
      </c>
      <c r="BG39" s="33">
        <v>0</v>
      </c>
      <c r="BH39" s="33">
        <v>0</v>
      </c>
      <c r="BI39" s="33">
        <v>42</v>
      </c>
      <c r="BJ39" s="33">
        <v>0</v>
      </c>
      <c r="BK39" s="33">
        <v>0</v>
      </c>
      <c r="BL39" s="33">
        <v>0</v>
      </c>
      <c r="BM39" s="33">
        <v>0</v>
      </c>
      <c r="BN39" s="33">
        <v>0</v>
      </c>
      <c r="BO39" s="33">
        <v>0</v>
      </c>
      <c r="BP39" s="33">
        <v>0</v>
      </c>
      <c r="BQ39" s="33">
        <v>0</v>
      </c>
      <c r="BR39" s="33">
        <v>0</v>
      </c>
      <c r="BS39" s="33">
        <v>0</v>
      </c>
      <c r="BT39" s="33">
        <v>0</v>
      </c>
      <c r="BU39" s="33">
        <v>0</v>
      </c>
      <c r="BV39" s="33">
        <v>0</v>
      </c>
      <c r="BW39" s="33">
        <v>0</v>
      </c>
      <c r="BX39" s="33">
        <v>0</v>
      </c>
      <c r="BY39" s="33">
        <v>3882</v>
      </c>
      <c r="BZ39" s="33">
        <v>0</v>
      </c>
      <c r="CA39" s="33">
        <v>0</v>
      </c>
      <c r="CB39" s="33">
        <v>0</v>
      </c>
      <c r="CC39" s="33">
        <v>0</v>
      </c>
      <c r="CD39" s="33">
        <v>0</v>
      </c>
      <c r="CE39" s="33">
        <v>0</v>
      </c>
      <c r="CF39" s="33">
        <v>0</v>
      </c>
      <c r="CG39" s="33">
        <v>0</v>
      </c>
      <c r="CH39" s="33">
        <v>0</v>
      </c>
      <c r="CI39" s="33">
        <v>0</v>
      </c>
      <c r="CJ39" s="33">
        <v>0</v>
      </c>
      <c r="CK39" s="33">
        <v>0</v>
      </c>
      <c r="CL39" s="33">
        <v>0</v>
      </c>
      <c r="CM39" s="33">
        <v>0</v>
      </c>
      <c r="CN39" s="33">
        <v>0</v>
      </c>
      <c r="CO39" s="33">
        <v>42</v>
      </c>
      <c r="CP39" s="33">
        <v>0</v>
      </c>
      <c r="CQ39" s="33">
        <v>0</v>
      </c>
      <c r="CR39" s="33">
        <v>0</v>
      </c>
      <c r="CS39" s="33">
        <v>0</v>
      </c>
      <c r="CT39" s="33">
        <v>0</v>
      </c>
      <c r="CU39" s="33">
        <v>0</v>
      </c>
      <c r="CV39" s="33">
        <v>0</v>
      </c>
      <c r="CW39" s="33">
        <v>0</v>
      </c>
      <c r="CX39" s="33">
        <v>0</v>
      </c>
      <c r="CY39" s="33">
        <v>0</v>
      </c>
      <c r="CZ39" s="33">
        <v>0</v>
      </c>
      <c r="DA39" s="33">
        <v>0</v>
      </c>
      <c r="DB39" s="33">
        <v>0</v>
      </c>
      <c r="DC39" s="33">
        <v>0</v>
      </c>
      <c r="DD39" s="33">
        <v>0</v>
      </c>
      <c r="DE39" s="33">
        <v>0</v>
      </c>
      <c r="DF39" s="33">
        <v>0</v>
      </c>
      <c r="DG39" s="1">
        <v>995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113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1</v>
      </c>
      <c r="EE39" s="1">
        <v>0</v>
      </c>
      <c r="EF39" s="1">
        <v>0</v>
      </c>
      <c r="EG39" s="1">
        <v>0</v>
      </c>
      <c r="EH39" s="1">
        <v>0</v>
      </c>
      <c r="EI39" s="1">
        <v>24</v>
      </c>
      <c r="EJ39" s="1">
        <v>0</v>
      </c>
      <c r="EK39" s="1">
        <v>0</v>
      </c>
      <c r="EL39" s="1">
        <v>93</v>
      </c>
      <c r="EM39" s="1">
        <v>1471</v>
      </c>
      <c r="EN39" s="1">
        <v>0</v>
      </c>
      <c r="EO39" s="1">
        <v>419</v>
      </c>
      <c r="EP39" s="1">
        <v>1079</v>
      </c>
      <c r="EQ39" s="1">
        <v>1195</v>
      </c>
      <c r="ER39" s="1">
        <v>8</v>
      </c>
      <c r="ES39" s="1">
        <v>0</v>
      </c>
      <c r="ET39" s="1">
        <v>175</v>
      </c>
      <c r="EU39" s="1">
        <v>80</v>
      </c>
      <c r="EV39" s="1">
        <v>0</v>
      </c>
      <c r="EW39" s="1">
        <v>10</v>
      </c>
      <c r="EX39" s="1">
        <v>102</v>
      </c>
      <c r="EY39" s="1">
        <v>0</v>
      </c>
      <c r="EZ39" s="1">
        <v>99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1152</v>
      </c>
      <c r="FJ39" s="47">
        <v>0</v>
      </c>
      <c r="FK39" s="47">
        <v>0</v>
      </c>
      <c r="FL39" s="47">
        <v>0</v>
      </c>
      <c r="FM39" s="47">
        <v>0</v>
      </c>
      <c r="FN39" s="1">
        <v>0</v>
      </c>
      <c r="FO39" s="1">
        <v>0</v>
      </c>
      <c r="FP39" s="1">
        <v>0</v>
      </c>
      <c r="FQ39" s="1">
        <v>0</v>
      </c>
      <c r="FR39" s="1">
        <v>35</v>
      </c>
      <c r="FS39" s="1">
        <v>0</v>
      </c>
      <c r="FT39" s="1">
        <v>0</v>
      </c>
      <c r="FU39" s="1">
        <v>0</v>
      </c>
    </row>
    <row r="40" spans="1:177" x14ac:dyDescent="0.25">
      <c r="A40" t="s">
        <v>248</v>
      </c>
      <c r="B40" s="3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110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242</v>
      </c>
      <c r="R40" s="33">
        <v>0</v>
      </c>
      <c r="S40" s="33">
        <v>25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275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33">
        <v>0</v>
      </c>
      <c r="AL40" s="33">
        <v>0</v>
      </c>
      <c r="AM40" s="33">
        <v>0</v>
      </c>
      <c r="AN40" s="33">
        <v>19</v>
      </c>
      <c r="AO40" s="33">
        <v>0</v>
      </c>
      <c r="AP40" s="33">
        <v>0</v>
      </c>
      <c r="AQ40" s="33">
        <v>0</v>
      </c>
      <c r="AR40" s="33">
        <v>0</v>
      </c>
      <c r="AS40" s="33">
        <v>0</v>
      </c>
      <c r="AT40" s="33">
        <v>0</v>
      </c>
      <c r="AU40" s="33">
        <v>0</v>
      </c>
      <c r="AV40" s="33">
        <v>0</v>
      </c>
      <c r="AW40" s="33">
        <v>0</v>
      </c>
      <c r="AX40" s="33">
        <v>0</v>
      </c>
      <c r="AY40" s="33">
        <v>0</v>
      </c>
      <c r="AZ40" s="33">
        <v>0</v>
      </c>
      <c r="BA40" s="33">
        <v>42</v>
      </c>
      <c r="BB40" s="33">
        <v>0</v>
      </c>
      <c r="BC40" s="33">
        <v>0</v>
      </c>
      <c r="BD40" s="33">
        <v>73</v>
      </c>
      <c r="BE40" s="33">
        <v>0</v>
      </c>
      <c r="BF40" s="33">
        <v>0</v>
      </c>
      <c r="BG40" s="33">
        <v>0</v>
      </c>
      <c r="BH40" s="33">
        <v>0</v>
      </c>
      <c r="BI40" s="33">
        <v>60</v>
      </c>
      <c r="BJ40" s="33">
        <v>0</v>
      </c>
      <c r="BK40" s="33">
        <v>0</v>
      </c>
      <c r="BL40" s="33">
        <v>0</v>
      </c>
      <c r="BM40" s="33">
        <v>0</v>
      </c>
      <c r="BN40" s="33">
        <v>0</v>
      </c>
      <c r="BO40" s="33">
        <v>0</v>
      </c>
      <c r="BP40" s="33">
        <v>0</v>
      </c>
      <c r="BQ40" s="33">
        <v>0</v>
      </c>
      <c r="BR40" s="33">
        <v>0</v>
      </c>
      <c r="BS40" s="33">
        <v>0</v>
      </c>
      <c r="BT40" s="33">
        <v>0</v>
      </c>
      <c r="BU40" s="33">
        <v>0</v>
      </c>
      <c r="BV40" s="33">
        <v>0</v>
      </c>
      <c r="BW40" s="33">
        <v>0</v>
      </c>
      <c r="BX40" s="33">
        <v>0</v>
      </c>
      <c r="BY40" s="33">
        <v>37</v>
      </c>
      <c r="BZ40" s="33">
        <v>0</v>
      </c>
      <c r="CA40" s="33">
        <v>0</v>
      </c>
      <c r="CB40" s="33">
        <v>0</v>
      </c>
      <c r="CC40" s="33">
        <v>0</v>
      </c>
      <c r="CD40" s="33">
        <v>0</v>
      </c>
      <c r="CE40" s="33">
        <v>0</v>
      </c>
      <c r="CF40" s="33">
        <v>0</v>
      </c>
      <c r="CG40" s="33">
        <v>0</v>
      </c>
      <c r="CH40" s="33">
        <v>0</v>
      </c>
      <c r="CI40" s="33">
        <v>0</v>
      </c>
      <c r="CJ40" s="33">
        <v>0</v>
      </c>
      <c r="CK40" s="33">
        <v>0</v>
      </c>
      <c r="CL40" s="33">
        <v>0</v>
      </c>
      <c r="CM40" s="33">
        <v>0</v>
      </c>
      <c r="CN40" s="33">
        <v>0</v>
      </c>
      <c r="CO40" s="33">
        <v>715</v>
      </c>
      <c r="CP40" s="33">
        <v>0</v>
      </c>
      <c r="CQ40" s="33">
        <v>0</v>
      </c>
      <c r="CR40" s="33">
        <v>0</v>
      </c>
      <c r="CS40" s="33">
        <v>0</v>
      </c>
      <c r="CT40" s="33">
        <v>0</v>
      </c>
      <c r="CU40" s="33">
        <v>0</v>
      </c>
      <c r="CV40" s="33">
        <v>0</v>
      </c>
      <c r="CW40" s="33">
        <v>0</v>
      </c>
      <c r="CX40" s="33">
        <v>0</v>
      </c>
      <c r="CY40" s="33">
        <v>0</v>
      </c>
      <c r="CZ40" s="33">
        <v>0</v>
      </c>
      <c r="DA40" s="33">
        <v>0</v>
      </c>
      <c r="DB40" s="33">
        <v>0</v>
      </c>
      <c r="DC40" s="33">
        <v>0</v>
      </c>
      <c r="DD40" s="33">
        <v>0</v>
      </c>
      <c r="DE40" s="33">
        <v>0</v>
      </c>
      <c r="DF40" s="33">
        <v>0</v>
      </c>
      <c r="DG40" s="1">
        <v>0</v>
      </c>
      <c r="DH40" s="1">
        <v>0</v>
      </c>
      <c r="DI40" s="1">
        <v>0</v>
      </c>
      <c r="DJ40" s="1">
        <v>3</v>
      </c>
      <c r="DK40" s="1">
        <v>0</v>
      </c>
      <c r="DL40" s="1">
        <v>0</v>
      </c>
      <c r="DM40" s="1">
        <v>216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1</v>
      </c>
      <c r="EE40" s="1">
        <v>11</v>
      </c>
      <c r="EF40" s="1">
        <v>0</v>
      </c>
      <c r="EG40" s="1">
        <v>0</v>
      </c>
      <c r="EH40" s="1">
        <v>0</v>
      </c>
      <c r="EI40" s="1">
        <v>26</v>
      </c>
      <c r="EJ40" s="1">
        <v>6</v>
      </c>
      <c r="EK40" s="1">
        <v>8</v>
      </c>
      <c r="EL40" s="1">
        <v>49</v>
      </c>
      <c r="EM40" s="1">
        <v>1187</v>
      </c>
      <c r="EN40" s="1">
        <v>0</v>
      </c>
      <c r="EO40" s="1">
        <v>578</v>
      </c>
      <c r="EP40" s="1">
        <v>996</v>
      </c>
      <c r="EQ40" s="1">
        <v>2812</v>
      </c>
      <c r="ER40" s="1">
        <v>205</v>
      </c>
      <c r="ES40" s="1">
        <v>0</v>
      </c>
      <c r="ET40" s="1">
        <v>0</v>
      </c>
      <c r="EU40" s="1">
        <v>5</v>
      </c>
      <c r="EV40" s="1">
        <v>0</v>
      </c>
      <c r="EW40" s="1">
        <v>15</v>
      </c>
      <c r="EX40" s="1">
        <v>46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10</v>
      </c>
      <c r="FI40" s="1">
        <v>788</v>
      </c>
      <c r="FJ40" s="47">
        <v>0</v>
      </c>
      <c r="FK40" s="47">
        <v>0</v>
      </c>
      <c r="FL40" s="47">
        <v>0</v>
      </c>
      <c r="FM40" s="47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9</v>
      </c>
      <c r="FT40" s="1">
        <v>0</v>
      </c>
      <c r="FU40" s="1">
        <v>0</v>
      </c>
    </row>
    <row r="41" spans="1:177" x14ac:dyDescent="0.25">
      <c r="A41" t="s">
        <v>249</v>
      </c>
      <c r="B41" s="33">
        <v>0</v>
      </c>
      <c r="C41" s="33">
        <v>0</v>
      </c>
      <c r="D41" s="33">
        <v>0</v>
      </c>
      <c r="E41" s="33">
        <v>0</v>
      </c>
      <c r="F41" s="33">
        <v>0</v>
      </c>
      <c r="G41" s="33">
        <v>110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  <c r="P41" s="33">
        <v>0</v>
      </c>
      <c r="Q41" s="33">
        <v>242</v>
      </c>
      <c r="R41" s="33">
        <v>0</v>
      </c>
      <c r="S41" s="33">
        <v>0</v>
      </c>
      <c r="T41" s="33">
        <v>0</v>
      </c>
      <c r="U41" s="33">
        <v>0</v>
      </c>
      <c r="V41" s="33">
        <v>0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0</v>
      </c>
      <c r="AC41" s="33">
        <v>0</v>
      </c>
      <c r="AD41" s="33">
        <v>0</v>
      </c>
      <c r="AE41" s="33">
        <v>275</v>
      </c>
      <c r="AF41" s="33">
        <v>0</v>
      </c>
      <c r="AG41" s="33">
        <v>0</v>
      </c>
      <c r="AH41" s="33">
        <v>0</v>
      </c>
      <c r="AI41" s="33">
        <v>0</v>
      </c>
      <c r="AJ41" s="33">
        <v>0</v>
      </c>
      <c r="AK41" s="33">
        <v>0</v>
      </c>
      <c r="AL41" s="33">
        <v>0</v>
      </c>
      <c r="AM41" s="33">
        <v>4</v>
      </c>
      <c r="AN41" s="33">
        <v>0</v>
      </c>
      <c r="AO41" s="33">
        <v>0</v>
      </c>
      <c r="AP41" s="33">
        <v>0</v>
      </c>
      <c r="AQ41" s="33">
        <v>0</v>
      </c>
      <c r="AR41" s="33">
        <v>0</v>
      </c>
      <c r="AS41" s="33">
        <v>0</v>
      </c>
      <c r="AT41" s="33">
        <v>0</v>
      </c>
      <c r="AU41" s="33">
        <v>0</v>
      </c>
      <c r="AV41" s="33">
        <v>0</v>
      </c>
      <c r="AW41" s="33">
        <v>1630</v>
      </c>
      <c r="AX41" s="33">
        <v>0</v>
      </c>
      <c r="AY41" s="33">
        <v>0</v>
      </c>
      <c r="AZ41" s="33">
        <v>0</v>
      </c>
      <c r="BA41" s="33">
        <v>0</v>
      </c>
      <c r="BB41" s="33">
        <v>0</v>
      </c>
      <c r="BC41" s="33">
        <v>0</v>
      </c>
      <c r="BD41" s="33">
        <v>49</v>
      </c>
      <c r="BE41" s="33">
        <v>0</v>
      </c>
      <c r="BF41" s="33">
        <v>0</v>
      </c>
      <c r="BG41" s="33">
        <v>0</v>
      </c>
      <c r="BH41" s="33">
        <v>0</v>
      </c>
      <c r="BI41" s="33">
        <v>0</v>
      </c>
      <c r="BJ41" s="33">
        <v>0</v>
      </c>
      <c r="BK41" s="33">
        <v>0</v>
      </c>
      <c r="BL41" s="33">
        <v>0</v>
      </c>
      <c r="BM41" s="33">
        <v>0</v>
      </c>
      <c r="BN41" s="33">
        <v>0</v>
      </c>
      <c r="BO41" s="33">
        <v>0</v>
      </c>
      <c r="BP41" s="33">
        <v>0</v>
      </c>
      <c r="BQ41" s="33">
        <v>0</v>
      </c>
      <c r="BR41" s="33">
        <v>0</v>
      </c>
      <c r="BS41" s="33">
        <v>0</v>
      </c>
      <c r="BT41" s="33">
        <v>0</v>
      </c>
      <c r="BU41" s="33">
        <v>0</v>
      </c>
      <c r="BV41" s="33">
        <v>0</v>
      </c>
      <c r="BW41" s="33">
        <v>0</v>
      </c>
      <c r="BX41" s="33">
        <v>0</v>
      </c>
      <c r="BY41" s="33">
        <v>0</v>
      </c>
      <c r="BZ41" s="33">
        <v>0</v>
      </c>
      <c r="CA41" s="33">
        <v>0</v>
      </c>
      <c r="CB41" s="33">
        <v>0</v>
      </c>
      <c r="CC41" s="33">
        <v>0</v>
      </c>
      <c r="CD41" s="33">
        <v>0</v>
      </c>
      <c r="CE41" s="33">
        <v>0</v>
      </c>
      <c r="CF41" s="33">
        <v>0</v>
      </c>
      <c r="CG41" s="33">
        <v>0</v>
      </c>
      <c r="CH41" s="33">
        <v>0</v>
      </c>
      <c r="CI41" s="33">
        <v>0</v>
      </c>
      <c r="CJ41" s="33">
        <v>0</v>
      </c>
      <c r="CK41" s="33">
        <v>0</v>
      </c>
      <c r="CL41" s="33">
        <v>0</v>
      </c>
      <c r="CM41" s="33">
        <v>0</v>
      </c>
      <c r="CN41" s="33">
        <v>0</v>
      </c>
      <c r="CO41" s="33">
        <v>346</v>
      </c>
      <c r="CP41" s="33">
        <v>0</v>
      </c>
      <c r="CQ41" s="33">
        <v>0</v>
      </c>
      <c r="CR41" s="33">
        <v>0</v>
      </c>
      <c r="CS41" s="33">
        <v>0</v>
      </c>
      <c r="CT41" s="33">
        <v>0</v>
      </c>
      <c r="CU41" s="33">
        <v>0</v>
      </c>
      <c r="CV41" s="33">
        <v>0</v>
      </c>
      <c r="CW41" s="33">
        <v>0</v>
      </c>
      <c r="CX41" s="33">
        <v>0</v>
      </c>
      <c r="CY41" s="33">
        <v>0</v>
      </c>
      <c r="CZ41" s="33">
        <v>0</v>
      </c>
      <c r="DA41" s="33">
        <v>0</v>
      </c>
      <c r="DB41" s="33">
        <v>0</v>
      </c>
      <c r="DC41" s="33">
        <v>0</v>
      </c>
      <c r="DD41" s="33">
        <v>299</v>
      </c>
      <c r="DE41" s="33">
        <v>182</v>
      </c>
      <c r="DF41" s="33">
        <v>0</v>
      </c>
      <c r="DG41" s="33">
        <v>99</v>
      </c>
      <c r="DH41" s="33">
        <v>0</v>
      </c>
      <c r="DI41" s="33">
        <v>0</v>
      </c>
      <c r="DJ41" s="33">
        <v>0</v>
      </c>
      <c r="DK41" s="33">
        <v>0</v>
      </c>
      <c r="DL41" s="33">
        <v>0</v>
      </c>
      <c r="DM41" s="33">
        <v>0</v>
      </c>
      <c r="DN41" s="33">
        <v>0</v>
      </c>
      <c r="DO41" s="33">
        <v>0</v>
      </c>
      <c r="DP41" s="33">
        <v>0</v>
      </c>
      <c r="DQ41" s="33">
        <v>0</v>
      </c>
      <c r="DR41" s="33">
        <v>0</v>
      </c>
      <c r="DS41" s="33">
        <v>0</v>
      </c>
      <c r="DT41" s="33">
        <v>0</v>
      </c>
      <c r="DU41" s="33">
        <v>0</v>
      </c>
      <c r="DV41" s="33">
        <v>0</v>
      </c>
      <c r="DW41" s="33">
        <v>0</v>
      </c>
      <c r="DX41" s="33">
        <v>0</v>
      </c>
      <c r="DY41" s="33">
        <v>0</v>
      </c>
      <c r="DZ41" s="33">
        <v>0</v>
      </c>
      <c r="EA41" s="33">
        <v>0</v>
      </c>
      <c r="EB41" s="33">
        <v>0</v>
      </c>
      <c r="EC41" s="33">
        <v>68</v>
      </c>
      <c r="ED41" s="33">
        <v>3</v>
      </c>
      <c r="EE41" s="33">
        <v>0</v>
      </c>
      <c r="EF41" s="33">
        <v>0</v>
      </c>
      <c r="EG41" s="33">
        <v>0</v>
      </c>
      <c r="EH41" s="33">
        <v>0</v>
      </c>
      <c r="EI41" s="33">
        <v>98</v>
      </c>
      <c r="EJ41" s="33">
        <v>12</v>
      </c>
      <c r="EK41" s="33">
        <v>14</v>
      </c>
      <c r="EL41" s="33">
        <v>58</v>
      </c>
      <c r="EM41" s="33">
        <v>366</v>
      </c>
      <c r="EN41" s="33">
        <v>0</v>
      </c>
      <c r="EO41" s="33">
        <v>697</v>
      </c>
      <c r="EP41" s="33">
        <v>989</v>
      </c>
      <c r="EQ41" s="33">
        <v>2407</v>
      </c>
      <c r="ER41" s="33">
        <v>42</v>
      </c>
      <c r="ES41" s="33">
        <v>0</v>
      </c>
      <c r="ET41" s="33">
        <v>0</v>
      </c>
      <c r="EU41" s="33">
        <v>41</v>
      </c>
      <c r="EV41" s="33">
        <v>0</v>
      </c>
      <c r="EW41" s="33">
        <v>23</v>
      </c>
      <c r="EX41" s="33">
        <v>25</v>
      </c>
      <c r="EY41" s="33">
        <v>0</v>
      </c>
      <c r="EZ41" s="33">
        <v>205</v>
      </c>
      <c r="FA41" s="33">
        <v>0</v>
      </c>
      <c r="FB41" s="33">
        <v>0</v>
      </c>
      <c r="FC41" s="33">
        <v>0</v>
      </c>
      <c r="FD41" s="33">
        <v>0</v>
      </c>
      <c r="FE41" s="33">
        <v>0</v>
      </c>
      <c r="FF41" s="33">
        <v>0</v>
      </c>
      <c r="FG41" s="33">
        <v>0</v>
      </c>
      <c r="FH41" s="33">
        <v>0</v>
      </c>
      <c r="FI41" s="1">
        <v>0</v>
      </c>
      <c r="FJ41" s="47">
        <v>0</v>
      </c>
      <c r="FK41" s="47">
        <v>0</v>
      </c>
      <c r="FL41" s="47">
        <v>0</v>
      </c>
      <c r="FM41" s="47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</row>
    <row r="42" spans="1:177" x14ac:dyDescent="0.25">
      <c r="A42" t="s">
        <v>250</v>
      </c>
      <c r="B42" s="33">
        <v>0</v>
      </c>
      <c r="C42" s="33">
        <v>0</v>
      </c>
      <c r="D42" s="33">
        <v>0</v>
      </c>
      <c r="E42" s="33">
        <v>0</v>
      </c>
      <c r="F42" s="33">
        <v>0</v>
      </c>
      <c r="G42" s="33">
        <v>110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  <c r="O42" s="33">
        <v>0</v>
      </c>
      <c r="P42" s="33">
        <v>0</v>
      </c>
      <c r="Q42" s="33">
        <v>242</v>
      </c>
      <c r="R42" s="33">
        <v>0</v>
      </c>
      <c r="S42" s="33">
        <v>14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3">
        <v>0</v>
      </c>
      <c r="AE42" s="33">
        <v>275</v>
      </c>
      <c r="AF42" s="33">
        <v>0</v>
      </c>
      <c r="AG42" s="33">
        <v>0</v>
      </c>
      <c r="AH42" s="33">
        <v>0</v>
      </c>
      <c r="AI42" s="33">
        <v>0</v>
      </c>
      <c r="AJ42" s="33">
        <v>0</v>
      </c>
      <c r="AK42" s="33">
        <v>0</v>
      </c>
      <c r="AL42" s="33">
        <v>0</v>
      </c>
      <c r="AM42" s="33">
        <v>0</v>
      </c>
      <c r="AN42" s="33">
        <v>2</v>
      </c>
      <c r="AO42" s="33">
        <v>0</v>
      </c>
      <c r="AP42" s="33">
        <v>0</v>
      </c>
      <c r="AQ42" s="33">
        <v>0</v>
      </c>
      <c r="AR42" s="33">
        <v>0</v>
      </c>
      <c r="AS42" s="33">
        <v>0</v>
      </c>
      <c r="AT42" s="33">
        <v>0</v>
      </c>
      <c r="AU42" s="33">
        <v>0</v>
      </c>
      <c r="AV42" s="33">
        <v>0</v>
      </c>
      <c r="AW42" s="33">
        <v>0</v>
      </c>
      <c r="AX42" s="33">
        <v>0</v>
      </c>
      <c r="AY42" s="33">
        <v>0</v>
      </c>
      <c r="AZ42" s="33">
        <v>0</v>
      </c>
      <c r="BA42" s="33">
        <v>0</v>
      </c>
      <c r="BB42" s="33">
        <v>0</v>
      </c>
      <c r="BC42" s="33">
        <v>0</v>
      </c>
      <c r="BD42" s="33">
        <v>42</v>
      </c>
      <c r="BE42" s="33">
        <v>0</v>
      </c>
      <c r="BF42" s="33">
        <v>0</v>
      </c>
      <c r="BG42" s="33">
        <v>0</v>
      </c>
      <c r="BH42" s="33">
        <v>0</v>
      </c>
      <c r="BI42" s="33">
        <v>0</v>
      </c>
      <c r="BJ42" s="33">
        <v>0</v>
      </c>
      <c r="BK42" s="33">
        <v>0</v>
      </c>
      <c r="BL42" s="33">
        <v>0</v>
      </c>
      <c r="BM42" s="33">
        <v>0</v>
      </c>
      <c r="BN42" s="33">
        <v>0</v>
      </c>
      <c r="BO42" s="33">
        <v>0</v>
      </c>
      <c r="BP42" s="33">
        <v>0</v>
      </c>
      <c r="BQ42" s="33">
        <v>0</v>
      </c>
      <c r="BR42" s="33">
        <v>0</v>
      </c>
      <c r="BS42" s="33">
        <v>0</v>
      </c>
      <c r="BT42" s="33">
        <v>0</v>
      </c>
      <c r="BU42" s="33">
        <v>0</v>
      </c>
      <c r="BV42" s="33">
        <v>0</v>
      </c>
      <c r="BW42" s="33">
        <v>0</v>
      </c>
      <c r="BX42" s="33">
        <v>0</v>
      </c>
      <c r="BY42" s="33">
        <v>0</v>
      </c>
      <c r="BZ42" s="33">
        <v>0</v>
      </c>
      <c r="CA42" s="33">
        <v>0</v>
      </c>
      <c r="CB42" s="33">
        <v>0</v>
      </c>
      <c r="CC42" s="33">
        <v>0</v>
      </c>
      <c r="CD42" s="33">
        <v>0</v>
      </c>
      <c r="CE42" s="33">
        <v>0</v>
      </c>
      <c r="CF42" s="33">
        <v>0</v>
      </c>
      <c r="CG42" s="33">
        <v>0</v>
      </c>
      <c r="CH42" s="33">
        <v>0</v>
      </c>
      <c r="CI42" s="33">
        <v>31</v>
      </c>
      <c r="CJ42" s="33">
        <v>0</v>
      </c>
      <c r="CK42" s="33">
        <v>0</v>
      </c>
      <c r="CL42" s="33">
        <v>0</v>
      </c>
      <c r="CM42" s="33">
        <v>0</v>
      </c>
      <c r="CN42" s="33">
        <v>0</v>
      </c>
      <c r="CO42" s="33">
        <v>287</v>
      </c>
      <c r="CP42" s="33">
        <v>0</v>
      </c>
      <c r="CQ42" s="33">
        <v>0</v>
      </c>
      <c r="CR42" s="33">
        <v>0</v>
      </c>
      <c r="CS42" s="33">
        <v>0</v>
      </c>
      <c r="CT42" s="33">
        <v>0</v>
      </c>
      <c r="CU42" s="33">
        <v>0</v>
      </c>
      <c r="CV42" s="33">
        <v>0</v>
      </c>
      <c r="CW42" s="33">
        <v>0</v>
      </c>
      <c r="CX42" s="33">
        <v>0</v>
      </c>
      <c r="CY42" s="33">
        <v>92</v>
      </c>
      <c r="CZ42" s="33">
        <v>0</v>
      </c>
      <c r="DA42" s="33">
        <v>0</v>
      </c>
      <c r="DB42" s="33">
        <v>0</v>
      </c>
      <c r="DC42" s="33">
        <v>0</v>
      </c>
      <c r="DD42" s="33">
        <v>0</v>
      </c>
      <c r="DE42" s="33">
        <v>0</v>
      </c>
      <c r="DF42" s="33">
        <v>0</v>
      </c>
      <c r="DG42" s="1">
        <v>198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829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109</v>
      </c>
      <c r="ED42" s="1">
        <v>1</v>
      </c>
      <c r="EE42" s="1">
        <v>8</v>
      </c>
      <c r="EF42" s="1">
        <v>0</v>
      </c>
      <c r="EG42" s="1">
        <v>6</v>
      </c>
      <c r="EH42" s="1">
        <v>46</v>
      </c>
      <c r="EI42" s="1">
        <v>52</v>
      </c>
      <c r="EJ42" s="1">
        <v>17</v>
      </c>
      <c r="EK42" s="1">
        <v>15</v>
      </c>
      <c r="EL42" s="1">
        <v>5</v>
      </c>
      <c r="EM42" s="1">
        <v>960</v>
      </c>
      <c r="EN42" s="1">
        <v>80</v>
      </c>
      <c r="EO42" s="1">
        <v>934</v>
      </c>
      <c r="EP42" s="1">
        <v>875</v>
      </c>
      <c r="EQ42" s="1">
        <v>3593</v>
      </c>
      <c r="ER42" s="1">
        <v>49</v>
      </c>
      <c r="ES42" s="1">
        <v>0</v>
      </c>
      <c r="ET42" s="1">
        <v>161</v>
      </c>
      <c r="EU42" s="1">
        <v>117</v>
      </c>
      <c r="EV42" s="1">
        <v>0</v>
      </c>
      <c r="EW42" s="1">
        <v>46</v>
      </c>
      <c r="EX42" s="1">
        <v>37</v>
      </c>
      <c r="EY42" s="1">
        <v>0</v>
      </c>
      <c r="EZ42" s="1">
        <v>32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812</v>
      </c>
      <c r="FJ42" s="47">
        <v>0</v>
      </c>
      <c r="FK42" s="47">
        <v>0</v>
      </c>
      <c r="FL42" s="47">
        <v>0</v>
      </c>
      <c r="FM42" s="47">
        <v>0</v>
      </c>
      <c r="FN42" s="1">
        <v>0</v>
      </c>
      <c r="FO42" s="1">
        <v>0</v>
      </c>
      <c r="FP42" s="1">
        <v>0</v>
      </c>
      <c r="FQ42" s="1">
        <v>0</v>
      </c>
      <c r="FR42" s="1">
        <v>1</v>
      </c>
      <c r="FS42" s="1">
        <v>11</v>
      </c>
      <c r="FT42" s="1">
        <v>0</v>
      </c>
      <c r="FU42" s="1">
        <v>0</v>
      </c>
    </row>
    <row r="43" spans="1:177" x14ac:dyDescent="0.25">
      <c r="A43" t="s">
        <v>251</v>
      </c>
      <c r="B43" s="33">
        <v>0</v>
      </c>
      <c r="C43" s="33">
        <v>0</v>
      </c>
      <c r="D43" s="33">
        <v>0</v>
      </c>
      <c r="E43" s="33">
        <v>0</v>
      </c>
      <c r="F43" s="33">
        <v>0</v>
      </c>
      <c r="G43" s="33">
        <v>110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0</v>
      </c>
      <c r="P43" s="33">
        <v>0</v>
      </c>
      <c r="Q43" s="33">
        <v>242</v>
      </c>
      <c r="R43" s="33">
        <v>0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275</v>
      </c>
      <c r="AD43" s="33">
        <v>0</v>
      </c>
      <c r="AE43" s="33">
        <v>0</v>
      </c>
      <c r="AF43" s="33">
        <v>0</v>
      </c>
      <c r="AG43" s="33">
        <v>0</v>
      </c>
      <c r="AH43" s="33">
        <v>0</v>
      </c>
      <c r="AI43" s="33">
        <v>0</v>
      </c>
      <c r="AJ43" s="33">
        <v>0</v>
      </c>
      <c r="AK43" s="33">
        <v>0</v>
      </c>
      <c r="AL43" s="33">
        <v>0</v>
      </c>
      <c r="AM43" s="33">
        <v>0</v>
      </c>
      <c r="AN43" s="33">
        <v>0</v>
      </c>
      <c r="AO43" s="33">
        <v>0</v>
      </c>
      <c r="AP43" s="33">
        <v>0</v>
      </c>
      <c r="AQ43" s="33">
        <v>0</v>
      </c>
      <c r="AR43" s="33">
        <v>0</v>
      </c>
      <c r="AS43" s="33">
        <v>5259</v>
      </c>
      <c r="AT43" s="33">
        <v>0</v>
      </c>
      <c r="AU43" s="33">
        <v>0</v>
      </c>
      <c r="AV43" s="33">
        <v>0</v>
      </c>
      <c r="AW43" s="33">
        <v>0</v>
      </c>
      <c r="AX43" s="33">
        <v>0</v>
      </c>
      <c r="AY43" s="33">
        <v>0</v>
      </c>
      <c r="AZ43" s="33">
        <v>0</v>
      </c>
      <c r="BA43" s="33">
        <v>8064</v>
      </c>
      <c r="BB43" s="33">
        <v>0</v>
      </c>
      <c r="BC43" s="33">
        <v>0</v>
      </c>
      <c r="BD43" s="33">
        <v>0</v>
      </c>
      <c r="BE43" s="33">
        <v>0</v>
      </c>
      <c r="BF43" s="33">
        <v>0</v>
      </c>
      <c r="BG43" s="33">
        <v>0</v>
      </c>
      <c r="BH43" s="33">
        <v>0</v>
      </c>
      <c r="BI43" s="33">
        <v>0</v>
      </c>
      <c r="BJ43" s="33">
        <v>0</v>
      </c>
      <c r="BK43" s="33">
        <v>0</v>
      </c>
      <c r="BL43" s="33">
        <v>0</v>
      </c>
      <c r="BM43" s="33">
        <v>69</v>
      </c>
      <c r="BN43" s="33">
        <v>0</v>
      </c>
      <c r="BO43" s="33">
        <v>0</v>
      </c>
      <c r="BP43" s="33">
        <v>0</v>
      </c>
      <c r="BQ43" s="33">
        <v>0</v>
      </c>
      <c r="BR43" s="33">
        <v>0</v>
      </c>
      <c r="BS43" s="33">
        <v>0</v>
      </c>
      <c r="BT43" s="33">
        <v>0</v>
      </c>
      <c r="BU43" s="33">
        <v>0</v>
      </c>
      <c r="BV43" s="33">
        <v>0</v>
      </c>
      <c r="BW43" s="33">
        <v>0</v>
      </c>
      <c r="BX43" s="33">
        <v>0</v>
      </c>
      <c r="BY43" s="33">
        <v>0</v>
      </c>
      <c r="BZ43" s="33">
        <v>0</v>
      </c>
      <c r="CA43" s="33">
        <v>0</v>
      </c>
      <c r="CB43" s="33">
        <v>0</v>
      </c>
      <c r="CC43" s="33">
        <v>0</v>
      </c>
      <c r="CD43" s="33">
        <v>0</v>
      </c>
      <c r="CE43" s="33">
        <v>0</v>
      </c>
      <c r="CF43" s="33">
        <v>0</v>
      </c>
      <c r="CG43" s="33">
        <v>0</v>
      </c>
      <c r="CH43" s="33">
        <v>0</v>
      </c>
      <c r="CI43" s="33">
        <v>98</v>
      </c>
      <c r="CJ43" s="33">
        <v>0</v>
      </c>
      <c r="CK43" s="33">
        <v>0</v>
      </c>
      <c r="CL43" s="33">
        <v>0</v>
      </c>
      <c r="CM43" s="33">
        <v>0</v>
      </c>
      <c r="CN43" s="33">
        <v>0</v>
      </c>
      <c r="CO43" s="33">
        <v>0</v>
      </c>
      <c r="CP43" s="33">
        <v>0</v>
      </c>
      <c r="CQ43" s="33">
        <v>44</v>
      </c>
      <c r="CR43" s="33">
        <v>0</v>
      </c>
      <c r="CS43" s="33">
        <v>0</v>
      </c>
      <c r="CT43" s="33">
        <v>0</v>
      </c>
      <c r="CU43" s="33">
        <v>0</v>
      </c>
      <c r="CV43" s="33">
        <v>0</v>
      </c>
      <c r="CW43" s="33">
        <v>128</v>
      </c>
      <c r="CX43" s="33">
        <v>0</v>
      </c>
      <c r="CY43" s="33">
        <v>0</v>
      </c>
      <c r="CZ43" s="33">
        <v>43</v>
      </c>
      <c r="DA43" s="33">
        <v>0</v>
      </c>
      <c r="DB43" s="33">
        <v>0</v>
      </c>
      <c r="DC43" s="33">
        <v>13</v>
      </c>
      <c r="DD43" s="33">
        <v>2920</v>
      </c>
      <c r="DE43" s="33">
        <v>2895</v>
      </c>
      <c r="DF43" s="33">
        <v>0</v>
      </c>
      <c r="DG43" s="1">
        <v>2562</v>
      </c>
      <c r="DH43" s="1">
        <v>5931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1407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98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224</v>
      </c>
      <c r="EM43" s="1">
        <v>23</v>
      </c>
      <c r="EN43" s="1">
        <v>0</v>
      </c>
      <c r="EO43" s="1">
        <v>0</v>
      </c>
      <c r="EP43" s="1">
        <v>0</v>
      </c>
      <c r="EQ43" s="1">
        <v>0</v>
      </c>
      <c r="ER43" s="1">
        <v>154</v>
      </c>
      <c r="ES43" s="1">
        <v>19</v>
      </c>
      <c r="ET43" s="1">
        <v>0</v>
      </c>
      <c r="EU43" s="1">
        <v>1322</v>
      </c>
      <c r="EV43" s="1">
        <v>5078</v>
      </c>
      <c r="EW43" s="1">
        <v>30</v>
      </c>
      <c r="EX43" s="1">
        <v>0</v>
      </c>
      <c r="EY43" s="1">
        <v>0</v>
      </c>
      <c r="EZ43" s="1">
        <v>0</v>
      </c>
      <c r="FA43" s="1">
        <v>0</v>
      </c>
      <c r="FB43" s="1">
        <v>27</v>
      </c>
      <c r="FC43" s="1">
        <v>0</v>
      </c>
      <c r="FD43" s="1">
        <v>144</v>
      </c>
      <c r="FE43" s="1">
        <v>0</v>
      </c>
      <c r="FF43" s="1">
        <v>2171</v>
      </c>
      <c r="FG43" s="1">
        <v>1599</v>
      </c>
      <c r="FH43" s="1">
        <v>0</v>
      </c>
      <c r="FI43" s="1">
        <v>320</v>
      </c>
      <c r="FJ43" s="47">
        <v>0</v>
      </c>
      <c r="FK43" s="1">
        <v>45</v>
      </c>
      <c r="FL43" s="47">
        <v>0</v>
      </c>
      <c r="FM43" s="1">
        <v>370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</row>
    <row r="44" spans="1:177" x14ac:dyDescent="0.25">
      <c r="A44" t="s">
        <v>252</v>
      </c>
      <c r="B44" s="33">
        <v>0</v>
      </c>
      <c r="C44" s="33">
        <v>0</v>
      </c>
      <c r="D44" s="33">
        <v>0</v>
      </c>
      <c r="E44" s="33">
        <v>0</v>
      </c>
      <c r="F44" s="33">
        <v>0</v>
      </c>
      <c r="G44" s="33">
        <v>110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242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0</v>
      </c>
      <c r="AC44" s="33">
        <v>275</v>
      </c>
      <c r="AD44" s="33">
        <v>0</v>
      </c>
      <c r="AE44" s="33">
        <v>0</v>
      </c>
      <c r="AF44" s="33">
        <v>0</v>
      </c>
      <c r="AG44" s="33">
        <v>0</v>
      </c>
      <c r="AH44" s="33">
        <v>0</v>
      </c>
      <c r="AI44" s="33">
        <v>0</v>
      </c>
      <c r="AJ44" s="33">
        <v>0</v>
      </c>
      <c r="AK44" s="33">
        <v>0</v>
      </c>
      <c r="AL44" s="33">
        <v>0</v>
      </c>
      <c r="AM44" s="33">
        <v>0</v>
      </c>
      <c r="AN44" s="33">
        <v>0</v>
      </c>
      <c r="AO44" s="33">
        <v>0</v>
      </c>
      <c r="AP44" s="33">
        <v>0</v>
      </c>
      <c r="AQ44" s="33">
        <v>0</v>
      </c>
      <c r="AR44" s="33">
        <v>0</v>
      </c>
      <c r="AS44" s="33">
        <v>3819</v>
      </c>
      <c r="AT44" s="33">
        <v>0</v>
      </c>
      <c r="AU44" s="33">
        <v>0</v>
      </c>
      <c r="AV44" s="33">
        <v>0</v>
      </c>
      <c r="AW44" s="33">
        <v>0</v>
      </c>
      <c r="AX44" s="33">
        <v>0</v>
      </c>
      <c r="AY44" s="33">
        <v>0</v>
      </c>
      <c r="AZ44" s="33">
        <v>0</v>
      </c>
      <c r="BA44" s="33">
        <v>4831</v>
      </c>
      <c r="BB44" s="33">
        <v>0</v>
      </c>
      <c r="BC44" s="33">
        <v>0</v>
      </c>
      <c r="BD44" s="33">
        <v>0</v>
      </c>
      <c r="BE44" s="33">
        <v>0</v>
      </c>
      <c r="BF44" s="33">
        <v>0</v>
      </c>
      <c r="BG44" s="33">
        <v>0</v>
      </c>
      <c r="BH44" s="33">
        <v>0</v>
      </c>
      <c r="BI44" s="33">
        <v>31</v>
      </c>
      <c r="BJ44" s="33">
        <v>0</v>
      </c>
      <c r="BK44" s="33">
        <v>0</v>
      </c>
      <c r="BL44" s="33">
        <v>0</v>
      </c>
      <c r="BM44" s="33">
        <v>31</v>
      </c>
      <c r="BN44" s="33">
        <v>0</v>
      </c>
      <c r="BO44" s="33">
        <v>0</v>
      </c>
      <c r="BP44" s="33">
        <v>0</v>
      </c>
      <c r="BQ44" s="33">
        <v>0</v>
      </c>
      <c r="BR44" s="33">
        <v>0</v>
      </c>
      <c r="BS44" s="33">
        <v>0</v>
      </c>
      <c r="BT44" s="33">
        <v>0</v>
      </c>
      <c r="BU44" s="33">
        <v>0</v>
      </c>
      <c r="BV44" s="33">
        <v>0</v>
      </c>
      <c r="BW44" s="33">
        <v>0</v>
      </c>
      <c r="BX44" s="33">
        <v>0</v>
      </c>
      <c r="BY44" s="33">
        <v>24</v>
      </c>
      <c r="BZ44" s="33">
        <v>0</v>
      </c>
      <c r="CA44" s="33">
        <v>0</v>
      </c>
      <c r="CB44" s="33">
        <v>0</v>
      </c>
      <c r="CC44" s="33">
        <v>0</v>
      </c>
      <c r="CD44" s="33">
        <v>0</v>
      </c>
      <c r="CE44" s="33">
        <v>0</v>
      </c>
      <c r="CF44" s="33">
        <v>0</v>
      </c>
      <c r="CG44" s="33">
        <v>0</v>
      </c>
      <c r="CH44" s="33">
        <v>0</v>
      </c>
      <c r="CI44" s="33">
        <v>48</v>
      </c>
      <c r="CJ44" s="33">
        <v>0</v>
      </c>
      <c r="CK44" s="33">
        <v>0</v>
      </c>
      <c r="CL44" s="33">
        <v>0</v>
      </c>
      <c r="CM44" s="33">
        <v>0</v>
      </c>
      <c r="CN44" s="33">
        <v>0</v>
      </c>
      <c r="CO44" s="33">
        <v>0</v>
      </c>
      <c r="CP44" s="33">
        <v>0</v>
      </c>
      <c r="CQ44" s="33">
        <v>59</v>
      </c>
      <c r="CR44" s="33">
        <v>0</v>
      </c>
      <c r="CS44" s="33">
        <v>0</v>
      </c>
      <c r="CT44" s="33">
        <v>0</v>
      </c>
      <c r="CU44" s="33">
        <v>0</v>
      </c>
      <c r="CV44" s="33">
        <v>0</v>
      </c>
      <c r="CW44" s="33">
        <v>0</v>
      </c>
      <c r="CX44" s="33">
        <v>0</v>
      </c>
      <c r="CY44" s="33">
        <v>0</v>
      </c>
      <c r="CZ44" s="33">
        <v>0</v>
      </c>
      <c r="DA44" s="33">
        <v>0</v>
      </c>
      <c r="DB44" s="33">
        <v>0</v>
      </c>
      <c r="DC44" s="33">
        <v>7</v>
      </c>
      <c r="DD44" s="33">
        <v>0</v>
      </c>
      <c r="DE44" s="33">
        <v>0</v>
      </c>
      <c r="DF44" s="33">
        <v>0</v>
      </c>
      <c r="DG44" s="1">
        <v>5291</v>
      </c>
      <c r="DH44" s="1">
        <v>8220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48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27</v>
      </c>
      <c r="EM44" s="1">
        <v>19</v>
      </c>
      <c r="EN44" s="1">
        <v>0</v>
      </c>
      <c r="EO44" s="1">
        <v>0</v>
      </c>
      <c r="EP44" s="1">
        <v>0</v>
      </c>
      <c r="EQ44" s="1">
        <v>0</v>
      </c>
      <c r="ER44" s="1">
        <v>2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29</v>
      </c>
      <c r="FC44" s="1">
        <v>0</v>
      </c>
      <c r="FD44" s="1">
        <v>0</v>
      </c>
      <c r="FE44" s="1">
        <v>0</v>
      </c>
      <c r="FF44" s="1">
        <v>3153</v>
      </c>
      <c r="FG44" s="1">
        <v>2178</v>
      </c>
      <c r="FH44" s="1">
        <v>0</v>
      </c>
      <c r="FI44" s="1">
        <v>0</v>
      </c>
      <c r="FJ44" s="47">
        <v>0</v>
      </c>
      <c r="FK44" s="47">
        <v>0</v>
      </c>
      <c r="FL44" s="47">
        <v>0</v>
      </c>
      <c r="FM44" s="1">
        <v>225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</row>
    <row r="45" spans="1:177" x14ac:dyDescent="0.25">
      <c r="A45" t="s">
        <v>253</v>
      </c>
      <c r="B45" s="33">
        <v>0</v>
      </c>
      <c r="C45" s="33">
        <v>0</v>
      </c>
      <c r="D45" s="33">
        <v>0</v>
      </c>
      <c r="E45" s="33">
        <v>0</v>
      </c>
      <c r="F45" s="33">
        <v>0</v>
      </c>
      <c r="G45" s="33">
        <v>110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242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275</v>
      </c>
      <c r="AD45" s="33">
        <v>0</v>
      </c>
      <c r="AE45" s="33">
        <v>0</v>
      </c>
      <c r="AF45" s="33">
        <v>0</v>
      </c>
      <c r="AG45" s="33">
        <v>0</v>
      </c>
      <c r="AH45" s="33">
        <v>0</v>
      </c>
      <c r="AI45" s="33">
        <v>0</v>
      </c>
      <c r="AJ45" s="33">
        <v>0</v>
      </c>
      <c r="AK45" s="33">
        <v>0</v>
      </c>
      <c r="AL45" s="33">
        <v>0</v>
      </c>
      <c r="AM45" s="33">
        <v>0</v>
      </c>
      <c r="AN45" s="33">
        <v>0</v>
      </c>
      <c r="AO45" s="33">
        <v>0</v>
      </c>
      <c r="AP45" s="33">
        <v>0</v>
      </c>
      <c r="AQ45" s="33">
        <v>0</v>
      </c>
      <c r="AR45" s="33">
        <v>0</v>
      </c>
      <c r="AS45" s="33">
        <v>3104</v>
      </c>
      <c r="AT45" s="33">
        <v>0</v>
      </c>
      <c r="AU45" s="33">
        <v>0</v>
      </c>
      <c r="AV45" s="33">
        <v>0</v>
      </c>
      <c r="AW45" s="33">
        <v>0</v>
      </c>
      <c r="AX45" s="33">
        <v>0</v>
      </c>
      <c r="AY45" s="33">
        <v>0</v>
      </c>
      <c r="AZ45" s="33">
        <v>0</v>
      </c>
      <c r="BA45" s="33">
        <v>0</v>
      </c>
      <c r="BB45" s="33">
        <v>0</v>
      </c>
      <c r="BC45" s="33">
        <v>0</v>
      </c>
      <c r="BD45" s="33">
        <v>0</v>
      </c>
      <c r="BE45" s="33">
        <v>0</v>
      </c>
      <c r="BF45" s="33">
        <v>0</v>
      </c>
      <c r="BG45" s="33">
        <v>0</v>
      </c>
      <c r="BH45" s="33">
        <v>0</v>
      </c>
      <c r="BI45" s="33">
        <v>0</v>
      </c>
      <c r="BJ45" s="33">
        <v>0</v>
      </c>
      <c r="BK45" s="33">
        <v>0</v>
      </c>
      <c r="BL45" s="33">
        <v>0</v>
      </c>
      <c r="BM45" s="33">
        <v>15</v>
      </c>
      <c r="BN45" s="33">
        <v>0</v>
      </c>
      <c r="BO45" s="33">
        <v>0</v>
      </c>
      <c r="BP45" s="33">
        <v>0</v>
      </c>
      <c r="BQ45" s="33">
        <v>0</v>
      </c>
      <c r="BR45" s="33">
        <v>0</v>
      </c>
      <c r="BS45" s="33">
        <v>0</v>
      </c>
      <c r="BT45" s="33">
        <v>0</v>
      </c>
      <c r="BU45" s="33">
        <v>0</v>
      </c>
      <c r="BV45" s="33">
        <v>0</v>
      </c>
      <c r="BW45" s="33">
        <v>0</v>
      </c>
      <c r="BX45" s="33">
        <v>0</v>
      </c>
      <c r="BY45" s="33">
        <v>30</v>
      </c>
      <c r="BZ45" s="33">
        <v>0</v>
      </c>
      <c r="CA45" s="33">
        <v>0</v>
      </c>
      <c r="CB45" s="33">
        <v>0</v>
      </c>
      <c r="CC45" s="33">
        <v>0</v>
      </c>
      <c r="CD45" s="33">
        <v>0</v>
      </c>
      <c r="CE45" s="33">
        <v>0</v>
      </c>
      <c r="CF45" s="33">
        <v>0</v>
      </c>
      <c r="CG45" s="33">
        <v>0</v>
      </c>
      <c r="CH45" s="33">
        <v>0</v>
      </c>
      <c r="CI45" s="33">
        <v>13</v>
      </c>
      <c r="CJ45" s="33">
        <v>0</v>
      </c>
      <c r="CK45" s="33">
        <v>0</v>
      </c>
      <c r="CL45" s="33">
        <v>0</v>
      </c>
      <c r="CM45" s="33">
        <v>0</v>
      </c>
      <c r="CN45" s="33">
        <v>0</v>
      </c>
      <c r="CO45" s="33">
        <v>0</v>
      </c>
      <c r="CP45" s="33">
        <v>0</v>
      </c>
      <c r="CQ45" s="33">
        <v>26</v>
      </c>
      <c r="CR45" s="33">
        <v>0</v>
      </c>
      <c r="CS45" s="33">
        <v>0</v>
      </c>
      <c r="CT45" s="33">
        <v>0</v>
      </c>
      <c r="CU45" s="33">
        <v>0</v>
      </c>
      <c r="CV45" s="33">
        <v>0</v>
      </c>
      <c r="CW45" s="33">
        <v>0</v>
      </c>
      <c r="CX45" s="33">
        <v>0</v>
      </c>
      <c r="CY45" s="33">
        <v>0</v>
      </c>
      <c r="CZ45" s="33">
        <v>0</v>
      </c>
      <c r="DA45" s="33">
        <v>0</v>
      </c>
      <c r="DB45" s="33">
        <v>0</v>
      </c>
      <c r="DC45" s="33">
        <v>24</v>
      </c>
      <c r="DD45" s="33">
        <v>0</v>
      </c>
      <c r="DE45" s="33">
        <v>0</v>
      </c>
      <c r="DF45" s="33">
        <v>0</v>
      </c>
      <c r="DG45" s="1">
        <v>1953</v>
      </c>
      <c r="DH45" s="1">
        <v>4262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13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12</v>
      </c>
      <c r="EM45" s="1">
        <v>27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165</v>
      </c>
      <c r="EV45" s="1">
        <v>1038</v>
      </c>
      <c r="EW45" s="1">
        <v>0</v>
      </c>
      <c r="EX45" s="1">
        <v>0</v>
      </c>
      <c r="EY45" s="1">
        <v>67</v>
      </c>
      <c r="EZ45" s="1">
        <v>0</v>
      </c>
      <c r="FA45" s="1">
        <v>0</v>
      </c>
      <c r="FB45" s="1">
        <v>1</v>
      </c>
      <c r="FC45" s="1">
        <v>0</v>
      </c>
      <c r="FD45" s="1">
        <v>0</v>
      </c>
      <c r="FE45" s="1">
        <v>0</v>
      </c>
      <c r="FF45" s="1">
        <v>5673</v>
      </c>
      <c r="FG45" s="1">
        <v>0</v>
      </c>
      <c r="FH45" s="1">
        <v>0</v>
      </c>
      <c r="FI45" s="1">
        <v>26</v>
      </c>
      <c r="FJ45" s="47">
        <v>0</v>
      </c>
      <c r="FK45" s="1">
        <v>23</v>
      </c>
      <c r="FL45" s="47">
        <v>0</v>
      </c>
      <c r="FM45" s="1">
        <v>319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</row>
    <row r="46" spans="1:177" x14ac:dyDescent="0.25">
      <c r="A46" t="s">
        <v>254</v>
      </c>
      <c r="B46" s="33">
        <v>0</v>
      </c>
      <c r="C46" s="33">
        <v>0</v>
      </c>
      <c r="D46" s="33">
        <v>0</v>
      </c>
      <c r="E46" s="33">
        <v>0</v>
      </c>
      <c r="F46" s="33">
        <v>0</v>
      </c>
      <c r="G46" s="33">
        <v>110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242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275</v>
      </c>
      <c r="AD46" s="33">
        <v>0</v>
      </c>
      <c r="AE46" s="33">
        <v>0</v>
      </c>
      <c r="AF46" s="33">
        <v>0</v>
      </c>
      <c r="AG46" s="33">
        <v>0</v>
      </c>
      <c r="AH46" s="33">
        <v>0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</v>
      </c>
      <c r="AO46" s="33">
        <v>0</v>
      </c>
      <c r="AP46" s="33">
        <v>0</v>
      </c>
      <c r="AQ46" s="33">
        <v>0</v>
      </c>
      <c r="AR46" s="33">
        <v>0</v>
      </c>
      <c r="AS46" s="33">
        <v>2622</v>
      </c>
      <c r="AT46" s="33">
        <v>0</v>
      </c>
      <c r="AU46" s="33">
        <v>0</v>
      </c>
      <c r="AV46" s="33">
        <v>0</v>
      </c>
      <c r="AW46" s="33">
        <v>0</v>
      </c>
      <c r="AX46" s="33">
        <v>0</v>
      </c>
      <c r="AY46" s="33">
        <v>0</v>
      </c>
      <c r="AZ46" s="33">
        <v>0</v>
      </c>
      <c r="BA46" s="33">
        <v>0</v>
      </c>
      <c r="BB46" s="33">
        <v>0</v>
      </c>
      <c r="BC46" s="33">
        <v>0</v>
      </c>
      <c r="BD46" s="33">
        <v>0</v>
      </c>
      <c r="BE46" s="33">
        <v>0</v>
      </c>
      <c r="BF46" s="33">
        <v>0</v>
      </c>
      <c r="BG46" s="33">
        <v>0</v>
      </c>
      <c r="BH46" s="33">
        <v>0</v>
      </c>
      <c r="BI46" s="33">
        <v>0</v>
      </c>
      <c r="BJ46" s="33">
        <v>0</v>
      </c>
      <c r="BK46" s="33">
        <v>0</v>
      </c>
      <c r="BL46" s="33">
        <v>0</v>
      </c>
      <c r="BM46" s="33">
        <v>0</v>
      </c>
      <c r="BN46" s="33">
        <v>0</v>
      </c>
      <c r="BO46" s="33">
        <v>0</v>
      </c>
      <c r="BP46" s="33">
        <v>0</v>
      </c>
      <c r="BQ46" s="33">
        <v>0</v>
      </c>
      <c r="BR46" s="33">
        <v>0</v>
      </c>
      <c r="BS46" s="33">
        <v>0</v>
      </c>
      <c r="BT46" s="33">
        <v>0</v>
      </c>
      <c r="BU46" s="33">
        <v>0</v>
      </c>
      <c r="BV46" s="33">
        <v>0</v>
      </c>
      <c r="BW46" s="33">
        <v>0</v>
      </c>
      <c r="BX46" s="33">
        <v>0</v>
      </c>
      <c r="BY46" s="33">
        <v>10</v>
      </c>
      <c r="BZ46" s="33">
        <v>0</v>
      </c>
      <c r="CA46" s="33">
        <v>0</v>
      </c>
      <c r="CB46" s="33">
        <v>0</v>
      </c>
      <c r="CC46" s="33">
        <v>0</v>
      </c>
      <c r="CD46" s="33">
        <v>0</v>
      </c>
      <c r="CE46" s="33">
        <v>0</v>
      </c>
      <c r="CF46" s="33">
        <v>0</v>
      </c>
      <c r="CG46" s="33">
        <v>0</v>
      </c>
      <c r="CH46" s="33">
        <v>0</v>
      </c>
      <c r="CI46" s="33">
        <v>0</v>
      </c>
      <c r="CJ46" s="33">
        <v>0</v>
      </c>
      <c r="CK46" s="33">
        <v>0</v>
      </c>
      <c r="CL46" s="33">
        <v>0</v>
      </c>
      <c r="CM46" s="33">
        <v>0</v>
      </c>
      <c r="CN46" s="33">
        <v>0</v>
      </c>
      <c r="CO46" s="33">
        <v>0</v>
      </c>
      <c r="CP46" s="33">
        <v>0</v>
      </c>
      <c r="CQ46" s="33">
        <v>0</v>
      </c>
      <c r="CR46" s="33">
        <v>0</v>
      </c>
      <c r="CS46" s="33">
        <v>0</v>
      </c>
      <c r="CT46" s="33">
        <v>0</v>
      </c>
      <c r="CU46" s="33">
        <v>0</v>
      </c>
      <c r="CV46" s="33">
        <v>0</v>
      </c>
      <c r="CW46" s="33">
        <v>0</v>
      </c>
      <c r="CX46" s="33">
        <v>0</v>
      </c>
      <c r="CY46" s="33">
        <v>0</v>
      </c>
      <c r="CZ46" s="33">
        <v>0</v>
      </c>
      <c r="DA46" s="33">
        <v>0</v>
      </c>
      <c r="DB46" s="33">
        <v>0</v>
      </c>
      <c r="DC46" s="33">
        <v>24</v>
      </c>
      <c r="DD46" s="33">
        <v>0</v>
      </c>
      <c r="DE46" s="33">
        <v>0</v>
      </c>
      <c r="DF46" s="33">
        <v>0</v>
      </c>
      <c r="DG46" s="1">
        <v>174</v>
      </c>
      <c r="DH46" s="1">
        <v>137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120</v>
      </c>
      <c r="EH46" s="1">
        <v>0</v>
      </c>
      <c r="EI46" s="1">
        <v>0</v>
      </c>
      <c r="EJ46" s="1">
        <v>0</v>
      </c>
      <c r="EK46" s="1">
        <v>0</v>
      </c>
      <c r="EL46" s="1">
        <v>14</v>
      </c>
      <c r="EM46" s="1">
        <v>29</v>
      </c>
      <c r="EN46" s="1">
        <v>0</v>
      </c>
      <c r="EO46" s="1">
        <v>0</v>
      </c>
      <c r="EP46" s="1">
        <v>0</v>
      </c>
      <c r="EQ46" s="1">
        <v>0</v>
      </c>
      <c r="ER46" s="1">
        <v>2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18</v>
      </c>
      <c r="EZ46" s="1">
        <v>0</v>
      </c>
      <c r="FA46" s="1">
        <v>0</v>
      </c>
      <c r="FB46" s="1">
        <v>57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47">
        <v>0</v>
      </c>
      <c r="FK46" s="47">
        <v>0</v>
      </c>
      <c r="FL46" s="47">
        <v>0</v>
      </c>
      <c r="FM46" s="47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</row>
    <row r="47" spans="1:177" x14ac:dyDescent="0.25">
      <c r="A47" t="s">
        <v>255</v>
      </c>
      <c r="B47" s="33">
        <v>0</v>
      </c>
      <c r="C47" s="33">
        <v>0</v>
      </c>
      <c r="D47" s="33">
        <v>0</v>
      </c>
      <c r="E47" s="33">
        <v>0</v>
      </c>
      <c r="F47" s="33">
        <v>0</v>
      </c>
      <c r="G47" s="33">
        <v>9710</v>
      </c>
      <c r="H47" s="33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9600</v>
      </c>
      <c r="P47" s="33">
        <v>0</v>
      </c>
      <c r="Q47" s="33">
        <v>242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3">
        <v>0</v>
      </c>
      <c r="Z47" s="33">
        <v>0</v>
      </c>
      <c r="AA47" s="33">
        <v>0</v>
      </c>
      <c r="AB47" s="33">
        <v>0</v>
      </c>
      <c r="AC47" s="33">
        <v>275</v>
      </c>
      <c r="AD47" s="33">
        <v>0</v>
      </c>
      <c r="AE47" s="33">
        <v>0</v>
      </c>
      <c r="AF47" s="33">
        <v>0</v>
      </c>
      <c r="AG47" s="33">
        <v>0</v>
      </c>
      <c r="AH47" s="33">
        <v>0</v>
      </c>
      <c r="AI47" s="33">
        <v>9304</v>
      </c>
      <c r="AJ47" s="33">
        <v>0</v>
      </c>
      <c r="AK47" s="33">
        <v>0</v>
      </c>
      <c r="AL47" s="33">
        <v>0</v>
      </c>
      <c r="AM47" s="33">
        <v>0</v>
      </c>
      <c r="AN47" s="33">
        <v>0</v>
      </c>
      <c r="AO47" s="33">
        <v>0</v>
      </c>
      <c r="AP47" s="33">
        <v>0</v>
      </c>
      <c r="AQ47" s="33">
        <v>0</v>
      </c>
      <c r="AR47" s="33">
        <v>0</v>
      </c>
      <c r="AS47" s="33">
        <v>2083</v>
      </c>
      <c r="AT47" s="33">
        <v>0</v>
      </c>
      <c r="AU47" s="33">
        <v>0</v>
      </c>
      <c r="AV47" s="33">
        <v>0</v>
      </c>
      <c r="AW47" s="33">
        <v>0</v>
      </c>
      <c r="AX47" s="33">
        <v>0</v>
      </c>
      <c r="AY47" s="33">
        <v>0</v>
      </c>
      <c r="AZ47" s="33">
        <v>0</v>
      </c>
      <c r="BA47" s="33">
        <v>0</v>
      </c>
      <c r="BB47" s="33">
        <v>0</v>
      </c>
      <c r="BC47" s="33">
        <v>4800</v>
      </c>
      <c r="BD47" s="33">
        <v>0</v>
      </c>
      <c r="BE47" s="33">
        <v>0</v>
      </c>
      <c r="BF47" s="33">
        <v>0</v>
      </c>
      <c r="BG47" s="33">
        <v>0</v>
      </c>
      <c r="BH47" s="33">
        <v>0</v>
      </c>
      <c r="BI47" s="33">
        <v>0</v>
      </c>
      <c r="BJ47" s="33">
        <v>0</v>
      </c>
      <c r="BK47" s="33">
        <v>0</v>
      </c>
      <c r="BL47" s="33">
        <v>0</v>
      </c>
      <c r="BM47" s="33">
        <v>0</v>
      </c>
      <c r="BN47" s="33">
        <v>0</v>
      </c>
      <c r="BO47" s="33">
        <v>0</v>
      </c>
      <c r="BP47" s="33">
        <v>0</v>
      </c>
      <c r="BQ47" s="33">
        <v>328</v>
      </c>
      <c r="BR47" s="33">
        <v>0</v>
      </c>
      <c r="BS47" s="33">
        <v>0</v>
      </c>
      <c r="BT47" s="33">
        <v>0</v>
      </c>
      <c r="BU47" s="33">
        <v>0</v>
      </c>
      <c r="BV47" s="33">
        <v>2400</v>
      </c>
      <c r="BW47" s="33">
        <v>0</v>
      </c>
      <c r="BX47" s="33">
        <v>0</v>
      </c>
      <c r="BY47" s="33">
        <v>0</v>
      </c>
      <c r="BZ47" s="33">
        <v>0</v>
      </c>
      <c r="CA47" s="33">
        <v>0</v>
      </c>
      <c r="CB47" s="33">
        <v>0</v>
      </c>
      <c r="CC47" s="33">
        <v>0</v>
      </c>
      <c r="CD47" s="33">
        <v>0</v>
      </c>
      <c r="CE47" s="33">
        <v>0</v>
      </c>
      <c r="CF47" s="33">
        <v>0</v>
      </c>
      <c r="CG47" s="33">
        <v>0</v>
      </c>
      <c r="CH47" s="33">
        <v>0</v>
      </c>
      <c r="CI47" s="33">
        <v>0</v>
      </c>
      <c r="CJ47" s="33">
        <v>0</v>
      </c>
      <c r="CK47" s="33">
        <v>16220</v>
      </c>
      <c r="CL47" s="33">
        <v>0</v>
      </c>
      <c r="CM47" s="33">
        <v>0</v>
      </c>
      <c r="CN47" s="33">
        <v>0</v>
      </c>
      <c r="CO47" s="33">
        <v>0</v>
      </c>
      <c r="CP47" s="33">
        <v>0</v>
      </c>
      <c r="CQ47" s="33">
        <v>532</v>
      </c>
      <c r="CR47" s="33">
        <v>0</v>
      </c>
      <c r="CS47" s="33">
        <v>3744</v>
      </c>
      <c r="CT47" s="33">
        <v>0</v>
      </c>
      <c r="CU47" s="33">
        <v>0</v>
      </c>
      <c r="CV47" s="33">
        <v>0</v>
      </c>
      <c r="CW47" s="33">
        <v>112</v>
      </c>
      <c r="CX47" s="33">
        <v>0</v>
      </c>
      <c r="CY47" s="33">
        <v>0</v>
      </c>
      <c r="CZ47" s="33">
        <v>0</v>
      </c>
      <c r="DA47" s="33">
        <v>0</v>
      </c>
      <c r="DB47" s="33">
        <v>0</v>
      </c>
      <c r="DC47" s="33">
        <v>23</v>
      </c>
      <c r="DD47" s="33">
        <v>19932</v>
      </c>
      <c r="DE47" s="33">
        <v>18812</v>
      </c>
      <c r="DF47" s="33">
        <v>0</v>
      </c>
      <c r="DG47" s="1">
        <v>155</v>
      </c>
      <c r="DH47" s="1">
        <v>1052</v>
      </c>
      <c r="DI47" s="1">
        <v>21</v>
      </c>
      <c r="DJ47" s="1">
        <v>0</v>
      </c>
      <c r="DK47" s="1">
        <v>0</v>
      </c>
      <c r="DL47" s="1">
        <v>0</v>
      </c>
      <c r="DM47" s="1">
        <v>0</v>
      </c>
      <c r="DN47" s="1">
        <v>1446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99</v>
      </c>
      <c r="EH47" s="1">
        <v>0</v>
      </c>
      <c r="EI47" s="1">
        <v>0</v>
      </c>
      <c r="EJ47" s="1">
        <v>0</v>
      </c>
      <c r="EK47" s="1">
        <v>0</v>
      </c>
      <c r="EL47" s="1">
        <v>209</v>
      </c>
      <c r="EM47" s="1">
        <v>89</v>
      </c>
      <c r="EN47" s="1">
        <v>0</v>
      </c>
      <c r="EO47" s="1">
        <v>0</v>
      </c>
      <c r="EP47" s="1">
        <v>0</v>
      </c>
      <c r="EQ47" s="1">
        <v>0</v>
      </c>
      <c r="ER47" s="1">
        <v>5</v>
      </c>
      <c r="ES47" s="1">
        <v>0</v>
      </c>
      <c r="ET47" s="1">
        <v>0</v>
      </c>
      <c r="EU47" s="1">
        <v>4184</v>
      </c>
      <c r="EV47" s="1">
        <v>6323</v>
      </c>
      <c r="EW47" s="1">
        <v>48</v>
      </c>
      <c r="EX47" s="1">
        <v>0</v>
      </c>
      <c r="EY47" s="1">
        <v>86</v>
      </c>
      <c r="EZ47" s="1">
        <v>0</v>
      </c>
      <c r="FA47" s="1">
        <v>0</v>
      </c>
      <c r="FB47" s="1">
        <v>69</v>
      </c>
      <c r="FC47" s="1">
        <v>0</v>
      </c>
      <c r="FD47" s="1">
        <v>144</v>
      </c>
      <c r="FE47" s="1">
        <v>0</v>
      </c>
      <c r="FF47" s="1">
        <v>0</v>
      </c>
      <c r="FG47" s="1">
        <v>0</v>
      </c>
      <c r="FH47" s="1">
        <v>0</v>
      </c>
      <c r="FI47" s="1">
        <v>6098</v>
      </c>
      <c r="FJ47" s="47">
        <v>0</v>
      </c>
      <c r="FK47" s="1">
        <v>0</v>
      </c>
      <c r="FL47" s="47">
        <v>0</v>
      </c>
      <c r="FM47" s="1">
        <v>0</v>
      </c>
      <c r="FN47" s="1">
        <v>0</v>
      </c>
      <c r="FO47" s="1">
        <v>0</v>
      </c>
      <c r="FP47" s="1">
        <v>0</v>
      </c>
      <c r="FQ47" s="1">
        <v>1316</v>
      </c>
      <c r="FR47" s="1">
        <v>0</v>
      </c>
      <c r="FS47" s="1">
        <v>75</v>
      </c>
      <c r="FT47" s="1">
        <v>0</v>
      </c>
      <c r="FU47" s="1">
        <v>0</v>
      </c>
    </row>
    <row r="48" spans="1:177" x14ac:dyDescent="0.25">
      <c r="A48" t="s">
        <v>256</v>
      </c>
      <c r="B48" s="33">
        <v>0</v>
      </c>
      <c r="C48" s="33">
        <v>0</v>
      </c>
      <c r="D48" s="33">
        <v>0</v>
      </c>
      <c r="E48" s="33">
        <v>0</v>
      </c>
      <c r="F48" s="33">
        <v>0</v>
      </c>
      <c r="G48" s="33">
        <v>110</v>
      </c>
      <c r="H48" s="33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242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3">
        <v>0</v>
      </c>
      <c r="Z48" s="33">
        <v>0</v>
      </c>
      <c r="AA48" s="33">
        <v>0</v>
      </c>
      <c r="AB48" s="33">
        <v>0</v>
      </c>
      <c r="AC48" s="33">
        <v>275</v>
      </c>
      <c r="AD48" s="33">
        <v>0</v>
      </c>
      <c r="AE48" s="33">
        <v>0</v>
      </c>
      <c r="AF48" s="33">
        <v>0</v>
      </c>
      <c r="AG48" s="33">
        <v>0</v>
      </c>
      <c r="AH48" s="33">
        <v>0</v>
      </c>
      <c r="AI48" s="33">
        <v>0</v>
      </c>
      <c r="AJ48" s="33">
        <v>0</v>
      </c>
      <c r="AK48" s="33">
        <v>0</v>
      </c>
      <c r="AL48" s="33">
        <v>0</v>
      </c>
      <c r="AM48" s="33">
        <v>0</v>
      </c>
      <c r="AN48" s="33">
        <v>0</v>
      </c>
      <c r="AO48" s="33">
        <v>0</v>
      </c>
      <c r="AP48" s="33">
        <v>0</v>
      </c>
      <c r="AQ48" s="33">
        <v>0</v>
      </c>
      <c r="AR48" s="33">
        <v>0</v>
      </c>
      <c r="AS48" s="33">
        <v>1291</v>
      </c>
      <c r="AT48" s="33">
        <v>0</v>
      </c>
      <c r="AU48" s="33">
        <v>0</v>
      </c>
      <c r="AV48" s="33">
        <v>0</v>
      </c>
      <c r="AW48" s="33">
        <v>0</v>
      </c>
      <c r="AX48" s="33">
        <v>0</v>
      </c>
      <c r="AY48" s="33">
        <v>0</v>
      </c>
      <c r="AZ48" s="33">
        <v>0</v>
      </c>
      <c r="BA48" s="33">
        <v>0</v>
      </c>
      <c r="BB48" s="33">
        <v>0</v>
      </c>
      <c r="BC48" s="33">
        <v>0</v>
      </c>
      <c r="BD48" s="33">
        <v>0</v>
      </c>
      <c r="BE48" s="33">
        <v>0</v>
      </c>
      <c r="BF48" s="33">
        <v>0</v>
      </c>
      <c r="BG48" s="33">
        <v>0</v>
      </c>
      <c r="BH48" s="33">
        <v>0</v>
      </c>
      <c r="BI48" s="33">
        <v>0</v>
      </c>
      <c r="BJ48" s="33">
        <v>0</v>
      </c>
      <c r="BK48" s="33">
        <v>0</v>
      </c>
      <c r="BL48" s="33">
        <v>0</v>
      </c>
      <c r="BM48" s="33">
        <v>6</v>
      </c>
      <c r="BN48" s="33">
        <v>0</v>
      </c>
      <c r="BO48" s="33">
        <v>0</v>
      </c>
      <c r="BP48" s="33">
        <v>0</v>
      </c>
      <c r="BQ48" s="33">
        <v>0</v>
      </c>
      <c r="BR48" s="33">
        <v>0</v>
      </c>
      <c r="BS48" s="33">
        <v>0</v>
      </c>
      <c r="BT48" s="33">
        <v>0</v>
      </c>
      <c r="BU48" s="33">
        <v>0</v>
      </c>
      <c r="BV48" s="33">
        <v>0</v>
      </c>
      <c r="BW48" s="33">
        <v>0</v>
      </c>
      <c r="BX48" s="33">
        <v>0</v>
      </c>
      <c r="BY48" s="33">
        <v>6</v>
      </c>
      <c r="BZ48" s="33">
        <v>0</v>
      </c>
      <c r="CA48" s="33">
        <v>0</v>
      </c>
      <c r="CB48" s="33">
        <v>0</v>
      </c>
      <c r="CC48" s="33">
        <v>0</v>
      </c>
      <c r="CD48" s="33">
        <v>0</v>
      </c>
      <c r="CE48" s="33">
        <v>0</v>
      </c>
      <c r="CF48" s="33">
        <v>0</v>
      </c>
      <c r="CG48" s="33">
        <v>0</v>
      </c>
      <c r="CH48" s="33">
        <v>0</v>
      </c>
      <c r="CI48" s="33">
        <v>9</v>
      </c>
      <c r="CJ48" s="33">
        <v>0</v>
      </c>
      <c r="CK48" s="33">
        <v>0</v>
      </c>
      <c r="CL48" s="33">
        <v>0</v>
      </c>
      <c r="CM48" s="33">
        <v>0</v>
      </c>
      <c r="CN48" s="33">
        <v>0</v>
      </c>
      <c r="CO48" s="33">
        <v>0</v>
      </c>
      <c r="CP48" s="33">
        <v>0</v>
      </c>
      <c r="CQ48" s="33">
        <v>0</v>
      </c>
      <c r="CR48" s="33">
        <v>0</v>
      </c>
      <c r="CS48" s="33">
        <v>0</v>
      </c>
      <c r="CT48" s="33">
        <v>0</v>
      </c>
      <c r="CU48" s="33">
        <v>0</v>
      </c>
      <c r="CV48" s="33">
        <v>0</v>
      </c>
      <c r="CW48" s="33">
        <v>0</v>
      </c>
      <c r="CX48" s="33">
        <v>0</v>
      </c>
      <c r="CY48" s="33">
        <v>0</v>
      </c>
      <c r="CZ48" s="33">
        <v>0</v>
      </c>
      <c r="DA48" s="33">
        <v>0</v>
      </c>
      <c r="DB48" s="33">
        <v>0</v>
      </c>
      <c r="DC48" s="33">
        <v>0</v>
      </c>
      <c r="DD48" s="33">
        <v>0</v>
      </c>
      <c r="DE48" s="33">
        <v>0</v>
      </c>
      <c r="DF48" s="33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9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7</v>
      </c>
      <c r="FC48" s="1">
        <v>0</v>
      </c>
      <c r="FD48" s="1">
        <v>0</v>
      </c>
      <c r="FE48" s="1">
        <v>0</v>
      </c>
      <c r="FF48" s="1">
        <v>8404</v>
      </c>
      <c r="FG48" s="1">
        <v>0</v>
      </c>
      <c r="FH48" s="1">
        <v>0</v>
      </c>
      <c r="FI48" s="1">
        <v>0</v>
      </c>
      <c r="FJ48" s="47">
        <v>0</v>
      </c>
      <c r="FK48" s="47">
        <v>0</v>
      </c>
      <c r="FL48" s="47">
        <v>0</v>
      </c>
      <c r="FM48" s="47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</row>
    <row r="49" spans="1:177" x14ac:dyDescent="0.25">
      <c r="A49" t="s">
        <v>257</v>
      </c>
      <c r="B49" s="33">
        <v>0</v>
      </c>
      <c r="C49" s="33">
        <v>0</v>
      </c>
      <c r="D49" s="33">
        <v>0</v>
      </c>
      <c r="E49" s="33">
        <v>0</v>
      </c>
      <c r="F49" s="33">
        <v>0</v>
      </c>
      <c r="G49" s="33">
        <v>110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242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3">
        <v>275</v>
      </c>
      <c r="AD49" s="33">
        <v>0</v>
      </c>
      <c r="AE49" s="33">
        <v>0</v>
      </c>
      <c r="AF49" s="33">
        <v>0</v>
      </c>
      <c r="AG49" s="33">
        <v>0</v>
      </c>
      <c r="AH49" s="33">
        <v>0</v>
      </c>
      <c r="AI49" s="33">
        <v>0</v>
      </c>
      <c r="AJ49" s="33">
        <v>0</v>
      </c>
      <c r="AK49" s="33">
        <v>0</v>
      </c>
      <c r="AL49" s="33">
        <v>0</v>
      </c>
      <c r="AM49" s="33">
        <v>0</v>
      </c>
      <c r="AN49" s="33">
        <v>0</v>
      </c>
      <c r="AO49" s="33">
        <v>0</v>
      </c>
      <c r="AP49" s="33">
        <v>0</v>
      </c>
      <c r="AQ49" s="33">
        <v>0</v>
      </c>
      <c r="AR49" s="33">
        <v>0</v>
      </c>
      <c r="AS49" s="33">
        <v>2727</v>
      </c>
      <c r="AT49" s="33">
        <v>0</v>
      </c>
      <c r="AU49" s="33">
        <v>0</v>
      </c>
      <c r="AV49" s="33">
        <v>0</v>
      </c>
      <c r="AW49" s="33">
        <v>0</v>
      </c>
      <c r="AX49" s="33">
        <v>0</v>
      </c>
      <c r="AY49" s="33">
        <v>0</v>
      </c>
      <c r="AZ49" s="33">
        <v>0</v>
      </c>
      <c r="BA49" s="33">
        <v>0</v>
      </c>
      <c r="BB49" s="33">
        <v>0</v>
      </c>
      <c r="BC49" s="33">
        <v>0</v>
      </c>
      <c r="BD49" s="33">
        <v>0</v>
      </c>
      <c r="BE49" s="33">
        <v>0</v>
      </c>
      <c r="BF49" s="33">
        <v>0</v>
      </c>
      <c r="BG49" s="33">
        <v>0</v>
      </c>
      <c r="BH49" s="33">
        <v>0</v>
      </c>
      <c r="BI49" s="33">
        <v>0</v>
      </c>
      <c r="BJ49" s="33">
        <v>0</v>
      </c>
      <c r="BK49" s="33">
        <v>0</v>
      </c>
      <c r="BL49" s="33">
        <v>0</v>
      </c>
      <c r="BM49" s="33">
        <v>32</v>
      </c>
      <c r="BN49" s="33">
        <v>0</v>
      </c>
      <c r="BO49" s="33">
        <v>0</v>
      </c>
      <c r="BP49" s="33">
        <v>0</v>
      </c>
      <c r="BQ49" s="33">
        <v>0</v>
      </c>
      <c r="BR49" s="33">
        <v>0</v>
      </c>
      <c r="BS49" s="33">
        <v>0</v>
      </c>
      <c r="BT49" s="33">
        <v>0</v>
      </c>
      <c r="BU49" s="33">
        <v>0</v>
      </c>
      <c r="BV49" s="33">
        <v>0</v>
      </c>
      <c r="BW49" s="33">
        <v>0</v>
      </c>
      <c r="BX49" s="33">
        <v>0</v>
      </c>
      <c r="BY49" s="33">
        <v>0</v>
      </c>
      <c r="BZ49" s="33">
        <v>0</v>
      </c>
      <c r="CA49" s="33">
        <v>0</v>
      </c>
      <c r="CB49" s="33">
        <v>0</v>
      </c>
      <c r="CC49" s="33">
        <v>0</v>
      </c>
      <c r="CD49" s="33">
        <v>0</v>
      </c>
      <c r="CE49" s="33">
        <v>0</v>
      </c>
      <c r="CF49" s="33">
        <v>0</v>
      </c>
      <c r="CG49" s="33">
        <v>0</v>
      </c>
      <c r="CH49" s="33">
        <v>0</v>
      </c>
      <c r="CI49" s="33">
        <v>0</v>
      </c>
      <c r="CJ49" s="33">
        <v>0</v>
      </c>
      <c r="CK49" s="33">
        <v>0</v>
      </c>
      <c r="CL49" s="33">
        <v>0</v>
      </c>
      <c r="CM49" s="33">
        <v>0</v>
      </c>
      <c r="CN49" s="33">
        <v>0</v>
      </c>
      <c r="CO49" s="33">
        <v>0</v>
      </c>
      <c r="CP49" s="33">
        <v>0</v>
      </c>
      <c r="CQ49" s="33">
        <v>0</v>
      </c>
      <c r="CR49" s="33">
        <v>0</v>
      </c>
      <c r="CS49" s="33">
        <v>0</v>
      </c>
      <c r="CT49" s="33">
        <v>0</v>
      </c>
      <c r="CU49" s="33">
        <v>0</v>
      </c>
      <c r="CV49" s="33">
        <v>0</v>
      </c>
      <c r="CW49" s="33">
        <v>0</v>
      </c>
      <c r="CX49" s="33">
        <v>0</v>
      </c>
      <c r="CY49" s="33">
        <v>0</v>
      </c>
      <c r="CZ49" s="33">
        <v>0</v>
      </c>
      <c r="DA49" s="33">
        <v>0</v>
      </c>
      <c r="DB49" s="33">
        <v>0</v>
      </c>
      <c r="DC49" s="33">
        <v>0</v>
      </c>
      <c r="DD49" s="33">
        <v>0</v>
      </c>
      <c r="DE49" s="33">
        <v>0</v>
      </c>
      <c r="DF49" s="33">
        <v>0</v>
      </c>
      <c r="DG49" s="1">
        <v>10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45</v>
      </c>
      <c r="FC49" s="1">
        <v>0</v>
      </c>
      <c r="FD49" s="1">
        <v>0</v>
      </c>
      <c r="FE49" s="1">
        <v>0</v>
      </c>
      <c r="FF49" s="1">
        <v>656</v>
      </c>
      <c r="FG49" s="1">
        <v>0</v>
      </c>
      <c r="FH49" s="1">
        <v>0</v>
      </c>
      <c r="FI49" s="1">
        <v>0</v>
      </c>
      <c r="FJ49" s="47">
        <v>0</v>
      </c>
      <c r="FK49" s="1">
        <v>0</v>
      </c>
      <c r="FL49" s="47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</row>
    <row r="50" spans="1:177" x14ac:dyDescent="0.25">
      <c r="A50" t="s">
        <v>258</v>
      </c>
      <c r="B50" s="33">
        <v>0</v>
      </c>
      <c r="C50" s="33">
        <v>0</v>
      </c>
      <c r="D50" s="33">
        <v>0</v>
      </c>
      <c r="E50" s="33">
        <v>0</v>
      </c>
      <c r="F50" s="33">
        <v>0</v>
      </c>
      <c r="G50" s="33">
        <v>110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242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275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33">
        <v>0</v>
      </c>
      <c r="AL50" s="33">
        <v>0</v>
      </c>
      <c r="AM50" s="33">
        <v>0</v>
      </c>
      <c r="AN50" s="33">
        <v>0</v>
      </c>
      <c r="AO50" s="33">
        <v>0</v>
      </c>
      <c r="AP50" s="33">
        <v>0</v>
      </c>
      <c r="AQ50" s="33">
        <v>0</v>
      </c>
      <c r="AR50" s="33">
        <v>0</v>
      </c>
      <c r="AS50" s="33">
        <v>0</v>
      </c>
      <c r="AT50" s="33">
        <v>0</v>
      </c>
      <c r="AU50" s="33">
        <v>0</v>
      </c>
      <c r="AV50" s="33">
        <v>0</v>
      </c>
      <c r="AW50" s="33">
        <v>0</v>
      </c>
      <c r="AX50" s="33">
        <v>0</v>
      </c>
      <c r="AY50" s="33">
        <v>0</v>
      </c>
      <c r="AZ50" s="33">
        <v>0</v>
      </c>
      <c r="BA50" s="33">
        <v>0</v>
      </c>
      <c r="BB50" s="33">
        <v>0</v>
      </c>
      <c r="BC50" s="33">
        <v>0</v>
      </c>
      <c r="BD50" s="33">
        <v>0</v>
      </c>
      <c r="BE50" s="33">
        <v>0</v>
      </c>
      <c r="BF50" s="33">
        <v>0</v>
      </c>
      <c r="BG50" s="33">
        <v>0</v>
      </c>
      <c r="BH50" s="33">
        <v>0</v>
      </c>
      <c r="BI50" s="33">
        <v>0</v>
      </c>
      <c r="BJ50" s="33">
        <v>0</v>
      </c>
      <c r="BK50" s="33">
        <v>0</v>
      </c>
      <c r="BL50" s="33">
        <v>0</v>
      </c>
      <c r="BM50" s="33">
        <v>0</v>
      </c>
      <c r="BN50" s="33">
        <v>0</v>
      </c>
      <c r="BO50" s="33">
        <v>0</v>
      </c>
      <c r="BP50" s="33">
        <v>0</v>
      </c>
      <c r="BQ50" s="33">
        <v>0</v>
      </c>
      <c r="BR50" s="33">
        <v>0</v>
      </c>
      <c r="BS50" s="33">
        <v>0</v>
      </c>
      <c r="BT50" s="33">
        <v>0</v>
      </c>
      <c r="BU50" s="33">
        <v>0</v>
      </c>
      <c r="BV50" s="33">
        <v>0</v>
      </c>
      <c r="BW50" s="33">
        <v>0</v>
      </c>
      <c r="BX50" s="33">
        <v>0</v>
      </c>
      <c r="BY50" s="33">
        <v>0</v>
      </c>
      <c r="BZ50" s="33">
        <v>0</v>
      </c>
      <c r="CA50" s="33">
        <v>0</v>
      </c>
      <c r="CB50" s="33">
        <v>0</v>
      </c>
      <c r="CC50" s="33">
        <v>0</v>
      </c>
      <c r="CD50" s="33">
        <v>0</v>
      </c>
      <c r="CE50" s="33">
        <v>0</v>
      </c>
      <c r="CF50" s="33">
        <v>0</v>
      </c>
      <c r="CG50" s="33">
        <v>0</v>
      </c>
      <c r="CH50" s="33">
        <v>0</v>
      </c>
      <c r="CI50" s="33">
        <v>0</v>
      </c>
      <c r="CJ50" s="33">
        <v>0</v>
      </c>
      <c r="CK50" s="33">
        <v>0</v>
      </c>
      <c r="CL50" s="33">
        <v>0</v>
      </c>
      <c r="CM50" s="33">
        <v>0</v>
      </c>
      <c r="CN50" s="33">
        <v>0</v>
      </c>
      <c r="CO50" s="33">
        <v>0</v>
      </c>
      <c r="CP50" s="33">
        <v>0</v>
      </c>
      <c r="CQ50" s="33">
        <v>0</v>
      </c>
      <c r="CR50" s="33">
        <v>0</v>
      </c>
      <c r="CS50" s="33">
        <v>0</v>
      </c>
      <c r="CT50" s="33">
        <v>0</v>
      </c>
      <c r="CU50" s="33">
        <v>0</v>
      </c>
      <c r="CV50" s="33">
        <v>0</v>
      </c>
      <c r="CW50" s="33">
        <v>0</v>
      </c>
      <c r="CX50" s="33">
        <v>0</v>
      </c>
      <c r="CY50" s="33">
        <v>0</v>
      </c>
      <c r="CZ50" s="33">
        <v>0</v>
      </c>
      <c r="DA50" s="33">
        <v>0</v>
      </c>
      <c r="DB50" s="33">
        <v>0</v>
      </c>
      <c r="DC50" s="33">
        <v>0</v>
      </c>
      <c r="DD50" s="33">
        <v>0</v>
      </c>
      <c r="DE50" s="33">
        <v>0</v>
      </c>
      <c r="DF50" s="33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45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8</v>
      </c>
      <c r="EZ50" s="1">
        <v>0</v>
      </c>
      <c r="FA50" s="1">
        <v>0</v>
      </c>
      <c r="FB50" s="1">
        <v>34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47">
        <v>0</v>
      </c>
      <c r="FK50" s="47">
        <v>0</v>
      </c>
      <c r="FL50" s="47">
        <v>0</v>
      </c>
      <c r="FM50" s="47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</row>
    <row r="51" spans="1:177" x14ac:dyDescent="0.25">
      <c r="A51" t="s">
        <v>259</v>
      </c>
      <c r="B51" s="33">
        <v>0</v>
      </c>
      <c r="C51" s="33">
        <v>0</v>
      </c>
      <c r="D51" s="33">
        <v>0</v>
      </c>
      <c r="E51" s="33">
        <v>0</v>
      </c>
      <c r="F51" s="33">
        <v>0</v>
      </c>
      <c r="G51" s="33">
        <v>110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242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3">
        <v>275</v>
      </c>
      <c r="AE51" s="33">
        <v>0</v>
      </c>
      <c r="AF51" s="33">
        <v>0</v>
      </c>
      <c r="AG51" s="33">
        <v>0</v>
      </c>
      <c r="AH51" s="33">
        <v>0</v>
      </c>
      <c r="AI51" s="33">
        <v>0</v>
      </c>
      <c r="AJ51" s="33">
        <v>0</v>
      </c>
      <c r="AK51" s="33">
        <v>0</v>
      </c>
      <c r="AL51" s="33">
        <v>0</v>
      </c>
      <c r="AM51" s="33">
        <v>0</v>
      </c>
      <c r="AN51" s="33"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489</v>
      </c>
      <c r="AT51" s="33">
        <v>0</v>
      </c>
      <c r="AU51" s="33">
        <v>0</v>
      </c>
      <c r="AV51" s="33">
        <v>0</v>
      </c>
      <c r="AW51" s="33">
        <v>0</v>
      </c>
      <c r="AX51" s="33">
        <v>0</v>
      </c>
      <c r="AY51" s="33">
        <v>0</v>
      </c>
      <c r="AZ51" s="33">
        <v>0</v>
      </c>
      <c r="BA51" s="33">
        <v>0</v>
      </c>
      <c r="BB51" s="33">
        <v>0</v>
      </c>
      <c r="BC51" s="33">
        <v>0</v>
      </c>
      <c r="BD51" s="33">
        <v>0</v>
      </c>
      <c r="BE51" s="33">
        <v>0</v>
      </c>
      <c r="BF51" s="33">
        <v>0</v>
      </c>
      <c r="BG51" s="33">
        <v>0</v>
      </c>
      <c r="BH51" s="33">
        <v>0</v>
      </c>
      <c r="BI51" s="33">
        <v>0</v>
      </c>
      <c r="BJ51" s="33">
        <v>0</v>
      </c>
      <c r="BK51" s="33">
        <v>0</v>
      </c>
      <c r="BL51" s="33">
        <v>0</v>
      </c>
      <c r="BM51" s="33">
        <v>0</v>
      </c>
      <c r="BN51" s="33">
        <v>0</v>
      </c>
      <c r="BO51" s="33">
        <v>0</v>
      </c>
      <c r="BP51" s="33">
        <v>0</v>
      </c>
      <c r="BQ51" s="33">
        <v>0</v>
      </c>
      <c r="BR51" s="33">
        <v>0</v>
      </c>
      <c r="BS51" s="33">
        <v>0</v>
      </c>
      <c r="BT51" s="33">
        <v>0</v>
      </c>
      <c r="BU51" s="33">
        <v>0</v>
      </c>
      <c r="BV51" s="33">
        <v>0</v>
      </c>
      <c r="BW51" s="33">
        <v>0</v>
      </c>
      <c r="BX51" s="33">
        <v>0</v>
      </c>
      <c r="BY51" s="33">
        <v>0</v>
      </c>
      <c r="BZ51" s="33">
        <v>0</v>
      </c>
      <c r="CA51" s="33">
        <v>0</v>
      </c>
      <c r="CB51" s="33">
        <v>0</v>
      </c>
      <c r="CC51" s="33">
        <v>0</v>
      </c>
      <c r="CD51" s="33">
        <v>0</v>
      </c>
      <c r="CE51" s="33">
        <v>0</v>
      </c>
      <c r="CF51" s="33">
        <v>0</v>
      </c>
      <c r="CG51" s="33">
        <v>0</v>
      </c>
      <c r="CH51" s="33">
        <v>0</v>
      </c>
      <c r="CI51" s="33">
        <v>0</v>
      </c>
      <c r="CJ51" s="33">
        <v>0</v>
      </c>
      <c r="CK51" s="33">
        <v>0</v>
      </c>
      <c r="CL51" s="33">
        <v>0</v>
      </c>
      <c r="CM51" s="33">
        <v>0</v>
      </c>
      <c r="CN51" s="33">
        <v>0</v>
      </c>
      <c r="CO51" s="33">
        <v>0</v>
      </c>
      <c r="CP51" s="33">
        <v>0</v>
      </c>
      <c r="CQ51" s="33">
        <v>0</v>
      </c>
      <c r="CR51" s="33">
        <v>0</v>
      </c>
      <c r="CS51" s="33">
        <v>0</v>
      </c>
      <c r="CT51" s="33">
        <v>0</v>
      </c>
      <c r="CU51" s="33">
        <v>0</v>
      </c>
      <c r="CV51" s="33">
        <v>0</v>
      </c>
      <c r="CW51" s="33">
        <v>0</v>
      </c>
      <c r="CX51" s="33">
        <v>0</v>
      </c>
      <c r="CY51" s="33">
        <v>0</v>
      </c>
      <c r="CZ51" s="33">
        <v>0</v>
      </c>
      <c r="DA51" s="33">
        <v>0</v>
      </c>
      <c r="DB51" s="33">
        <v>0</v>
      </c>
      <c r="DC51" s="33">
        <v>0</v>
      </c>
      <c r="DD51" s="33">
        <v>0</v>
      </c>
      <c r="DE51" s="33">
        <v>0</v>
      </c>
      <c r="DF51" s="33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2</v>
      </c>
      <c r="EZ51" s="1">
        <v>0</v>
      </c>
      <c r="FA51" s="1">
        <v>0</v>
      </c>
      <c r="FB51" s="1">
        <v>4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47">
        <v>0</v>
      </c>
      <c r="FK51" s="1">
        <v>0</v>
      </c>
      <c r="FL51" s="47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</row>
    <row r="52" spans="1:177" x14ac:dyDescent="0.25">
      <c r="A52" t="s">
        <v>260</v>
      </c>
      <c r="B52" s="33">
        <v>0</v>
      </c>
      <c r="C52" s="33">
        <v>0</v>
      </c>
      <c r="D52" s="33">
        <v>0</v>
      </c>
      <c r="E52" s="33">
        <v>0</v>
      </c>
      <c r="F52" s="33">
        <v>0</v>
      </c>
      <c r="G52" s="33">
        <v>110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242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3">
        <v>0</v>
      </c>
      <c r="AD52" s="33">
        <v>275</v>
      </c>
      <c r="AE52" s="33">
        <v>0</v>
      </c>
      <c r="AF52" s="33">
        <v>0</v>
      </c>
      <c r="AG52" s="33">
        <v>0</v>
      </c>
      <c r="AH52" s="33">
        <v>0</v>
      </c>
      <c r="AI52" s="33">
        <v>0</v>
      </c>
      <c r="AJ52" s="33">
        <v>0</v>
      </c>
      <c r="AK52" s="33">
        <v>0</v>
      </c>
      <c r="AL52" s="33">
        <v>0</v>
      </c>
      <c r="AM52" s="33">
        <v>0</v>
      </c>
      <c r="AN52" s="33">
        <v>0</v>
      </c>
      <c r="AO52" s="33">
        <v>0</v>
      </c>
      <c r="AP52" s="33">
        <v>0</v>
      </c>
      <c r="AQ52" s="33">
        <v>0</v>
      </c>
      <c r="AR52" s="33">
        <v>0</v>
      </c>
      <c r="AS52" s="33">
        <v>1419</v>
      </c>
      <c r="AT52" s="33">
        <v>0</v>
      </c>
      <c r="AU52" s="33">
        <v>0</v>
      </c>
      <c r="AV52" s="33">
        <v>0</v>
      </c>
      <c r="AW52" s="33">
        <v>0</v>
      </c>
      <c r="AX52" s="33">
        <v>0</v>
      </c>
      <c r="AY52" s="33">
        <v>0</v>
      </c>
      <c r="AZ52" s="33">
        <v>0</v>
      </c>
      <c r="BA52" s="33">
        <v>0</v>
      </c>
      <c r="BB52" s="33">
        <v>0</v>
      </c>
      <c r="BC52" s="33">
        <v>0</v>
      </c>
      <c r="BD52" s="33">
        <v>0</v>
      </c>
      <c r="BE52" s="33">
        <v>0</v>
      </c>
      <c r="BF52" s="33">
        <v>0</v>
      </c>
      <c r="BG52" s="33">
        <v>0</v>
      </c>
      <c r="BH52" s="33">
        <v>0</v>
      </c>
      <c r="BI52" s="33">
        <v>0</v>
      </c>
      <c r="BJ52" s="33">
        <v>0</v>
      </c>
      <c r="BK52" s="33">
        <v>0</v>
      </c>
      <c r="BL52" s="33">
        <v>0</v>
      </c>
      <c r="BM52" s="33">
        <v>25</v>
      </c>
      <c r="BN52" s="33">
        <v>0</v>
      </c>
      <c r="BO52" s="33">
        <v>0</v>
      </c>
      <c r="BP52" s="33">
        <v>0</v>
      </c>
      <c r="BQ52" s="33">
        <v>0</v>
      </c>
      <c r="BR52" s="33">
        <v>0</v>
      </c>
      <c r="BS52" s="33">
        <v>0</v>
      </c>
      <c r="BT52" s="33">
        <v>0</v>
      </c>
      <c r="BU52" s="33">
        <v>0</v>
      </c>
      <c r="BV52" s="33">
        <v>0</v>
      </c>
      <c r="BW52" s="33">
        <v>0</v>
      </c>
      <c r="BX52" s="33">
        <v>0</v>
      </c>
      <c r="BY52" s="33">
        <v>0</v>
      </c>
      <c r="BZ52" s="33">
        <v>0</v>
      </c>
      <c r="CA52" s="33">
        <v>0</v>
      </c>
      <c r="CB52" s="33">
        <v>0</v>
      </c>
      <c r="CC52" s="33">
        <v>0</v>
      </c>
      <c r="CD52" s="33">
        <v>0</v>
      </c>
      <c r="CE52" s="33">
        <v>0</v>
      </c>
      <c r="CF52" s="33">
        <v>0</v>
      </c>
      <c r="CG52" s="33">
        <v>0</v>
      </c>
      <c r="CH52" s="33">
        <v>0</v>
      </c>
      <c r="CI52" s="33">
        <v>16</v>
      </c>
      <c r="CJ52" s="33">
        <v>0</v>
      </c>
      <c r="CK52" s="33">
        <v>0</v>
      </c>
      <c r="CL52" s="33">
        <v>0</v>
      </c>
      <c r="CM52" s="33">
        <v>0</v>
      </c>
      <c r="CN52" s="33">
        <v>0</v>
      </c>
      <c r="CO52" s="33">
        <v>0</v>
      </c>
      <c r="CP52" s="33">
        <v>0</v>
      </c>
      <c r="CQ52" s="33">
        <v>0</v>
      </c>
      <c r="CR52" s="33">
        <v>0</v>
      </c>
      <c r="CS52" s="33">
        <v>0</v>
      </c>
      <c r="CT52" s="33">
        <v>0</v>
      </c>
      <c r="CU52" s="33">
        <v>0</v>
      </c>
      <c r="CV52" s="33">
        <v>0</v>
      </c>
      <c r="CW52" s="33">
        <v>0</v>
      </c>
      <c r="CX52" s="33">
        <v>0</v>
      </c>
      <c r="CY52" s="33">
        <v>0</v>
      </c>
      <c r="CZ52" s="33">
        <v>0</v>
      </c>
      <c r="DA52" s="33">
        <v>0</v>
      </c>
      <c r="DB52" s="33">
        <v>0</v>
      </c>
      <c r="DC52" s="33">
        <v>0</v>
      </c>
      <c r="DD52" s="33">
        <v>0</v>
      </c>
      <c r="DE52" s="33">
        <v>0</v>
      </c>
      <c r="DF52" s="33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16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6</v>
      </c>
      <c r="EZ52" s="1">
        <v>0</v>
      </c>
      <c r="FA52" s="1">
        <v>0</v>
      </c>
      <c r="FB52" s="1">
        <v>16</v>
      </c>
      <c r="FC52" s="1">
        <v>0</v>
      </c>
      <c r="FD52" s="1">
        <v>0</v>
      </c>
      <c r="FE52" s="1">
        <v>0</v>
      </c>
      <c r="FF52" s="1">
        <v>304</v>
      </c>
      <c r="FG52" s="1">
        <v>0</v>
      </c>
      <c r="FH52" s="1">
        <v>0</v>
      </c>
      <c r="FI52" s="1">
        <v>0</v>
      </c>
      <c r="FJ52" s="47">
        <v>0</v>
      </c>
      <c r="FK52" s="47">
        <v>0</v>
      </c>
      <c r="FL52" s="47">
        <v>0</v>
      </c>
      <c r="FM52" s="47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</row>
    <row r="53" spans="1:177" x14ac:dyDescent="0.25">
      <c r="A53" t="s">
        <v>261</v>
      </c>
      <c r="B53" s="33">
        <v>0</v>
      </c>
      <c r="C53" s="33">
        <v>0</v>
      </c>
      <c r="D53" s="33">
        <v>0</v>
      </c>
      <c r="E53" s="33">
        <v>0</v>
      </c>
      <c r="F53" s="33">
        <v>0</v>
      </c>
      <c r="G53" s="33">
        <v>110</v>
      </c>
      <c r="H53" s="33">
        <v>0</v>
      </c>
      <c r="I53" s="33">
        <v>0</v>
      </c>
      <c r="J53" s="33">
        <v>0</v>
      </c>
      <c r="K53" s="33">
        <v>0</v>
      </c>
      <c r="L53" s="33">
        <v>0</v>
      </c>
      <c r="M53" s="33">
        <v>0</v>
      </c>
      <c r="N53" s="33">
        <v>0</v>
      </c>
      <c r="O53" s="33">
        <v>0</v>
      </c>
      <c r="P53" s="33">
        <v>0</v>
      </c>
      <c r="Q53" s="33">
        <v>242</v>
      </c>
      <c r="R53" s="33">
        <v>0</v>
      </c>
      <c r="S53" s="33">
        <v>0</v>
      </c>
      <c r="T53" s="33">
        <v>0</v>
      </c>
      <c r="U53" s="33">
        <v>0</v>
      </c>
      <c r="V53" s="33">
        <v>0</v>
      </c>
      <c r="W53" s="33">
        <v>0</v>
      </c>
      <c r="X53" s="33">
        <v>0</v>
      </c>
      <c r="Y53" s="33">
        <v>0</v>
      </c>
      <c r="Z53" s="33">
        <v>0</v>
      </c>
      <c r="AA53" s="33">
        <v>0</v>
      </c>
      <c r="AB53" s="33">
        <v>0</v>
      </c>
      <c r="AC53" s="33">
        <v>0</v>
      </c>
      <c r="AD53" s="33">
        <v>275</v>
      </c>
      <c r="AE53" s="33">
        <v>0</v>
      </c>
      <c r="AF53" s="33">
        <v>0</v>
      </c>
      <c r="AG53" s="33">
        <v>0</v>
      </c>
      <c r="AH53" s="33">
        <v>0</v>
      </c>
      <c r="AI53" s="33">
        <v>0</v>
      </c>
      <c r="AJ53" s="33">
        <v>0</v>
      </c>
      <c r="AK53" s="33">
        <v>0</v>
      </c>
      <c r="AL53" s="33">
        <v>0</v>
      </c>
      <c r="AM53" s="33">
        <v>0</v>
      </c>
      <c r="AN53" s="33">
        <v>0</v>
      </c>
      <c r="AO53" s="33">
        <v>0</v>
      </c>
      <c r="AP53" s="33">
        <v>0</v>
      </c>
      <c r="AQ53" s="33">
        <v>0</v>
      </c>
      <c r="AR53" s="33">
        <v>0</v>
      </c>
      <c r="AS53" s="33">
        <v>0</v>
      </c>
      <c r="AT53" s="33">
        <v>0</v>
      </c>
      <c r="AU53" s="33">
        <v>0</v>
      </c>
      <c r="AV53" s="33">
        <v>0</v>
      </c>
      <c r="AW53" s="33">
        <v>0</v>
      </c>
      <c r="AX53" s="33">
        <v>0</v>
      </c>
      <c r="AY53" s="33">
        <v>0</v>
      </c>
      <c r="AZ53" s="33">
        <v>0</v>
      </c>
      <c r="BA53" s="33">
        <v>0</v>
      </c>
      <c r="BB53" s="33">
        <v>0</v>
      </c>
      <c r="BC53" s="33">
        <v>0</v>
      </c>
      <c r="BD53" s="33">
        <v>0</v>
      </c>
      <c r="BE53" s="33">
        <v>0</v>
      </c>
      <c r="BF53" s="33">
        <v>0</v>
      </c>
      <c r="BG53" s="33">
        <v>0</v>
      </c>
      <c r="BH53" s="33">
        <v>0</v>
      </c>
      <c r="BI53" s="33">
        <v>0</v>
      </c>
      <c r="BJ53" s="33">
        <v>0</v>
      </c>
      <c r="BK53" s="33">
        <v>0</v>
      </c>
      <c r="BL53" s="33">
        <v>23</v>
      </c>
      <c r="BM53" s="33">
        <v>0</v>
      </c>
      <c r="BN53" s="33">
        <v>0</v>
      </c>
      <c r="BO53" s="33">
        <v>0</v>
      </c>
      <c r="BP53" s="33">
        <v>0</v>
      </c>
      <c r="BQ53" s="33">
        <v>0</v>
      </c>
      <c r="BR53" s="33">
        <v>0</v>
      </c>
      <c r="BS53" s="33">
        <v>0</v>
      </c>
      <c r="BT53" s="33">
        <v>0</v>
      </c>
      <c r="BU53" s="33">
        <v>0</v>
      </c>
      <c r="BV53" s="33">
        <v>0</v>
      </c>
      <c r="BW53" s="33">
        <v>0</v>
      </c>
      <c r="BX53" s="33">
        <v>0</v>
      </c>
      <c r="BY53" s="33">
        <v>0</v>
      </c>
      <c r="BZ53" s="33">
        <v>0</v>
      </c>
      <c r="CA53" s="33">
        <v>0</v>
      </c>
      <c r="CB53" s="33">
        <v>0</v>
      </c>
      <c r="CC53" s="33">
        <v>0</v>
      </c>
      <c r="CD53" s="33">
        <v>0</v>
      </c>
      <c r="CE53" s="33">
        <v>0</v>
      </c>
      <c r="CF53" s="33">
        <v>0</v>
      </c>
      <c r="CG53" s="33">
        <v>0</v>
      </c>
      <c r="CH53" s="33">
        <v>0</v>
      </c>
      <c r="CI53" s="33">
        <v>20</v>
      </c>
      <c r="CJ53" s="33">
        <v>0</v>
      </c>
      <c r="CK53" s="33">
        <v>0</v>
      </c>
      <c r="CL53" s="33">
        <v>0</v>
      </c>
      <c r="CM53" s="33">
        <v>0</v>
      </c>
      <c r="CN53" s="33">
        <v>4</v>
      </c>
      <c r="CO53" s="33">
        <v>0</v>
      </c>
      <c r="CP53" s="33">
        <v>4</v>
      </c>
      <c r="CQ53" s="33">
        <v>0</v>
      </c>
      <c r="CR53" s="33">
        <v>0</v>
      </c>
      <c r="CS53" s="33">
        <v>0</v>
      </c>
      <c r="CT53" s="33">
        <v>0</v>
      </c>
      <c r="CU53" s="33">
        <v>0</v>
      </c>
      <c r="CV53" s="33">
        <v>0</v>
      </c>
      <c r="CW53" s="33">
        <v>0</v>
      </c>
      <c r="CX53" s="33">
        <v>0</v>
      </c>
      <c r="CY53" s="33">
        <v>0</v>
      </c>
      <c r="CZ53" s="33">
        <v>0</v>
      </c>
      <c r="DA53" s="33">
        <v>0</v>
      </c>
      <c r="DB53" s="33">
        <v>0</v>
      </c>
      <c r="DC53" s="33">
        <v>0</v>
      </c>
      <c r="DD53" s="33">
        <v>0</v>
      </c>
      <c r="DE53" s="33">
        <v>0</v>
      </c>
      <c r="DF53" s="33">
        <v>0</v>
      </c>
      <c r="DG53" s="1">
        <v>0</v>
      </c>
      <c r="DH53" s="1">
        <v>0</v>
      </c>
      <c r="DI53" s="1">
        <v>1140</v>
      </c>
      <c r="DJ53" s="1">
        <v>3914</v>
      </c>
      <c r="DK53" s="1">
        <v>5318</v>
      </c>
      <c r="DL53" s="1">
        <v>524</v>
      </c>
      <c r="DM53" s="1">
        <v>58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482</v>
      </c>
      <c r="EV53" s="1">
        <v>861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47">
        <v>0</v>
      </c>
      <c r="FK53" s="1">
        <v>0</v>
      </c>
      <c r="FL53" s="47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</row>
    <row r="54" spans="1:177" x14ac:dyDescent="0.25">
      <c r="A54" t="s">
        <v>262</v>
      </c>
      <c r="B54" s="33">
        <v>0</v>
      </c>
      <c r="C54" s="33">
        <v>0</v>
      </c>
      <c r="D54" s="33">
        <v>0</v>
      </c>
      <c r="E54" s="33">
        <v>0</v>
      </c>
      <c r="F54" s="33">
        <v>0</v>
      </c>
      <c r="G54" s="33">
        <v>110</v>
      </c>
      <c r="H54" s="33">
        <v>0</v>
      </c>
      <c r="I54" s="33">
        <v>0</v>
      </c>
      <c r="J54" s="33">
        <v>0</v>
      </c>
      <c r="K54" s="33">
        <v>0</v>
      </c>
      <c r="L54" s="33">
        <v>0</v>
      </c>
      <c r="M54" s="33">
        <v>0</v>
      </c>
      <c r="N54" s="33">
        <v>0</v>
      </c>
      <c r="O54" s="33">
        <v>0</v>
      </c>
      <c r="P54" s="33">
        <v>0</v>
      </c>
      <c r="Q54" s="33">
        <v>242</v>
      </c>
      <c r="R54" s="33">
        <v>0</v>
      </c>
      <c r="S54" s="33">
        <v>0</v>
      </c>
      <c r="T54" s="33">
        <v>0</v>
      </c>
      <c r="U54" s="33">
        <v>0</v>
      </c>
      <c r="V54" s="33">
        <v>0</v>
      </c>
      <c r="W54" s="33">
        <v>0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3">
        <v>0</v>
      </c>
      <c r="AD54" s="33">
        <v>275</v>
      </c>
      <c r="AE54" s="33">
        <v>0</v>
      </c>
      <c r="AF54" s="33">
        <v>0</v>
      </c>
      <c r="AG54" s="33">
        <v>0</v>
      </c>
      <c r="AH54" s="33">
        <v>0</v>
      </c>
      <c r="AI54" s="33">
        <v>0</v>
      </c>
      <c r="AJ54" s="33">
        <v>0</v>
      </c>
      <c r="AK54" s="33">
        <v>0</v>
      </c>
      <c r="AL54" s="33">
        <v>0</v>
      </c>
      <c r="AM54" s="33">
        <v>0</v>
      </c>
      <c r="AN54" s="33">
        <v>0</v>
      </c>
      <c r="AO54" s="33">
        <v>0</v>
      </c>
      <c r="AP54" s="33">
        <v>0</v>
      </c>
      <c r="AQ54" s="33">
        <v>0</v>
      </c>
      <c r="AR54" s="33">
        <v>0</v>
      </c>
      <c r="AS54" s="33">
        <v>207</v>
      </c>
      <c r="AT54" s="33">
        <v>0</v>
      </c>
      <c r="AU54" s="33">
        <v>0</v>
      </c>
      <c r="AV54" s="33">
        <v>0</v>
      </c>
      <c r="AW54" s="33">
        <v>0</v>
      </c>
      <c r="AX54" s="33">
        <v>0</v>
      </c>
      <c r="AY54" s="33">
        <v>0</v>
      </c>
      <c r="AZ54" s="33">
        <v>0</v>
      </c>
      <c r="BA54" s="33">
        <v>0</v>
      </c>
      <c r="BB54" s="33">
        <v>0</v>
      </c>
      <c r="BC54" s="33">
        <v>0</v>
      </c>
      <c r="BD54" s="33">
        <v>0</v>
      </c>
      <c r="BE54" s="33">
        <v>0</v>
      </c>
      <c r="BF54" s="33">
        <v>0</v>
      </c>
      <c r="BG54" s="33">
        <v>0</v>
      </c>
      <c r="BH54" s="33">
        <v>0</v>
      </c>
      <c r="BI54" s="33">
        <v>0</v>
      </c>
      <c r="BJ54" s="33">
        <v>0</v>
      </c>
      <c r="BK54" s="33">
        <v>0</v>
      </c>
      <c r="BL54" s="33">
        <v>50</v>
      </c>
      <c r="BM54" s="33">
        <v>0</v>
      </c>
      <c r="BN54" s="33">
        <v>0</v>
      </c>
      <c r="BO54" s="33">
        <v>0</v>
      </c>
      <c r="BP54" s="33">
        <v>0</v>
      </c>
      <c r="BQ54" s="33">
        <v>0</v>
      </c>
      <c r="BR54" s="33">
        <v>0</v>
      </c>
      <c r="BS54" s="33">
        <v>0</v>
      </c>
      <c r="BT54" s="33">
        <v>0</v>
      </c>
      <c r="BU54" s="33">
        <v>0</v>
      </c>
      <c r="BV54" s="33">
        <v>0</v>
      </c>
      <c r="BW54" s="33">
        <v>0</v>
      </c>
      <c r="BX54" s="33">
        <v>0</v>
      </c>
      <c r="BY54" s="33">
        <v>0</v>
      </c>
      <c r="BZ54" s="33">
        <v>0</v>
      </c>
      <c r="CA54" s="33">
        <v>0</v>
      </c>
      <c r="CB54" s="33">
        <v>0</v>
      </c>
      <c r="CC54" s="33">
        <v>0</v>
      </c>
      <c r="CD54" s="33">
        <v>0</v>
      </c>
      <c r="CE54" s="33">
        <v>0</v>
      </c>
      <c r="CF54" s="33">
        <v>0</v>
      </c>
      <c r="CG54" s="33">
        <v>0</v>
      </c>
      <c r="CH54" s="33">
        <v>0</v>
      </c>
      <c r="CI54" s="33">
        <v>20</v>
      </c>
      <c r="CJ54" s="33">
        <v>0</v>
      </c>
      <c r="CK54" s="33">
        <v>0</v>
      </c>
      <c r="CL54" s="33">
        <v>0</v>
      </c>
      <c r="CM54" s="33">
        <v>0</v>
      </c>
      <c r="CN54" s="33">
        <v>2</v>
      </c>
      <c r="CO54" s="33">
        <v>0</v>
      </c>
      <c r="CP54" s="33">
        <v>2</v>
      </c>
      <c r="CQ54" s="33">
        <v>0</v>
      </c>
      <c r="CR54" s="33">
        <v>0</v>
      </c>
      <c r="CS54" s="33">
        <v>0</v>
      </c>
      <c r="CT54" s="33">
        <v>0</v>
      </c>
      <c r="CU54" s="33">
        <v>0</v>
      </c>
      <c r="CV54" s="33">
        <v>0</v>
      </c>
      <c r="CW54" s="33">
        <v>0</v>
      </c>
      <c r="CX54" s="33">
        <v>0</v>
      </c>
      <c r="CY54" s="33">
        <v>0</v>
      </c>
      <c r="CZ54" s="33">
        <v>0</v>
      </c>
      <c r="DA54" s="33">
        <v>0</v>
      </c>
      <c r="DB54" s="33">
        <v>0</v>
      </c>
      <c r="DC54" s="33">
        <v>0</v>
      </c>
      <c r="DD54" s="33">
        <v>0</v>
      </c>
      <c r="DE54" s="33">
        <v>0</v>
      </c>
      <c r="DF54" s="33">
        <v>0</v>
      </c>
      <c r="DG54" s="1">
        <v>0</v>
      </c>
      <c r="DH54" s="1">
        <v>0</v>
      </c>
      <c r="DI54" s="1">
        <v>681</v>
      </c>
      <c r="DJ54" s="1">
        <v>3122</v>
      </c>
      <c r="DK54" s="1">
        <v>2204</v>
      </c>
      <c r="DL54" s="1">
        <v>138</v>
      </c>
      <c r="DM54" s="1">
        <v>27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47">
        <v>0</v>
      </c>
      <c r="FK54" s="47">
        <v>0</v>
      </c>
      <c r="FL54" s="47">
        <v>0</v>
      </c>
      <c r="FM54" s="47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</row>
    <row r="55" spans="1:177" x14ac:dyDescent="0.25">
      <c r="A55" t="s">
        <v>263</v>
      </c>
      <c r="B55" s="33">
        <v>0</v>
      </c>
      <c r="C55" s="33">
        <v>0</v>
      </c>
      <c r="D55" s="33">
        <v>0</v>
      </c>
      <c r="E55" s="33">
        <v>0</v>
      </c>
      <c r="F55" s="33">
        <v>0</v>
      </c>
      <c r="G55" s="33">
        <v>110</v>
      </c>
      <c r="H55" s="33">
        <v>0</v>
      </c>
      <c r="I55" s="33">
        <v>0</v>
      </c>
      <c r="J55" s="33">
        <v>0</v>
      </c>
      <c r="K55" s="33">
        <v>0</v>
      </c>
      <c r="L55" s="33">
        <v>0</v>
      </c>
      <c r="M55" s="33">
        <v>0</v>
      </c>
      <c r="N55" s="33">
        <v>0</v>
      </c>
      <c r="O55" s="33">
        <v>0</v>
      </c>
      <c r="P55" s="33">
        <v>0</v>
      </c>
      <c r="Q55" s="33">
        <v>242</v>
      </c>
      <c r="R55" s="33">
        <v>0</v>
      </c>
      <c r="S55" s="33">
        <v>0</v>
      </c>
      <c r="T55" s="33">
        <v>0</v>
      </c>
      <c r="U55" s="33">
        <v>0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3">
        <v>275</v>
      </c>
      <c r="AE55" s="33">
        <v>0</v>
      </c>
      <c r="AF55" s="33">
        <v>0</v>
      </c>
      <c r="AG55" s="33">
        <v>0</v>
      </c>
      <c r="AH55" s="33">
        <v>0</v>
      </c>
      <c r="AI55" s="33">
        <v>0</v>
      </c>
      <c r="AJ55" s="33">
        <v>0</v>
      </c>
      <c r="AK55" s="33">
        <v>0</v>
      </c>
      <c r="AL55" s="33">
        <v>0</v>
      </c>
      <c r="AM55" s="33">
        <v>0</v>
      </c>
      <c r="AN55" s="33">
        <v>0</v>
      </c>
      <c r="AO55" s="33">
        <v>0</v>
      </c>
      <c r="AP55" s="33">
        <v>0</v>
      </c>
      <c r="AQ55" s="33">
        <v>0</v>
      </c>
      <c r="AR55" s="33">
        <v>0</v>
      </c>
      <c r="AS55" s="33">
        <v>1787</v>
      </c>
      <c r="AT55" s="33">
        <v>0</v>
      </c>
      <c r="AU55" s="33">
        <v>0</v>
      </c>
      <c r="AV55" s="33">
        <v>0</v>
      </c>
      <c r="AW55" s="33">
        <v>0</v>
      </c>
      <c r="AX55" s="33">
        <v>0</v>
      </c>
      <c r="AY55" s="33">
        <v>0</v>
      </c>
      <c r="AZ55" s="33">
        <v>0</v>
      </c>
      <c r="BA55" s="33">
        <v>0</v>
      </c>
      <c r="BB55" s="33">
        <v>0</v>
      </c>
      <c r="BC55" s="33">
        <v>0</v>
      </c>
      <c r="BD55" s="33">
        <v>0</v>
      </c>
      <c r="BE55" s="33">
        <v>0</v>
      </c>
      <c r="BF55" s="33">
        <v>0</v>
      </c>
      <c r="BG55" s="33">
        <v>0</v>
      </c>
      <c r="BH55" s="33">
        <v>0</v>
      </c>
      <c r="BI55" s="33">
        <v>0</v>
      </c>
      <c r="BJ55" s="33">
        <v>0</v>
      </c>
      <c r="BK55" s="33">
        <v>0</v>
      </c>
      <c r="BL55" s="33">
        <v>80</v>
      </c>
      <c r="BM55" s="33">
        <v>0</v>
      </c>
      <c r="BN55" s="33">
        <v>0</v>
      </c>
      <c r="BO55" s="33">
        <v>0</v>
      </c>
      <c r="BP55" s="33">
        <v>0</v>
      </c>
      <c r="BQ55" s="33">
        <v>0</v>
      </c>
      <c r="BR55" s="33">
        <v>0</v>
      </c>
      <c r="BS55" s="33">
        <v>0</v>
      </c>
      <c r="BT55" s="33">
        <v>0</v>
      </c>
      <c r="BU55" s="33">
        <v>0</v>
      </c>
      <c r="BV55" s="33">
        <v>0</v>
      </c>
      <c r="BW55" s="33">
        <v>0</v>
      </c>
      <c r="BX55" s="33">
        <v>0</v>
      </c>
      <c r="BY55" s="33">
        <v>0</v>
      </c>
      <c r="BZ55" s="33">
        <v>0</v>
      </c>
      <c r="CA55" s="33">
        <v>0</v>
      </c>
      <c r="CB55" s="33">
        <v>0</v>
      </c>
      <c r="CC55" s="33">
        <v>0</v>
      </c>
      <c r="CD55" s="33">
        <v>0</v>
      </c>
      <c r="CE55" s="33">
        <v>0</v>
      </c>
      <c r="CF55" s="33">
        <v>0</v>
      </c>
      <c r="CG55" s="33">
        <v>0</v>
      </c>
      <c r="CH55" s="33">
        <v>0</v>
      </c>
      <c r="CI55" s="33">
        <v>46</v>
      </c>
      <c r="CJ55" s="33">
        <v>0</v>
      </c>
      <c r="CK55" s="33">
        <v>0</v>
      </c>
      <c r="CL55" s="33">
        <v>0</v>
      </c>
      <c r="CM55" s="33">
        <v>0</v>
      </c>
      <c r="CN55" s="33">
        <v>18</v>
      </c>
      <c r="CO55" s="33">
        <v>0</v>
      </c>
      <c r="CP55" s="33">
        <v>18</v>
      </c>
      <c r="CQ55" s="33">
        <v>0</v>
      </c>
      <c r="CR55" s="33">
        <v>0</v>
      </c>
      <c r="CS55" s="33">
        <v>0</v>
      </c>
      <c r="CT55" s="33">
        <v>0</v>
      </c>
      <c r="CU55" s="33">
        <v>0</v>
      </c>
      <c r="CV55" s="33">
        <v>0</v>
      </c>
      <c r="CW55" s="33">
        <v>0</v>
      </c>
      <c r="CX55" s="33">
        <v>0</v>
      </c>
      <c r="CY55" s="33">
        <v>0</v>
      </c>
      <c r="CZ55" s="33">
        <v>0</v>
      </c>
      <c r="DA55" s="33">
        <v>0</v>
      </c>
      <c r="DB55" s="33">
        <v>0</v>
      </c>
      <c r="DC55" s="33">
        <v>0</v>
      </c>
      <c r="DD55" s="33">
        <v>0</v>
      </c>
      <c r="DE55" s="33">
        <v>0</v>
      </c>
      <c r="DF55" s="33">
        <v>0</v>
      </c>
      <c r="DG55" s="1">
        <v>0</v>
      </c>
      <c r="DH55" s="1">
        <v>0</v>
      </c>
      <c r="DI55" s="1">
        <v>2879</v>
      </c>
      <c r="DJ55" s="1">
        <v>8303</v>
      </c>
      <c r="DK55" s="1">
        <v>4144</v>
      </c>
      <c r="DL55" s="1">
        <v>336</v>
      </c>
      <c r="DM55" s="1">
        <v>75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47">
        <v>0</v>
      </c>
      <c r="FK55" s="1">
        <v>0</v>
      </c>
      <c r="FL55" s="47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</row>
    <row r="56" spans="1:177" x14ac:dyDescent="0.25">
      <c r="A56" t="s">
        <v>264</v>
      </c>
      <c r="B56" s="33">
        <v>0</v>
      </c>
      <c r="C56" s="33">
        <v>0</v>
      </c>
      <c r="D56" s="33">
        <v>0</v>
      </c>
      <c r="E56" s="33">
        <v>0</v>
      </c>
      <c r="F56" s="33">
        <v>0</v>
      </c>
      <c r="G56" s="33">
        <v>110</v>
      </c>
      <c r="H56" s="33">
        <v>0</v>
      </c>
      <c r="I56" s="33">
        <v>0</v>
      </c>
      <c r="J56" s="33">
        <v>0</v>
      </c>
      <c r="K56" s="33">
        <v>0</v>
      </c>
      <c r="L56" s="33">
        <v>0</v>
      </c>
      <c r="M56" s="33">
        <v>0</v>
      </c>
      <c r="N56" s="33">
        <v>0</v>
      </c>
      <c r="O56" s="33">
        <v>0</v>
      </c>
      <c r="P56" s="33">
        <v>0</v>
      </c>
      <c r="Q56" s="33">
        <v>242</v>
      </c>
      <c r="R56" s="33">
        <v>0</v>
      </c>
      <c r="S56" s="33">
        <v>0</v>
      </c>
      <c r="T56" s="33">
        <v>0</v>
      </c>
      <c r="U56" s="33">
        <v>0</v>
      </c>
      <c r="V56" s="33">
        <v>0</v>
      </c>
      <c r="W56" s="33">
        <v>0</v>
      </c>
      <c r="X56" s="33">
        <v>0</v>
      </c>
      <c r="Y56" s="33">
        <v>0</v>
      </c>
      <c r="Z56" s="33">
        <v>0</v>
      </c>
      <c r="AA56" s="33">
        <v>0</v>
      </c>
      <c r="AB56" s="33">
        <v>0</v>
      </c>
      <c r="AC56" s="33">
        <v>0</v>
      </c>
      <c r="AD56" s="33">
        <v>275</v>
      </c>
      <c r="AE56" s="33">
        <v>0</v>
      </c>
      <c r="AF56" s="33">
        <v>0</v>
      </c>
      <c r="AG56" s="33">
        <v>0</v>
      </c>
      <c r="AH56" s="33">
        <v>0</v>
      </c>
      <c r="AI56" s="33">
        <v>0</v>
      </c>
      <c r="AJ56" s="33">
        <v>0</v>
      </c>
      <c r="AK56" s="33">
        <v>0</v>
      </c>
      <c r="AL56" s="33">
        <v>0</v>
      </c>
      <c r="AM56" s="33">
        <v>0</v>
      </c>
      <c r="AN56" s="33">
        <v>0</v>
      </c>
      <c r="AO56" s="33">
        <v>0</v>
      </c>
      <c r="AP56" s="33">
        <v>0</v>
      </c>
      <c r="AQ56" s="33">
        <v>0</v>
      </c>
      <c r="AR56" s="33">
        <v>0</v>
      </c>
      <c r="AS56" s="33">
        <v>0</v>
      </c>
      <c r="AT56" s="33">
        <v>0</v>
      </c>
      <c r="AU56" s="33">
        <v>0</v>
      </c>
      <c r="AV56" s="33">
        <v>0</v>
      </c>
      <c r="AW56" s="33">
        <v>0</v>
      </c>
      <c r="AX56" s="33">
        <v>0</v>
      </c>
      <c r="AY56" s="33">
        <v>0</v>
      </c>
      <c r="AZ56" s="33">
        <v>0</v>
      </c>
      <c r="BA56" s="33">
        <v>0</v>
      </c>
      <c r="BB56" s="33">
        <v>0</v>
      </c>
      <c r="BC56" s="33">
        <v>0</v>
      </c>
      <c r="BD56" s="33">
        <v>0</v>
      </c>
      <c r="BE56" s="33">
        <v>0</v>
      </c>
      <c r="BF56" s="33">
        <v>0</v>
      </c>
      <c r="BG56" s="33">
        <v>0</v>
      </c>
      <c r="BH56" s="33">
        <v>0</v>
      </c>
      <c r="BI56" s="33">
        <v>0</v>
      </c>
      <c r="BJ56" s="33">
        <v>0</v>
      </c>
      <c r="BK56" s="33">
        <v>0</v>
      </c>
      <c r="BL56" s="33">
        <v>0</v>
      </c>
      <c r="BM56" s="33">
        <v>0</v>
      </c>
      <c r="BN56" s="33">
        <v>0</v>
      </c>
      <c r="BO56" s="33">
        <v>0</v>
      </c>
      <c r="BP56" s="33">
        <v>0</v>
      </c>
      <c r="BQ56" s="33">
        <v>0</v>
      </c>
      <c r="BR56" s="33">
        <v>0</v>
      </c>
      <c r="BS56" s="33">
        <v>0</v>
      </c>
      <c r="BT56" s="33">
        <v>0</v>
      </c>
      <c r="BU56" s="33">
        <v>0</v>
      </c>
      <c r="BV56" s="33">
        <v>0</v>
      </c>
      <c r="BW56" s="33">
        <v>0</v>
      </c>
      <c r="BX56" s="33">
        <v>0</v>
      </c>
      <c r="BY56" s="33">
        <v>0</v>
      </c>
      <c r="BZ56" s="33">
        <v>0</v>
      </c>
      <c r="CA56" s="33">
        <v>0</v>
      </c>
      <c r="CB56" s="33">
        <v>0</v>
      </c>
      <c r="CC56" s="33">
        <v>0</v>
      </c>
      <c r="CD56" s="33">
        <v>0</v>
      </c>
      <c r="CE56" s="33">
        <v>0</v>
      </c>
      <c r="CF56" s="33">
        <v>0</v>
      </c>
      <c r="CG56" s="33">
        <v>0</v>
      </c>
      <c r="CH56" s="33">
        <v>0</v>
      </c>
      <c r="CI56" s="33">
        <v>19</v>
      </c>
      <c r="CJ56" s="33">
        <v>0</v>
      </c>
      <c r="CK56" s="33">
        <v>0</v>
      </c>
      <c r="CL56" s="33">
        <v>0</v>
      </c>
      <c r="CM56" s="33">
        <v>0</v>
      </c>
      <c r="CN56" s="33">
        <v>0</v>
      </c>
      <c r="CO56" s="33">
        <v>0</v>
      </c>
      <c r="CP56" s="33">
        <v>0</v>
      </c>
      <c r="CQ56" s="33">
        <v>0</v>
      </c>
      <c r="CR56" s="33">
        <v>0</v>
      </c>
      <c r="CS56" s="33">
        <v>0</v>
      </c>
      <c r="CT56" s="33">
        <v>0</v>
      </c>
      <c r="CU56" s="33">
        <v>0</v>
      </c>
      <c r="CV56" s="33">
        <v>0</v>
      </c>
      <c r="CW56" s="33">
        <v>0</v>
      </c>
      <c r="CX56" s="33">
        <v>0</v>
      </c>
      <c r="CY56" s="33">
        <v>0</v>
      </c>
      <c r="CZ56" s="33">
        <v>0</v>
      </c>
      <c r="DA56" s="33">
        <v>0</v>
      </c>
      <c r="DB56" s="33">
        <v>0</v>
      </c>
      <c r="DC56" s="33">
        <v>0</v>
      </c>
      <c r="DD56" s="33">
        <v>0</v>
      </c>
      <c r="DE56" s="33">
        <v>0</v>
      </c>
      <c r="DF56" s="33">
        <v>0</v>
      </c>
      <c r="DG56" s="1">
        <v>12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977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251</v>
      </c>
      <c r="ED56" s="1">
        <v>0</v>
      </c>
      <c r="EE56" s="1">
        <v>19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16</v>
      </c>
      <c r="ES56" s="1">
        <v>0</v>
      </c>
      <c r="ET56" s="1">
        <v>0</v>
      </c>
      <c r="EU56" s="1">
        <v>84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47">
        <v>0</v>
      </c>
      <c r="FK56" s="47">
        <v>0</v>
      </c>
      <c r="FL56" s="47">
        <v>0</v>
      </c>
      <c r="FM56" s="1">
        <v>162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</row>
    <row r="57" spans="1:177" x14ac:dyDescent="0.25">
      <c r="A57" t="s">
        <v>265</v>
      </c>
      <c r="B57" s="33">
        <v>0</v>
      </c>
      <c r="C57" s="33">
        <v>0</v>
      </c>
      <c r="D57" s="33">
        <v>0</v>
      </c>
      <c r="E57" s="33">
        <v>0</v>
      </c>
      <c r="F57" s="33">
        <v>0</v>
      </c>
      <c r="G57" s="33">
        <v>110</v>
      </c>
      <c r="H57" s="33">
        <v>0</v>
      </c>
      <c r="I57" s="33">
        <v>0</v>
      </c>
      <c r="J57" s="33">
        <v>0</v>
      </c>
      <c r="K57" s="33">
        <v>0</v>
      </c>
      <c r="L57" s="33">
        <v>0</v>
      </c>
      <c r="M57" s="33">
        <v>0</v>
      </c>
      <c r="N57" s="33">
        <v>0</v>
      </c>
      <c r="O57" s="33">
        <v>0</v>
      </c>
      <c r="P57" s="33">
        <v>0</v>
      </c>
      <c r="Q57" s="33">
        <v>242</v>
      </c>
      <c r="R57" s="33">
        <v>0</v>
      </c>
      <c r="S57" s="33">
        <v>0</v>
      </c>
      <c r="T57" s="33">
        <v>0</v>
      </c>
      <c r="U57" s="33">
        <v>0</v>
      </c>
      <c r="V57" s="33">
        <v>0</v>
      </c>
      <c r="W57" s="33">
        <v>0</v>
      </c>
      <c r="X57" s="33">
        <v>0</v>
      </c>
      <c r="Y57" s="33">
        <v>0</v>
      </c>
      <c r="Z57" s="33">
        <v>0</v>
      </c>
      <c r="AA57" s="33">
        <v>0</v>
      </c>
      <c r="AB57" s="33">
        <v>0</v>
      </c>
      <c r="AC57" s="33">
        <v>0</v>
      </c>
      <c r="AD57" s="33">
        <v>275</v>
      </c>
      <c r="AE57" s="33">
        <v>0</v>
      </c>
      <c r="AF57" s="33">
        <v>0</v>
      </c>
      <c r="AG57" s="33">
        <v>0</v>
      </c>
      <c r="AH57" s="33">
        <v>0</v>
      </c>
      <c r="AI57" s="33">
        <v>0</v>
      </c>
      <c r="AJ57" s="33">
        <v>0</v>
      </c>
      <c r="AK57" s="33">
        <v>0</v>
      </c>
      <c r="AL57" s="33">
        <v>0</v>
      </c>
      <c r="AM57" s="33">
        <v>0</v>
      </c>
      <c r="AN57" s="33">
        <v>0</v>
      </c>
      <c r="AO57" s="33">
        <v>0</v>
      </c>
      <c r="AP57" s="33">
        <v>0</v>
      </c>
      <c r="AQ57" s="33">
        <v>0</v>
      </c>
      <c r="AR57" s="33">
        <v>0</v>
      </c>
      <c r="AS57" s="33">
        <v>1345</v>
      </c>
      <c r="AT57" s="33">
        <v>0</v>
      </c>
      <c r="AU57" s="33">
        <v>0</v>
      </c>
      <c r="AV57" s="33">
        <v>0</v>
      </c>
      <c r="AW57" s="33">
        <v>0</v>
      </c>
      <c r="AX57" s="33">
        <v>0</v>
      </c>
      <c r="AY57" s="33">
        <v>0</v>
      </c>
      <c r="AZ57" s="33">
        <v>0</v>
      </c>
      <c r="BA57" s="33">
        <v>0</v>
      </c>
      <c r="BB57" s="33">
        <v>0</v>
      </c>
      <c r="BC57" s="33">
        <v>0</v>
      </c>
      <c r="BD57" s="33">
        <v>0</v>
      </c>
      <c r="BE57" s="33">
        <v>0</v>
      </c>
      <c r="BF57" s="33">
        <v>0</v>
      </c>
      <c r="BG57" s="33">
        <v>0</v>
      </c>
      <c r="BH57" s="33">
        <v>0</v>
      </c>
      <c r="BI57" s="33">
        <v>0</v>
      </c>
      <c r="BJ57" s="33">
        <v>0</v>
      </c>
      <c r="BK57" s="33">
        <v>0</v>
      </c>
      <c r="BL57" s="33">
        <v>0</v>
      </c>
      <c r="BM57" s="33">
        <v>0</v>
      </c>
      <c r="BN57" s="33">
        <v>0</v>
      </c>
      <c r="BO57" s="33">
        <v>0</v>
      </c>
      <c r="BP57" s="33">
        <v>0</v>
      </c>
      <c r="BQ57" s="33">
        <v>0</v>
      </c>
      <c r="BR57" s="33">
        <v>0</v>
      </c>
      <c r="BS57" s="33">
        <v>0</v>
      </c>
      <c r="BT57" s="33">
        <v>0</v>
      </c>
      <c r="BU57" s="33">
        <v>0</v>
      </c>
      <c r="BV57" s="33">
        <v>0</v>
      </c>
      <c r="BW57" s="33">
        <v>0</v>
      </c>
      <c r="BX57" s="33">
        <v>0</v>
      </c>
      <c r="BY57" s="33">
        <v>0</v>
      </c>
      <c r="BZ57" s="33">
        <v>0</v>
      </c>
      <c r="CA57" s="33">
        <v>0</v>
      </c>
      <c r="CB57" s="33">
        <v>0</v>
      </c>
      <c r="CC57" s="33">
        <v>0</v>
      </c>
      <c r="CD57" s="33">
        <v>0</v>
      </c>
      <c r="CE57" s="33">
        <v>0</v>
      </c>
      <c r="CF57" s="33">
        <v>0</v>
      </c>
      <c r="CG57" s="33">
        <v>0</v>
      </c>
      <c r="CH57" s="33">
        <v>0</v>
      </c>
      <c r="CI57" s="33">
        <v>0</v>
      </c>
      <c r="CJ57" s="33">
        <v>0</v>
      </c>
      <c r="CK57" s="33">
        <v>0</v>
      </c>
      <c r="CL57" s="33">
        <v>0</v>
      </c>
      <c r="CM57" s="33">
        <v>0</v>
      </c>
      <c r="CN57" s="33">
        <v>0</v>
      </c>
      <c r="CO57" s="33">
        <v>0</v>
      </c>
      <c r="CP57" s="33">
        <v>0</v>
      </c>
      <c r="CQ57" s="33">
        <v>0</v>
      </c>
      <c r="CR57" s="33">
        <v>0</v>
      </c>
      <c r="CS57" s="33">
        <v>0</v>
      </c>
      <c r="CT57" s="33">
        <v>0</v>
      </c>
      <c r="CU57" s="33">
        <v>0</v>
      </c>
      <c r="CV57" s="33">
        <v>0</v>
      </c>
      <c r="CW57" s="33">
        <v>0</v>
      </c>
      <c r="CX57" s="33">
        <v>0</v>
      </c>
      <c r="CY57" s="33">
        <v>0</v>
      </c>
      <c r="CZ57" s="33">
        <v>0</v>
      </c>
      <c r="DA57" s="33">
        <v>0</v>
      </c>
      <c r="DB57" s="33">
        <v>0</v>
      </c>
      <c r="DC57" s="33">
        <v>0</v>
      </c>
      <c r="DD57" s="33">
        <v>0</v>
      </c>
      <c r="DE57" s="33">
        <v>0</v>
      </c>
      <c r="DF57" s="33">
        <v>0</v>
      </c>
      <c r="DG57" s="1">
        <v>995</v>
      </c>
      <c r="DH57" s="1">
        <v>993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2184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707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49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47">
        <v>0</v>
      </c>
      <c r="FK57" s="1">
        <v>0</v>
      </c>
      <c r="FL57" s="47">
        <v>0</v>
      </c>
      <c r="FM57" s="1">
        <v>2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</row>
    <row r="58" spans="1:177" x14ac:dyDescent="0.25">
      <c r="A58" t="s">
        <v>266</v>
      </c>
      <c r="B58" s="33">
        <v>0</v>
      </c>
      <c r="C58" s="33">
        <v>0</v>
      </c>
      <c r="D58" s="33">
        <v>0</v>
      </c>
      <c r="E58" s="33">
        <v>0</v>
      </c>
      <c r="F58" s="33">
        <v>0</v>
      </c>
      <c r="G58" s="33">
        <v>110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  <c r="O58" s="33">
        <v>0</v>
      </c>
      <c r="P58" s="33">
        <v>0</v>
      </c>
      <c r="Q58" s="33">
        <v>242</v>
      </c>
      <c r="R58" s="33">
        <v>0</v>
      </c>
      <c r="S58" s="33">
        <v>0</v>
      </c>
      <c r="T58" s="33">
        <v>0</v>
      </c>
      <c r="U58" s="33">
        <v>0</v>
      </c>
      <c r="V58" s="33">
        <v>0</v>
      </c>
      <c r="W58" s="33">
        <v>0</v>
      </c>
      <c r="X58" s="33">
        <v>0</v>
      </c>
      <c r="Y58" s="33">
        <v>0</v>
      </c>
      <c r="Z58" s="33">
        <v>0</v>
      </c>
      <c r="AA58" s="33">
        <v>0</v>
      </c>
      <c r="AB58" s="33">
        <v>0</v>
      </c>
      <c r="AC58" s="33">
        <v>0</v>
      </c>
      <c r="AD58" s="33">
        <v>275</v>
      </c>
      <c r="AE58" s="33">
        <v>0</v>
      </c>
      <c r="AF58" s="33">
        <v>0</v>
      </c>
      <c r="AG58" s="33">
        <v>0</v>
      </c>
      <c r="AH58" s="33">
        <v>0</v>
      </c>
      <c r="AI58" s="33">
        <v>0</v>
      </c>
      <c r="AJ58" s="33">
        <v>0</v>
      </c>
      <c r="AK58" s="33">
        <v>0</v>
      </c>
      <c r="AL58" s="33">
        <v>0</v>
      </c>
      <c r="AM58" s="33">
        <v>0</v>
      </c>
      <c r="AN58" s="33">
        <v>0</v>
      </c>
      <c r="AO58" s="33">
        <v>0</v>
      </c>
      <c r="AP58" s="33">
        <v>0</v>
      </c>
      <c r="AQ58" s="33">
        <v>0</v>
      </c>
      <c r="AR58" s="33">
        <v>0</v>
      </c>
      <c r="AS58" s="33">
        <v>0</v>
      </c>
      <c r="AT58" s="33">
        <v>0</v>
      </c>
      <c r="AU58" s="33">
        <v>0</v>
      </c>
      <c r="AV58" s="33">
        <v>0</v>
      </c>
      <c r="AW58" s="33">
        <v>0</v>
      </c>
      <c r="AX58" s="33">
        <v>0</v>
      </c>
      <c r="AY58" s="33">
        <v>0</v>
      </c>
      <c r="AZ58" s="33">
        <v>0</v>
      </c>
      <c r="BA58" s="33">
        <v>0</v>
      </c>
      <c r="BB58" s="33">
        <v>0</v>
      </c>
      <c r="BC58" s="33">
        <v>0</v>
      </c>
      <c r="BD58" s="33">
        <v>0</v>
      </c>
      <c r="BE58" s="33">
        <v>0</v>
      </c>
      <c r="BF58" s="33">
        <v>0</v>
      </c>
      <c r="BG58" s="33">
        <v>0</v>
      </c>
      <c r="BH58" s="33">
        <v>0</v>
      </c>
      <c r="BI58" s="33">
        <v>0</v>
      </c>
      <c r="BJ58" s="33">
        <v>0</v>
      </c>
      <c r="BK58" s="33">
        <v>0</v>
      </c>
      <c r="BL58" s="33">
        <v>0</v>
      </c>
      <c r="BM58" s="33">
        <v>0</v>
      </c>
      <c r="BN58" s="33">
        <v>0</v>
      </c>
      <c r="BO58" s="33">
        <v>0</v>
      </c>
      <c r="BP58" s="33">
        <v>0</v>
      </c>
      <c r="BQ58" s="33">
        <v>0</v>
      </c>
      <c r="BR58" s="33">
        <v>0</v>
      </c>
      <c r="BS58" s="33">
        <v>0</v>
      </c>
      <c r="BT58" s="33">
        <v>0</v>
      </c>
      <c r="BU58" s="33">
        <v>0</v>
      </c>
      <c r="BV58" s="33">
        <v>0</v>
      </c>
      <c r="BW58" s="33">
        <v>0</v>
      </c>
      <c r="BX58" s="33">
        <v>0</v>
      </c>
      <c r="BY58" s="33">
        <v>0</v>
      </c>
      <c r="BZ58" s="33">
        <v>0</v>
      </c>
      <c r="CA58" s="33">
        <v>0</v>
      </c>
      <c r="CB58" s="33">
        <v>0</v>
      </c>
      <c r="CC58" s="33">
        <v>0</v>
      </c>
      <c r="CD58" s="33">
        <v>0</v>
      </c>
      <c r="CE58" s="33">
        <v>0</v>
      </c>
      <c r="CF58" s="33">
        <v>0</v>
      </c>
      <c r="CG58" s="33">
        <v>0</v>
      </c>
      <c r="CH58" s="33">
        <v>0</v>
      </c>
      <c r="CI58" s="33">
        <v>0</v>
      </c>
      <c r="CJ58" s="33">
        <v>0</v>
      </c>
      <c r="CK58" s="33">
        <v>0</v>
      </c>
      <c r="CL58" s="33">
        <v>0</v>
      </c>
      <c r="CM58" s="33">
        <v>0</v>
      </c>
      <c r="CN58" s="33">
        <v>0</v>
      </c>
      <c r="CO58" s="33">
        <v>0</v>
      </c>
      <c r="CP58" s="33">
        <v>0</v>
      </c>
      <c r="CQ58" s="33">
        <v>0</v>
      </c>
      <c r="CR58" s="33">
        <v>0</v>
      </c>
      <c r="CS58" s="33">
        <v>0</v>
      </c>
      <c r="CT58" s="33">
        <v>0</v>
      </c>
      <c r="CU58" s="33">
        <v>0</v>
      </c>
      <c r="CV58" s="33">
        <v>0</v>
      </c>
      <c r="CW58" s="33">
        <v>0</v>
      </c>
      <c r="CX58" s="33">
        <v>0</v>
      </c>
      <c r="CY58" s="33">
        <v>0</v>
      </c>
      <c r="CZ58" s="33">
        <v>0</v>
      </c>
      <c r="DA58" s="33">
        <v>0</v>
      </c>
      <c r="DB58" s="33">
        <v>0</v>
      </c>
      <c r="DC58" s="33">
        <v>0</v>
      </c>
      <c r="DD58" s="33">
        <v>0</v>
      </c>
      <c r="DE58" s="33">
        <v>0</v>
      </c>
      <c r="DF58" s="33">
        <v>0</v>
      </c>
      <c r="DG58" s="1">
        <v>236</v>
      </c>
      <c r="DH58" s="1">
        <v>130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1</v>
      </c>
      <c r="ES58" s="1">
        <v>0</v>
      </c>
      <c r="ET58" s="1">
        <v>0</v>
      </c>
      <c r="EU58" s="1">
        <v>11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47">
        <v>0</v>
      </c>
      <c r="FK58" s="1">
        <v>31</v>
      </c>
      <c r="FL58" s="47">
        <v>0</v>
      </c>
      <c r="FM58" s="1">
        <v>21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</row>
    <row r="59" spans="1:177" x14ac:dyDescent="0.25">
      <c r="A59" t="s">
        <v>267</v>
      </c>
      <c r="B59" s="33">
        <v>0</v>
      </c>
      <c r="C59" s="33">
        <v>0</v>
      </c>
      <c r="D59" s="33">
        <v>0</v>
      </c>
      <c r="E59" s="33">
        <v>0</v>
      </c>
      <c r="F59" s="33">
        <v>0</v>
      </c>
      <c r="G59" s="33">
        <v>110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Q59" s="33">
        <v>242</v>
      </c>
      <c r="R59" s="33">
        <v>0</v>
      </c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33">
        <v>0</v>
      </c>
      <c r="Y59" s="33">
        <v>0</v>
      </c>
      <c r="Z59" s="33">
        <v>0</v>
      </c>
      <c r="AA59" s="33">
        <v>0</v>
      </c>
      <c r="AB59" s="33">
        <v>0</v>
      </c>
      <c r="AC59" s="33">
        <v>0</v>
      </c>
      <c r="AD59" s="33">
        <v>275</v>
      </c>
      <c r="AE59" s="33">
        <v>0</v>
      </c>
      <c r="AF59" s="33">
        <v>0</v>
      </c>
      <c r="AG59" s="33">
        <v>0</v>
      </c>
      <c r="AH59" s="33">
        <v>0</v>
      </c>
      <c r="AI59" s="33">
        <v>0</v>
      </c>
      <c r="AJ59" s="33">
        <v>0</v>
      </c>
      <c r="AK59" s="33">
        <v>0</v>
      </c>
      <c r="AL59" s="33">
        <v>0</v>
      </c>
      <c r="AM59" s="33">
        <v>0</v>
      </c>
      <c r="AN59" s="33">
        <v>0</v>
      </c>
      <c r="AO59" s="33">
        <v>0</v>
      </c>
      <c r="AP59" s="33">
        <v>0</v>
      </c>
      <c r="AQ59" s="33">
        <v>0</v>
      </c>
      <c r="AR59" s="33">
        <v>0</v>
      </c>
      <c r="AS59" s="33">
        <v>0</v>
      </c>
      <c r="AT59" s="33">
        <v>0</v>
      </c>
      <c r="AU59" s="33">
        <v>0</v>
      </c>
      <c r="AV59" s="33">
        <v>0</v>
      </c>
      <c r="AW59" s="33">
        <v>0</v>
      </c>
      <c r="AX59" s="33">
        <v>0</v>
      </c>
      <c r="AY59" s="33">
        <v>0</v>
      </c>
      <c r="AZ59" s="33">
        <v>0</v>
      </c>
      <c r="BA59" s="33">
        <v>0</v>
      </c>
      <c r="BB59" s="33">
        <v>0</v>
      </c>
      <c r="BC59" s="33">
        <v>0</v>
      </c>
      <c r="BD59" s="33">
        <v>0</v>
      </c>
      <c r="BE59" s="33">
        <v>0</v>
      </c>
      <c r="BF59" s="33">
        <v>0</v>
      </c>
      <c r="BG59" s="33">
        <v>0</v>
      </c>
      <c r="BH59" s="33">
        <v>0</v>
      </c>
      <c r="BI59" s="33">
        <v>0</v>
      </c>
      <c r="BJ59" s="33">
        <v>0</v>
      </c>
      <c r="BK59" s="33">
        <v>0</v>
      </c>
      <c r="BL59" s="33">
        <v>0</v>
      </c>
      <c r="BM59" s="33">
        <v>0</v>
      </c>
      <c r="BN59" s="33">
        <v>0</v>
      </c>
      <c r="BO59" s="33">
        <v>0</v>
      </c>
      <c r="BP59" s="33">
        <v>0</v>
      </c>
      <c r="BQ59" s="33">
        <v>0</v>
      </c>
      <c r="BR59" s="33">
        <v>0</v>
      </c>
      <c r="BS59" s="33">
        <v>0</v>
      </c>
      <c r="BT59" s="33">
        <v>0</v>
      </c>
      <c r="BU59" s="33">
        <v>0</v>
      </c>
      <c r="BV59" s="33">
        <v>4202</v>
      </c>
      <c r="BW59" s="33">
        <v>0</v>
      </c>
      <c r="BX59" s="33">
        <v>0</v>
      </c>
      <c r="BY59" s="33">
        <v>0</v>
      </c>
      <c r="BZ59" s="33">
        <v>677</v>
      </c>
      <c r="CA59" s="33">
        <v>0</v>
      </c>
      <c r="CB59" s="33">
        <v>0</v>
      </c>
      <c r="CC59" s="33">
        <v>0</v>
      </c>
      <c r="CD59" s="33">
        <v>0</v>
      </c>
      <c r="CE59" s="33">
        <v>0</v>
      </c>
      <c r="CF59" s="33">
        <v>0</v>
      </c>
      <c r="CG59" s="33">
        <v>0</v>
      </c>
      <c r="CH59" s="33">
        <v>0</v>
      </c>
      <c r="CI59" s="33">
        <v>0</v>
      </c>
      <c r="CJ59" s="33">
        <v>0</v>
      </c>
      <c r="CK59" s="33">
        <v>0</v>
      </c>
      <c r="CL59" s="33">
        <v>0</v>
      </c>
      <c r="CM59" s="33">
        <v>0</v>
      </c>
      <c r="CN59" s="33">
        <v>0</v>
      </c>
      <c r="CO59" s="33">
        <v>0</v>
      </c>
      <c r="CP59" s="33">
        <v>0</v>
      </c>
      <c r="CQ59" s="33">
        <v>0</v>
      </c>
      <c r="CR59" s="33">
        <v>0</v>
      </c>
      <c r="CS59" s="33">
        <v>0</v>
      </c>
      <c r="CT59" s="33">
        <v>0</v>
      </c>
      <c r="CU59" s="33">
        <v>0</v>
      </c>
      <c r="CV59" s="33">
        <v>0</v>
      </c>
      <c r="CW59" s="33">
        <v>0</v>
      </c>
      <c r="CX59" s="33">
        <v>0</v>
      </c>
      <c r="CY59" s="33">
        <v>0</v>
      </c>
      <c r="CZ59" s="33">
        <v>0</v>
      </c>
      <c r="DA59" s="33">
        <v>0</v>
      </c>
      <c r="DB59" s="33">
        <v>0</v>
      </c>
      <c r="DC59" s="33">
        <v>0</v>
      </c>
      <c r="DD59" s="33">
        <v>0</v>
      </c>
      <c r="DE59" s="33">
        <v>0</v>
      </c>
      <c r="DF59" s="33">
        <v>0</v>
      </c>
      <c r="DG59" s="1">
        <v>676</v>
      </c>
      <c r="DH59" s="1">
        <v>2347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1</v>
      </c>
      <c r="ES59" s="1">
        <v>52</v>
      </c>
      <c r="ET59" s="1">
        <v>0</v>
      </c>
      <c r="EU59" s="1">
        <v>51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47">
        <v>0</v>
      </c>
      <c r="FK59" s="1">
        <v>0</v>
      </c>
      <c r="FL59" s="47">
        <v>0</v>
      </c>
      <c r="FM59" s="1">
        <v>91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</row>
    <row r="60" spans="1:177" x14ac:dyDescent="0.25">
      <c r="A60" t="s">
        <v>268</v>
      </c>
      <c r="B60" s="33">
        <v>0</v>
      </c>
      <c r="C60" s="33">
        <v>0</v>
      </c>
      <c r="D60" s="33">
        <v>0</v>
      </c>
      <c r="E60" s="33">
        <v>0</v>
      </c>
      <c r="F60" s="33">
        <v>0</v>
      </c>
      <c r="G60" s="33">
        <v>110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242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275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33">
        <v>0</v>
      </c>
      <c r="AK60" s="33">
        <v>0</v>
      </c>
      <c r="AL60" s="33">
        <v>0</v>
      </c>
      <c r="AM60" s="33">
        <v>0</v>
      </c>
      <c r="AN60" s="33">
        <v>0</v>
      </c>
      <c r="AO60" s="33">
        <v>0</v>
      </c>
      <c r="AP60" s="33">
        <v>0</v>
      </c>
      <c r="AQ60" s="33">
        <v>0</v>
      </c>
      <c r="AR60" s="33">
        <v>0</v>
      </c>
      <c r="AS60" s="33">
        <v>0</v>
      </c>
      <c r="AT60" s="33">
        <v>0</v>
      </c>
      <c r="AU60" s="33">
        <v>0</v>
      </c>
      <c r="AV60" s="33">
        <v>0</v>
      </c>
      <c r="AW60" s="33">
        <v>0</v>
      </c>
      <c r="AX60" s="33">
        <v>0</v>
      </c>
      <c r="AY60" s="33">
        <v>0</v>
      </c>
      <c r="AZ60" s="33">
        <v>0</v>
      </c>
      <c r="BA60" s="33">
        <v>0</v>
      </c>
      <c r="BB60" s="33">
        <v>0</v>
      </c>
      <c r="BC60" s="33">
        <v>0</v>
      </c>
      <c r="BD60" s="33">
        <v>0</v>
      </c>
      <c r="BE60" s="33">
        <v>0</v>
      </c>
      <c r="BF60" s="33">
        <v>0</v>
      </c>
      <c r="BG60" s="33">
        <v>0</v>
      </c>
      <c r="BH60" s="33">
        <v>0</v>
      </c>
      <c r="BI60" s="33">
        <v>0</v>
      </c>
      <c r="BJ60" s="33">
        <v>0</v>
      </c>
      <c r="BK60" s="33">
        <v>0</v>
      </c>
      <c r="BL60" s="33">
        <v>0</v>
      </c>
      <c r="BM60" s="33">
        <v>0</v>
      </c>
      <c r="BN60" s="33">
        <v>0</v>
      </c>
      <c r="BO60" s="33">
        <v>0</v>
      </c>
      <c r="BP60" s="33">
        <v>0</v>
      </c>
      <c r="BQ60" s="33">
        <v>0</v>
      </c>
      <c r="BR60" s="33">
        <v>0</v>
      </c>
      <c r="BS60" s="33">
        <v>0</v>
      </c>
      <c r="BT60" s="33">
        <v>0</v>
      </c>
      <c r="BU60" s="33">
        <v>0</v>
      </c>
      <c r="BV60" s="33">
        <v>0</v>
      </c>
      <c r="BW60" s="33">
        <v>0</v>
      </c>
      <c r="BX60" s="33">
        <v>0</v>
      </c>
      <c r="BY60" s="33">
        <v>0</v>
      </c>
      <c r="BZ60" s="33">
        <v>0</v>
      </c>
      <c r="CA60" s="33">
        <v>0</v>
      </c>
      <c r="CB60" s="33">
        <v>0</v>
      </c>
      <c r="CC60" s="33">
        <v>0</v>
      </c>
      <c r="CD60" s="33">
        <v>0</v>
      </c>
      <c r="CE60" s="33">
        <v>0</v>
      </c>
      <c r="CF60" s="33">
        <v>0</v>
      </c>
      <c r="CG60" s="33">
        <v>0</v>
      </c>
      <c r="CH60" s="33">
        <v>0</v>
      </c>
      <c r="CI60" s="33">
        <v>0</v>
      </c>
      <c r="CJ60" s="33">
        <v>0</v>
      </c>
      <c r="CK60" s="33">
        <v>0</v>
      </c>
      <c r="CL60" s="33">
        <v>0</v>
      </c>
      <c r="CM60" s="33">
        <v>0</v>
      </c>
      <c r="CN60" s="33">
        <v>0</v>
      </c>
      <c r="CO60" s="33">
        <v>0</v>
      </c>
      <c r="CP60" s="33">
        <v>0</v>
      </c>
      <c r="CQ60" s="33">
        <v>0</v>
      </c>
      <c r="CR60" s="33">
        <v>0</v>
      </c>
      <c r="CS60" s="33">
        <v>0</v>
      </c>
      <c r="CT60" s="33">
        <v>0</v>
      </c>
      <c r="CU60" s="33">
        <v>0</v>
      </c>
      <c r="CV60" s="33">
        <v>0</v>
      </c>
      <c r="CW60" s="33">
        <v>0</v>
      </c>
      <c r="CX60" s="33">
        <v>0</v>
      </c>
      <c r="CY60" s="33">
        <v>0</v>
      </c>
      <c r="CZ60" s="33">
        <v>0</v>
      </c>
      <c r="DA60" s="33">
        <v>0</v>
      </c>
      <c r="DB60" s="33">
        <v>0</v>
      </c>
      <c r="DC60" s="33">
        <v>0</v>
      </c>
      <c r="DD60" s="33">
        <v>0</v>
      </c>
      <c r="DE60" s="33">
        <v>0</v>
      </c>
      <c r="DF60" s="33">
        <v>0</v>
      </c>
      <c r="DG60" s="1">
        <v>0</v>
      </c>
      <c r="DH60" s="1">
        <v>0</v>
      </c>
      <c r="DI60" s="1">
        <v>22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602</v>
      </c>
      <c r="EV60" s="1">
        <v>1082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47">
        <v>0</v>
      </c>
      <c r="FK60" s="1">
        <v>0</v>
      </c>
      <c r="FL60" s="47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73</v>
      </c>
      <c r="FT60" s="1">
        <v>0</v>
      </c>
      <c r="FU60" s="1">
        <v>0</v>
      </c>
    </row>
    <row r="61" spans="1:177" x14ac:dyDescent="0.25">
      <c r="A61" t="s">
        <v>269</v>
      </c>
      <c r="B61" s="33">
        <v>0</v>
      </c>
      <c r="C61" s="33">
        <v>0</v>
      </c>
      <c r="D61" s="33">
        <v>0</v>
      </c>
      <c r="E61" s="33">
        <v>0</v>
      </c>
      <c r="F61" s="33">
        <v>0</v>
      </c>
      <c r="G61" s="33">
        <v>110</v>
      </c>
      <c r="H61" s="33">
        <v>0</v>
      </c>
      <c r="I61" s="33">
        <v>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3">
        <v>0</v>
      </c>
      <c r="Q61" s="33">
        <v>242</v>
      </c>
      <c r="R61" s="33">
        <v>0</v>
      </c>
      <c r="S61" s="33">
        <v>0</v>
      </c>
      <c r="T61" s="33">
        <v>0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33">
        <v>0</v>
      </c>
      <c r="AA61" s="33">
        <v>0</v>
      </c>
      <c r="AB61" s="33">
        <v>0</v>
      </c>
      <c r="AC61" s="33">
        <v>0</v>
      </c>
      <c r="AD61" s="33">
        <v>275</v>
      </c>
      <c r="AE61" s="33">
        <v>0</v>
      </c>
      <c r="AF61" s="33">
        <v>0</v>
      </c>
      <c r="AG61" s="33">
        <v>0</v>
      </c>
      <c r="AH61" s="33">
        <v>0</v>
      </c>
      <c r="AI61" s="33">
        <v>0</v>
      </c>
      <c r="AJ61" s="33">
        <v>0</v>
      </c>
      <c r="AK61" s="33">
        <v>0</v>
      </c>
      <c r="AL61" s="33">
        <v>0</v>
      </c>
      <c r="AM61" s="33">
        <v>0</v>
      </c>
      <c r="AN61" s="33">
        <v>0</v>
      </c>
      <c r="AO61" s="33">
        <v>0</v>
      </c>
      <c r="AP61" s="33">
        <v>0</v>
      </c>
      <c r="AQ61" s="33">
        <v>0</v>
      </c>
      <c r="AR61" s="33">
        <v>0</v>
      </c>
      <c r="AS61" s="33">
        <v>0</v>
      </c>
      <c r="AT61" s="33">
        <v>0</v>
      </c>
      <c r="AU61" s="33">
        <v>0</v>
      </c>
      <c r="AV61" s="33">
        <v>0</v>
      </c>
      <c r="AW61" s="33">
        <v>0</v>
      </c>
      <c r="AX61" s="33">
        <v>0</v>
      </c>
      <c r="AY61" s="33">
        <v>0</v>
      </c>
      <c r="AZ61" s="33">
        <v>0</v>
      </c>
      <c r="BA61" s="33">
        <v>0</v>
      </c>
      <c r="BB61" s="33">
        <v>0</v>
      </c>
      <c r="BC61" s="33">
        <v>0</v>
      </c>
      <c r="BD61" s="33">
        <v>0</v>
      </c>
      <c r="BE61" s="33">
        <v>0</v>
      </c>
      <c r="BF61" s="33">
        <v>0</v>
      </c>
      <c r="BG61" s="33">
        <v>0</v>
      </c>
      <c r="BH61" s="33">
        <v>0</v>
      </c>
      <c r="BI61" s="33">
        <v>0</v>
      </c>
      <c r="BJ61" s="33">
        <v>0</v>
      </c>
      <c r="BK61" s="33">
        <v>0</v>
      </c>
      <c r="BL61" s="33">
        <v>0</v>
      </c>
      <c r="BM61" s="33">
        <v>0</v>
      </c>
      <c r="BN61" s="33">
        <v>0</v>
      </c>
      <c r="BO61" s="33">
        <v>0</v>
      </c>
      <c r="BP61" s="33">
        <v>0</v>
      </c>
      <c r="BQ61" s="33">
        <v>0</v>
      </c>
      <c r="BR61" s="33">
        <v>0</v>
      </c>
      <c r="BS61" s="33">
        <v>0</v>
      </c>
      <c r="BT61" s="33">
        <v>0</v>
      </c>
      <c r="BU61" s="33">
        <v>0</v>
      </c>
      <c r="BV61" s="33">
        <v>0</v>
      </c>
      <c r="BW61" s="33">
        <v>0</v>
      </c>
      <c r="BX61" s="33">
        <v>0</v>
      </c>
      <c r="BY61" s="33">
        <v>0</v>
      </c>
      <c r="BZ61" s="33">
        <v>0</v>
      </c>
      <c r="CA61" s="33">
        <v>0</v>
      </c>
      <c r="CB61" s="33">
        <v>0</v>
      </c>
      <c r="CC61" s="33">
        <v>0</v>
      </c>
      <c r="CD61" s="33">
        <v>0</v>
      </c>
      <c r="CE61" s="33">
        <v>0</v>
      </c>
      <c r="CF61" s="33">
        <v>0</v>
      </c>
      <c r="CG61" s="33">
        <v>0</v>
      </c>
      <c r="CH61" s="33">
        <v>0</v>
      </c>
      <c r="CI61" s="33">
        <v>0</v>
      </c>
      <c r="CJ61" s="33">
        <v>0</v>
      </c>
      <c r="CK61" s="33">
        <v>0</v>
      </c>
      <c r="CL61" s="33">
        <v>0</v>
      </c>
      <c r="CM61" s="33">
        <v>0</v>
      </c>
      <c r="CN61" s="33">
        <v>0</v>
      </c>
      <c r="CO61" s="33">
        <v>0</v>
      </c>
      <c r="CP61" s="33">
        <v>0</v>
      </c>
      <c r="CQ61" s="33">
        <v>0</v>
      </c>
      <c r="CR61" s="33">
        <v>0</v>
      </c>
      <c r="CS61" s="33">
        <v>0</v>
      </c>
      <c r="CT61" s="33">
        <v>0</v>
      </c>
      <c r="CU61" s="33">
        <v>0</v>
      </c>
      <c r="CV61" s="33">
        <v>0</v>
      </c>
      <c r="CW61" s="33">
        <v>0</v>
      </c>
      <c r="CX61" s="33">
        <v>0</v>
      </c>
      <c r="CY61" s="33">
        <v>0</v>
      </c>
      <c r="CZ61" s="33">
        <v>0</v>
      </c>
      <c r="DA61" s="33">
        <v>0</v>
      </c>
      <c r="DB61" s="33">
        <v>0</v>
      </c>
      <c r="DC61" s="33">
        <v>10</v>
      </c>
      <c r="DD61" s="33">
        <v>0</v>
      </c>
      <c r="DE61" s="33">
        <v>0</v>
      </c>
      <c r="DF61" s="33">
        <v>0</v>
      </c>
      <c r="DG61" s="1">
        <v>7</v>
      </c>
      <c r="DH61" s="1">
        <v>0</v>
      </c>
      <c r="DI61" s="1">
        <v>26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151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16</v>
      </c>
      <c r="ET61" s="1">
        <v>0</v>
      </c>
      <c r="EU61" s="1">
        <v>1782</v>
      </c>
      <c r="EV61" s="1">
        <v>2951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47">
        <v>0</v>
      </c>
      <c r="FK61" s="1">
        <v>0</v>
      </c>
      <c r="FL61" s="47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27</v>
      </c>
      <c r="FT61" s="1">
        <v>0</v>
      </c>
      <c r="FU61" s="1">
        <v>0</v>
      </c>
    </row>
    <row r="62" spans="1:177" x14ac:dyDescent="0.25">
      <c r="A62" t="s">
        <v>270</v>
      </c>
      <c r="B62" s="33">
        <v>0</v>
      </c>
      <c r="C62" s="33">
        <v>0</v>
      </c>
      <c r="D62" s="33">
        <v>0</v>
      </c>
      <c r="E62" s="33">
        <v>0</v>
      </c>
      <c r="F62" s="33">
        <v>0</v>
      </c>
      <c r="G62" s="33">
        <v>110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242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3">
        <v>275</v>
      </c>
      <c r="AE62" s="33">
        <v>0</v>
      </c>
      <c r="AF62" s="33">
        <v>0</v>
      </c>
      <c r="AG62" s="33">
        <v>0</v>
      </c>
      <c r="AH62" s="33">
        <v>0</v>
      </c>
      <c r="AI62" s="33">
        <v>0</v>
      </c>
      <c r="AJ62" s="33">
        <v>0</v>
      </c>
      <c r="AK62" s="33">
        <v>0</v>
      </c>
      <c r="AL62" s="33">
        <v>0</v>
      </c>
      <c r="AM62" s="33">
        <v>0</v>
      </c>
      <c r="AN62" s="33">
        <v>0</v>
      </c>
      <c r="AO62" s="33">
        <v>0</v>
      </c>
      <c r="AP62" s="33">
        <v>0</v>
      </c>
      <c r="AQ62" s="33">
        <v>0</v>
      </c>
      <c r="AR62" s="33">
        <v>0</v>
      </c>
      <c r="AS62" s="33">
        <v>0</v>
      </c>
      <c r="AT62" s="33">
        <v>0</v>
      </c>
      <c r="AU62" s="33">
        <v>0</v>
      </c>
      <c r="AV62" s="33">
        <v>0</v>
      </c>
      <c r="AW62" s="33">
        <v>0</v>
      </c>
      <c r="AX62" s="33">
        <v>0</v>
      </c>
      <c r="AY62" s="33">
        <v>0</v>
      </c>
      <c r="AZ62" s="33">
        <v>0</v>
      </c>
      <c r="BA62" s="33">
        <v>0</v>
      </c>
      <c r="BB62" s="33">
        <v>0</v>
      </c>
      <c r="BC62" s="33">
        <v>0</v>
      </c>
      <c r="BD62" s="33">
        <v>0</v>
      </c>
      <c r="BE62" s="33">
        <v>0</v>
      </c>
      <c r="BF62" s="33">
        <v>0</v>
      </c>
      <c r="BG62" s="33">
        <v>0</v>
      </c>
      <c r="BH62" s="33">
        <v>0</v>
      </c>
      <c r="BI62" s="33">
        <v>0</v>
      </c>
      <c r="BJ62" s="33">
        <v>0</v>
      </c>
      <c r="BK62" s="33">
        <v>0</v>
      </c>
      <c r="BL62" s="33">
        <v>0</v>
      </c>
      <c r="BM62" s="33">
        <v>0</v>
      </c>
      <c r="BN62" s="33">
        <v>0</v>
      </c>
      <c r="BO62" s="33">
        <v>0</v>
      </c>
      <c r="BP62" s="33">
        <v>0</v>
      </c>
      <c r="BQ62" s="33">
        <v>0</v>
      </c>
      <c r="BR62" s="33">
        <v>0</v>
      </c>
      <c r="BS62" s="33">
        <v>0</v>
      </c>
      <c r="BT62" s="33">
        <v>0</v>
      </c>
      <c r="BU62" s="33">
        <v>0</v>
      </c>
      <c r="BV62" s="33">
        <v>0</v>
      </c>
      <c r="BW62" s="33">
        <v>0</v>
      </c>
      <c r="BX62" s="33">
        <v>0</v>
      </c>
      <c r="BY62" s="33">
        <v>16</v>
      </c>
      <c r="BZ62" s="33">
        <v>0</v>
      </c>
      <c r="CA62" s="33">
        <v>0</v>
      </c>
      <c r="CB62" s="33">
        <v>0</v>
      </c>
      <c r="CC62" s="33">
        <v>0</v>
      </c>
      <c r="CD62" s="33">
        <v>0</v>
      </c>
      <c r="CE62" s="33">
        <v>0</v>
      </c>
      <c r="CF62" s="33">
        <v>0</v>
      </c>
      <c r="CG62" s="33">
        <v>0</v>
      </c>
      <c r="CH62" s="33">
        <v>0</v>
      </c>
      <c r="CI62" s="33">
        <v>0</v>
      </c>
      <c r="CJ62" s="33">
        <v>0</v>
      </c>
      <c r="CK62" s="33">
        <v>0</v>
      </c>
      <c r="CL62" s="33">
        <v>0</v>
      </c>
      <c r="CM62" s="33">
        <v>0</v>
      </c>
      <c r="CN62" s="33">
        <v>0</v>
      </c>
      <c r="CO62" s="33">
        <v>0</v>
      </c>
      <c r="CP62" s="33">
        <v>0</v>
      </c>
      <c r="CQ62" s="33">
        <v>0</v>
      </c>
      <c r="CR62" s="33">
        <v>0</v>
      </c>
      <c r="CS62" s="33">
        <v>0</v>
      </c>
      <c r="CT62" s="33">
        <v>0</v>
      </c>
      <c r="CU62" s="33">
        <v>0</v>
      </c>
      <c r="CV62" s="33">
        <v>0</v>
      </c>
      <c r="CW62" s="33">
        <v>0</v>
      </c>
      <c r="CX62" s="33">
        <v>0</v>
      </c>
      <c r="CY62" s="33">
        <v>0</v>
      </c>
      <c r="CZ62" s="33">
        <v>0</v>
      </c>
      <c r="DA62" s="33">
        <v>0</v>
      </c>
      <c r="DB62" s="33">
        <v>0</v>
      </c>
      <c r="DC62" s="33">
        <v>29</v>
      </c>
      <c r="DD62" s="33">
        <v>0</v>
      </c>
      <c r="DE62" s="33">
        <v>0</v>
      </c>
      <c r="DF62" s="33">
        <v>0</v>
      </c>
      <c r="DG62" s="1">
        <v>866</v>
      </c>
      <c r="DH62" s="1">
        <v>2206</v>
      </c>
      <c r="DI62" s="1">
        <v>14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142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47">
        <v>0</v>
      </c>
      <c r="FK62" s="1">
        <v>0</v>
      </c>
      <c r="FL62" s="47">
        <v>0</v>
      </c>
      <c r="FM62" s="1">
        <v>260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</row>
    <row r="63" spans="1:177" x14ac:dyDescent="0.25">
      <c r="A63" t="s">
        <v>271</v>
      </c>
      <c r="B63" s="33">
        <v>0</v>
      </c>
      <c r="C63" s="33">
        <v>0</v>
      </c>
      <c r="D63" s="33">
        <v>0</v>
      </c>
      <c r="E63" s="33">
        <v>0</v>
      </c>
      <c r="F63" s="33">
        <v>0</v>
      </c>
      <c r="G63" s="33">
        <v>110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0</v>
      </c>
      <c r="Q63" s="33">
        <v>242</v>
      </c>
      <c r="R63" s="33">
        <v>0</v>
      </c>
      <c r="S63" s="33">
        <v>0</v>
      </c>
      <c r="T63" s="33">
        <v>0</v>
      </c>
      <c r="U63" s="33">
        <v>0</v>
      </c>
      <c r="V63" s="33">
        <v>0</v>
      </c>
      <c r="W63" s="33">
        <v>0</v>
      </c>
      <c r="X63" s="33">
        <v>0</v>
      </c>
      <c r="Y63" s="33">
        <v>0</v>
      </c>
      <c r="Z63" s="33">
        <v>0</v>
      </c>
      <c r="AA63" s="33">
        <v>0</v>
      </c>
      <c r="AB63" s="33">
        <v>0</v>
      </c>
      <c r="AC63" s="33">
        <v>0</v>
      </c>
      <c r="AD63" s="33">
        <v>275</v>
      </c>
      <c r="AE63" s="33">
        <v>0</v>
      </c>
      <c r="AF63" s="33">
        <v>0</v>
      </c>
      <c r="AG63" s="33">
        <v>0</v>
      </c>
      <c r="AH63" s="33">
        <v>0</v>
      </c>
      <c r="AI63" s="33">
        <v>0</v>
      </c>
      <c r="AJ63" s="33">
        <v>0</v>
      </c>
      <c r="AK63" s="33">
        <v>0</v>
      </c>
      <c r="AL63" s="33">
        <v>0</v>
      </c>
      <c r="AM63" s="33">
        <v>0</v>
      </c>
      <c r="AN63" s="33">
        <v>0</v>
      </c>
      <c r="AO63" s="33">
        <v>0</v>
      </c>
      <c r="AP63" s="33">
        <v>0</v>
      </c>
      <c r="AQ63" s="33">
        <v>0</v>
      </c>
      <c r="AR63" s="33">
        <v>0</v>
      </c>
      <c r="AS63" s="33">
        <v>312</v>
      </c>
      <c r="AT63" s="33">
        <v>0</v>
      </c>
      <c r="AU63" s="33">
        <v>0</v>
      </c>
      <c r="AV63" s="33">
        <v>0</v>
      </c>
      <c r="AW63" s="33">
        <v>0</v>
      </c>
      <c r="AX63" s="33">
        <v>0</v>
      </c>
      <c r="AY63" s="33">
        <v>0</v>
      </c>
      <c r="AZ63" s="33">
        <v>0</v>
      </c>
      <c r="BA63" s="33">
        <v>0</v>
      </c>
      <c r="BB63" s="33">
        <v>0</v>
      </c>
      <c r="BC63" s="33">
        <v>0</v>
      </c>
      <c r="BD63" s="33">
        <v>0</v>
      </c>
      <c r="BE63" s="33">
        <v>0</v>
      </c>
      <c r="BF63" s="33">
        <v>0</v>
      </c>
      <c r="BG63" s="33">
        <v>0</v>
      </c>
      <c r="BH63" s="33">
        <v>0</v>
      </c>
      <c r="BI63" s="33">
        <v>0</v>
      </c>
      <c r="BJ63" s="33">
        <v>0</v>
      </c>
      <c r="BK63" s="33">
        <v>0</v>
      </c>
      <c r="BL63" s="33">
        <v>0</v>
      </c>
      <c r="BM63" s="33">
        <v>0</v>
      </c>
      <c r="BN63" s="33">
        <v>0</v>
      </c>
      <c r="BO63" s="33">
        <v>0</v>
      </c>
      <c r="BP63" s="33">
        <v>0</v>
      </c>
      <c r="BQ63" s="33">
        <v>0</v>
      </c>
      <c r="BR63" s="33">
        <v>0</v>
      </c>
      <c r="BS63" s="33">
        <v>0</v>
      </c>
      <c r="BT63" s="33">
        <v>0</v>
      </c>
      <c r="BU63" s="33">
        <v>0</v>
      </c>
      <c r="BV63" s="33">
        <v>0</v>
      </c>
      <c r="BW63" s="33">
        <v>0</v>
      </c>
      <c r="BX63" s="33">
        <v>0</v>
      </c>
      <c r="BY63" s="33">
        <v>0</v>
      </c>
      <c r="BZ63" s="33">
        <v>0</v>
      </c>
      <c r="CA63" s="33">
        <v>0</v>
      </c>
      <c r="CB63" s="33">
        <v>0</v>
      </c>
      <c r="CC63" s="33">
        <v>0</v>
      </c>
      <c r="CD63" s="33">
        <v>0</v>
      </c>
      <c r="CE63" s="33">
        <v>0</v>
      </c>
      <c r="CF63" s="33">
        <v>0</v>
      </c>
      <c r="CG63" s="33">
        <v>0</v>
      </c>
      <c r="CH63" s="33">
        <v>0</v>
      </c>
      <c r="CI63" s="33">
        <v>0</v>
      </c>
      <c r="CJ63" s="33">
        <v>0</v>
      </c>
      <c r="CK63" s="33">
        <v>0</v>
      </c>
      <c r="CL63" s="33">
        <v>0</v>
      </c>
      <c r="CM63" s="33">
        <v>0</v>
      </c>
      <c r="CN63" s="33">
        <v>0</v>
      </c>
      <c r="CO63" s="33">
        <v>0</v>
      </c>
      <c r="CP63" s="33">
        <v>0</v>
      </c>
      <c r="CQ63" s="33">
        <v>0</v>
      </c>
      <c r="CR63" s="33">
        <v>0</v>
      </c>
      <c r="CS63" s="33">
        <v>0</v>
      </c>
      <c r="CT63" s="33">
        <v>0</v>
      </c>
      <c r="CU63" s="33">
        <v>0</v>
      </c>
      <c r="CV63" s="33">
        <v>0</v>
      </c>
      <c r="CW63" s="33">
        <v>0</v>
      </c>
      <c r="CX63" s="33">
        <v>0</v>
      </c>
      <c r="CY63" s="33">
        <v>0</v>
      </c>
      <c r="CZ63" s="33">
        <v>0</v>
      </c>
      <c r="DA63" s="33">
        <v>0</v>
      </c>
      <c r="DB63" s="33">
        <v>0</v>
      </c>
      <c r="DC63" s="33">
        <v>37</v>
      </c>
      <c r="DD63" s="33">
        <v>0</v>
      </c>
      <c r="DE63" s="33">
        <v>0</v>
      </c>
      <c r="DF63" s="33">
        <v>0</v>
      </c>
      <c r="DG63" s="1">
        <v>225</v>
      </c>
      <c r="DH63" s="1">
        <v>1548</v>
      </c>
      <c r="DI63" s="1">
        <v>2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24</v>
      </c>
      <c r="EM63" s="1">
        <v>141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47">
        <v>0</v>
      </c>
      <c r="FK63" s="1">
        <v>0</v>
      </c>
      <c r="FL63" s="47">
        <v>0</v>
      </c>
      <c r="FM63" s="1">
        <v>498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</row>
    <row r="64" spans="1:177" x14ac:dyDescent="0.25">
      <c r="A64" t="s">
        <v>272</v>
      </c>
      <c r="B64" s="33">
        <v>0</v>
      </c>
      <c r="C64" s="33">
        <v>0</v>
      </c>
      <c r="D64" s="33">
        <v>0</v>
      </c>
      <c r="E64" s="33">
        <v>0</v>
      </c>
      <c r="F64" s="33">
        <v>0</v>
      </c>
      <c r="G64" s="33">
        <v>110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3">
        <v>0</v>
      </c>
      <c r="P64" s="33">
        <v>0</v>
      </c>
      <c r="Q64" s="33">
        <v>242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  <c r="AA64" s="33">
        <v>0</v>
      </c>
      <c r="AB64" s="33">
        <v>0</v>
      </c>
      <c r="AC64" s="33">
        <v>0</v>
      </c>
      <c r="AD64" s="33">
        <v>275</v>
      </c>
      <c r="AE64" s="33">
        <v>0</v>
      </c>
      <c r="AF64" s="33">
        <v>0</v>
      </c>
      <c r="AG64" s="33">
        <v>0</v>
      </c>
      <c r="AH64" s="33">
        <v>0</v>
      </c>
      <c r="AI64" s="33">
        <v>0</v>
      </c>
      <c r="AJ64" s="33">
        <v>0</v>
      </c>
      <c r="AK64" s="33">
        <v>0</v>
      </c>
      <c r="AL64" s="33">
        <v>0</v>
      </c>
      <c r="AM64" s="33">
        <v>0</v>
      </c>
      <c r="AN64" s="33">
        <v>0</v>
      </c>
      <c r="AO64" s="33">
        <v>0</v>
      </c>
      <c r="AP64" s="33">
        <v>0</v>
      </c>
      <c r="AQ64" s="33">
        <v>0</v>
      </c>
      <c r="AR64" s="33">
        <v>0</v>
      </c>
      <c r="AS64" s="33">
        <v>2235</v>
      </c>
      <c r="AT64" s="33">
        <v>0</v>
      </c>
      <c r="AU64" s="33">
        <v>0</v>
      </c>
      <c r="AV64" s="33">
        <v>0</v>
      </c>
      <c r="AW64" s="33">
        <v>0</v>
      </c>
      <c r="AX64" s="33">
        <v>0</v>
      </c>
      <c r="AY64" s="33">
        <v>0</v>
      </c>
      <c r="AZ64" s="33">
        <v>0</v>
      </c>
      <c r="BA64" s="33">
        <v>0</v>
      </c>
      <c r="BB64" s="33">
        <v>0</v>
      </c>
      <c r="BC64" s="33">
        <v>0</v>
      </c>
      <c r="BD64" s="33">
        <v>0</v>
      </c>
      <c r="BE64" s="33">
        <v>0</v>
      </c>
      <c r="BF64" s="33">
        <v>0</v>
      </c>
      <c r="BG64" s="33">
        <v>0</v>
      </c>
      <c r="BH64" s="33">
        <v>0</v>
      </c>
      <c r="BI64" s="33">
        <v>0</v>
      </c>
      <c r="BJ64" s="33">
        <v>0</v>
      </c>
      <c r="BK64" s="33">
        <v>0</v>
      </c>
      <c r="BL64" s="33">
        <v>0</v>
      </c>
      <c r="BM64" s="33">
        <v>0</v>
      </c>
      <c r="BN64" s="33">
        <v>0</v>
      </c>
      <c r="BO64" s="33">
        <v>0</v>
      </c>
      <c r="BP64" s="33">
        <v>0</v>
      </c>
      <c r="BQ64" s="33">
        <v>0</v>
      </c>
      <c r="BR64" s="33">
        <v>0</v>
      </c>
      <c r="BS64" s="33">
        <v>0</v>
      </c>
      <c r="BT64" s="33">
        <v>0</v>
      </c>
      <c r="BU64" s="33">
        <v>0</v>
      </c>
      <c r="BV64" s="33">
        <v>0</v>
      </c>
      <c r="BW64" s="33">
        <v>0</v>
      </c>
      <c r="BX64" s="33">
        <v>0</v>
      </c>
      <c r="BY64" s="33">
        <v>0</v>
      </c>
      <c r="BZ64" s="33">
        <v>0</v>
      </c>
      <c r="CA64" s="33">
        <v>0</v>
      </c>
      <c r="CB64" s="33">
        <v>0</v>
      </c>
      <c r="CC64" s="33">
        <v>0</v>
      </c>
      <c r="CD64" s="33">
        <v>0</v>
      </c>
      <c r="CE64" s="33">
        <v>0</v>
      </c>
      <c r="CF64" s="33">
        <v>0</v>
      </c>
      <c r="CG64" s="33">
        <v>0</v>
      </c>
      <c r="CH64" s="33">
        <v>0</v>
      </c>
      <c r="CI64" s="33">
        <v>0</v>
      </c>
      <c r="CJ64" s="33">
        <v>0</v>
      </c>
      <c r="CK64" s="33">
        <v>0</v>
      </c>
      <c r="CL64" s="33">
        <v>0</v>
      </c>
      <c r="CM64" s="33">
        <v>0</v>
      </c>
      <c r="CN64" s="33">
        <v>0</v>
      </c>
      <c r="CO64" s="33">
        <v>0</v>
      </c>
      <c r="CP64" s="33">
        <v>0</v>
      </c>
      <c r="CQ64" s="33">
        <v>0</v>
      </c>
      <c r="CR64" s="33">
        <v>0</v>
      </c>
      <c r="CS64" s="33">
        <v>0</v>
      </c>
      <c r="CT64" s="33">
        <v>0</v>
      </c>
      <c r="CU64" s="33">
        <v>0</v>
      </c>
      <c r="CV64" s="33">
        <v>0</v>
      </c>
      <c r="CW64" s="33">
        <v>0</v>
      </c>
      <c r="CX64" s="33">
        <v>0</v>
      </c>
      <c r="CY64" s="33">
        <v>0</v>
      </c>
      <c r="CZ64" s="33">
        <v>0</v>
      </c>
      <c r="DA64" s="33">
        <v>0</v>
      </c>
      <c r="DB64" s="33">
        <v>0</v>
      </c>
      <c r="DC64" s="33">
        <v>27</v>
      </c>
      <c r="DD64" s="33">
        <v>0</v>
      </c>
      <c r="DE64" s="33">
        <v>0</v>
      </c>
      <c r="DF64" s="33">
        <v>0</v>
      </c>
      <c r="DG64" s="1">
        <v>113</v>
      </c>
      <c r="DH64" s="1">
        <v>1153</v>
      </c>
      <c r="DI64" s="1">
        <v>23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62</v>
      </c>
      <c r="EM64" s="1">
        <v>187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1261</v>
      </c>
      <c r="EV64" s="1">
        <v>2206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67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47">
        <v>0</v>
      </c>
      <c r="FK64" s="1">
        <v>0</v>
      </c>
      <c r="FL64" s="47">
        <v>0</v>
      </c>
      <c r="FM64" s="1">
        <v>414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</row>
    <row r="65" spans="1:177" x14ac:dyDescent="0.25">
      <c r="A65" t="s">
        <v>273</v>
      </c>
      <c r="B65" s="33">
        <v>0</v>
      </c>
      <c r="C65" s="33">
        <v>0</v>
      </c>
      <c r="D65" s="33">
        <v>0</v>
      </c>
      <c r="E65" s="33">
        <v>0</v>
      </c>
      <c r="F65" s="33">
        <v>0</v>
      </c>
      <c r="G65" s="33">
        <v>110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242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275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33">
        <v>0</v>
      </c>
      <c r="AL65" s="33">
        <v>0</v>
      </c>
      <c r="AM65" s="33">
        <v>0</v>
      </c>
      <c r="AN65" s="33">
        <v>0</v>
      </c>
      <c r="AO65" s="33">
        <v>0</v>
      </c>
      <c r="AP65" s="33">
        <v>0</v>
      </c>
      <c r="AQ65" s="33">
        <v>0</v>
      </c>
      <c r="AR65" s="33">
        <v>0</v>
      </c>
      <c r="AS65" s="33">
        <v>0</v>
      </c>
      <c r="AT65" s="33">
        <v>0</v>
      </c>
      <c r="AU65" s="33">
        <v>0</v>
      </c>
      <c r="AV65" s="33">
        <v>0</v>
      </c>
      <c r="AW65" s="33">
        <v>0</v>
      </c>
      <c r="AX65" s="33">
        <v>0</v>
      </c>
      <c r="AY65" s="33">
        <v>0</v>
      </c>
      <c r="AZ65" s="33">
        <v>0</v>
      </c>
      <c r="BA65" s="33">
        <v>0</v>
      </c>
      <c r="BB65" s="33">
        <v>0</v>
      </c>
      <c r="BC65" s="33">
        <v>0</v>
      </c>
      <c r="BD65" s="33">
        <v>0</v>
      </c>
      <c r="BE65" s="33">
        <v>0</v>
      </c>
      <c r="BF65" s="33">
        <v>0</v>
      </c>
      <c r="BG65" s="33">
        <v>0</v>
      </c>
      <c r="BH65" s="33">
        <v>0</v>
      </c>
      <c r="BI65" s="33">
        <v>0</v>
      </c>
      <c r="BJ65" s="33">
        <v>0</v>
      </c>
      <c r="BK65" s="33">
        <v>0</v>
      </c>
      <c r="BL65" s="33">
        <v>0</v>
      </c>
      <c r="BM65" s="33">
        <v>0</v>
      </c>
      <c r="BN65" s="33">
        <v>0</v>
      </c>
      <c r="BO65" s="33">
        <v>0</v>
      </c>
      <c r="BP65" s="33">
        <v>0</v>
      </c>
      <c r="BQ65" s="33">
        <v>0</v>
      </c>
      <c r="BR65" s="33">
        <v>0</v>
      </c>
      <c r="BS65" s="33">
        <v>0</v>
      </c>
      <c r="BT65" s="33">
        <v>0</v>
      </c>
      <c r="BU65" s="33">
        <v>0</v>
      </c>
      <c r="BV65" s="33">
        <v>8011</v>
      </c>
      <c r="BW65" s="33">
        <v>0</v>
      </c>
      <c r="BX65" s="33">
        <v>0</v>
      </c>
      <c r="BY65" s="33">
        <v>0</v>
      </c>
      <c r="BZ65" s="33">
        <v>1733</v>
      </c>
      <c r="CA65" s="33">
        <v>0</v>
      </c>
      <c r="CB65" s="33">
        <v>0</v>
      </c>
      <c r="CC65" s="33">
        <v>0</v>
      </c>
      <c r="CD65" s="33">
        <v>0</v>
      </c>
      <c r="CE65" s="33">
        <v>0</v>
      </c>
      <c r="CF65" s="33">
        <v>0</v>
      </c>
      <c r="CG65" s="33">
        <v>0</v>
      </c>
      <c r="CH65" s="33">
        <v>0</v>
      </c>
      <c r="CI65" s="33">
        <v>0</v>
      </c>
      <c r="CJ65" s="33">
        <v>0</v>
      </c>
      <c r="CK65" s="33">
        <v>0</v>
      </c>
      <c r="CL65" s="33">
        <v>0</v>
      </c>
      <c r="CM65" s="33">
        <v>0</v>
      </c>
      <c r="CN65" s="33">
        <v>0</v>
      </c>
      <c r="CO65" s="33">
        <v>0</v>
      </c>
      <c r="CP65" s="33">
        <v>0</v>
      </c>
      <c r="CQ65" s="33">
        <v>0</v>
      </c>
      <c r="CR65" s="33">
        <v>0</v>
      </c>
      <c r="CS65" s="33">
        <v>0</v>
      </c>
      <c r="CT65" s="33">
        <v>0</v>
      </c>
      <c r="CU65" s="33">
        <v>0</v>
      </c>
      <c r="CV65" s="33">
        <v>0</v>
      </c>
      <c r="CW65" s="33">
        <v>0</v>
      </c>
      <c r="CX65" s="33">
        <v>0</v>
      </c>
      <c r="CY65" s="33">
        <v>0</v>
      </c>
      <c r="CZ65" s="33">
        <v>0</v>
      </c>
      <c r="DA65" s="33">
        <v>0</v>
      </c>
      <c r="DB65" s="33">
        <v>0</v>
      </c>
      <c r="DC65" s="33">
        <v>0</v>
      </c>
      <c r="DD65" s="33">
        <v>0</v>
      </c>
      <c r="DE65" s="33">
        <v>0</v>
      </c>
      <c r="DF65" s="33">
        <v>0</v>
      </c>
      <c r="DG65" s="1">
        <v>3800</v>
      </c>
      <c r="DH65" s="1">
        <v>14489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76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903</v>
      </c>
      <c r="EV65" s="1">
        <v>1723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47">
        <v>0</v>
      </c>
      <c r="FK65" s="1">
        <v>0</v>
      </c>
      <c r="FL65" s="47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</row>
    <row r="66" spans="1:177" x14ac:dyDescent="0.25">
      <c r="A66" t="s">
        <v>274</v>
      </c>
      <c r="B66" s="33">
        <v>0</v>
      </c>
      <c r="C66" s="33">
        <v>0</v>
      </c>
      <c r="D66" s="33">
        <v>0</v>
      </c>
      <c r="E66" s="33">
        <v>0</v>
      </c>
      <c r="F66" s="33">
        <v>0</v>
      </c>
      <c r="G66" s="33">
        <v>110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3">
        <v>0</v>
      </c>
      <c r="P66" s="33">
        <v>0</v>
      </c>
      <c r="Q66" s="33">
        <v>484</v>
      </c>
      <c r="R66" s="33">
        <v>0</v>
      </c>
      <c r="S66" s="33">
        <v>0</v>
      </c>
      <c r="T66" s="33">
        <v>0</v>
      </c>
      <c r="U66" s="33">
        <v>0</v>
      </c>
      <c r="V66" s="33">
        <v>0</v>
      </c>
      <c r="W66" s="33">
        <v>0</v>
      </c>
      <c r="X66" s="33">
        <v>0</v>
      </c>
      <c r="Y66" s="33">
        <v>0</v>
      </c>
      <c r="Z66" s="33">
        <v>0</v>
      </c>
      <c r="AA66" s="33">
        <v>0</v>
      </c>
      <c r="AB66" s="33">
        <v>0</v>
      </c>
      <c r="AC66" s="33">
        <v>0</v>
      </c>
      <c r="AD66" s="33">
        <v>275</v>
      </c>
      <c r="AE66" s="33">
        <v>0</v>
      </c>
      <c r="AF66" s="33">
        <v>0</v>
      </c>
      <c r="AG66" s="33">
        <v>0</v>
      </c>
      <c r="AH66" s="33">
        <v>0</v>
      </c>
      <c r="AI66" s="33">
        <v>0</v>
      </c>
      <c r="AJ66" s="33">
        <v>0</v>
      </c>
      <c r="AK66" s="33">
        <v>0</v>
      </c>
      <c r="AL66" s="33">
        <v>0</v>
      </c>
      <c r="AM66" s="33">
        <v>0</v>
      </c>
      <c r="AN66" s="33">
        <v>0</v>
      </c>
      <c r="AO66" s="33">
        <v>0</v>
      </c>
      <c r="AP66" s="33">
        <v>0</v>
      </c>
      <c r="AQ66" s="33">
        <v>0</v>
      </c>
      <c r="AR66" s="33">
        <v>0</v>
      </c>
      <c r="AS66" s="33">
        <v>0</v>
      </c>
      <c r="AT66" s="33">
        <v>0</v>
      </c>
      <c r="AU66" s="33">
        <v>0</v>
      </c>
      <c r="AV66" s="33">
        <v>0</v>
      </c>
      <c r="AW66" s="33">
        <v>0</v>
      </c>
      <c r="AX66" s="33">
        <v>0</v>
      </c>
      <c r="AY66" s="33">
        <v>0</v>
      </c>
      <c r="AZ66" s="33">
        <v>0</v>
      </c>
      <c r="BA66" s="33">
        <v>0</v>
      </c>
      <c r="BB66" s="33">
        <v>0</v>
      </c>
      <c r="BC66" s="33">
        <v>0</v>
      </c>
      <c r="BD66" s="33">
        <v>0</v>
      </c>
      <c r="BE66" s="33">
        <v>0</v>
      </c>
      <c r="BF66" s="33">
        <v>0</v>
      </c>
      <c r="BG66" s="33">
        <v>0</v>
      </c>
      <c r="BH66" s="33">
        <v>0</v>
      </c>
      <c r="BI66" s="33">
        <v>0</v>
      </c>
      <c r="BJ66" s="33">
        <v>0</v>
      </c>
      <c r="BK66" s="33">
        <v>0</v>
      </c>
      <c r="BL66" s="33">
        <v>0</v>
      </c>
      <c r="BM66" s="33">
        <v>0</v>
      </c>
      <c r="BN66" s="33">
        <v>0</v>
      </c>
      <c r="BO66" s="33">
        <v>0</v>
      </c>
      <c r="BP66" s="33">
        <v>0</v>
      </c>
      <c r="BQ66" s="33">
        <v>0</v>
      </c>
      <c r="BR66" s="33">
        <v>0</v>
      </c>
      <c r="BS66" s="33">
        <v>0</v>
      </c>
      <c r="BT66" s="33">
        <v>0</v>
      </c>
      <c r="BU66" s="33">
        <v>0</v>
      </c>
      <c r="BV66" s="33">
        <v>0</v>
      </c>
      <c r="BW66" s="33">
        <v>0</v>
      </c>
      <c r="BX66" s="33">
        <v>0</v>
      </c>
      <c r="BY66" s="33">
        <v>0</v>
      </c>
      <c r="BZ66" s="33">
        <v>0</v>
      </c>
      <c r="CA66" s="33">
        <v>0</v>
      </c>
      <c r="CB66" s="33">
        <v>0</v>
      </c>
      <c r="CC66" s="33">
        <v>0</v>
      </c>
      <c r="CD66" s="33">
        <v>0</v>
      </c>
      <c r="CE66" s="33">
        <v>0</v>
      </c>
      <c r="CF66" s="33">
        <v>0</v>
      </c>
      <c r="CG66" s="33">
        <v>0</v>
      </c>
      <c r="CH66" s="33">
        <v>0</v>
      </c>
      <c r="CI66" s="33">
        <v>0</v>
      </c>
      <c r="CJ66" s="33">
        <v>0</v>
      </c>
      <c r="CK66" s="33">
        <v>0</v>
      </c>
      <c r="CL66" s="33">
        <v>0</v>
      </c>
      <c r="CM66" s="33">
        <v>0</v>
      </c>
      <c r="CN66" s="33">
        <v>0</v>
      </c>
      <c r="CO66" s="33">
        <v>0</v>
      </c>
      <c r="CP66" s="33">
        <v>0</v>
      </c>
      <c r="CQ66" s="33">
        <v>0</v>
      </c>
      <c r="CR66" s="33">
        <v>0</v>
      </c>
      <c r="CS66" s="33">
        <v>0</v>
      </c>
      <c r="CT66" s="33">
        <v>0</v>
      </c>
      <c r="CU66" s="33">
        <v>0</v>
      </c>
      <c r="CV66" s="33">
        <v>0</v>
      </c>
      <c r="CW66" s="33">
        <v>0</v>
      </c>
      <c r="CX66" s="33">
        <v>0</v>
      </c>
      <c r="CY66" s="33">
        <v>0</v>
      </c>
      <c r="CZ66" s="33">
        <v>0</v>
      </c>
      <c r="DA66" s="33">
        <v>0</v>
      </c>
      <c r="DB66" s="33">
        <v>0</v>
      </c>
      <c r="DC66" s="33">
        <v>13</v>
      </c>
      <c r="DD66" s="33">
        <v>0</v>
      </c>
      <c r="DE66" s="33">
        <v>0</v>
      </c>
      <c r="DF66" s="33">
        <v>0</v>
      </c>
      <c r="DG66" s="1">
        <v>3424</v>
      </c>
      <c r="DH66" s="1">
        <v>6543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20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510</v>
      </c>
      <c r="EV66" s="1">
        <v>911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47">
        <v>0</v>
      </c>
      <c r="FK66" s="1">
        <v>0</v>
      </c>
      <c r="FL66" s="47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</row>
    <row r="67" spans="1:177" x14ac:dyDescent="0.25">
      <c r="A67" t="s">
        <v>275</v>
      </c>
      <c r="B67" s="33">
        <v>0</v>
      </c>
      <c r="C67" s="33">
        <v>0</v>
      </c>
      <c r="D67" s="33">
        <v>0</v>
      </c>
      <c r="E67" s="33">
        <v>0</v>
      </c>
      <c r="F67" s="33">
        <v>0</v>
      </c>
      <c r="G67" s="33">
        <v>110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33">
        <v>0</v>
      </c>
      <c r="AA67" s="33">
        <v>0</v>
      </c>
      <c r="AB67" s="33">
        <v>0</v>
      </c>
      <c r="AC67" s="33">
        <v>0</v>
      </c>
      <c r="AD67" s="33">
        <v>275</v>
      </c>
      <c r="AE67" s="33">
        <v>0</v>
      </c>
      <c r="AF67" s="33">
        <v>0</v>
      </c>
      <c r="AG67" s="33">
        <v>0</v>
      </c>
      <c r="AH67" s="33">
        <v>0</v>
      </c>
      <c r="AI67" s="33">
        <v>0</v>
      </c>
      <c r="AJ67" s="33">
        <v>0</v>
      </c>
      <c r="AK67" s="33">
        <v>0</v>
      </c>
      <c r="AL67" s="33">
        <v>0</v>
      </c>
      <c r="AM67" s="33">
        <v>0</v>
      </c>
      <c r="AN67" s="33">
        <v>0</v>
      </c>
      <c r="AO67" s="33">
        <v>0</v>
      </c>
      <c r="AP67" s="33">
        <v>0</v>
      </c>
      <c r="AQ67" s="33">
        <v>0</v>
      </c>
      <c r="AR67" s="33">
        <v>0</v>
      </c>
      <c r="AS67" s="33">
        <v>774</v>
      </c>
      <c r="AT67" s="33">
        <v>0</v>
      </c>
      <c r="AU67" s="33">
        <v>0</v>
      </c>
      <c r="AV67" s="33">
        <v>0</v>
      </c>
      <c r="AW67" s="33">
        <v>0</v>
      </c>
      <c r="AX67" s="33">
        <v>0</v>
      </c>
      <c r="AY67" s="33">
        <v>0</v>
      </c>
      <c r="AZ67" s="33">
        <v>0</v>
      </c>
      <c r="BA67" s="33">
        <v>0</v>
      </c>
      <c r="BB67" s="33">
        <v>0</v>
      </c>
      <c r="BC67" s="33">
        <v>0</v>
      </c>
      <c r="BD67" s="33">
        <v>0</v>
      </c>
      <c r="BE67" s="33">
        <v>0</v>
      </c>
      <c r="BF67" s="33">
        <v>0</v>
      </c>
      <c r="BG67" s="33">
        <v>0</v>
      </c>
      <c r="BH67" s="33">
        <v>0</v>
      </c>
      <c r="BI67" s="33">
        <v>0</v>
      </c>
      <c r="BJ67" s="33">
        <v>0</v>
      </c>
      <c r="BK67" s="33">
        <v>0</v>
      </c>
      <c r="BL67" s="33">
        <v>0</v>
      </c>
      <c r="BM67" s="33">
        <v>0</v>
      </c>
      <c r="BN67" s="33">
        <v>0</v>
      </c>
      <c r="BO67" s="33">
        <v>0</v>
      </c>
      <c r="BP67" s="33">
        <v>0</v>
      </c>
      <c r="BQ67" s="33">
        <v>0</v>
      </c>
      <c r="BR67" s="33">
        <v>0</v>
      </c>
      <c r="BS67" s="33">
        <v>0</v>
      </c>
      <c r="BT67" s="33">
        <v>0</v>
      </c>
      <c r="BU67" s="33">
        <v>0</v>
      </c>
      <c r="BV67" s="33">
        <v>0</v>
      </c>
      <c r="BW67" s="33">
        <v>0</v>
      </c>
      <c r="BX67" s="33">
        <v>0</v>
      </c>
      <c r="BY67" s="33">
        <v>0</v>
      </c>
      <c r="BZ67" s="33">
        <v>0</v>
      </c>
      <c r="CA67" s="33">
        <v>0</v>
      </c>
      <c r="CB67" s="33">
        <v>0</v>
      </c>
      <c r="CC67" s="33">
        <v>0</v>
      </c>
      <c r="CD67" s="33">
        <v>0</v>
      </c>
      <c r="CE67" s="33">
        <v>0</v>
      </c>
      <c r="CF67" s="33">
        <v>0</v>
      </c>
      <c r="CG67" s="33">
        <v>0</v>
      </c>
      <c r="CH67" s="33">
        <v>0</v>
      </c>
      <c r="CI67" s="33">
        <v>0</v>
      </c>
      <c r="CJ67" s="33">
        <v>0</v>
      </c>
      <c r="CK67" s="33">
        <v>0</v>
      </c>
      <c r="CL67" s="33">
        <v>0</v>
      </c>
      <c r="CM67" s="33">
        <v>0</v>
      </c>
      <c r="CN67" s="33">
        <v>0</v>
      </c>
      <c r="CO67" s="33">
        <v>0</v>
      </c>
      <c r="CP67" s="33">
        <v>0</v>
      </c>
      <c r="CQ67" s="33">
        <v>0</v>
      </c>
      <c r="CR67" s="33">
        <v>0</v>
      </c>
      <c r="CS67" s="33">
        <v>0</v>
      </c>
      <c r="CT67" s="33">
        <v>0</v>
      </c>
      <c r="CU67" s="33">
        <v>0</v>
      </c>
      <c r="CV67" s="33">
        <v>0</v>
      </c>
      <c r="CW67" s="33">
        <v>0</v>
      </c>
      <c r="CX67" s="33">
        <v>0</v>
      </c>
      <c r="CY67" s="33">
        <v>0</v>
      </c>
      <c r="CZ67" s="33">
        <v>0</v>
      </c>
      <c r="DA67" s="33">
        <v>0</v>
      </c>
      <c r="DB67" s="33">
        <v>0</v>
      </c>
      <c r="DC67" s="33">
        <v>29</v>
      </c>
      <c r="DD67" s="33">
        <v>0</v>
      </c>
      <c r="DE67" s="33">
        <v>0</v>
      </c>
      <c r="DF67" s="33">
        <v>0</v>
      </c>
      <c r="DG67" s="1">
        <v>1028</v>
      </c>
      <c r="DH67" s="1">
        <v>1147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43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14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47">
        <v>0</v>
      </c>
      <c r="FK67" s="1">
        <v>0</v>
      </c>
      <c r="FL67" s="47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</row>
    <row r="68" spans="1:177" x14ac:dyDescent="0.25">
      <c r="A68" t="s">
        <v>276</v>
      </c>
      <c r="B68" s="33">
        <v>0</v>
      </c>
      <c r="C68" s="33">
        <v>0</v>
      </c>
      <c r="D68" s="33">
        <v>0</v>
      </c>
      <c r="E68" s="33">
        <v>0</v>
      </c>
      <c r="F68" s="33">
        <v>0</v>
      </c>
      <c r="G68" s="33">
        <v>110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242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3">
        <v>275</v>
      </c>
      <c r="AE68" s="33">
        <v>0</v>
      </c>
      <c r="AF68" s="33">
        <v>0</v>
      </c>
      <c r="AG68" s="33">
        <v>0</v>
      </c>
      <c r="AH68" s="33">
        <v>0</v>
      </c>
      <c r="AI68" s="33">
        <v>0</v>
      </c>
      <c r="AJ68" s="33">
        <v>0</v>
      </c>
      <c r="AK68" s="33">
        <v>0</v>
      </c>
      <c r="AL68" s="33">
        <v>0</v>
      </c>
      <c r="AM68" s="33">
        <v>0</v>
      </c>
      <c r="AN68" s="33">
        <v>0</v>
      </c>
      <c r="AO68" s="33">
        <v>0</v>
      </c>
      <c r="AP68" s="33">
        <v>0</v>
      </c>
      <c r="AQ68" s="33">
        <v>0</v>
      </c>
      <c r="AR68" s="33">
        <v>0</v>
      </c>
      <c r="AS68" s="33">
        <v>4361</v>
      </c>
      <c r="AT68" s="33">
        <v>0</v>
      </c>
      <c r="AU68" s="33">
        <v>0</v>
      </c>
      <c r="AV68" s="33">
        <v>0</v>
      </c>
      <c r="AW68" s="33">
        <v>0</v>
      </c>
      <c r="AX68" s="33">
        <v>0</v>
      </c>
      <c r="AY68" s="33">
        <v>0</v>
      </c>
      <c r="AZ68" s="33">
        <v>0</v>
      </c>
      <c r="BA68" s="33">
        <v>0</v>
      </c>
      <c r="BB68" s="33">
        <v>0</v>
      </c>
      <c r="BC68" s="33">
        <v>0</v>
      </c>
      <c r="BD68" s="33">
        <v>0</v>
      </c>
      <c r="BE68" s="33">
        <v>0</v>
      </c>
      <c r="BF68" s="33">
        <v>0</v>
      </c>
      <c r="BG68" s="33">
        <v>0</v>
      </c>
      <c r="BH68" s="33">
        <v>0</v>
      </c>
      <c r="BI68" s="33">
        <v>0</v>
      </c>
      <c r="BJ68" s="33">
        <v>0</v>
      </c>
      <c r="BK68" s="33">
        <v>0</v>
      </c>
      <c r="BL68" s="33">
        <v>0</v>
      </c>
      <c r="BM68" s="33">
        <v>0</v>
      </c>
      <c r="BN68" s="33">
        <v>0</v>
      </c>
      <c r="BO68" s="33">
        <v>0</v>
      </c>
      <c r="BP68" s="33">
        <v>0</v>
      </c>
      <c r="BQ68" s="33">
        <v>0</v>
      </c>
      <c r="BR68" s="33">
        <v>0</v>
      </c>
      <c r="BS68" s="33">
        <v>0</v>
      </c>
      <c r="BT68" s="33">
        <v>0</v>
      </c>
      <c r="BU68" s="33">
        <v>0</v>
      </c>
      <c r="BV68" s="33">
        <v>0</v>
      </c>
      <c r="BW68" s="33">
        <v>0</v>
      </c>
      <c r="BX68" s="33">
        <v>0</v>
      </c>
      <c r="BY68" s="33">
        <v>0</v>
      </c>
      <c r="BZ68" s="33">
        <v>0</v>
      </c>
      <c r="CA68" s="33">
        <v>0</v>
      </c>
      <c r="CB68" s="33">
        <v>0</v>
      </c>
      <c r="CC68" s="33">
        <v>0</v>
      </c>
      <c r="CD68" s="33">
        <v>0</v>
      </c>
      <c r="CE68" s="33">
        <v>0</v>
      </c>
      <c r="CF68" s="33">
        <v>0</v>
      </c>
      <c r="CG68" s="33">
        <v>0</v>
      </c>
      <c r="CH68" s="33">
        <v>0</v>
      </c>
      <c r="CI68" s="33">
        <v>0</v>
      </c>
      <c r="CJ68" s="33">
        <v>0</v>
      </c>
      <c r="CK68" s="33">
        <v>0</v>
      </c>
      <c r="CL68" s="33">
        <v>0</v>
      </c>
      <c r="CM68" s="33">
        <v>0</v>
      </c>
      <c r="CN68" s="33">
        <v>0</v>
      </c>
      <c r="CO68" s="33">
        <v>0</v>
      </c>
      <c r="CP68" s="33">
        <v>0</v>
      </c>
      <c r="CQ68" s="33">
        <v>0</v>
      </c>
      <c r="CR68" s="33">
        <v>0</v>
      </c>
      <c r="CS68" s="33">
        <v>0</v>
      </c>
      <c r="CT68" s="33">
        <v>0</v>
      </c>
      <c r="CU68" s="33">
        <v>0</v>
      </c>
      <c r="CV68" s="33">
        <v>0</v>
      </c>
      <c r="CW68" s="33">
        <v>0</v>
      </c>
      <c r="CX68" s="33">
        <v>0</v>
      </c>
      <c r="CY68" s="33">
        <v>0</v>
      </c>
      <c r="CZ68" s="33">
        <v>0</v>
      </c>
      <c r="DA68" s="33">
        <v>0</v>
      </c>
      <c r="DB68" s="33">
        <v>0</v>
      </c>
      <c r="DC68" s="33">
        <v>0</v>
      </c>
      <c r="DD68" s="33">
        <v>0</v>
      </c>
      <c r="DE68" s="33">
        <v>0</v>
      </c>
      <c r="DF68" s="33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638</v>
      </c>
      <c r="EV68" s="1">
        <v>3509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47">
        <v>0</v>
      </c>
      <c r="FK68" s="1">
        <v>0</v>
      </c>
      <c r="FL68" s="47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</row>
    <row r="69" spans="1:177" x14ac:dyDescent="0.25">
      <c r="A69" t="s">
        <v>277</v>
      </c>
      <c r="B69" s="33">
        <v>0</v>
      </c>
      <c r="C69" s="33">
        <v>0</v>
      </c>
      <c r="D69" s="33">
        <v>0</v>
      </c>
      <c r="E69" s="33">
        <v>0</v>
      </c>
      <c r="F69" s="33">
        <v>0</v>
      </c>
      <c r="G69" s="33">
        <v>110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242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0</v>
      </c>
      <c r="AC69" s="33">
        <v>0</v>
      </c>
      <c r="AD69" s="33">
        <v>275</v>
      </c>
      <c r="AE69" s="33">
        <v>0</v>
      </c>
      <c r="AF69" s="33">
        <v>0</v>
      </c>
      <c r="AG69" s="33">
        <v>0</v>
      </c>
      <c r="AH69" s="33">
        <v>0</v>
      </c>
      <c r="AI69" s="33">
        <v>0</v>
      </c>
      <c r="AJ69" s="33">
        <v>0</v>
      </c>
      <c r="AK69" s="33">
        <v>0</v>
      </c>
      <c r="AL69" s="33">
        <v>0</v>
      </c>
      <c r="AM69" s="33">
        <v>0</v>
      </c>
      <c r="AN69" s="33">
        <v>0</v>
      </c>
      <c r="AO69" s="33">
        <v>0</v>
      </c>
      <c r="AP69" s="33">
        <v>0</v>
      </c>
      <c r="AQ69" s="33">
        <v>0</v>
      </c>
      <c r="AR69" s="33">
        <v>0</v>
      </c>
      <c r="AS69" s="33">
        <v>3533</v>
      </c>
      <c r="AT69" s="33">
        <v>0</v>
      </c>
      <c r="AU69" s="33">
        <v>0</v>
      </c>
      <c r="AV69" s="33">
        <v>0</v>
      </c>
      <c r="AW69" s="33">
        <v>0</v>
      </c>
      <c r="AX69" s="33">
        <v>0</v>
      </c>
      <c r="AY69" s="33">
        <v>0</v>
      </c>
      <c r="AZ69" s="33">
        <v>0</v>
      </c>
      <c r="BA69" s="33">
        <v>0</v>
      </c>
      <c r="BB69" s="33">
        <v>0</v>
      </c>
      <c r="BC69" s="33">
        <v>0</v>
      </c>
      <c r="BD69" s="33">
        <v>0</v>
      </c>
      <c r="BE69" s="33">
        <v>0</v>
      </c>
      <c r="BF69" s="33">
        <v>0</v>
      </c>
      <c r="BG69" s="33">
        <v>0</v>
      </c>
      <c r="BH69" s="33">
        <v>0</v>
      </c>
      <c r="BI69" s="33">
        <v>0</v>
      </c>
      <c r="BJ69" s="33">
        <v>0</v>
      </c>
      <c r="BK69" s="33">
        <v>0</v>
      </c>
      <c r="BL69" s="33">
        <v>0</v>
      </c>
      <c r="BM69" s="33">
        <v>0</v>
      </c>
      <c r="BN69" s="33">
        <v>0</v>
      </c>
      <c r="BO69" s="33">
        <v>0</v>
      </c>
      <c r="BP69" s="33">
        <v>0</v>
      </c>
      <c r="BQ69" s="33">
        <v>0</v>
      </c>
      <c r="BR69" s="33">
        <v>0</v>
      </c>
      <c r="BS69" s="33">
        <v>0</v>
      </c>
      <c r="BT69" s="33">
        <v>0</v>
      </c>
      <c r="BU69" s="33">
        <v>0</v>
      </c>
      <c r="BV69" s="33">
        <v>0</v>
      </c>
      <c r="BW69" s="33">
        <v>0</v>
      </c>
      <c r="BX69" s="33">
        <v>0</v>
      </c>
      <c r="BY69" s="33">
        <v>0</v>
      </c>
      <c r="BZ69" s="33">
        <v>0</v>
      </c>
      <c r="CA69" s="33">
        <v>0</v>
      </c>
      <c r="CB69" s="33">
        <v>0</v>
      </c>
      <c r="CC69" s="33">
        <v>0</v>
      </c>
      <c r="CD69" s="33">
        <v>0</v>
      </c>
      <c r="CE69" s="33">
        <v>0</v>
      </c>
      <c r="CF69" s="33">
        <v>0</v>
      </c>
      <c r="CG69" s="33">
        <v>0</v>
      </c>
      <c r="CH69" s="33">
        <v>0</v>
      </c>
      <c r="CI69" s="33">
        <v>0</v>
      </c>
      <c r="CJ69" s="33">
        <v>0</v>
      </c>
      <c r="CK69" s="33">
        <v>0</v>
      </c>
      <c r="CL69" s="33">
        <v>0</v>
      </c>
      <c r="CM69" s="33">
        <v>0</v>
      </c>
      <c r="CN69" s="33">
        <v>0</v>
      </c>
      <c r="CO69" s="33">
        <v>0</v>
      </c>
      <c r="CP69" s="33">
        <v>0</v>
      </c>
      <c r="CQ69" s="33">
        <v>0</v>
      </c>
      <c r="CR69" s="33">
        <v>0</v>
      </c>
      <c r="CS69" s="33">
        <v>0</v>
      </c>
      <c r="CT69" s="33">
        <v>0</v>
      </c>
      <c r="CU69" s="33">
        <v>0</v>
      </c>
      <c r="CV69" s="33">
        <v>0</v>
      </c>
      <c r="CW69" s="33">
        <v>0</v>
      </c>
      <c r="CX69" s="33">
        <v>0</v>
      </c>
      <c r="CY69" s="33">
        <v>0</v>
      </c>
      <c r="CZ69" s="33">
        <v>0</v>
      </c>
      <c r="DA69" s="33">
        <v>0</v>
      </c>
      <c r="DB69" s="33">
        <v>0</v>
      </c>
      <c r="DC69" s="33">
        <v>0</v>
      </c>
      <c r="DD69" s="33">
        <v>0</v>
      </c>
      <c r="DE69" s="33">
        <v>0</v>
      </c>
      <c r="DF69" s="33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356</v>
      </c>
      <c r="EV69" s="1">
        <v>2597</v>
      </c>
      <c r="EW69" s="1">
        <v>0</v>
      </c>
      <c r="EX69" s="1">
        <v>0</v>
      </c>
      <c r="EY69" s="1">
        <v>37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47">
        <v>0</v>
      </c>
      <c r="FK69" s="1">
        <v>0</v>
      </c>
      <c r="FL69" s="47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</row>
    <row r="70" spans="1:177" x14ac:dyDescent="0.25">
      <c r="A70" t="s">
        <v>278</v>
      </c>
      <c r="B70" s="33">
        <v>0</v>
      </c>
      <c r="C70" s="33">
        <v>0</v>
      </c>
      <c r="D70" s="33">
        <v>0</v>
      </c>
      <c r="E70" s="33">
        <v>0</v>
      </c>
      <c r="F70" s="33">
        <v>0</v>
      </c>
      <c r="G70" s="33">
        <v>110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242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275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33">
        <v>0</v>
      </c>
      <c r="AL70" s="33">
        <v>0</v>
      </c>
      <c r="AM70" s="33">
        <v>0</v>
      </c>
      <c r="AN70" s="33">
        <v>0</v>
      </c>
      <c r="AO70" s="33">
        <v>0</v>
      </c>
      <c r="AP70" s="33">
        <v>0</v>
      </c>
      <c r="AQ70" s="33">
        <v>0</v>
      </c>
      <c r="AR70" s="33">
        <v>0</v>
      </c>
      <c r="AS70" s="33">
        <v>4362</v>
      </c>
      <c r="AT70" s="33">
        <v>0</v>
      </c>
      <c r="AU70" s="33">
        <v>0</v>
      </c>
      <c r="AV70" s="33">
        <v>0</v>
      </c>
      <c r="AW70" s="33">
        <v>0</v>
      </c>
      <c r="AX70" s="33">
        <v>0</v>
      </c>
      <c r="AY70" s="33">
        <v>0</v>
      </c>
      <c r="AZ70" s="33">
        <v>0</v>
      </c>
      <c r="BA70" s="33">
        <v>0</v>
      </c>
      <c r="BB70" s="33">
        <v>0</v>
      </c>
      <c r="BC70" s="33">
        <v>0</v>
      </c>
      <c r="BD70" s="33">
        <v>0</v>
      </c>
      <c r="BE70" s="33">
        <v>0</v>
      </c>
      <c r="BF70" s="33">
        <v>0</v>
      </c>
      <c r="BG70" s="33">
        <v>0</v>
      </c>
      <c r="BH70" s="33">
        <v>0</v>
      </c>
      <c r="BI70" s="33">
        <v>0</v>
      </c>
      <c r="BJ70" s="33">
        <v>0</v>
      </c>
      <c r="BK70" s="33">
        <v>0</v>
      </c>
      <c r="BL70" s="33">
        <v>0</v>
      </c>
      <c r="BM70" s="33">
        <v>0</v>
      </c>
      <c r="BN70" s="33">
        <v>0</v>
      </c>
      <c r="BO70" s="33">
        <v>0</v>
      </c>
      <c r="BP70" s="33">
        <v>0</v>
      </c>
      <c r="BQ70" s="33">
        <v>0</v>
      </c>
      <c r="BR70" s="33">
        <v>0</v>
      </c>
      <c r="BS70" s="33">
        <v>0</v>
      </c>
      <c r="BT70" s="33">
        <v>0</v>
      </c>
      <c r="BU70" s="33">
        <v>0</v>
      </c>
      <c r="BV70" s="33">
        <v>0</v>
      </c>
      <c r="BW70" s="33">
        <v>0</v>
      </c>
      <c r="BX70" s="33">
        <v>0</v>
      </c>
      <c r="BY70" s="33">
        <v>0</v>
      </c>
      <c r="BZ70" s="33">
        <v>0</v>
      </c>
      <c r="CA70" s="33">
        <v>0</v>
      </c>
      <c r="CB70" s="33">
        <v>0</v>
      </c>
      <c r="CC70" s="33">
        <v>0</v>
      </c>
      <c r="CD70" s="33">
        <v>0</v>
      </c>
      <c r="CE70" s="33">
        <v>0</v>
      </c>
      <c r="CF70" s="33">
        <v>0</v>
      </c>
      <c r="CG70" s="33">
        <v>0</v>
      </c>
      <c r="CH70" s="33">
        <v>0</v>
      </c>
      <c r="CI70" s="33">
        <v>0</v>
      </c>
      <c r="CJ70" s="33">
        <v>0</v>
      </c>
      <c r="CK70" s="33">
        <v>0</v>
      </c>
      <c r="CL70" s="33">
        <v>0</v>
      </c>
      <c r="CM70" s="33">
        <v>0</v>
      </c>
      <c r="CN70" s="33">
        <v>0</v>
      </c>
      <c r="CO70" s="33">
        <v>0</v>
      </c>
      <c r="CP70" s="33">
        <v>0</v>
      </c>
      <c r="CQ70" s="33">
        <v>0</v>
      </c>
      <c r="CR70" s="33">
        <v>0</v>
      </c>
      <c r="CS70" s="33">
        <v>0</v>
      </c>
      <c r="CT70" s="33">
        <v>0</v>
      </c>
      <c r="CU70" s="33">
        <v>0</v>
      </c>
      <c r="CV70" s="33">
        <v>0</v>
      </c>
      <c r="CW70" s="33">
        <v>0</v>
      </c>
      <c r="CX70" s="33">
        <v>0</v>
      </c>
      <c r="CY70" s="33">
        <v>0</v>
      </c>
      <c r="CZ70" s="33">
        <v>0</v>
      </c>
      <c r="DA70" s="33">
        <v>0</v>
      </c>
      <c r="DB70" s="33">
        <v>0</v>
      </c>
      <c r="DC70" s="33">
        <v>0</v>
      </c>
      <c r="DD70" s="33">
        <v>0</v>
      </c>
      <c r="DE70" s="33">
        <v>0</v>
      </c>
      <c r="DF70" s="33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47">
        <v>0</v>
      </c>
      <c r="FK70" s="1">
        <v>0</v>
      </c>
      <c r="FL70" s="47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</row>
    <row r="71" spans="1:177" x14ac:dyDescent="0.25">
      <c r="A71" t="s">
        <v>279</v>
      </c>
      <c r="B71" s="33">
        <v>0</v>
      </c>
      <c r="C71" s="33">
        <v>0</v>
      </c>
      <c r="D71" s="33">
        <v>0</v>
      </c>
      <c r="E71" s="33">
        <v>0</v>
      </c>
      <c r="F71" s="33">
        <v>0</v>
      </c>
      <c r="G71" s="33">
        <v>110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Q71" s="33">
        <v>209</v>
      </c>
      <c r="R71" s="33">
        <v>0</v>
      </c>
      <c r="S71" s="33">
        <v>0</v>
      </c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3">
        <v>275</v>
      </c>
      <c r="AE71" s="33">
        <v>0</v>
      </c>
      <c r="AF71" s="33">
        <v>0</v>
      </c>
      <c r="AG71" s="33">
        <v>0</v>
      </c>
      <c r="AH71" s="33">
        <v>0</v>
      </c>
      <c r="AI71" s="33">
        <v>0</v>
      </c>
      <c r="AJ71" s="33">
        <v>0</v>
      </c>
      <c r="AK71" s="33">
        <v>0</v>
      </c>
      <c r="AL71" s="3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1987</v>
      </c>
      <c r="AT71" s="33">
        <v>0</v>
      </c>
      <c r="AU71" s="33">
        <v>0</v>
      </c>
      <c r="AV71" s="33">
        <v>0</v>
      </c>
      <c r="AW71" s="33">
        <v>0</v>
      </c>
      <c r="AX71" s="33">
        <v>0</v>
      </c>
      <c r="AY71" s="33">
        <v>0</v>
      </c>
      <c r="AZ71" s="33">
        <v>0</v>
      </c>
      <c r="BA71" s="33">
        <v>0</v>
      </c>
      <c r="BB71" s="33">
        <v>0</v>
      </c>
      <c r="BC71" s="33">
        <v>0</v>
      </c>
      <c r="BD71" s="33">
        <v>0</v>
      </c>
      <c r="BE71" s="33">
        <v>0</v>
      </c>
      <c r="BF71" s="33">
        <v>0</v>
      </c>
      <c r="BG71" s="33">
        <v>0</v>
      </c>
      <c r="BH71" s="33">
        <v>0</v>
      </c>
      <c r="BI71" s="33">
        <v>67</v>
      </c>
      <c r="BJ71" s="33">
        <v>0</v>
      </c>
      <c r="BK71" s="33">
        <v>0</v>
      </c>
      <c r="BL71" s="33">
        <v>0</v>
      </c>
      <c r="BM71" s="33">
        <v>0</v>
      </c>
      <c r="BN71" s="33">
        <v>0</v>
      </c>
      <c r="BO71" s="33">
        <v>0</v>
      </c>
      <c r="BP71" s="33">
        <v>0</v>
      </c>
      <c r="BQ71" s="33">
        <v>0</v>
      </c>
      <c r="BR71" s="33">
        <v>0</v>
      </c>
      <c r="BS71" s="33">
        <v>0</v>
      </c>
      <c r="BT71" s="33">
        <v>0</v>
      </c>
      <c r="BU71" s="33">
        <v>0</v>
      </c>
      <c r="BV71" s="33">
        <v>0</v>
      </c>
      <c r="BW71" s="33">
        <v>0</v>
      </c>
      <c r="BX71" s="33">
        <v>0</v>
      </c>
      <c r="BY71" s="33">
        <v>11077</v>
      </c>
      <c r="BZ71" s="33">
        <v>0</v>
      </c>
      <c r="CA71" s="33">
        <v>0</v>
      </c>
      <c r="CB71" s="33">
        <v>0</v>
      </c>
      <c r="CC71" s="33">
        <v>0</v>
      </c>
      <c r="CD71" s="33">
        <v>0</v>
      </c>
      <c r="CE71" s="33">
        <v>0</v>
      </c>
      <c r="CF71" s="33">
        <v>0</v>
      </c>
      <c r="CG71" s="33">
        <v>0</v>
      </c>
      <c r="CH71" s="33">
        <v>0</v>
      </c>
      <c r="CI71" s="33">
        <v>0</v>
      </c>
      <c r="CJ71" s="33">
        <v>0</v>
      </c>
      <c r="CK71" s="33">
        <v>0</v>
      </c>
      <c r="CL71" s="33">
        <v>0</v>
      </c>
      <c r="CM71" s="33">
        <v>0</v>
      </c>
      <c r="CN71" s="33">
        <v>0</v>
      </c>
      <c r="CO71" s="33">
        <v>0</v>
      </c>
      <c r="CP71" s="33">
        <v>0</v>
      </c>
      <c r="CQ71" s="33">
        <v>0</v>
      </c>
      <c r="CR71" s="33">
        <v>0</v>
      </c>
      <c r="CS71" s="33">
        <v>0</v>
      </c>
      <c r="CT71" s="33">
        <v>0</v>
      </c>
      <c r="CU71" s="33">
        <v>0</v>
      </c>
      <c r="CV71" s="33">
        <v>0</v>
      </c>
      <c r="CW71" s="33">
        <v>0</v>
      </c>
      <c r="CX71" s="33">
        <v>0</v>
      </c>
      <c r="CY71" s="33">
        <v>0</v>
      </c>
      <c r="CZ71" s="33">
        <v>0</v>
      </c>
      <c r="DA71" s="33">
        <v>0</v>
      </c>
      <c r="DB71" s="33">
        <v>0</v>
      </c>
      <c r="DC71" s="33">
        <v>0</v>
      </c>
      <c r="DD71" s="33">
        <v>0</v>
      </c>
      <c r="DE71" s="33">
        <v>0</v>
      </c>
      <c r="DF71" s="33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1</v>
      </c>
      <c r="ES71" s="1">
        <v>0</v>
      </c>
      <c r="ET71" s="1">
        <v>0</v>
      </c>
      <c r="EU71" s="1">
        <v>23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47">
        <v>0</v>
      </c>
      <c r="FK71" s="1">
        <v>0</v>
      </c>
      <c r="FL71" s="47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</row>
    <row r="72" spans="1:177" x14ac:dyDescent="0.25">
      <c r="A72" t="s">
        <v>280</v>
      </c>
      <c r="B72" s="33">
        <v>0</v>
      </c>
      <c r="C72" s="33">
        <v>0</v>
      </c>
      <c r="D72" s="33">
        <v>0</v>
      </c>
      <c r="E72" s="33">
        <v>0</v>
      </c>
      <c r="F72" s="33">
        <v>0</v>
      </c>
      <c r="G72" s="33">
        <v>110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Q72" s="33">
        <v>209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3">
        <v>275</v>
      </c>
      <c r="AE72" s="33">
        <v>0</v>
      </c>
      <c r="AF72" s="33">
        <v>0</v>
      </c>
      <c r="AG72" s="33">
        <v>0</v>
      </c>
      <c r="AH72" s="33">
        <v>0</v>
      </c>
      <c r="AI72" s="33">
        <v>0</v>
      </c>
      <c r="AJ72" s="33">
        <v>0</v>
      </c>
      <c r="AK72" s="33">
        <v>0</v>
      </c>
      <c r="AL72" s="33">
        <v>0</v>
      </c>
      <c r="AM72" s="33">
        <v>0</v>
      </c>
      <c r="AN72" s="33">
        <v>0</v>
      </c>
      <c r="AO72" s="33">
        <v>0</v>
      </c>
      <c r="AP72" s="33">
        <v>0</v>
      </c>
      <c r="AQ72" s="33">
        <v>0</v>
      </c>
      <c r="AR72" s="33">
        <v>0</v>
      </c>
      <c r="AS72" s="33">
        <v>3314</v>
      </c>
      <c r="AT72" s="33">
        <v>0</v>
      </c>
      <c r="AU72" s="33">
        <v>0</v>
      </c>
      <c r="AV72" s="33">
        <v>0</v>
      </c>
      <c r="AW72" s="33">
        <v>0</v>
      </c>
      <c r="AX72" s="33">
        <v>0</v>
      </c>
      <c r="AY72" s="33">
        <v>0</v>
      </c>
      <c r="AZ72" s="33">
        <v>0</v>
      </c>
      <c r="BA72" s="33">
        <v>0</v>
      </c>
      <c r="BB72" s="33">
        <v>0</v>
      </c>
      <c r="BC72" s="33">
        <v>0</v>
      </c>
      <c r="BD72" s="33">
        <v>0</v>
      </c>
      <c r="BE72" s="33">
        <v>0</v>
      </c>
      <c r="BF72" s="33">
        <v>0</v>
      </c>
      <c r="BG72" s="33">
        <v>0</v>
      </c>
      <c r="BH72" s="33">
        <v>0</v>
      </c>
      <c r="BI72" s="33">
        <v>19</v>
      </c>
      <c r="BJ72" s="33">
        <v>0</v>
      </c>
      <c r="BK72" s="33">
        <v>0</v>
      </c>
      <c r="BL72" s="33">
        <v>0</v>
      </c>
      <c r="BM72" s="33">
        <v>0</v>
      </c>
      <c r="BN72" s="33">
        <v>0</v>
      </c>
      <c r="BO72" s="33">
        <v>0</v>
      </c>
      <c r="BP72" s="33">
        <v>0</v>
      </c>
      <c r="BQ72" s="33">
        <v>0</v>
      </c>
      <c r="BR72" s="33">
        <v>0</v>
      </c>
      <c r="BS72" s="33">
        <v>0</v>
      </c>
      <c r="BT72" s="33">
        <v>0</v>
      </c>
      <c r="BU72" s="33">
        <v>0</v>
      </c>
      <c r="BV72" s="33">
        <v>0</v>
      </c>
      <c r="BW72" s="33">
        <v>0</v>
      </c>
      <c r="BX72" s="33">
        <v>0</v>
      </c>
      <c r="BY72" s="33">
        <v>0</v>
      </c>
      <c r="BZ72" s="33">
        <v>0</v>
      </c>
      <c r="CA72" s="33">
        <v>0</v>
      </c>
      <c r="CB72" s="33">
        <v>0</v>
      </c>
      <c r="CC72" s="33">
        <v>0</v>
      </c>
      <c r="CD72" s="33">
        <v>0</v>
      </c>
      <c r="CE72" s="33">
        <v>0</v>
      </c>
      <c r="CF72" s="33">
        <v>0</v>
      </c>
      <c r="CG72" s="33">
        <v>0</v>
      </c>
      <c r="CH72" s="33">
        <v>0</v>
      </c>
      <c r="CI72" s="33">
        <v>0</v>
      </c>
      <c r="CJ72" s="33">
        <v>0</v>
      </c>
      <c r="CK72" s="33">
        <v>0</v>
      </c>
      <c r="CL72" s="33">
        <v>0</v>
      </c>
      <c r="CM72" s="33">
        <v>0</v>
      </c>
      <c r="CN72" s="33">
        <v>0</v>
      </c>
      <c r="CO72" s="33">
        <v>0</v>
      </c>
      <c r="CP72" s="33">
        <v>0</v>
      </c>
      <c r="CQ72" s="33">
        <v>0</v>
      </c>
      <c r="CR72" s="33">
        <v>0</v>
      </c>
      <c r="CS72" s="33">
        <v>0</v>
      </c>
      <c r="CT72" s="33">
        <v>0</v>
      </c>
      <c r="CU72" s="33">
        <v>0</v>
      </c>
      <c r="CV72" s="33">
        <v>0</v>
      </c>
      <c r="CW72" s="33">
        <v>0</v>
      </c>
      <c r="CX72" s="33">
        <v>0</v>
      </c>
      <c r="CY72" s="33">
        <v>0</v>
      </c>
      <c r="CZ72" s="33">
        <v>0</v>
      </c>
      <c r="DA72" s="33">
        <v>0</v>
      </c>
      <c r="DB72" s="33">
        <v>0</v>
      </c>
      <c r="DC72" s="33">
        <v>3</v>
      </c>
      <c r="DD72" s="33">
        <v>0</v>
      </c>
      <c r="DE72" s="33">
        <v>0</v>
      </c>
      <c r="DF72" s="33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37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107</v>
      </c>
      <c r="ET72" s="1">
        <v>0</v>
      </c>
      <c r="EU72" s="1">
        <v>85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47">
        <v>0</v>
      </c>
      <c r="FK72" s="1">
        <v>16</v>
      </c>
      <c r="FL72" s="47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</row>
    <row r="73" spans="1:177" x14ac:dyDescent="0.25">
      <c r="A73" t="s">
        <v>281</v>
      </c>
      <c r="B73" s="33">
        <v>0</v>
      </c>
      <c r="C73" s="33">
        <v>0</v>
      </c>
      <c r="D73" s="33">
        <v>0</v>
      </c>
      <c r="E73" s="33">
        <v>0</v>
      </c>
      <c r="F73" s="33">
        <v>0</v>
      </c>
      <c r="G73" s="33">
        <v>110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  <c r="O73" s="33">
        <v>0</v>
      </c>
      <c r="P73" s="33">
        <v>0</v>
      </c>
      <c r="Q73" s="33">
        <v>209</v>
      </c>
      <c r="R73" s="33">
        <v>0</v>
      </c>
      <c r="S73" s="33">
        <v>0</v>
      </c>
      <c r="T73" s="33">
        <v>0</v>
      </c>
      <c r="U73" s="33">
        <v>0</v>
      </c>
      <c r="V73" s="33">
        <v>0</v>
      </c>
      <c r="W73" s="33">
        <v>0</v>
      </c>
      <c r="X73" s="33">
        <v>0</v>
      </c>
      <c r="Y73" s="33">
        <v>0</v>
      </c>
      <c r="Z73" s="33">
        <v>0</v>
      </c>
      <c r="AA73" s="33">
        <v>0</v>
      </c>
      <c r="AB73" s="33">
        <v>0</v>
      </c>
      <c r="AC73" s="33">
        <v>0</v>
      </c>
      <c r="AD73" s="33">
        <v>275</v>
      </c>
      <c r="AE73" s="33">
        <v>0</v>
      </c>
      <c r="AF73" s="33">
        <v>0</v>
      </c>
      <c r="AG73" s="33">
        <v>0</v>
      </c>
      <c r="AH73" s="33">
        <v>0</v>
      </c>
      <c r="AI73" s="33">
        <v>0</v>
      </c>
      <c r="AJ73" s="33">
        <v>0</v>
      </c>
      <c r="AK73" s="33">
        <v>0</v>
      </c>
      <c r="AL73" s="33">
        <v>0</v>
      </c>
      <c r="AM73" s="33">
        <v>0</v>
      </c>
      <c r="AN73" s="33">
        <v>0</v>
      </c>
      <c r="AO73" s="33">
        <v>0</v>
      </c>
      <c r="AP73" s="33">
        <v>0</v>
      </c>
      <c r="AQ73" s="33">
        <v>0</v>
      </c>
      <c r="AR73" s="33">
        <v>0</v>
      </c>
      <c r="AS73" s="33">
        <v>1284</v>
      </c>
      <c r="AT73" s="33">
        <v>0</v>
      </c>
      <c r="AU73" s="33">
        <v>0</v>
      </c>
      <c r="AV73" s="33">
        <v>0</v>
      </c>
      <c r="AW73" s="33">
        <v>0</v>
      </c>
      <c r="AX73" s="33">
        <v>0</v>
      </c>
      <c r="AY73" s="33">
        <v>0</v>
      </c>
      <c r="AZ73" s="33">
        <v>0</v>
      </c>
      <c r="BA73" s="33">
        <v>0</v>
      </c>
      <c r="BB73" s="33">
        <v>0</v>
      </c>
      <c r="BC73" s="33">
        <v>0</v>
      </c>
      <c r="BD73" s="33">
        <v>0</v>
      </c>
      <c r="BE73" s="33">
        <v>0</v>
      </c>
      <c r="BF73" s="33">
        <v>0</v>
      </c>
      <c r="BG73" s="33">
        <v>0</v>
      </c>
      <c r="BH73" s="33">
        <v>0</v>
      </c>
      <c r="BI73" s="33">
        <v>0</v>
      </c>
      <c r="BJ73" s="33">
        <v>0</v>
      </c>
      <c r="BK73" s="33">
        <v>0</v>
      </c>
      <c r="BL73" s="33">
        <v>0</v>
      </c>
      <c r="BM73" s="33">
        <v>0</v>
      </c>
      <c r="BN73" s="33">
        <v>0</v>
      </c>
      <c r="BO73" s="33">
        <v>0</v>
      </c>
      <c r="BP73" s="33">
        <v>0</v>
      </c>
      <c r="BQ73" s="33">
        <v>0</v>
      </c>
      <c r="BR73" s="33">
        <v>0</v>
      </c>
      <c r="BS73" s="33">
        <v>0</v>
      </c>
      <c r="BT73" s="33">
        <v>0</v>
      </c>
      <c r="BU73" s="33">
        <v>0</v>
      </c>
      <c r="BV73" s="33">
        <v>0</v>
      </c>
      <c r="BW73" s="33">
        <v>0</v>
      </c>
      <c r="BX73" s="33">
        <v>0</v>
      </c>
      <c r="BY73" s="33">
        <v>0</v>
      </c>
      <c r="BZ73" s="33">
        <v>0</v>
      </c>
      <c r="CA73" s="33">
        <v>0</v>
      </c>
      <c r="CB73" s="33">
        <v>0</v>
      </c>
      <c r="CC73" s="33">
        <v>0</v>
      </c>
      <c r="CD73" s="33">
        <v>0</v>
      </c>
      <c r="CE73" s="33">
        <v>0</v>
      </c>
      <c r="CF73" s="33">
        <v>0</v>
      </c>
      <c r="CG73" s="33">
        <v>0</v>
      </c>
      <c r="CH73" s="33">
        <v>0</v>
      </c>
      <c r="CI73" s="33">
        <v>0</v>
      </c>
      <c r="CJ73" s="33">
        <v>0</v>
      </c>
      <c r="CK73" s="33">
        <v>0</v>
      </c>
      <c r="CL73" s="33">
        <v>0</v>
      </c>
      <c r="CM73" s="33">
        <v>0</v>
      </c>
      <c r="CN73" s="33">
        <v>0</v>
      </c>
      <c r="CO73" s="33">
        <v>0</v>
      </c>
      <c r="CP73" s="33">
        <v>0</v>
      </c>
      <c r="CQ73" s="33">
        <v>0</v>
      </c>
      <c r="CR73" s="33">
        <v>0</v>
      </c>
      <c r="CS73" s="33">
        <v>0</v>
      </c>
      <c r="CT73" s="33">
        <v>0</v>
      </c>
      <c r="CU73" s="33">
        <v>0</v>
      </c>
      <c r="CV73" s="33">
        <v>0</v>
      </c>
      <c r="CW73" s="33">
        <v>0</v>
      </c>
      <c r="CX73" s="33">
        <v>0</v>
      </c>
      <c r="CY73" s="33">
        <v>0</v>
      </c>
      <c r="CZ73" s="33">
        <v>0</v>
      </c>
      <c r="DA73" s="33">
        <v>0</v>
      </c>
      <c r="DB73" s="33">
        <v>0</v>
      </c>
      <c r="DC73" s="33">
        <v>32</v>
      </c>
      <c r="DD73" s="33">
        <v>0</v>
      </c>
      <c r="DE73" s="33">
        <v>0</v>
      </c>
      <c r="DF73" s="33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74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15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3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47">
        <v>0</v>
      </c>
      <c r="FK73" s="1">
        <v>0</v>
      </c>
      <c r="FL73" s="47">
        <v>0</v>
      </c>
      <c r="FM73" s="1">
        <v>4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</row>
    <row r="74" spans="1:177" x14ac:dyDescent="0.25">
      <c r="A74" t="s">
        <v>282</v>
      </c>
      <c r="B74" s="33">
        <v>0</v>
      </c>
      <c r="C74" s="33">
        <v>0</v>
      </c>
      <c r="D74" s="33">
        <v>0</v>
      </c>
      <c r="E74" s="33">
        <v>0</v>
      </c>
      <c r="F74" s="33">
        <v>0</v>
      </c>
      <c r="G74" s="33">
        <v>110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  <c r="O74" s="33">
        <v>0</v>
      </c>
      <c r="P74" s="33">
        <v>0</v>
      </c>
      <c r="Q74" s="33">
        <v>209</v>
      </c>
      <c r="R74" s="33">
        <v>0</v>
      </c>
      <c r="S74" s="33">
        <v>0</v>
      </c>
      <c r="T74" s="33">
        <v>0</v>
      </c>
      <c r="U74" s="33">
        <v>0</v>
      </c>
      <c r="V74" s="33">
        <v>0</v>
      </c>
      <c r="W74" s="33">
        <v>0</v>
      </c>
      <c r="X74" s="33">
        <v>0</v>
      </c>
      <c r="Y74" s="33">
        <v>0</v>
      </c>
      <c r="Z74" s="33">
        <v>0</v>
      </c>
      <c r="AA74" s="33">
        <v>0</v>
      </c>
      <c r="AB74" s="33">
        <v>0</v>
      </c>
      <c r="AC74" s="33">
        <v>0</v>
      </c>
      <c r="AD74" s="33">
        <v>275</v>
      </c>
      <c r="AE74" s="33">
        <v>0</v>
      </c>
      <c r="AF74" s="33">
        <v>0</v>
      </c>
      <c r="AG74" s="33">
        <v>0</v>
      </c>
      <c r="AH74" s="33">
        <v>0</v>
      </c>
      <c r="AI74" s="33">
        <v>0</v>
      </c>
      <c r="AJ74" s="33">
        <v>0</v>
      </c>
      <c r="AK74" s="33">
        <v>0</v>
      </c>
      <c r="AL74" s="33">
        <v>0</v>
      </c>
      <c r="AM74" s="33">
        <v>0</v>
      </c>
      <c r="AN74" s="33">
        <v>0</v>
      </c>
      <c r="AO74" s="33">
        <v>0</v>
      </c>
      <c r="AP74" s="33">
        <v>0</v>
      </c>
      <c r="AQ74" s="33">
        <v>0</v>
      </c>
      <c r="AR74" s="33">
        <v>0</v>
      </c>
      <c r="AS74" s="33">
        <v>1665</v>
      </c>
      <c r="AT74" s="33">
        <v>0</v>
      </c>
      <c r="AU74" s="33">
        <v>0</v>
      </c>
      <c r="AV74" s="33">
        <v>0</v>
      </c>
      <c r="AW74" s="33">
        <v>0</v>
      </c>
      <c r="AX74" s="33">
        <v>0</v>
      </c>
      <c r="AY74" s="33">
        <v>0</v>
      </c>
      <c r="AZ74" s="33">
        <v>0</v>
      </c>
      <c r="BA74" s="33">
        <v>0</v>
      </c>
      <c r="BB74" s="33">
        <v>0</v>
      </c>
      <c r="BC74" s="33">
        <v>0</v>
      </c>
      <c r="BD74" s="33">
        <v>0</v>
      </c>
      <c r="BE74" s="33">
        <v>0</v>
      </c>
      <c r="BF74" s="33">
        <v>0</v>
      </c>
      <c r="BG74" s="33">
        <v>0</v>
      </c>
      <c r="BH74" s="33">
        <v>0</v>
      </c>
      <c r="BI74" s="33">
        <v>0</v>
      </c>
      <c r="BJ74" s="33">
        <v>0</v>
      </c>
      <c r="BK74" s="33">
        <v>0</v>
      </c>
      <c r="BL74" s="33">
        <v>0</v>
      </c>
      <c r="BM74" s="33">
        <v>0</v>
      </c>
      <c r="BN74" s="33">
        <v>0</v>
      </c>
      <c r="BO74" s="33">
        <v>0</v>
      </c>
      <c r="BP74" s="33">
        <v>0</v>
      </c>
      <c r="BQ74" s="33">
        <v>0</v>
      </c>
      <c r="BR74" s="33">
        <v>0</v>
      </c>
      <c r="BS74" s="33">
        <v>0</v>
      </c>
      <c r="BT74" s="33">
        <v>0</v>
      </c>
      <c r="BU74" s="33">
        <v>0</v>
      </c>
      <c r="BV74" s="33">
        <v>0</v>
      </c>
      <c r="BW74" s="33">
        <v>0</v>
      </c>
      <c r="BX74" s="33">
        <v>0</v>
      </c>
      <c r="BY74" s="33">
        <v>0</v>
      </c>
      <c r="BZ74" s="33">
        <v>0</v>
      </c>
      <c r="CA74" s="33">
        <v>0</v>
      </c>
      <c r="CB74" s="33">
        <v>0</v>
      </c>
      <c r="CC74" s="33">
        <v>0</v>
      </c>
      <c r="CD74" s="33">
        <v>0</v>
      </c>
      <c r="CE74" s="33">
        <v>0</v>
      </c>
      <c r="CF74" s="33">
        <v>0</v>
      </c>
      <c r="CG74" s="33">
        <v>0</v>
      </c>
      <c r="CH74" s="33">
        <v>0</v>
      </c>
      <c r="CI74" s="33">
        <v>0</v>
      </c>
      <c r="CJ74" s="33">
        <v>0</v>
      </c>
      <c r="CK74" s="33">
        <v>0</v>
      </c>
      <c r="CL74" s="33">
        <v>0</v>
      </c>
      <c r="CM74" s="33">
        <v>0</v>
      </c>
      <c r="CN74" s="33">
        <v>0</v>
      </c>
      <c r="CO74" s="33">
        <v>0</v>
      </c>
      <c r="CP74" s="33">
        <v>0</v>
      </c>
      <c r="CQ74" s="33">
        <v>0</v>
      </c>
      <c r="CR74" s="33">
        <v>0</v>
      </c>
      <c r="CS74" s="33">
        <v>0</v>
      </c>
      <c r="CT74" s="33">
        <v>0</v>
      </c>
      <c r="CU74" s="33">
        <v>0</v>
      </c>
      <c r="CV74" s="33">
        <v>0</v>
      </c>
      <c r="CW74" s="33">
        <v>0</v>
      </c>
      <c r="CX74" s="33">
        <v>0</v>
      </c>
      <c r="CY74" s="33">
        <v>0</v>
      </c>
      <c r="CZ74" s="33">
        <v>0</v>
      </c>
      <c r="DA74" s="33">
        <v>0</v>
      </c>
      <c r="DB74" s="33">
        <v>0</v>
      </c>
      <c r="DC74" s="33">
        <v>9</v>
      </c>
      <c r="DD74" s="33">
        <v>0</v>
      </c>
      <c r="DE74" s="33">
        <v>0</v>
      </c>
      <c r="DF74" s="33">
        <v>0</v>
      </c>
      <c r="DG74" s="1">
        <v>3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2660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58</v>
      </c>
      <c r="ES74" s="1">
        <v>0</v>
      </c>
      <c r="ET74" s="1">
        <v>0</v>
      </c>
      <c r="EU74" s="1">
        <v>72</v>
      </c>
      <c r="EV74" s="1">
        <v>717</v>
      </c>
      <c r="EW74" s="1">
        <v>0</v>
      </c>
      <c r="EX74" s="1">
        <v>0</v>
      </c>
      <c r="EY74" s="1">
        <v>2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2</v>
      </c>
      <c r="FI74" s="1">
        <v>141</v>
      </c>
      <c r="FJ74" s="47">
        <v>0</v>
      </c>
      <c r="FK74" s="1">
        <v>0</v>
      </c>
      <c r="FL74" s="47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18</v>
      </c>
      <c r="FT74" s="1">
        <v>0</v>
      </c>
      <c r="FU74" s="1">
        <v>0</v>
      </c>
    </row>
    <row r="75" spans="1:177" x14ac:dyDescent="0.25">
      <c r="A75" t="s">
        <v>283</v>
      </c>
      <c r="B75" s="33">
        <v>0</v>
      </c>
      <c r="C75" s="33">
        <v>0</v>
      </c>
      <c r="D75" s="33">
        <v>0</v>
      </c>
      <c r="E75" s="33">
        <v>0</v>
      </c>
      <c r="F75" s="33">
        <v>0</v>
      </c>
      <c r="G75" s="33">
        <v>110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>
        <v>209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275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33">
        <v>0</v>
      </c>
      <c r="AL75" s="33">
        <v>0</v>
      </c>
      <c r="AM75" s="33">
        <v>0</v>
      </c>
      <c r="AN75" s="33">
        <v>0</v>
      </c>
      <c r="AO75" s="33">
        <v>0</v>
      </c>
      <c r="AP75" s="33">
        <v>0</v>
      </c>
      <c r="AQ75" s="33">
        <v>0</v>
      </c>
      <c r="AR75" s="33">
        <v>0</v>
      </c>
      <c r="AS75" s="33">
        <v>4671</v>
      </c>
      <c r="AT75" s="33">
        <v>0</v>
      </c>
      <c r="AU75" s="33">
        <v>0</v>
      </c>
      <c r="AV75" s="33">
        <v>0</v>
      </c>
      <c r="AW75" s="33">
        <v>0</v>
      </c>
      <c r="AX75" s="33">
        <v>0</v>
      </c>
      <c r="AY75" s="33">
        <v>0</v>
      </c>
      <c r="AZ75" s="33">
        <v>0</v>
      </c>
      <c r="BA75" s="33">
        <v>0</v>
      </c>
      <c r="BB75" s="33">
        <v>0</v>
      </c>
      <c r="BC75" s="33">
        <v>0</v>
      </c>
      <c r="BD75" s="33">
        <v>0</v>
      </c>
      <c r="BE75" s="33">
        <v>0</v>
      </c>
      <c r="BF75" s="33">
        <v>0</v>
      </c>
      <c r="BG75" s="33">
        <v>0</v>
      </c>
      <c r="BH75" s="33">
        <v>0</v>
      </c>
      <c r="BI75" s="33">
        <v>0</v>
      </c>
      <c r="BJ75" s="33">
        <v>0</v>
      </c>
      <c r="BK75" s="33">
        <v>0</v>
      </c>
      <c r="BL75" s="33">
        <v>0</v>
      </c>
      <c r="BM75" s="33">
        <v>0</v>
      </c>
      <c r="BN75" s="33">
        <v>0</v>
      </c>
      <c r="BO75" s="33">
        <v>0</v>
      </c>
      <c r="BP75" s="33">
        <v>0</v>
      </c>
      <c r="BQ75" s="33">
        <v>0</v>
      </c>
      <c r="BR75" s="33">
        <v>0</v>
      </c>
      <c r="BS75" s="33">
        <v>0</v>
      </c>
      <c r="BT75" s="33">
        <v>0</v>
      </c>
      <c r="BU75" s="33">
        <v>0</v>
      </c>
      <c r="BV75" s="33">
        <v>0</v>
      </c>
      <c r="BW75" s="33">
        <v>0</v>
      </c>
      <c r="BX75" s="33">
        <v>0</v>
      </c>
      <c r="BY75" s="33">
        <v>0</v>
      </c>
      <c r="BZ75" s="33">
        <v>0</v>
      </c>
      <c r="CA75" s="33">
        <v>0</v>
      </c>
      <c r="CB75" s="33">
        <v>0</v>
      </c>
      <c r="CC75" s="33">
        <v>0</v>
      </c>
      <c r="CD75" s="33">
        <v>0</v>
      </c>
      <c r="CE75" s="33">
        <v>0</v>
      </c>
      <c r="CF75" s="33">
        <v>0</v>
      </c>
      <c r="CG75" s="33">
        <v>0</v>
      </c>
      <c r="CH75" s="33">
        <v>0</v>
      </c>
      <c r="CI75" s="33">
        <v>0</v>
      </c>
      <c r="CJ75" s="33">
        <v>0</v>
      </c>
      <c r="CK75" s="33">
        <v>0</v>
      </c>
      <c r="CL75" s="33">
        <v>0</v>
      </c>
      <c r="CM75" s="33">
        <v>0</v>
      </c>
      <c r="CN75" s="33">
        <v>0</v>
      </c>
      <c r="CO75" s="33">
        <v>0</v>
      </c>
      <c r="CP75" s="33">
        <v>0</v>
      </c>
      <c r="CQ75" s="33">
        <v>0</v>
      </c>
      <c r="CR75" s="33">
        <v>0</v>
      </c>
      <c r="CS75" s="33">
        <v>0</v>
      </c>
      <c r="CT75" s="33">
        <v>0</v>
      </c>
      <c r="CU75" s="33">
        <v>0</v>
      </c>
      <c r="CV75" s="33">
        <v>0</v>
      </c>
      <c r="CW75" s="33">
        <v>0</v>
      </c>
      <c r="CX75" s="33">
        <v>0</v>
      </c>
      <c r="CY75" s="33">
        <v>0</v>
      </c>
      <c r="CZ75" s="33">
        <v>0</v>
      </c>
      <c r="DA75" s="33">
        <v>0</v>
      </c>
      <c r="DB75" s="33">
        <v>0</v>
      </c>
      <c r="DC75" s="33">
        <v>0</v>
      </c>
      <c r="DD75" s="33">
        <v>0</v>
      </c>
      <c r="DE75" s="33">
        <v>0</v>
      </c>
      <c r="DF75" s="33">
        <v>0</v>
      </c>
      <c r="DG75" s="1">
        <v>3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121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4</v>
      </c>
      <c r="ES75" s="1">
        <v>8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6</v>
      </c>
      <c r="FI75" s="1">
        <v>219</v>
      </c>
      <c r="FJ75" s="47">
        <v>0</v>
      </c>
      <c r="FK75" s="1">
        <v>0</v>
      </c>
      <c r="FL75" s="47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</row>
    <row r="76" spans="1:177" x14ac:dyDescent="0.25">
      <c r="A76" t="s">
        <v>284</v>
      </c>
      <c r="B76" s="33">
        <v>0</v>
      </c>
      <c r="C76" s="33">
        <v>0</v>
      </c>
      <c r="D76" s="33">
        <v>0</v>
      </c>
      <c r="E76" s="33">
        <v>0</v>
      </c>
      <c r="F76" s="33">
        <v>0</v>
      </c>
      <c r="G76" s="33">
        <v>110</v>
      </c>
      <c r="H76" s="33">
        <v>0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  <c r="O76" s="33">
        <v>0</v>
      </c>
      <c r="P76" s="33">
        <v>0</v>
      </c>
      <c r="Q76" s="33">
        <v>209</v>
      </c>
      <c r="R76" s="33">
        <v>0</v>
      </c>
      <c r="S76" s="33">
        <v>0</v>
      </c>
      <c r="T76" s="33">
        <v>0</v>
      </c>
      <c r="U76" s="33">
        <v>0</v>
      </c>
      <c r="V76" s="33">
        <v>0</v>
      </c>
      <c r="W76" s="33">
        <v>0</v>
      </c>
      <c r="X76" s="33">
        <v>0</v>
      </c>
      <c r="Y76" s="33">
        <v>0</v>
      </c>
      <c r="Z76" s="33">
        <v>0</v>
      </c>
      <c r="AA76" s="33">
        <v>0</v>
      </c>
      <c r="AB76" s="33">
        <v>0</v>
      </c>
      <c r="AC76" s="33">
        <v>0</v>
      </c>
      <c r="AD76" s="33">
        <v>275</v>
      </c>
      <c r="AE76" s="33">
        <v>0</v>
      </c>
      <c r="AF76" s="33">
        <v>0</v>
      </c>
      <c r="AG76" s="33">
        <v>0</v>
      </c>
      <c r="AH76" s="33">
        <v>0</v>
      </c>
      <c r="AI76" s="33">
        <v>0</v>
      </c>
      <c r="AJ76" s="33">
        <v>0</v>
      </c>
      <c r="AK76" s="33">
        <v>0</v>
      </c>
      <c r="AL76" s="33">
        <v>0</v>
      </c>
      <c r="AM76" s="33">
        <v>0</v>
      </c>
      <c r="AN76" s="33">
        <v>0</v>
      </c>
      <c r="AO76" s="33">
        <v>0</v>
      </c>
      <c r="AP76" s="33">
        <v>0</v>
      </c>
      <c r="AQ76" s="33">
        <v>0</v>
      </c>
      <c r="AR76" s="33">
        <v>0</v>
      </c>
      <c r="AS76" s="33">
        <v>2559</v>
      </c>
      <c r="AT76" s="33">
        <v>0</v>
      </c>
      <c r="AU76" s="33">
        <v>0</v>
      </c>
      <c r="AV76" s="33">
        <v>0</v>
      </c>
      <c r="AW76" s="33">
        <v>0</v>
      </c>
      <c r="AX76" s="33">
        <v>0</v>
      </c>
      <c r="AY76" s="33">
        <v>0</v>
      </c>
      <c r="AZ76" s="33">
        <v>0</v>
      </c>
      <c r="BA76" s="33">
        <v>0</v>
      </c>
      <c r="BB76" s="33">
        <v>0</v>
      </c>
      <c r="BC76" s="33">
        <v>0</v>
      </c>
      <c r="BD76" s="33">
        <v>0</v>
      </c>
      <c r="BE76" s="33">
        <v>0</v>
      </c>
      <c r="BF76" s="33">
        <v>0</v>
      </c>
      <c r="BG76" s="33">
        <v>0</v>
      </c>
      <c r="BH76" s="33">
        <v>0</v>
      </c>
      <c r="BI76" s="33">
        <v>0</v>
      </c>
      <c r="BJ76" s="33">
        <v>0</v>
      </c>
      <c r="BK76" s="33">
        <v>0</v>
      </c>
      <c r="BL76" s="33">
        <v>0</v>
      </c>
      <c r="BM76" s="33">
        <v>0</v>
      </c>
      <c r="BN76" s="33">
        <v>0</v>
      </c>
      <c r="BO76" s="33">
        <v>0</v>
      </c>
      <c r="BP76" s="33">
        <v>0</v>
      </c>
      <c r="BQ76" s="33">
        <v>0</v>
      </c>
      <c r="BR76" s="33">
        <v>0</v>
      </c>
      <c r="BS76" s="33">
        <v>0</v>
      </c>
      <c r="BT76" s="33">
        <v>0</v>
      </c>
      <c r="BU76" s="33">
        <v>0</v>
      </c>
      <c r="BV76" s="33">
        <v>0</v>
      </c>
      <c r="BW76" s="33">
        <v>0</v>
      </c>
      <c r="BX76" s="33">
        <v>0</v>
      </c>
      <c r="BY76" s="33">
        <v>0</v>
      </c>
      <c r="BZ76" s="33">
        <v>0</v>
      </c>
      <c r="CA76" s="33">
        <v>0</v>
      </c>
      <c r="CB76" s="33">
        <v>0</v>
      </c>
      <c r="CC76" s="33">
        <v>0</v>
      </c>
      <c r="CD76" s="33">
        <v>0</v>
      </c>
      <c r="CE76" s="33">
        <v>0</v>
      </c>
      <c r="CF76" s="33">
        <v>0</v>
      </c>
      <c r="CG76" s="33">
        <v>0</v>
      </c>
      <c r="CH76" s="33">
        <v>0</v>
      </c>
      <c r="CI76" s="33">
        <v>0</v>
      </c>
      <c r="CJ76" s="33">
        <v>0</v>
      </c>
      <c r="CK76" s="33">
        <v>0</v>
      </c>
      <c r="CL76" s="33">
        <v>0</v>
      </c>
      <c r="CM76" s="33">
        <v>0</v>
      </c>
      <c r="CN76" s="33">
        <v>0</v>
      </c>
      <c r="CO76" s="33">
        <v>0</v>
      </c>
      <c r="CP76" s="33">
        <v>0</v>
      </c>
      <c r="CQ76" s="33">
        <v>0</v>
      </c>
      <c r="CR76" s="33">
        <v>0</v>
      </c>
      <c r="CS76" s="33">
        <v>0</v>
      </c>
      <c r="CT76" s="33">
        <v>0</v>
      </c>
      <c r="CU76" s="33">
        <v>0</v>
      </c>
      <c r="CV76" s="33">
        <v>0</v>
      </c>
      <c r="CW76" s="33">
        <v>0</v>
      </c>
      <c r="CX76" s="33">
        <v>0</v>
      </c>
      <c r="CY76" s="33">
        <v>0</v>
      </c>
      <c r="CZ76" s="33">
        <v>0</v>
      </c>
      <c r="DA76" s="33">
        <v>0</v>
      </c>
      <c r="DB76" s="33">
        <v>0</v>
      </c>
      <c r="DC76" s="33">
        <v>0</v>
      </c>
      <c r="DD76" s="33">
        <v>0</v>
      </c>
      <c r="DE76" s="33">
        <v>0</v>
      </c>
      <c r="DF76" s="33">
        <v>0</v>
      </c>
      <c r="DG76" s="1">
        <v>11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1</v>
      </c>
      <c r="ES76" s="1">
        <v>0</v>
      </c>
      <c r="ET76" s="1">
        <v>0</v>
      </c>
      <c r="EU76" s="1">
        <v>537</v>
      </c>
      <c r="EV76" s="1">
        <v>2255</v>
      </c>
      <c r="EW76" s="1">
        <v>0</v>
      </c>
      <c r="EX76" s="1">
        <v>0</v>
      </c>
      <c r="EY76" s="1">
        <v>9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61</v>
      </c>
      <c r="FI76" s="1">
        <v>769</v>
      </c>
      <c r="FJ76" s="47">
        <v>0</v>
      </c>
      <c r="FK76" s="1">
        <v>0</v>
      </c>
      <c r="FL76" s="47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</row>
    <row r="77" spans="1:177" x14ac:dyDescent="0.25">
      <c r="A77" t="s">
        <v>285</v>
      </c>
      <c r="B77" s="33">
        <v>0</v>
      </c>
      <c r="C77" s="33">
        <v>0</v>
      </c>
      <c r="D77" s="33">
        <v>0</v>
      </c>
      <c r="E77" s="33">
        <v>0</v>
      </c>
      <c r="F77" s="33">
        <v>0</v>
      </c>
      <c r="G77" s="33">
        <v>110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  <c r="O77" s="33">
        <v>0</v>
      </c>
      <c r="P77" s="33">
        <v>0</v>
      </c>
      <c r="Q77" s="33">
        <v>209</v>
      </c>
      <c r="R77" s="33">
        <v>0</v>
      </c>
      <c r="S77" s="33">
        <v>0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0</v>
      </c>
      <c r="Z77" s="33">
        <v>0</v>
      </c>
      <c r="AA77" s="33">
        <v>0</v>
      </c>
      <c r="AB77" s="33">
        <v>0</v>
      </c>
      <c r="AC77" s="33">
        <v>0</v>
      </c>
      <c r="AD77" s="33">
        <v>275</v>
      </c>
      <c r="AE77" s="33">
        <v>0</v>
      </c>
      <c r="AF77" s="33">
        <v>0</v>
      </c>
      <c r="AG77" s="33">
        <v>0</v>
      </c>
      <c r="AH77" s="33">
        <v>0</v>
      </c>
      <c r="AI77" s="33">
        <v>0</v>
      </c>
      <c r="AJ77" s="33">
        <v>0</v>
      </c>
      <c r="AK77" s="33">
        <v>0</v>
      </c>
      <c r="AL77" s="33">
        <v>0</v>
      </c>
      <c r="AM77" s="33">
        <v>0</v>
      </c>
      <c r="AN77" s="33">
        <v>0</v>
      </c>
      <c r="AO77" s="33">
        <v>0</v>
      </c>
      <c r="AP77" s="33">
        <v>0</v>
      </c>
      <c r="AQ77" s="33">
        <v>0</v>
      </c>
      <c r="AR77" s="33">
        <v>0</v>
      </c>
      <c r="AS77" s="33">
        <v>2168</v>
      </c>
      <c r="AT77" s="33">
        <v>0</v>
      </c>
      <c r="AU77" s="33">
        <v>0</v>
      </c>
      <c r="AV77" s="33">
        <v>0</v>
      </c>
      <c r="AW77" s="33">
        <v>0</v>
      </c>
      <c r="AX77" s="33">
        <v>0</v>
      </c>
      <c r="AY77" s="33">
        <v>0</v>
      </c>
      <c r="AZ77" s="33">
        <v>0</v>
      </c>
      <c r="BA77" s="33">
        <v>0</v>
      </c>
      <c r="BB77" s="33">
        <v>0</v>
      </c>
      <c r="BC77" s="33">
        <v>0</v>
      </c>
      <c r="BD77" s="33">
        <v>0</v>
      </c>
      <c r="BE77" s="33">
        <v>0</v>
      </c>
      <c r="BF77" s="33">
        <v>0</v>
      </c>
      <c r="BG77" s="33">
        <v>0</v>
      </c>
      <c r="BH77" s="33">
        <v>0</v>
      </c>
      <c r="BI77" s="33">
        <v>0</v>
      </c>
      <c r="BJ77" s="33">
        <v>0</v>
      </c>
      <c r="BK77" s="33">
        <v>0</v>
      </c>
      <c r="BL77" s="33">
        <v>2</v>
      </c>
      <c r="BM77" s="33">
        <v>0</v>
      </c>
      <c r="BN77" s="33">
        <v>0</v>
      </c>
      <c r="BO77" s="33">
        <v>0</v>
      </c>
      <c r="BP77" s="33">
        <v>0</v>
      </c>
      <c r="BQ77" s="33">
        <v>0</v>
      </c>
      <c r="BR77" s="33">
        <v>0</v>
      </c>
      <c r="BS77" s="33">
        <v>0</v>
      </c>
      <c r="BT77" s="33">
        <v>0</v>
      </c>
      <c r="BU77" s="33">
        <v>0</v>
      </c>
      <c r="BV77" s="33">
        <v>0</v>
      </c>
      <c r="BW77" s="33">
        <v>0</v>
      </c>
      <c r="BX77" s="33">
        <v>0</v>
      </c>
      <c r="BY77" s="33">
        <v>0</v>
      </c>
      <c r="BZ77" s="33">
        <v>0</v>
      </c>
      <c r="CA77" s="33">
        <v>0</v>
      </c>
      <c r="CB77" s="33">
        <v>0</v>
      </c>
      <c r="CC77" s="33">
        <v>0</v>
      </c>
      <c r="CD77" s="33">
        <v>0</v>
      </c>
      <c r="CE77" s="33">
        <v>0</v>
      </c>
      <c r="CF77" s="33">
        <v>0</v>
      </c>
      <c r="CG77" s="33">
        <v>0</v>
      </c>
      <c r="CH77" s="33">
        <v>0</v>
      </c>
      <c r="CI77" s="33">
        <v>0</v>
      </c>
      <c r="CJ77" s="33">
        <v>0</v>
      </c>
      <c r="CK77" s="33">
        <v>0</v>
      </c>
      <c r="CL77" s="33">
        <v>0</v>
      </c>
      <c r="CM77" s="33">
        <v>0</v>
      </c>
      <c r="CN77" s="33">
        <v>0</v>
      </c>
      <c r="CO77" s="33">
        <v>0</v>
      </c>
      <c r="CP77" s="33">
        <v>0</v>
      </c>
      <c r="CQ77" s="33">
        <v>0</v>
      </c>
      <c r="CR77" s="33">
        <v>0</v>
      </c>
      <c r="CS77" s="33">
        <v>0</v>
      </c>
      <c r="CT77" s="33">
        <v>0</v>
      </c>
      <c r="CU77" s="33">
        <v>0</v>
      </c>
      <c r="CV77" s="33">
        <v>0</v>
      </c>
      <c r="CW77" s="33">
        <v>0</v>
      </c>
      <c r="CX77" s="33">
        <v>0</v>
      </c>
      <c r="CY77" s="33">
        <v>0</v>
      </c>
      <c r="CZ77" s="33">
        <v>0</v>
      </c>
      <c r="DA77" s="33">
        <v>0</v>
      </c>
      <c r="DB77" s="33">
        <v>0</v>
      </c>
      <c r="DC77" s="33">
        <v>0</v>
      </c>
      <c r="DD77" s="33">
        <v>0</v>
      </c>
      <c r="DE77" s="33">
        <v>0</v>
      </c>
      <c r="DF77" s="33">
        <v>0</v>
      </c>
      <c r="DG77" s="1">
        <v>6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1014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51</v>
      </c>
      <c r="ES77" s="1">
        <v>14</v>
      </c>
      <c r="ET77" s="1">
        <v>0</v>
      </c>
      <c r="EU77" s="1">
        <v>93</v>
      </c>
      <c r="EV77" s="1">
        <v>0</v>
      </c>
      <c r="EW77" s="1">
        <v>0</v>
      </c>
      <c r="EX77" s="1">
        <v>0</v>
      </c>
      <c r="EY77" s="1">
        <v>26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102</v>
      </c>
      <c r="FI77" s="1">
        <v>1052</v>
      </c>
      <c r="FJ77" s="47">
        <v>0</v>
      </c>
      <c r="FK77" s="1">
        <v>0</v>
      </c>
      <c r="FL77" s="47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77</v>
      </c>
      <c r="FT77" s="1">
        <v>0</v>
      </c>
      <c r="FU77" s="1">
        <v>0</v>
      </c>
    </row>
    <row r="78" spans="1:177" x14ac:dyDescent="0.25">
      <c r="A78" t="s">
        <v>286</v>
      </c>
      <c r="B78" s="33">
        <v>0</v>
      </c>
      <c r="C78" s="33">
        <v>0</v>
      </c>
      <c r="D78" s="33">
        <v>0</v>
      </c>
      <c r="E78" s="33">
        <v>0</v>
      </c>
      <c r="F78" s="33">
        <v>0</v>
      </c>
      <c r="G78" s="33">
        <v>110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0</v>
      </c>
      <c r="P78" s="33">
        <v>0</v>
      </c>
      <c r="Q78" s="33">
        <v>242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275</v>
      </c>
      <c r="AF78" s="33">
        <v>0</v>
      </c>
      <c r="AG78" s="33">
        <v>0</v>
      </c>
      <c r="AH78" s="33">
        <v>0</v>
      </c>
      <c r="AI78" s="33">
        <v>0</v>
      </c>
      <c r="AJ78" s="33">
        <v>0</v>
      </c>
      <c r="AK78" s="33">
        <v>0</v>
      </c>
      <c r="AL78" s="33">
        <v>0</v>
      </c>
      <c r="AM78" s="33">
        <v>0</v>
      </c>
      <c r="AN78" s="33">
        <v>0</v>
      </c>
      <c r="AO78" s="33">
        <v>0</v>
      </c>
      <c r="AP78" s="33">
        <v>0</v>
      </c>
      <c r="AQ78" s="33">
        <v>0</v>
      </c>
      <c r="AR78" s="33">
        <v>0</v>
      </c>
      <c r="AS78" s="33">
        <v>2073</v>
      </c>
      <c r="AT78" s="33">
        <v>0</v>
      </c>
      <c r="AU78" s="33">
        <v>0</v>
      </c>
      <c r="AV78" s="33">
        <v>0</v>
      </c>
      <c r="AW78" s="33">
        <v>0</v>
      </c>
      <c r="AX78" s="33">
        <v>0</v>
      </c>
      <c r="AY78" s="33">
        <v>0</v>
      </c>
      <c r="AZ78" s="33">
        <v>0</v>
      </c>
      <c r="BA78" s="33">
        <v>0</v>
      </c>
      <c r="BB78" s="33">
        <v>0</v>
      </c>
      <c r="BC78" s="33">
        <v>0</v>
      </c>
      <c r="BD78" s="33">
        <v>0</v>
      </c>
      <c r="BE78" s="33">
        <v>0</v>
      </c>
      <c r="BF78" s="33">
        <v>0</v>
      </c>
      <c r="BG78" s="33">
        <v>0</v>
      </c>
      <c r="BH78" s="33">
        <v>0</v>
      </c>
      <c r="BI78" s="33">
        <v>127</v>
      </c>
      <c r="BJ78" s="33">
        <v>0</v>
      </c>
      <c r="BK78" s="33">
        <v>0</v>
      </c>
      <c r="BL78" s="33">
        <v>0</v>
      </c>
      <c r="BM78" s="33">
        <v>0</v>
      </c>
      <c r="BN78" s="33">
        <v>0</v>
      </c>
      <c r="BO78" s="33">
        <v>0</v>
      </c>
      <c r="BP78" s="33">
        <v>0</v>
      </c>
      <c r="BQ78" s="33">
        <v>0</v>
      </c>
      <c r="BR78" s="33">
        <v>0</v>
      </c>
      <c r="BS78" s="33">
        <v>0</v>
      </c>
      <c r="BT78" s="33">
        <v>0</v>
      </c>
      <c r="BU78" s="33">
        <v>0</v>
      </c>
      <c r="BV78" s="33">
        <v>0</v>
      </c>
      <c r="BW78" s="33">
        <v>0</v>
      </c>
      <c r="BX78" s="33">
        <v>0</v>
      </c>
      <c r="BY78" s="33">
        <v>0</v>
      </c>
      <c r="BZ78" s="33">
        <v>0</v>
      </c>
      <c r="CA78" s="33">
        <v>0</v>
      </c>
      <c r="CB78" s="33">
        <v>0</v>
      </c>
      <c r="CC78" s="33">
        <v>0</v>
      </c>
      <c r="CD78" s="33">
        <v>0</v>
      </c>
      <c r="CE78" s="33">
        <v>0</v>
      </c>
      <c r="CF78" s="33">
        <v>0</v>
      </c>
      <c r="CG78" s="33">
        <v>0</v>
      </c>
      <c r="CH78" s="33">
        <v>0</v>
      </c>
      <c r="CI78" s="33">
        <v>0</v>
      </c>
      <c r="CJ78" s="33">
        <v>0</v>
      </c>
      <c r="CK78" s="33">
        <v>0</v>
      </c>
      <c r="CL78" s="33">
        <v>0</v>
      </c>
      <c r="CM78" s="33">
        <v>0</v>
      </c>
      <c r="CN78" s="33">
        <v>0</v>
      </c>
      <c r="CO78" s="33">
        <v>0</v>
      </c>
      <c r="CP78" s="33">
        <v>0</v>
      </c>
      <c r="CQ78" s="33">
        <v>0</v>
      </c>
      <c r="CR78" s="33">
        <v>0</v>
      </c>
      <c r="CS78" s="33">
        <v>0</v>
      </c>
      <c r="CT78" s="33">
        <v>0</v>
      </c>
      <c r="CU78" s="33">
        <v>0</v>
      </c>
      <c r="CV78" s="33">
        <v>0</v>
      </c>
      <c r="CW78" s="33">
        <v>0</v>
      </c>
      <c r="CX78" s="33">
        <v>0</v>
      </c>
      <c r="CY78" s="33">
        <v>0</v>
      </c>
      <c r="CZ78" s="33">
        <v>0</v>
      </c>
      <c r="DA78" s="33">
        <v>0</v>
      </c>
      <c r="DB78" s="33">
        <v>0</v>
      </c>
      <c r="DC78" s="33">
        <v>0</v>
      </c>
      <c r="DD78" s="33">
        <v>0</v>
      </c>
      <c r="DE78" s="33">
        <v>0</v>
      </c>
      <c r="DF78" s="33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22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51</v>
      </c>
      <c r="ET78" s="1">
        <v>0</v>
      </c>
      <c r="EU78" s="1">
        <v>13</v>
      </c>
      <c r="EV78" s="1">
        <v>0</v>
      </c>
      <c r="EW78" s="1">
        <v>0</v>
      </c>
      <c r="EX78" s="1">
        <v>0</v>
      </c>
      <c r="EY78" s="1">
        <v>20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47">
        <v>0</v>
      </c>
      <c r="FK78" s="1">
        <v>0</v>
      </c>
      <c r="FL78" s="47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</row>
    <row r="79" spans="1:177" x14ac:dyDescent="0.25">
      <c r="A79" t="s">
        <v>287</v>
      </c>
      <c r="B79" s="33">
        <v>0</v>
      </c>
      <c r="C79" s="33">
        <v>0</v>
      </c>
      <c r="D79" s="33">
        <v>0</v>
      </c>
      <c r="E79" s="33">
        <v>0</v>
      </c>
      <c r="F79" s="33">
        <v>0</v>
      </c>
      <c r="G79" s="33">
        <v>110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  <c r="O79" s="33">
        <v>0</v>
      </c>
      <c r="P79" s="33">
        <v>0</v>
      </c>
      <c r="Q79" s="33">
        <v>242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3">
        <v>0</v>
      </c>
      <c r="X79" s="33">
        <v>0</v>
      </c>
      <c r="Y79" s="33">
        <v>0</v>
      </c>
      <c r="Z79" s="33">
        <v>0</v>
      </c>
      <c r="AA79" s="33">
        <v>0</v>
      </c>
      <c r="AB79" s="33">
        <v>0</v>
      </c>
      <c r="AC79" s="33">
        <v>0</v>
      </c>
      <c r="AD79" s="33">
        <v>0</v>
      </c>
      <c r="AE79" s="33">
        <v>275</v>
      </c>
      <c r="AF79" s="33">
        <v>0</v>
      </c>
      <c r="AG79" s="33">
        <v>0</v>
      </c>
      <c r="AH79" s="33">
        <v>0</v>
      </c>
      <c r="AI79" s="33">
        <v>0</v>
      </c>
      <c r="AJ79" s="33">
        <v>0</v>
      </c>
      <c r="AK79" s="33">
        <v>0</v>
      </c>
      <c r="AL79" s="33">
        <v>0</v>
      </c>
      <c r="AM79" s="33">
        <v>0</v>
      </c>
      <c r="AN79" s="33">
        <v>0</v>
      </c>
      <c r="AO79" s="33">
        <v>0</v>
      </c>
      <c r="AP79" s="33">
        <v>0</v>
      </c>
      <c r="AQ79" s="33">
        <v>0</v>
      </c>
      <c r="AR79" s="33">
        <v>0</v>
      </c>
      <c r="AS79" s="33">
        <v>532</v>
      </c>
      <c r="AT79" s="33">
        <v>0</v>
      </c>
      <c r="AU79" s="33">
        <v>0</v>
      </c>
      <c r="AV79" s="33">
        <v>0</v>
      </c>
      <c r="AW79" s="33">
        <v>0</v>
      </c>
      <c r="AX79" s="33">
        <v>0</v>
      </c>
      <c r="AY79" s="33">
        <v>0</v>
      </c>
      <c r="AZ79" s="33">
        <v>0</v>
      </c>
      <c r="BA79" s="33">
        <v>0</v>
      </c>
      <c r="BB79" s="33">
        <v>0</v>
      </c>
      <c r="BC79" s="33">
        <v>0</v>
      </c>
      <c r="BD79" s="33">
        <v>0</v>
      </c>
      <c r="BE79" s="33">
        <v>0</v>
      </c>
      <c r="BF79" s="33">
        <v>0</v>
      </c>
      <c r="BG79" s="33">
        <v>0</v>
      </c>
      <c r="BH79" s="33">
        <v>0</v>
      </c>
      <c r="BI79" s="33">
        <v>0</v>
      </c>
      <c r="BJ79" s="33">
        <v>0</v>
      </c>
      <c r="BK79" s="33">
        <v>0</v>
      </c>
      <c r="BL79" s="33">
        <v>0</v>
      </c>
      <c r="BM79" s="33">
        <v>0</v>
      </c>
      <c r="BN79" s="33">
        <v>0</v>
      </c>
      <c r="BO79" s="33">
        <v>0</v>
      </c>
      <c r="BP79" s="33">
        <v>0</v>
      </c>
      <c r="BQ79" s="33">
        <v>0</v>
      </c>
      <c r="BR79" s="33">
        <v>0</v>
      </c>
      <c r="BS79" s="33">
        <v>0</v>
      </c>
      <c r="BT79" s="33">
        <v>0</v>
      </c>
      <c r="BU79" s="33">
        <v>0</v>
      </c>
      <c r="BV79" s="33">
        <v>0</v>
      </c>
      <c r="BW79" s="33">
        <v>0</v>
      </c>
      <c r="BX79" s="33">
        <v>0</v>
      </c>
      <c r="BY79" s="33">
        <v>0</v>
      </c>
      <c r="BZ79" s="33">
        <v>0</v>
      </c>
      <c r="CA79" s="33">
        <v>0</v>
      </c>
      <c r="CB79" s="33">
        <v>0</v>
      </c>
      <c r="CC79" s="33">
        <v>0</v>
      </c>
      <c r="CD79" s="33">
        <v>0</v>
      </c>
      <c r="CE79" s="33">
        <v>0</v>
      </c>
      <c r="CF79" s="33">
        <v>0</v>
      </c>
      <c r="CG79" s="33">
        <v>0</v>
      </c>
      <c r="CH79" s="33">
        <v>0</v>
      </c>
      <c r="CI79" s="33">
        <v>0</v>
      </c>
      <c r="CJ79" s="33">
        <v>0</v>
      </c>
      <c r="CK79" s="33">
        <v>0</v>
      </c>
      <c r="CL79" s="33">
        <v>0</v>
      </c>
      <c r="CM79" s="33">
        <v>0</v>
      </c>
      <c r="CN79" s="33">
        <v>0</v>
      </c>
      <c r="CO79" s="33">
        <v>0</v>
      </c>
      <c r="CP79" s="33">
        <v>0</v>
      </c>
      <c r="CQ79" s="33">
        <v>0</v>
      </c>
      <c r="CR79" s="33">
        <v>0</v>
      </c>
      <c r="CS79" s="33">
        <v>0</v>
      </c>
      <c r="CT79" s="33">
        <v>0</v>
      </c>
      <c r="CU79" s="33">
        <v>0</v>
      </c>
      <c r="CV79" s="33">
        <v>0</v>
      </c>
      <c r="CW79" s="33">
        <v>0</v>
      </c>
      <c r="CX79" s="33">
        <v>0</v>
      </c>
      <c r="CY79" s="33">
        <v>0</v>
      </c>
      <c r="CZ79" s="33">
        <v>0</v>
      </c>
      <c r="DA79" s="33">
        <v>0</v>
      </c>
      <c r="DB79" s="33">
        <v>0</v>
      </c>
      <c r="DC79" s="33">
        <v>0</v>
      </c>
      <c r="DD79" s="33">
        <v>0</v>
      </c>
      <c r="DE79" s="33">
        <v>0</v>
      </c>
      <c r="DF79" s="33">
        <v>0</v>
      </c>
      <c r="DG79" s="1">
        <v>4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8</v>
      </c>
      <c r="DV79" s="1">
        <v>1092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194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65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6</v>
      </c>
      <c r="ES79" s="1">
        <v>0</v>
      </c>
      <c r="ET79" s="1">
        <v>0</v>
      </c>
      <c r="EU79" s="1">
        <v>1324</v>
      </c>
      <c r="EV79" s="1">
        <v>2188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47">
        <v>0</v>
      </c>
      <c r="FK79" s="1">
        <v>0</v>
      </c>
      <c r="FL79" s="47">
        <v>0</v>
      </c>
      <c r="FM79" s="1">
        <v>18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</row>
    <row r="80" spans="1:177" x14ac:dyDescent="0.25">
      <c r="A80" t="s">
        <v>288</v>
      </c>
      <c r="B80" s="33">
        <v>0</v>
      </c>
      <c r="C80" s="33">
        <v>0</v>
      </c>
      <c r="D80" s="33">
        <v>0</v>
      </c>
      <c r="E80" s="33">
        <v>0</v>
      </c>
      <c r="F80" s="33">
        <v>0</v>
      </c>
      <c r="G80" s="33">
        <v>110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242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275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33">
        <v>0</v>
      </c>
      <c r="AL80" s="33">
        <v>0</v>
      </c>
      <c r="AM80" s="33">
        <v>0</v>
      </c>
      <c r="AN80" s="33">
        <v>0</v>
      </c>
      <c r="AO80" s="33">
        <v>0</v>
      </c>
      <c r="AP80" s="33">
        <v>0</v>
      </c>
      <c r="AQ80" s="33">
        <v>0</v>
      </c>
      <c r="AR80" s="33">
        <v>0</v>
      </c>
      <c r="AS80" s="33">
        <v>6714</v>
      </c>
      <c r="AT80" s="33">
        <v>0</v>
      </c>
      <c r="AU80" s="33">
        <v>0</v>
      </c>
      <c r="AV80" s="33">
        <v>0</v>
      </c>
      <c r="AW80" s="33">
        <v>0</v>
      </c>
      <c r="AX80" s="33">
        <v>0</v>
      </c>
      <c r="AY80" s="33">
        <v>0</v>
      </c>
      <c r="AZ80" s="33">
        <v>0</v>
      </c>
      <c r="BA80" s="33">
        <v>0</v>
      </c>
      <c r="BB80" s="33">
        <v>0</v>
      </c>
      <c r="BC80" s="33">
        <v>0</v>
      </c>
      <c r="BD80" s="33">
        <v>0</v>
      </c>
      <c r="BE80" s="33">
        <v>0</v>
      </c>
      <c r="BF80" s="33">
        <v>0</v>
      </c>
      <c r="BG80" s="33">
        <v>0</v>
      </c>
      <c r="BH80" s="33">
        <v>0</v>
      </c>
      <c r="BI80" s="33">
        <v>17</v>
      </c>
      <c r="BJ80" s="33">
        <v>0</v>
      </c>
      <c r="BK80" s="33">
        <v>0</v>
      </c>
      <c r="BL80" s="33">
        <v>0</v>
      </c>
      <c r="BM80" s="33">
        <v>0</v>
      </c>
      <c r="BN80" s="33">
        <v>0</v>
      </c>
      <c r="BO80" s="33">
        <v>0</v>
      </c>
      <c r="BP80" s="33">
        <v>0</v>
      </c>
      <c r="BQ80" s="33">
        <v>0</v>
      </c>
      <c r="BR80" s="33">
        <v>0</v>
      </c>
      <c r="BS80" s="33">
        <v>0</v>
      </c>
      <c r="BT80" s="33">
        <v>0</v>
      </c>
      <c r="BU80" s="33">
        <v>0</v>
      </c>
      <c r="BV80" s="33">
        <v>0</v>
      </c>
      <c r="BW80" s="33">
        <v>0</v>
      </c>
      <c r="BX80" s="33">
        <v>0</v>
      </c>
      <c r="BY80" s="33">
        <v>0</v>
      </c>
      <c r="BZ80" s="33">
        <v>0</v>
      </c>
      <c r="CA80" s="33">
        <v>0</v>
      </c>
      <c r="CB80" s="33">
        <v>0</v>
      </c>
      <c r="CC80" s="33">
        <v>0</v>
      </c>
      <c r="CD80" s="33">
        <v>0</v>
      </c>
      <c r="CE80" s="33">
        <v>0</v>
      </c>
      <c r="CF80" s="33">
        <v>0</v>
      </c>
      <c r="CG80" s="33">
        <v>0</v>
      </c>
      <c r="CH80" s="33">
        <v>0</v>
      </c>
      <c r="CI80" s="33">
        <v>0</v>
      </c>
      <c r="CJ80" s="33">
        <v>0</v>
      </c>
      <c r="CK80" s="33">
        <v>0</v>
      </c>
      <c r="CL80" s="33">
        <v>0</v>
      </c>
      <c r="CM80" s="33">
        <v>0</v>
      </c>
      <c r="CN80" s="33">
        <v>0</v>
      </c>
      <c r="CO80" s="33">
        <v>0</v>
      </c>
      <c r="CP80" s="33">
        <v>0</v>
      </c>
      <c r="CQ80" s="33">
        <v>0</v>
      </c>
      <c r="CR80" s="33">
        <v>0</v>
      </c>
      <c r="CS80" s="33">
        <v>0</v>
      </c>
      <c r="CT80" s="33">
        <v>0</v>
      </c>
      <c r="CU80" s="33">
        <v>0</v>
      </c>
      <c r="CV80" s="33">
        <v>0</v>
      </c>
      <c r="CW80" s="33">
        <v>0</v>
      </c>
      <c r="CX80" s="33">
        <v>0</v>
      </c>
      <c r="CY80" s="33">
        <v>0</v>
      </c>
      <c r="CZ80" s="33">
        <v>0</v>
      </c>
      <c r="DA80" s="33">
        <v>0</v>
      </c>
      <c r="DB80" s="33">
        <v>0</v>
      </c>
      <c r="DC80" s="33">
        <v>0</v>
      </c>
      <c r="DD80" s="33">
        <v>0</v>
      </c>
      <c r="DE80" s="33">
        <v>0</v>
      </c>
      <c r="DF80" s="33">
        <v>0</v>
      </c>
      <c r="DG80" s="1">
        <v>28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314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24</v>
      </c>
      <c r="ET80" s="1">
        <v>0</v>
      </c>
      <c r="EU80" s="1">
        <v>102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47">
        <v>0</v>
      </c>
      <c r="FK80" s="1">
        <v>0</v>
      </c>
      <c r="FL80" s="47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</row>
    <row r="81" spans="1:177" x14ac:dyDescent="0.25">
      <c r="A81" t="s">
        <v>289</v>
      </c>
      <c r="B81" s="33">
        <v>0</v>
      </c>
      <c r="C81" s="33">
        <v>0</v>
      </c>
      <c r="D81" s="33">
        <v>0</v>
      </c>
      <c r="E81" s="33">
        <v>0</v>
      </c>
      <c r="F81" s="33">
        <v>0</v>
      </c>
      <c r="G81" s="33">
        <v>110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33">
        <v>0</v>
      </c>
      <c r="O81" s="33">
        <v>0</v>
      </c>
      <c r="P81" s="33">
        <v>0</v>
      </c>
      <c r="Q81" s="33">
        <v>242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3">
        <v>0</v>
      </c>
      <c r="X81" s="33">
        <v>0</v>
      </c>
      <c r="Y81" s="33">
        <v>0</v>
      </c>
      <c r="Z81" s="33">
        <v>0</v>
      </c>
      <c r="AA81" s="33">
        <v>0</v>
      </c>
      <c r="AB81" s="33">
        <v>0</v>
      </c>
      <c r="AC81" s="33">
        <v>0</v>
      </c>
      <c r="AD81" s="33">
        <v>0</v>
      </c>
      <c r="AE81" s="33">
        <v>275</v>
      </c>
      <c r="AF81" s="33">
        <v>0</v>
      </c>
      <c r="AG81" s="33">
        <v>0</v>
      </c>
      <c r="AH81" s="33">
        <v>0</v>
      </c>
      <c r="AI81" s="33">
        <v>0</v>
      </c>
      <c r="AJ81" s="33">
        <v>0</v>
      </c>
      <c r="AK81" s="33">
        <v>0</v>
      </c>
      <c r="AL81" s="33">
        <v>0</v>
      </c>
      <c r="AM81" s="33">
        <v>0</v>
      </c>
      <c r="AN81" s="33">
        <v>0</v>
      </c>
      <c r="AO81" s="33">
        <v>0</v>
      </c>
      <c r="AP81" s="33">
        <v>0</v>
      </c>
      <c r="AQ81" s="33">
        <v>0</v>
      </c>
      <c r="AR81" s="33">
        <v>0</v>
      </c>
      <c r="AS81" s="33">
        <v>4239</v>
      </c>
      <c r="AT81" s="33">
        <v>0</v>
      </c>
      <c r="AU81" s="33">
        <v>0</v>
      </c>
      <c r="AV81" s="33">
        <v>0</v>
      </c>
      <c r="AW81" s="33">
        <v>0</v>
      </c>
      <c r="AX81" s="33">
        <v>0</v>
      </c>
      <c r="AY81" s="33">
        <v>0</v>
      </c>
      <c r="AZ81" s="33">
        <v>0</v>
      </c>
      <c r="BA81" s="33">
        <v>0</v>
      </c>
      <c r="BB81" s="33">
        <v>0</v>
      </c>
      <c r="BC81" s="33">
        <v>0</v>
      </c>
      <c r="BD81" s="33">
        <v>0</v>
      </c>
      <c r="BE81" s="33">
        <v>0</v>
      </c>
      <c r="BF81" s="33">
        <v>0</v>
      </c>
      <c r="BG81" s="33">
        <v>0</v>
      </c>
      <c r="BH81" s="33">
        <v>0</v>
      </c>
      <c r="BI81" s="33">
        <v>21</v>
      </c>
      <c r="BJ81" s="33">
        <v>0</v>
      </c>
      <c r="BK81" s="33">
        <v>0</v>
      </c>
      <c r="BL81" s="33">
        <v>0</v>
      </c>
      <c r="BM81" s="33">
        <v>0</v>
      </c>
      <c r="BN81" s="33">
        <v>0</v>
      </c>
      <c r="BO81" s="33">
        <v>0</v>
      </c>
      <c r="BP81" s="33">
        <v>0</v>
      </c>
      <c r="BQ81" s="33">
        <v>0</v>
      </c>
      <c r="BR81" s="33">
        <v>0</v>
      </c>
      <c r="BS81" s="33">
        <v>0</v>
      </c>
      <c r="BT81" s="33">
        <v>0</v>
      </c>
      <c r="BU81" s="33">
        <v>0</v>
      </c>
      <c r="BV81" s="33">
        <v>0</v>
      </c>
      <c r="BW81" s="33">
        <v>0</v>
      </c>
      <c r="BX81" s="33">
        <v>0</v>
      </c>
      <c r="BY81" s="33">
        <v>0</v>
      </c>
      <c r="BZ81" s="33">
        <v>0</v>
      </c>
      <c r="CA81" s="33">
        <v>0</v>
      </c>
      <c r="CB81" s="33">
        <v>0</v>
      </c>
      <c r="CC81" s="33">
        <v>0</v>
      </c>
      <c r="CD81" s="33">
        <v>0</v>
      </c>
      <c r="CE81" s="33">
        <v>0</v>
      </c>
      <c r="CF81" s="33">
        <v>0</v>
      </c>
      <c r="CG81" s="33">
        <v>0</v>
      </c>
      <c r="CH81" s="33">
        <v>0</v>
      </c>
      <c r="CI81" s="33">
        <v>0</v>
      </c>
      <c r="CJ81" s="33">
        <v>0</v>
      </c>
      <c r="CK81" s="33">
        <v>0</v>
      </c>
      <c r="CL81" s="33">
        <v>0</v>
      </c>
      <c r="CM81" s="33">
        <v>0</v>
      </c>
      <c r="CN81" s="33">
        <v>0</v>
      </c>
      <c r="CO81" s="33">
        <v>0</v>
      </c>
      <c r="CP81" s="33">
        <v>0</v>
      </c>
      <c r="CQ81" s="33">
        <v>0</v>
      </c>
      <c r="CR81" s="33">
        <v>0</v>
      </c>
      <c r="CS81" s="33">
        <v>0</v>
      </c>
      <c r="CT81" s="33">
        <v>0</v>
      </c>
      <c r="CU81" s="33">
        <v>0</v>
      </c>
      <c r="CV81" s="33">
        <v>0</v>
      </c>
      <c r="CW81" s="33">
        <v>0</v>
      </c>
      <c r="CX81" s="33">
        <v>0</v>
      </c>
      <c r="CY81" s="33">
        <v>0</v>
      </c>
      <c r="CZ81" s="33">
        <v>0</v>
      </c>
      <c r="DA81" s="33">
        <v>0</v>
      </c>
      <c r="DB81" s="33">
        <v>0</v>
      </c>
      <c r="DC81" s="33">
        <v>0</v>
      </c>
      <c r="DD81" s="33">
        <v>0</v>
      </c>
      <c r="DE81" s="33">
        <v>0</v>
      </c>
      <c r="DF81" s="33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8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427</v>
      </c>
      <c r="FJ81" s="47">
        <v>0</v>
      </c>
      <c r="FK81" s="1">
        <v>0</v>
      </c>
      <c r="FL81" s="47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</row>
    <row r="82" spans="1:177" x14ac:dyDescent="0.25">
      <c r="A82" t="s">
        <v>290</v>
      </c>
      <c r="B82" s="33">
        <v>0</v>
      </c>
      <c r="C82" s="33">
        <v>0</v>
      </c>
      <c r="D82" s="33">
        <v>0</v>
      </c>
      <c r="E82" s="33">
        <v>0</v>
      </c>
      <c r="F82" s="33">
        <v>0</v>
      </c>
      <c r="G82" s="33">
        <v>110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  <c r="O82" s="33">
        <v>0</v>
      </c>
      <c r="P82" s="33">
        <v>0</v>
      </c>
      <c r="Q82" s="33">
        <v>242</v>
      </c>
      <c r="R82" s="33">
        <v>0</v>
      </c>
      <c r="S82" s="33">
        <v>0</v>
      </c>
      <c r="T82" s="33">
        <v>0</v>
      </c>
      <c r="U82" s="33">
        <v>0</v>
      </c>
      <c r="V82" s="33">
        <v>0</v>
      </c>
      <c r="W82" s="33">
        <v>0</v>
      </c>
      <c r="X82" s="33">
        <v>0</v>
      </c>
      <c r="Y82" s="33">
        <v>0</v>
      </c>
      <c r="Z82" s="33">
        <v>0</v>
      </c>
      <c r="AA82" s="33">
        <v>0</v>
      </c>
      <c r="AB82" s="33">
        <v>0</v>
      </c>
      <c r="AC82" s="33">
        <v>0</v>
      </c>
      <c r="AD82" s="33">
        <v>0</v>
      </c>
      <c r="AE82" s="33">
        <v>275</v>
      </c>
      <c r="AF82" s="33">
        <v>0</v>
      </c>
      <c r="AG82" s="33">
        <v>0</v>
      </c>
      <c r="AH82" s="33">
        <v>0</v>
      </c>
      <c r="AI82" s="33">
        <v>0</v>
      </c>
      <c r="AJ82" s="33">
        <v>0</v>
      </c>
      <c r="AK82" s="33">
        <v>0</v>
      </c>
      <c r="AL82" s="33">
        <v>0</v>
      </c>
      <c r="AM82" s="33">
        <v>0</v>
      </c>
      <c r="AN82" s="33">
        <v>0</v>
      </c>
      <c r="AO82" s="33">
        <v>0</v>
      </c>
      <c r="AP82" s="33">
        <v>0</v>
      </c>
      <c r="AQ82" s="33">
        <v>0</v>
      </c>
      <c r="AR82" s="33">
        <v>0</v>
      </c>
      <c r="AS82" s="33">
        <v>3394</v>
      </c>
      <c r="AT82" s="33">
        <v>0</v>
      </c>
      <c r="AU82" s="33">
        <v>0</v>
      </c>
      <c r="AV82" s="33">
        <v>0</v>
      </c>
      <c r="AW82" s="33">
        <v>0</v>
      </c>
      <c r="AX82" s="33">
        <v>0</v>
      </c>
      <c r="AY82" s="33">
        <v>0</v>
      </c>
      <c r="AZ82" s="33">
        <v>0</v>
      </c>
      <c r="BA82" s="33">
        <v>0</v>
      </c>
      <c r="BB82" s="33">
        <v>0</v>
      </c>
      <c r="BC82" s="33">
        <v>0</v>
      </c>
      <c r="BD82" s="33">
        <v>0</v>
      </c>
      <c r="BE82" s="33">
        <v>0</v>
      </c>
      <c r="BF82" s="33">
        <v>0</v>
      </c>
      <c r="BG82" s="33">
        <v>0</v>
      </c>
      <c r="BH82" s="33">
        <v>0</v>
      </c>
      <c r="BI82" s="33">
        <v>35</v>
      </c>
      <c r="BJ82" s="33">
        <v>0</v>
      </c>
      <c r="BK82" s="33">
        <v>0</v>
      </c>
      <c r="BL82" s="33">
        <v>0</v>
      </c>
      <c r="BM82" s="33">
        <v>0</v>
      </c>
      <c r="BN82" s="33">
        <v>0</v>
      </c>
      <c r="BO82" s="33">
        <v>0</v>
      </c>
      <c r="BP82" s="33">
        <v>0</v>
      </c>
      <c r="BQ82" s="33">
        <v>0</v>
      </c>
      <c r="BR82" s="33">
        <v>0</v>
      </c>
      <c r="BS82" s="33">
        <v>0</v>
      </c>
      <c r="BT82" s="33">
        <v>0</v>
      </c>
      <c r="BU82" s="33">
        <v>0</v>
      </c>
      <c r="BV82" s="33">
        <v>0</v>
      </c>
      <c r="BW82" s="33">
        <v>0</v>
      </c>
      <c r="BX82" s="33">
        <v>0</v>
      </c>
      <c r="BY82" s="33">
        <v>43</v>
      </c>
      <c r="BZ82" s="33">
        <v>0</v>
      </c>
      <c r="CA82" s="33">
        <v>0</v>
      </c>
      <c r="CB82" s="33">
        <v>0</v>
      </c>
      <c r="CC82" s="33">
        <v>0</v>
      </c>
      <c r="CD82" s="33">
        <v>0</v>
      </c>
      <c r="CE82" s="33">
        <v>0</v>
      </c>
      <c r="CF82" s="33">
        <v>0</v>
      </c>
      <c r="CG82" s="33">
        <v>0</v>
      </c>
      <c r="CH82" s="33">
        <v>0</v>
      </c>
      <c r="CI82" s="33">
        <v>0</v>
      </c>
      <c r="CJ82" s="33">
        <v>0</v>
      </c>
      <c r="CK82" s="33">
        <v>0</v>
      </c>
      <c r="CL82" s="33">
        <v>0</v>
      </c>
      <c r="CM82" s="33">
        <v>0</v>
      </c>
      <c r="CN82" s="33">
        <v>0</v>
      </c>
      <c r="CO82" s="33">
        <v>0</v>
      </c>
      <c r="CP82" s="33">
        <v>0</v>
      </c>
      <c r="CQ82" s="33">
        <v>0</v>
      </c>
      <c r="CR82" s="33">
        <v>0</v>
      </c>
      <c r="CS82" s="33">
        <v>0</v>
      </c>
      <c r="CT82" s="33">
        <v>0</v>
      </c>
      <c r="CU82" s="33">
        <v>0</v>
      </c>
      <c r="CV82" s="33">
        <v>0</v>
      </c>
      <c r="CW82" s="33">
        <v>0</v>
      </c>
      <c r="CX82" s="33">
        <v>0</v>
      </c>
      <c r="CY82" s="33">
        <v>0</v>
      </c>
      <c r="CZ82" s="33">
        <v>0</v>
      </c>
      <c r="DA82" s="33">
        <v>0</v>
      </c>
      <c r="DB82" s="33">
        <v>0</v>
      </c>
      <c r="DC82" s="33">
        <v>5</v>
      </c>
      <c r="DD82" s="33">
        <v>0</v>
      </c>
      <c r="DE82" s="33">
        <v>0</v>
      </c>
      <c r="DF82" s="33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93</v>
      </c>
      <c r="EP82" s="1">
        <v>0</v>
      </c>
      <c r="EQ82" s="1">
        <v>0</v>
      </c>
      <c r="ER82" s="1">
        <v>2</v>
      </c>
      <c r="ES82" s="1">
        <v>0</v>
      </c>
      <c r="ET82" s="1">
        <v>0</v>
      </c>
      <c r="EU82" s="1">
        <v>3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685</v>
      </c>
      <c r="FJ82" s="47">
        <v>0</v>
      </c>
      <c r="FK82" s="1">
        <v>0</v>
      </c>
      <c r="FL82" s="47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</row>
    <row r="83" spans="1:177" x14ac:dyDescent="0.25">
      <c r="A83" t="s">
        <v>291</v>
      </c>
      <c r="B83" s="33">
        <v>0</v>
      </c>
      <c r="C83" s="33">
        <v>0</v>
      </c>
      <c r="D83" s="33">
        <v>0</v>
      </c>
      <c r="E83" s="33">
        <v>0</v>
      </c>
      <c r="F83" s="33">
        <v>0</v>
      </c>
      <c r="G83" s="33">
        <v>110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3">
        <v>0</v>
      </c>
      <c r="P83" s="33">
        <v>0</v>
      </c>
      <c r="Q83" s="33">
        <v>242</v>
      </c>
      <c r="R83" s="33">
        <v>0</v>
      </c>
      <c r="S83" s="33">
        <v>0</v>
      </c>
      <c r="T83" s="33">
        <v>0</v>
      </c>
      <c r="U83" s="33">
        <v>0</v>
      </c>
      <c r="V83" s="33">
        <v>0</v>
      </c>
      <c r="W83" s="33">
        <v>0</v>
      </c>
      <c r="X83" s="33">
        <v>0</v>
      </c>
      <c r="Y83" s="33">
        <v>0</v>
      </c>
      <c r="Z83" s="33">
        <v>0</v>
      </c>
      <c r="AA83" s="33">
        <v>0</v>
      </c>
      <c r="AB83" s="33">
        <v>0</v>
      </c>
      <c r="AC83" s="33">
        <v>0</v>
      </c>
      <c r="AD83" s="33">
        <v>0</v>
      </c>
      <c r="AE83" s="33">
        <v>275</v>
      </c>
      <c r="AF83" s="33">
        <v>0</v>
      </c>
      <c r="AG83" s="33">
        <v>0</v>
      </c>
      <c r="AH83" s="33">
        <v>0</v>
      </c>
      <c r="AI83" s="33">
        <v>0</v>
      </c>
      <c r="AJ83" s="33">
        <v>0</v>
      </c>
      <c r="AK83" s="33">
        <v>0</v>
      </c>
      <c r="AL83" s="33">
        <v>0</v>
      </c>
      <c r="AM83" s="33">
        <v>0</v>
      </c>
      <c r="AN83" s="33">
        <v>0</v>
      </c>
      <c r="AO83" s="33">
        <v>0</v>
      </c>
      <c r="AP83" s="33">
        <v>0</v>
      </c>
      <c r="AQ83" s="33">
        <v>0</v>
      </c>
      <c r="AR83" s="33">
        <v>0</v>
      </c>
      <c r="AS83" s="33">
        <v>2340</v>
      </c>
      <c r="AT83" s="33">
        <v>0</v>
      </c>
      <c r="AU83" s="33">
        <v>0</v>
      </c>
      <c r="AV83" s="33">
        <v>0</v>
      </c>
      <c r="AW83" s="33">
        <v>0</v>
      </c>
      <c r="AX83" s="33">
        <v>0</v>
      </c>
      <c r="AY83" s="33">
        <v>0</v>
      </c>
      <c r="AZ83" s="33">
        <v>0</v>
      </c>
      <c r="BA83" s="33">
        <v>0</v>
      </c>
      <c r="BB83" s="33">
        <v>0</v>
      </c>
      <c r="BC83" s="33">
        <v>0</v>
      </c>
      <c r="BD83" s="33">
        <v>0</v>
      </c>
      <c r="BE83" s="33">
        <v>0</v>
      </c>
      <c r="BF83" s="33">
        <v>0</v>
      </c>
      <c r="BG83" s="33">
        <v>0</v>
      </c>
      <c r="BH83" s="33">
        <v>0</v>
      </c>
      <c r="BI83" s="33">
        <v>0</v>
      </c>
      <c r="BJ83" s="33">
        <v>0</v>
      </c>
      <c r="BK83" s="33">
        <v>0</v>
      </c>
      <c r="BL83" s="33">
        <v>68</v>
      </c>
      <c r="BM83" s="33">
        <v>0</v>
      </c>
      <c r="BN83" s="33">
        <v>0</v>
      </c>
      <c r="BO83" s="33">
        <v>0</v>
      </c>
      <c r="BP83" s="33">
        <v>0</v>
      </c>
      <c r="BQ83" s="33">
        <v>0</v>
      </c>
      <c r="BR83" s="33">
        <v>0</v>
      </c>
      <c r="BS83" s="33">
        <v>0</v>
      </c>
      <c r="BT83" s="33">
        <v>0</v>
      </c>
      <c r="BU83" s="33">
        <v>0</v>
      </c>
      <c r="BV83" s="33">
        <v>0</v>
      </c>
      <c r="BW83" s="33">
        <v>0</v>
      </c>
      <c r="BX83" s="33">
        <v>0</v>
      </c>
      <c r="BY83" s="33">
        <v>0</v>
      </c>
      <c r="BZ83" s="33">
        <v>0</v>
      </c>
      <c r="CA83" s="33">
        <v>0</v>
      </c>
      <c r="CB83" s="33">
        <v>0</v>
      </c>
      <c r="CC83" s="33">
        <v>0</v>
      </c>
      <c r="CD83" s="33">
        <v>0</v>
      </c>
      <c r="CE83" s="33">
        <v>0</v>
      </c>
      <c r="CF83" s="33">
        <v>0</v>
      </c>
      <c r="CG83" s="33">
        <v>0</v>
      </c>
      <c r="CH83" s="33">
        <v>0</v>
      </c>
      <c r="CI83" s="33">
        <v>0</v>
      </c>
      <c r="CJ83" s="33">
        <v>0</v>
      </c>
      <c r="CK83" s="33">
        <v>0</v>
      </c>
      <c r="CL83" s="33">
        <v>0</v>
      </c>
      <c r="CM83" s="33">
        <v>0</v>
      </c>
      <c r="CN83" s="33">
        <v>0</v>
      </c>
      <c r="CO83" s="33">
        <v>0</v>
      </c>
      <c r="CP83" s="33">
        <v>0</v>
      </c>
      <c r="CQ83" s="33">
        <v>0</v>
      </c>
      <c r="CR83" s="33">
        <v>0</v>
      </c>
      <c r="CS83" s="33">
        <v>0</v>
      </c>
      <c r="CT83" s="33">
        <v>0</v>
      </c>
      <c r="CU83" s="33">
        <v>0</v>
      </c>
      <c r="CV83" s="33">
        <v>0</v>
      </c>
      <c r="CW83" s="33">
        <v>0</v>
      </c>
      <c r="CX83" s="33">
        <v>0</v>
      </c>
      <c r="CY83" s="33">
        <v>0</v>
      </c>
      <c r="CZ83" s="33">
        <v>0</v>
      </c>
      <c r="DA83" s="33">
        <v>0</v>
      </c>
      <c r="DB83" s="33">
        <v>0</v>
      </c>
      <c r="DC83" s="33">
        <v>0</v>
      </c>
      <c r="DD83" s="33">
        <v>0</v>
      </c>
      <c r="DE83" s="33">
        <v>0</v>
      </c>
      <c r="DF83" s="33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3</v>
      </c>
      <c r="ES83" s="1">
        <v>86</v>
      </c>
      <c r="ET83" s="1">
        <v>0</v>
      </c>
      <c r="EU83" s="1">
        <v>61</v>
      </c>
      <c r="EV83" s="1">
        <v>0</v>
      </c>
      <c r="EW83" s="1">
        <v>2</v>
      </c>
      <c r="EX83" s="1">
        <v>0</v>
      </c>
      <c r="EY83" s="1">
        <v>29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47">
        <v>0</v>
      </c>
      <c r="FK83" s="1">
        <v>0</v>
      </c>
      <c r="FL83" s="47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</row>
    <row r="84" spans="1:177" x14ac:dyDescent="0.25">
      <c r="A84" t="s">
        <v>292</v>
      </c>
      <c r="B84" s="33">
        <v>0</v>
      </c>
      <c r="C84" s="33">
        <v>0</v>
      </c>
      <c r="D84" s="33">
        <v>0</v>
      </c>
      <c r="E84" s="33">
        <v>0</v>
      </c>
      <c r="F84" s="33">
        <v>0</v>
      </c>
      <c r="G84" s="33">
        <v>110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  <c r="O84" s="33">
        <v>0</v>
      </c>
      <c r="P84" s="33">
        <v>0</v>
      </c>
      <c r="Q84" s="33">
        <v>242</v>
      </c>
      <c r="R84" s="33">
        <v>0</v>
      </c>
      <c r="S84" s="33">
        <v>0</v>
      </c>
      <c r="T84" s="33">
        <v>0</v>
      </c>
      <c r="U84" s="33">
        <v>0</v>
      </c>
      <c r="V84" s="33">
        <v>0</v>
      </c>
      <c r="W84" s="33">
        <v>0</v>
      </c>
      <c r="X84" s="33">
        <v>0</v>
      </c>
      <c r="Y84" s="33">
        <v>0</v>
      </c>
      <c r="Z84" s="33">
        <v>0</v>
      </c>
      <c r="AA84" s="33">
        <v>0</v>
      </c>
      <c r="AB84" s="33">
        <v>0</v>
      </c>
      <c r="AC84" s="33">
        <v>0</v>
      </c>
      <c r="AD84" s="33">
        <v>0</v>
      </c>
      <c r="AE84" s="33">
        <v>275</v>
      </c>
      <c r="AF84" s="33">
        <v>0</v>
      </c>
      <c r="AG84" s="33">
        <v>0</v>
      </c>
      <c r="AH84" s="33">
        <v>0</v>
      </c>
      <c r="AI84" s="33">
        <v>0</v>
      </c>
      <c r="AJ84" s="33">
        <v>0</v>
      </c>
      <c r="AK84" s="33">
        <v>0</v>
      </c>
      <c r="AL84" s="33">
        <v>0</v>
      </c>
      <c r="AM84" s="33">
        <v>0</v>
      </c>
      <c r="AN84" s="33">
        <v>0</v>
      </c>
      <c r="AO84" s="33">
        <v>0</v>
      </c>
      <c r="AP84" s="33">
        <v>0</v>
      </c>
      <c r="AQ84" s="33">
        <v>0</v>
      </c>
      <c r="AR84" s="33">
        <v>0</v>
      </c>
      <c r="AS84" s="33">
        <v>1845</v>
      </c>
      <c r="AT84" s="33">
        <v>0</v>
      </c>
      <c r="AU84" s="33">
        <v>0</v>
      </c>
      <c r="AV84" s="33">
        <v>0</v>
      </c>
      <c r="AW84" s="33">
        <v>0</v>
      </c>
      <c r="AX84" s="33">
        <v>0</v>
      </c>
      <c r="AY84" s="33">
        <v>0</v>
      </c>
      <c r="AZ84" s="33">
        <v>0</v>
      </c>
      <c r="BA84" s="33">
        <v>0</v>
      </c>
      <c r="BB84" s="33">
        <v>0</v>
      </c>
      <c r="BC84" s="33">
        <v>0</v>
      </c>
      <c r="BD84" s="33">
        <v>0</v>
      </c>
      <c r="BE84" s="33">
        <v>0</v>
      </c>
      <c r="BF84" s="33">
        <v>0</v>
      </c>
      <c r="BG84" s="33">
        <v>0</v>
      </c>
      <c r="BH84" s="33">
        <v>0</v>
      </c>
      <c r="BI84" s="33">
        <v>0</v>
      </c>
      <c r="BJ84" s="33">
        <v>0</v>
      </c>
      <c r="BK84" s="33">
        <v>0</v>
      </c>
      <c r="BL84" s="33">
        <v>0</v>
      </c>
      <c r="BM84" s="33">
        <v>0</v>
      </c>
      <c r="BN84" s="33">
        <v>0</v>
      </c>
      <c r="BO84" s="33">
        <v>0</v>
      </c>
      <c r="BP84" s="33">
        <v>0</v>
      </c>
      <c r="BQ84" s="33">
        <v>464</v>
      </c>
      <c r="BR84" s="33">
        <v>0</v>
      </c>
      <c r="BS84" s="33">
        <v>0</v>
      </c>
      <c r="BT84" s="33">
        <v>0</v>
      </c>
      <c r="BU84" s="33">
        <v>0</v>
      </c>
      <c r="BV84" s="33">
        <v>0</v>
      </c>
      <c r="BW84" s="33">
        <v>0</v>
      </c>
      <c r="BX84" s="33">
        <v>0</v>
      </c>
      <c r="BY84" s="33">
        <v>17041</v>
      </c>
      <c r="BZ84" s="33">
        <v>0</v>
      </c>
      <c r="CA84" s="33">
        <v>0</v>
      </c>
      <c r="CB84" s="33">
        <v>0</v>
      </c>
      <c r="CC84" s="33">
        <v>0</v>
      </c>
      <c r="CD84" s="33">
        <v>0</v>
      </c>
      <c r="CE84" s="33">
        <v>0</v>
      </c>
      <c r="CF84" s="33">
        <v>0</v>
      </c>
      <c r="CG84" s="33">
        <v>0</v>
      </c>
      <c r="CH84" s="33">
        <v>0</v>
      </c>
      <c r="CI84" s="33">
        <v>0</v>
      </c>
      <c r="CJ84" s="33">
        <v>0</v>
      </c>
      <c r="CK84" s="33">
        <v>0</v>
      </c>
      <c r="CL84" s="33">
        <v>0</v>
      </c>
      <c r="CM84" s="33">
        <v>0</v>
      </c>
      <c r="CN84" s="33">
        <v>0</v>
      </c>
      <c r="CO84" s="33">
        <v>0</v>
      </c>
      <c r="CP84" s="33">
        <v>0</v>
      </c>
      <c r="CQ84" s="33">
        <v>0</v>
      </c>
      <c r="CR84" s="33">
        <v>0</v>
      </c>
      <c r="CS84" s="33">
        <v>0</v>
      </c>
      <c r="CT84" s="33">
        <v>0</v>
      </c>
      <c r="CU84" s="33">
        <v>0</v>
      </c>
      <c r="CV84" s="33">
        <v>0</v>
      </c>
      <c r="CW84" s="33">
        <v>0</v>
      </c>
      <c r="CX84" s="33">
        <v>0</v>
      </c>
      <c r="CY84" s="33">
        <v>0</v>
      </c>
      <c r="CZ84" s="33">
        <v>0</v>
      </c>
      <c r="DA84" s="33">
        <v>0</v>
      </c>
      <c r="DB84" s="33">
        <v>0</v>
      </c>
      <c r="DC84" s="33">
        <v>0</v>
      </c>
      <c r="DD84" s="33">
        <v>0</v>
      </c>
      <c r="DE84" s="33">
        <v>0</v>
      </c>
      <c r="DF84" s="33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14</v>
      </c>
      <c r="ES84" s="1">
        <v>16</v>
      </c>
      <c r="ET84" s="1">
        <v>0</v>
      </c>
      <c r="EU84" s="1">
        <v>121</v>
      </c>
      <c r="EV84" s="1">
        <v>0</v>
      </c>
      <c r="EW84" s="1">
        <v>39</v>
      </c>
      <c r="EX84" s="1">
        <v>0</v>
      </c>
      <c r="EY84" s="1">
        <v>23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47">
        <v>0</v>
      </c>
      <c r="FK84" s="1">
        <v>0</v>
      </c>
      <c r="FL84" s="47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</row>
    <row r="85" spans="1:177" x14ac:dyDescent="0.25">
      <c r="A85" t="s">
        <v>293</v>
      </c>
      <c r="B85" s="33">
        <v>0</v>
      </c>
      <c r="C85" s="33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33">
        <v>0</v>
      </c>
      <c r="AL85" s="33">
        <v>0</v>
      </c>
      <c r="AM85" s="33">
        <v>0</v>
      </c>
      <c r="AN85" s="33">
        <v>0</v>
      </c>
      <c r="AO85" s="33">
        <v>0</v>
      </c>
      <c r="AP85" s="33">
        <v>0</v>
      </c>
      <c r="AQ85" s="33">
        <v>0</v>
      </c>
      <c r="AR85" s="33">
        <v>0</v>
      </c>
      <c r="AS85" s="33">
        <v>0</v>
      </c>
      <c r="AT85" s="33">
        <v>0</v>
      </c>
      <c r="AU85" s="33">
        <v>0</v>
      </c>
      <c r="AV85" s="33">
        <v>0</v>
      </c>
      <c r="AW85" s="33">
        <v>0</v>
      </c>
      <c r="AX85" s="33">
        <v>0</v>
      </c>
      <c r="AY85" s="33">
        <v>0</v>
      </c>
      <c r="AZ85" s="33">
        <v>0</v>
      </c>
      <c r="BA85" s="33">
        <v>0</v>
      </c>
      <c r="BB85" s="33">
        <v>0</v>
      </c>
      <c r="BC85" s="33">
        <v>0</v>
      </c>
      <c r="BD85" s="33">
        <v>0</v>
      </c>
      <c r="BE85" s="33">
        <v>0</v>
      </c>
      <c r="BF85" s="33">
        <v>0</v>
      </c>
      <c r="BG85" s="33">
        <v>0</v>
      </c>
      <c r="BH85" s="33">
        <v>0</v>
      </c>
      <c r="BI85" s="33">
        <v>0</v>
      </c>
      <c r="BJ85" s="33">
        <v>0</v>
      </c>
      <c r="BK85" s="33">
        <v>0</v>
      </c>
      <c r="BL85" s="33">
        <v>0</v>
      </c>
      <c r="BM85" s="33">
        <v>0</v>
      </c>
      <c r="BN85" s="33">
        <v>0</v>
      </c>
      <c r="BO85" s="33">
        <v>0</v>
      </c>
      <c r="BP85" s="33">
        <v>0</v>
      </c>
      <c r="BQ85" s="33">
        <v>0</v>
      </c>
      <c r="BR85" s="33">
        <v>0</v>
      </c>
      <c r="BS85" s="33">
        <v>0</v>
      </c>
      <c r="BT85" s="33">
        <v>0</v>
      </c>
      <c r="BU85" s="33">
        <v>0</v>
      </c>
      <c r="BV85" s="33">
        <v>0</v>
      </c>
      <c r="BW85" s="33">
        <v>0</v>
      </c>
      <c r="BX85" s="33">
        <v>0</v>
      </c>
      <c r="BY85" s="33">
        <v>0</v>
      </c>
      <c r="BZ85" s="33">
        <v>0</v>
      </c>
      <c r="CA85" s="33">
        <v>0</v>
      </c>
      <c r="CB85" s="33">
        <v>0</v>
      </c>
      <c r="CC85" s="33">
        <v>0</v>
      </c>
      <c r="CD85" s="33">
        <v>0</v>
      </c>
      <c r="CE85" s="33">
        <v>0</v>
      </c>
      <c r="CF85" s="33">
        <v>0</v>
      </c>
      <c r="CG85" s="33">
        <v>0</v>
      </c>
      <c r="CH85" s="33">
        <v>0</v>
      </c>
      <c r="CI85" s="33">
        <v>0</v>
      </c>
      <c r="CJ85" s="33">
        <v>0</v>
      </c>
      <c r="CK85" s="33">
        <v>0</v>
      </c>
      <c r="CL85" s="33">
        <v>0</v>
      </c>
      <c r="CM85" s="33">
        <v>0</v>
      </c>
      <c r="CN85" s="33">
        <v>0</v>
      </c>
      <c r="CO85" s="33">
        <v>0</v>
      </c>
      <c r="CP85" s="33">
        <v>0</v>
      </c>
      <c r="CQ85" s="33">
        <v>0</v>
      </c>
      <c r="CR85" s="33">
        <v>0</v>
      </c>
      <c r="CS85" s="33">
        <v>0</v>
      </c>
      <c r="CT85" s="33">
        <v>0</v>
      </c>
      <c r="CU85" s="33">
        <v>0</v>
      </c>
      <c r="CV85" s="33">
        <v>0</v>
      </c>
      <c r="CW85" s="33">
        <v>0</v>
      </c>
      <c r="CX85" s="33">
        <v>0</v>
      </c>
      <c r="CY85" s="33">
        <v>0</v>
      </c>
      <c r="CZ85" s="33">
        <v>0</v>
      </c>
      <c r="DA85" s="33">
        <v>0</v>
      </c>
      <c r="DB85" s="33">
        <v>0</v>
      </c>
      <c r="DC85" s="33">
        <v>0</v>
      </c>
      <c r="DD85" s="33">
        <v>0</v>
      </c>
      <c r="DE85" s="33">
        <v>0</v>
      </c>
      <c r="DF85" s="33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955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47">
        <v>0</v>
      </c>
      <c r="FK85" s="1">
        <v>0</v>
      </c>
      <c r="FL85" s="47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</row>
    <row r="86" spans="1:177" x14ac:dyDescent="0.25">
      <c r="A86" t="s">
        <v>294</v>
      </c>
      <c r="B86" s="33">
        <v>0</v>
      </c>
      <c r="C86" s="33">
        <v>0</v>
      </c>
      <c r="D86" s="33">
        <v>0</v>
      </c>
      <c r="E86" s="33">
        <v>0</v>
      </c>
      <c r="F86" s="33">
        <v>0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3">
        <v>850</v>
      </c>
      <c r="P86" s="33">
        <v>0</v>
      </c>
      <c r="Q86" s="33">
        <v>0</v>
      </c>
      <c r="R86" s="33">
        <v>0</v>
      </c>
      <c r="S86" s="33">
        <v>0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0</v>
      </c>
      <c r="Z86" s="33">
        <v>0</v>
      </c>
      <c r="AA86" s="33">
        <v>0</v>
      </c>
      <c r="AB86" s="33">
        <v>0</v>
      </c>
      <c r="AC86" s="33">
        <v>0</v>
      </c>
      <c r="AD86" s="33">
        <v>0</v>
      </c>
      <c r="AE86" s="33">
        <v>0</v>
      </c>
      <c r="AF86" s="33">
        <v>0</v>
      </c>
      <c r="AG86" s="33">
        <v>0</v>
      </c>
      <c r="AH86" s="33">
        <v>0</v>
      </c>
      <c r="AI86" s="33">
        <v>0</v>
      </c>
      <c r="AJ86" s="33">
        <v>0</v>
      </c>
      <c r="AK86" s="33">
        <v>0</v>
      </c>
      <c r="AL86" s="33">
        <v>0</v>
      </c>
      <c r="AM86" s="33">
        <v>0</v>
      </c>
      <c r="AN86" s="33">
        <v>0</v>
      </c>
      <c r="AO86" s="33">
        <v>0</v>
      </c>
      <c r="AP86" s="33">
        <v>0</v>
      </c>
      <c r="AQ86" s="33">
        <v>0</v>
      </c>
      <c r="AR86" s="33">
        <v>0</v>
      </c>
      <c r="AS86" s="33">
        <v>0</v>
      </c>
      <c r="AT86" s="33">
        <v>0</v>
      </c>
      <c r="AU86" s="33">
        <v>0</v>
      </c>
      <c r="AV86" s="33">
        <v>0</v>
      </c>
      <c r="AW86" s="33">
        <v>0</v>
      </c>
      <c r="AX86" s="33">
        <v>0</v>
      </c>
      <c r="AY86" s="33">
        <v>0</v>
      </c>
      <c r="AZ86" s="33">
        <v>0</v>
      </c>
      <c r="BA86" s="33">
        <v>0</v>
      </c>
      <c r="BB86" s="33">
        <v>0</v>
      </c>
      <c r="BC86" s="33">
        <v>0</v>
      </c>
      <c r="BD86" s="33">
        <v>0</v>
      </c>
      <c r="BE86" s="33">
        <v>0</v>
      </c>
      <c r="BF86" s="33">
        <v>0</v>
      </c>
      <c r="BG86" s="33">
        <v>0</v>
      </c>
      <c r="BH86" s="33">
        <v>0</v>
      </c>
      <c r="BI86" s="33">
        <v>0</v>
      </c>
      <c r="BJ86" s="33">
        <v>0</v>
      </c>
      <c r="BK86" s="33">
        <v>0</v>
      </c>
      <c r="BL86" s="33">
        <v>0</v>
      </c>
      <c r="BM86" s="33">
        <v>0</v>
      </c>
      <c r="BN86" s="33">
        <v>0</v>
      </c>
      <c r="BO86" s="33">
        <v>0</v>
      </c>
      <c r="BP86" s="33">
        <v>0</v>
      </c>
      <c r="BQ86" s="33">
        <v>0</v>
      </c>
      <c r="BR86" s="33">
        <v>0</v>
      </c>
      <c r="BS86" s="33">
        <v>0</v>
      </c>
      <c r="BT86" s="33">
        <v>0</v>
      </c>
      <c r="BU86" s="33">
        <v>0</v>
      </c>
      <c r="BV86" s="33">
        <v>0</v>
      </c>
      <c r="BW86" s="33">
        <v>0</v>
      </c>
      <c r="BX86" s="33">
        <v>0</v>
      </c>
      <c r="BY86" s="33">
        <v>0</v>
      </c>
      <c r="BZ86" s="33">
        <v>0</v>
      </c>
      <c r="CA86" s="33">
        <v>0</v>
      </c>
      <c r="CB86" s="33">
        <v>0</v>
      </c>
      <c r="CC86" s="33">
        <v>0</v>
      </c>
      <c r="CD86" s="33">
        <v>0</v>
      </c>
      <c r="CE86" s="33">
        <v>0</v>
      </c>
      <c r="CF86" s="33">
        <v>0</v>
      </c>
      <c r="CG86" s="33">
        <v>0</v>
      </c>
      <c r="CH86" s="33">
        <v>0</v>
      </c>
      <c r="CI86" s="33">
        <v>0</v>
      </c>
      <c r="CJ86" s="33">
        <v>0</v>
      </c>
      <c r="CK86" s="33">
        <v>0</v>
      </c>
      <c r="CL86" s="33">
        <v>0</v>
      </c>
      <c r="CM86" s="33">
        <v>0</v>
      </c>
      <c r="CN86" s="33">
        <v>0</v>
      </c>
      <c r="CO86" s="33">
        <v>0</v>
      </c>
      <c r="CP86" s="33">
        <v>0</v>
      </c>
      <c r="CQ86" s="33">
        <v>0</v>
      </c>
      <c r="CR86" s="33">
        <v>0</v>
      </c>
      <c r="CS86" s="33">
        <v>0</v>
      </c>
      <c r="CT86" s="33">
        <v>0</v>
      </c>
      <c r="CU86" s="33">
        <v>0</v>
      </c>
      <c r="CV86" s="33">
        <v>0</v>
      </c>
      <c r="CW86" s="33">
        <v>0</v>
      </c>
      <c r="CX86" s="33">
        <v>0</v>
      </c>
      <c r="CY86" s="33">
        <v>0</v>
      </c>
      <c r="CZ86" s="33">
        <v>0</v>
      </c>
      <c r="DA86" s="33">
        <v>0</v>
      </c>
      <c r="DB86" s="33">
        <v>0</v>
      </c>
      <c r="DC86" s="33">
        <v>0</v>
      </c>
      <c r="DD86" s="33">
        <v>0</v>
      </c>
      <c r="DE86" s="33">
        <v>0</v>
      </c>
      <c r="DF86" s="33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47">
        <v>0</v>
      </c>
      <c r="FK86" s="1">
        <v>0</v>
      </c>
      <c r="FL86" s="47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</row>
    <row r="87" spans="1:177" x14ac:dyDescent="0.25">
      <c r="A87" t="s">
        <v>295</v>
      </c>
      <c r="B87" s="33">
        <v>0</v>
      </c>
      <c r="C87" s="33">
        <v>0</v>
      </c>
      <c r="D87" s="33">
        <v>0</v>
      </c>
      <c r="E87" s="33">
        <v>0</v>
      </c>
      <c r="F87" s="33">
        <v>0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  <c r="Q87" s="33">
        <v>0</v>
      </c>
      <c r="R87" s="33">
        <v>0</v>
      </c>
      <c r="S87" s="33">
        <v>0</v>
      </c>
      <c r="T87" s="33">
        <v>0</v>
      </c>
      <c r="U87" s="33">
        <v>0</v>
      </c>
      <c r="V87" s="33">
        <v>0</v>
      </c>
      <c r="W87" s="33">
        <v>0</v>
      </c>
      <c r="X87" s="33">
        <v>0</v>
      </c>
      <c r="Y87" s="33">
        <v>0</v>
      </c>
      <c r="Z87" s="33">
        <v>0</v>
      </c>
      <c r="AA87" s="33">
        <v>0</v>
      </c>
      <c r="AB87" s="33">
        <v>0</v>
      </c>
      <c r="AC87" s="33">
        <v>0</v>
      </c>
      <c r="AD87" s="33">
        <v>0</v>
      </c>
      <c r="AE87" s="33">
        <v>0</v>
      </c>
      <c r="AF87" s="33">
        <v>0</v>
      </c>
      <c r="AG87" s="33">
        <v>0</v>
      </c>
      <c r="AH87" s="33">
        <v>0</v>
      </c>
      <c r="AI87" s="33">
        <v>0</v>
      </c>
      <c r="AJ87" s="33">
        <v>0</v>
      </c>
      <c r="AK87" s="33">
        <v>0</v>
      </c>
      <c r="AL87" s="33">
        <v>0</v>
      </c>
      <c r="AM87" s="33">
        <v>0</v>
      </c>
      <c r="AN87" s="33">
        <v>0</v>
      </c>
      <c r="AO87" s="33">
        <v>0</v>
      </c>
      <c r="AP87" s="33">
        <v>0</v>
      </c>
      <c r="AQ87" s="33">
        <v>0</v>
      </c>
      <c r="AR87" s="33">
        <v>0</v>
      </c>
      <c r="AS87" s="33">
        <v>0</v>
      </c>
      <c r="AT87" s="33">
        <v>0</v>
      </c>
      <c r="AU87" s="33">
        <v>0</v>
      </c>
      <c r="AV87" s="33">
        <v>0</v>
      </c>
      <c r="AW87" s="33">
        <v>0</v>
      </c>
      <c r="AX87" s="33">
        <v>0</v>
      </c>
      <c r="AY87" s="33">
        <v>0</v>
      </c>
      <c r="AZ87" s="33">
        <v>0</v>
      </c>
      <c r="BA87" s="33">
        <v>0</v>
      </c>
      <c r="BB87" s="33">
        <v>0</v>
      </c>
      <c r="BC87" s="33">
        <v>0</v>
      </c>
      <c r="BD87" s="33">
        <v>0</v>
      </c>
      <c r="BE87" s="33">
        <v>0</v>
      </c>
      <c r="BF87" s="33">
        <v>0</v>
      </c>
      <c r="BG87" s="33">
        <v>0</v>
      </c>
      <c r="BH87" s="33">
        <v>0</v>
      </c>
      <c r="BI87" s="33">
        <v>0</v>
      </c>
      <c r="BJ87" s="33">
        <v>0</v>
      </c>
      <c r="BK87" s="33">
        <v>0</v>
      </c>
      <c r="BL87" s="33">
        <v>0</v>
      </c>
      <c r="BM87" s="33">
        <v>0</v>
      </c>
      <c r="BN87" s="33">
        <v>0</v>
      </c>
      <c r="BO87" s="33">
        <v>0</v>
      </c>
      <c r="BP87" s="33">
        <v>0</v>
      </c>
      <c r="BQ87" s="33">
        <v>0</v>
      </c>
      <c r="BR87" s="33">
        <v>0</v>
      </c>
      <c r="BS87" s="33">
        <v>0</v>
      </c>
      <c r="BT87" s="33">
        <v>0</v>
      </c>
      <c r="BU87" s="33">
        <v>0</v>
      </c>
      <c r="BV87" s="33">
        <v>0</v>
      </c>
      <c r="BW87" s="33">
        <v>0</v>
      </c>
      <c r="BX87" s="33">
        <v>0</v>
      </c>
      <c r="BY87" s="33">
        <v>0</v>
      </c>
      <c r="BZ87" s="33">
        <v>0</v>
      </c>
      <c r="CA87" s="33">
        <v>0</v>
      </c>
      <c r="CB87" s="33">
        <v>0</v>
      </c>
      <c r="CC87" s="33">
        <v>0</v>
      </c>
      <c r="CD87" s="33">
        <v>0</v>
      </c>
      <c r="CE87" s="33">
        <v>0</v>
      </c>
      <c r="CF87" s="33">
        <v>0</v>
      </c>
      <c r="CG87" s="33">
        <v>0</v>
      </c>
      <c r="CH87" s="33">
        <v>0</v>
      </c>
      <c r="CI87" s="33">
        <v>0</v>
      </c>
      <c r="CJ87" s="33">
        <v>0</v>
      </c>
      <c r="CK87" s="33">
        <v>0</v>
      </c>
      <c r="CL87" s="33">
        <v>0</v>
      </c>
      <c r="CM87" s="33">
        <v>0</v>
      </c>
      <c r="CN87" s="33">
        <v>0</v>
      </c>
      <c r="CO87" s="33">
        <v>0</v>
      </c>
      <c r="CP87" s="33">
        <v>0</v>
      </c>
      <c r="CQ87" s="33">
        <v>0</v>
      </c>
      <c r="CR87" s="33">
        <v>0</v>
      </c>
      <c r="CS87" s="33">
        <v>0</v>
      </c>
      <c r="CT87" s="33">
        <v>0</v>
      </c>
      <c r="CU87" s="33">
        <v>0</v>
      </c>
      <c r="CV87" s="33">
        <v>0</v>
      </c>
      <c r="CW87" s="33">
        <v>0</v>
      </c>
      <c r="CX87" s="33">
        <v>0</v>
      </c>
      <c r="CY87" s="33">
        <v>0</v>
      </c>
      <c r="CZ87" s="33">
        <v>0</v>
      </c>
      <c r="DA87" s="33">
        <v>0</v>
      </c>
      <c r="DB87" s="33">
        <v>0</v>
      </c>
      <c r="DC87" s="33">
        <v>0</v>
      </c>
      <c r="DD87" s="33">
        <v>0</v>
      </c>
      <c r="DE87" s="33">
        <v>0</v>
      </c>
      <c r="DF87" s="33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47">
        <v>0</v>
      </c>
      <c r="FK87" s="1">
        <v>0</v>
      </c>
      <c r="FL87" s="47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</row>
    <row r="88" spans="1:177" x14ac:dyDescent="0.25">
      <c r="A88" t="s">
        <v>296</v>
      </c>
      <c r="B88" s="33">
        <v>0</v>
      </c>
      <c r="C88" s="33">
        <v>0</v>
      </c>
      <c r="D88" s="33">
        <v>0</v>
      </c>
      <c r="E88" s="33">
        <v>0</v>
      </c>
      <c r="F88" s="33">
        <v>0</v>
      </c>
      <c r="G88" s="33">
        <v>0</v>
      </c>
      <c r="H88" s="33">
        <v>0</v>
      </c>
      <c r="I88" s="33">
        <v>0</v>
      </c>
      <c r="J88" s="33">
        <v>0</v>
      </c>
      <c r="K88" s="33">
        <v>0</v>
      </c>
      <c r="L88" s="33">
        <v>0</v>
      </c>
      <c r="M88" s="33">
        <v>0</v>
      </c>
      <c r="N88" s="33">
        <v>0</v>
      </c>
      <c r="O88" s="33">
        <v>0</v>
      </c>
      <c r="P88" s="33">
        <v>0</v>
      </c>
      <c r="Q88" s="33">
        <v>0</v>
      </c>
      <c r="R88" s="33">
        <v>0</v>
      </c>
      <c r="S88" s="33">
        <v>0</v>
      </c>
      <c r="T88" s="33">
        <v>0</v>
      </c>
      <c r="U88" s="33">
        <v>0</v>
      </c>
      <c r="V88" s="33">
        <v>0</v>
      </c>
      <c r="W88" s="33">
        <v>0</v>
      </c>
      <c r="X88" s="33">
        <v>0</v>
      </c>
      <c r="Y88" s="33">
        <v>0</v>
      </c>
      <c r="Z88" s="33">
        <v>0</v>
      </c>
      <c r="AA88" s="33">
        <v>0</v>
      </c>
      <c r="AB88" s="33">
        <v>0</v>
      </c>
      <c r="AC88" s="33">
        <v>0</v>
      </c>
      <c r="AD88" s="33">
        <v>0</v>
      </c>
      <c r="AE88" s="33">
        <v>0</v>
      </c>
      <c r="AF88" s="33">
        <v>0</v>
      </c>
      <c r="AG88" s="33">
        <v>0</v>
      </c>
      <c r="AH88" s="33">
        <v>0</v>
      </c>
      <c r="AI88" s="33">
        <v>0</v>
      </c>
      <c r="AJ88" s="33">
        <v>0</v>
      </c>
      <c r="AK88" s="33">
        <v>0</v>
      </c>
      <c r="AL88" s="33">
        <v>0</v>
      </c>
      <c r="AM88" s="33">
        <v>0</v>
      </c>
      <c r="AN88" s="33">
        <v>0</v>
      </c>
      <c r="AO88" s="33">
        <v>0</v>
      </c>
      <c r="AP88" s="33">
        <v>0</v>
      </c>
      <c r="AQ88" s="33">
        <v>0</v>
      </c>
      <c r="AR88" s="33">
        <v>0</v>
      </c>
      <c r="AS88" s="33">
        <v>0</v>
      </c>
      <c r="AT88" s="33">
        <v>0</v>
      </c>
      <c r="AU88" s="33">
        <v>0</v>
      </c>
      <c r="AV88" s="33">
        <v>0</v>
      </c>
      <c r="AW88" s="33">
        <v>0</v>
      </c>
      <c r="AX88" s="33">
        <v>0</v>
      </c>
      <c r="AY88" s="33">
        <v>0</v>
      </c>
      <c r="AZ88" s="33">
        <v>0</v>
      </c>
      <c r="BA88" s="33">
        <v>0</v>
      </c>
      <c r="BB88" s="33">
        <v>0</v>
      </c>
      <c r="BC88" s="33">
        <v>0</v>
      </c>
      <c r="BD88" s="33">
        <v>0</v>
      </c>
      <c r="BE88" s="33">
        <v>0</v>
      </c>
      <c r="BF88" s="33">
        <v>0</v>
      </c>
      <c r="BG88" s="33">
        <v>0</v>
      </c>
      <c r="BH88" s="33">
        <v>0</v>
      </c>
      <c r="BI88" s="33">
        <v>0</v>
      </c>
      <c r="BJ88" s="33">
        <v>0</v>
      </c>
      <c r="BK88" s="33">
        <v>0</v>
      </c>
      <c r="BL88" s="33">
        <v>0</v>
      </c>
      <c r="BM88" s="33">
        <v>0</v>
      </c>
      <c r="BN88" s="33">
        <v>0</v>
      </c>
      <c r="BO88" s="33">
        <v>0</v>
      </c>
      <c r="BP88" s="33">
        <v>0</v>
      </c>
      <c r="BQ88" s="33">
        <v>0</v>
      </c>
      <c r="BR88" s="33">
        <v>0</v>
      </c>
      <c r="BS88" s="33">
        <v>0</v>
      </c>
      <c r="BT88" s="33">
        <v>0</v>
      </c>
      <c r="BU88" s="33">
        <v>0</v>
      </c>
      <c r="BV88" s="33">
        <v>0</v>
      </c>
      <c r="BW88" s="33">
        <v>0</v>
      </c>
      <c r="BX88" s="33">
        <v>0</v>
      </c>
      <c r="BY88" s="33">
        <v>0</v>
      </c>
      <c r="BZ88" s="33">
        <v>0</v>
      </c>
      <c r="CA88" s="33">
        <v>0</v>
      </c>
      <c r="CB88" s="33">
        <v>0</v>
      </c>
      <c r="CC88" s="33">
        <v>0</v>
      </c>
      <c r="CD88" s="33">
        <v>0</v>
      </c>
      <c r="CE88" s="33">
        <v>0</v>
      </c>
      <c r="CF88" s="33">
        <v>0</v>
      </c>
      <c r="CG88" s="33">
        <v>0</v>
      </c>
      <c r="CH88" s="33">
        <v>0</v>
      </c>
      <c r="CI88" s="33">
        <v>0</v>
      </c>
      <c r="CJ88" s="33">
        <v>0</v>
      </c>
      <c r="CK88" s="33">
        <v>0</v>
      </c>
      <c r="CL88" s="33">
        <v>0</v>
      </c>
      <c r="CM88" s="33">
        <v>0</v>
      </c>
      <c r="CN88" s="33">
        <v>0</v>
      </c>
      <c r="CO88" s="33">
        <v>0</v>
      </c>
      <c r="CP88" s="33">
        <v>0</v>
      </c>
      <c r="CQ88" s="33">
        <v>0</v>
      </c>
      <c r="CR88" s="33">
        <v>0</v>
      </c>
      <c r="CS88" s="33">
        <v>0</v>
      </c>
      <c r="CT88" s="33">
        <v>0</v>
      </c>
      <c r="CU88" s="33">
        <v>0</v>
      </c>
      <c r="CV88" s="33">
        <v>0</v>
      </c>
      <c r="CW88" s="33">
        <v>0</v>
      </c>
      <c r="CX88" s="33">
        <v>0</v>
      </c>
      <c r="CY88" s="33">
        <v>0</v>
      </c>
      <c r="CZ88" s="33">
        <v>0</v>
      </c>
      <c r="DA88" s="33">
        <v>0</v>
      </c>
      <c r="DB88" s="33">
        <v>0</v>
      </c>
      <c r="DC88" s="33">
        <v>0</v>
      </c>
      <c r="DD88" s="33">
        <v>0</v>
      </c>
      <c r="DE88" s="33">
        <v>0</v>
      </c>
      <c r="DF88" s="33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47">
        <v>0</v>
      </c>
      <c r="FK88" s="1">
        <v>0</v>
      </c>
      <c r="FL88" s="47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</row>
    <row r="89" spans="1:177" x14ac:dyDescent="0.25">
      <c r="A89" t="s">
        <v>297</v>
      </c>
      <c r="B89" s="33">
        <v>0</v>
      </c>
      <c r="C89" s="33">
        <v>0</v>
      </c>
      <c r="D89" s="33">
        <v>0</v>
      </c>
      <c r="E89" s="33">
        <v>0</v>
      </c>
      <c r="F89" s="33">
        <v>0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Q89" s="33">
        <v>0</v>
      </c>
      <c r="R89" s="33">
        <v>0</v>
      </c>
      <c r="S89" s="33">
        <v>0</v>
      </c>
      <c r="T89" s="33">
        <v>0</v>
      </c>
      <c r="U89" s="33">
        <v>0</v>
      </c>
      <c r="V89" s="33">
        <v>0</v>
      </c>
      <c r="W89" s="33">
        <v>0</v>
      </c>
      <c r="X89" s="33">
        <v>0</v>
      </c>
      <c r="Y89" s="33">
        <v>0</v>
      </c>
      <c r="Z89" s="33">
        <v>0</v>
      </c>
      <c r="AA89" s="33">
        <v>0</v>
      </c>
      <c r="AB89" s="33">
        <v>0</v>
      </c>
      <c r="AC89" s="33">
        <v>0</v>
      </c>
      <c r="AD89" s="33">
        <v>0</v>
      </c>
      <c r="AE89" s="33">
        <v>0</v>
      </c>
      <c r="AF89" s="33">
        <v>0</v>
      </c>
      <c r="AG89" s="33">
        <v>0</v>
      </c>
      <c r="AH89" s="33">
        <v>0</v>
      </c>
      <c r="AI89" s="33">
        <v>0</v>
      </c>
      <c r="AJ89" s="33">
        <v>0</v>
      </c>
      <c r="AK89" s="33">
        <v>0</v>
      </c>
      <c r="AL89" s="33">
        <v>0</v>
      </c>
      <c r="AM89" s="33">
        <v>0</v>
      </c>
      <c r="AN89" s="33">
        <v>0</v>
      </c>
      <c r="AO89" s="33">
        <v>0</v>
      </c>
      <c r="AP89" s="33">
        <v>0</v>
      </c>
      <c r="AQ89" s="33">
        <v>0</v>
      </c>
      <c r="AR89" s="33">
        <v>0</v>
      </c>
      <c r="AS89" s="33">
        <v>0</v>
      </c>
      <c r="AT89" s="33">
        <v>0</v>
      </c>
      <c r="AU89" s="33">
        <v>0</v>
      </c>
      <c r="AV89" s="33">
        <v>0</v>
      </c>
      <c r="AW89" s="33">
        <v>0</v>
      </c>
      <c r="AX89" s="33">
        <v>0</v>
      </c>
      <c r="AY89" s="33">
        <v>0</v>
      </c>
      <c r="AZ89" s="33">
        <v>0</v>
      </c>
      <c r="BA89" s="33">
        <v>0</v>
      </c>
      <c r="BB89" s="33">
        <v>0</v>
      </c>
      <c r="BC89" s="33">
        <v>0</v>
      </c>
      <c r="BD89" s="33">
        <v>0</v>
      </c>
      <c r="BE89" s="33">
        <v>0</v>
      </c>
      <c r="BF89" s="33">
        <v>0</v>
      </c>
      <c r="BG89" s="33">
        <v>0</v>
      </c>
      <c r="BH89" s="33">
        <v>0</v>
      </c>
      <c r="BI89" s="33">
        <v>0</v>
      </c>
      <c r="BJ89" s="33">
        <v>0</v>
      </c>
      <c r="BK89" s="33">
        <v>0</v>
      </c>
      <c r="BL89" s="33">
        <v>0</v>
      </c>
      <c r="BM89" s="33">
        <v>0</v>
      </c>
      <c r="BN89" s="33">
        <v>0</v>
      </c>
      <c r="BO89" s="33">
        <v>0</v>
      </c>
      <c r="BP89" s="33">
        <v>0</v>
      </c>
      <c r="BQ89" s="33">
        <v>0</v>
      </c>
      <c r="BR89" s="33">
        <v>0</v>
      </c>
      <c r="BS89" s="33">
        <v>0</v>
      </c>
      <c r="BT89" s="33">
        <v>0</v>
      </c>
      <c r="BU89" s="33">
        <v>0</v>
      </c>
      <c r="BV89" s="33">
        <v>0</v>
      </c>
      <c r="BW89" s="33">
        <v>0</v>
      </c>
      <c r="BX89" s="33">
        <v>0</v>
      </c>
      <c r="BY89" s="33">
        <v>0</v>
      </c>
      <c r="BZ89" s="33">
        <v>0</v>
      </c>
      <c r="CA89" s="33">
        <v>0</v>
      </c>
      <c r="CB89" s="33">
        <v>0</v>
      </c>
      <c r="CC89" s="33">
        <v>0</v>
      </c>
      <c r="CD89" s="33">
        <v>0</v>
      </c>
      <c r="CE89" s="33">
        <v>0</v>
      </c>
      <c r="CF89" s="33">
        <v>0</v>
      </c>
      <c r="CG89" s="33">
        <v>0</v>
      </c>
      <c r="CH89" s="33">
        <v>0</v>
      </c>
      <c r="CI89" s="33">
        <v>0</v>
      </c>
      <c r="CJ89" s="33">
        <v>0</v>
      </c>
      <c r="CK89" s="33">
        <v>0</v>
      </c>
      <c r="CL89" s="33">
        <v>0</v>
      </c>
      <c r="CM89" s="33">
        <v>0</v>
      </c>
      <c r="CN89" s="33">
        <v>0</v>
      </c>
      <c r="CO89" s="33">
        <v>0</v>
      </c>
      <c r="CP89" s="33">
        <v>0</v>
      </c>
      <c r="CQ89" s="33">
        <v>0</v>
      </c>
      <c r="CR89" s="33">
        <v>0</v>
      </c>
      <c r="CS89" s="33">
        <v>0</v>
      </c>
      <c r="CT89" s="33">
        <v>0</v>
      </c>
      <c r="CU89" s="33">
        <v>0</v>
      </c>
      <c r="CV89" s="33">
        <v>0</v>
      </c>
      <c r="CW89" s="33">
        <v>0</v>
      </c>
      <c r="CX89" s="33">
        <v>0</v>
      </c>
      <c r="CY89" s="33">
        <v>0</v>
      </c>
      <c r="CZ89" s="33">
        <v>0</v>
      </c>
      <c r="DA89" s="33">
        <v>0</v>
      </c>
      <c r="DB89" s="33">
        <v>0</v>
      </c>
      <c r="DC89" s="33">
        <v>0</v>
      </c>
      <c r="DD89" s="33">
        <v>0</v>
      </c>
      <c r="DE89" s="33">
        <v>0</v>
      </c>
      <c r="DF89" s="33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47">
        <v>0</v>
      </c>
      <c r="FK89" s="1">
        <v>0</v>
      </c>
      <c r="FL89" s="47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</row>
    <row r="90" spans="1:177" x14ac:dyDescent="0.25">
      <c r="A90" t="s">
        <v>298</v>
      </c>
      <c r="B90" s="33">
        <v>0</v>
      </c>
      <c r="C90" s="33">
        <v>0</v>
      </c>
      <c r="D90" s="33">
        <v>0</v>
      </c>
      <c r="E90" s="33">
        <v>0</v>
      </c>
      <c r="F90" s="33">
        <v>0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0</v>
      </c>
      <c r="AG90" s="33">
        <v>0</v>
      </c>
      <c r="AH90" s="33">
        <v>0</v>
      </c>
      <c r="AI90" s="33">
        <v>0</v>
      </c>
      <c r="AJ90" s="33">
        <v>0</v>
      </c>
      <c r="AK90" s="33">
        <v>0</v>
      </c>
      <c r="AL90" s="33">
        <v>0</v>
      </c>
      <c r="AM90" s="33">
        <v>0</v>
      </c>
      <c r="AN90" s="33">
        <v>0</v>
      </c>
      <c r="AO90" s="33">
        <v>0</v>
      </c>
      <c r="AP90" s="33">
        <v>0</v>
      </c>
      <c r="AQ90" s="33">
        <v>0</v>
      </c>
      <c r="AR90" s="33">
        <v>0</v>
      </c>
      <c r="AS90" s="33">
        <v>0</v>
      </c>
      <c r="AT90" s="33">
        <v>0</v>
      </c>
      <c r="AU90" s="33">
        <v>0</v>
      </c>
      <c r="AV90" s="33">
        <v>0</v>
      </c>
      <c r="AW90" s="33">
        <v>0</v>
      </c>
      <c r="AX90" s="33">
        <v>0</v>
      </c>
      <c r="AY90" s="33">
        <v>0</v>
      </c>
      <c r="AZ90" s="33">
        <v>0</v>
      </c>
      <c r="BA90" s="33">
        <v>0</v>
      </c>
      <c r="BB90" s="33">
        <v>0</v>
      </c>
      <c r="BC90" s="33">
        <v>0</v>
      </c>
      <c r="BD90" s="33">
        <v>0</v>
      </c>
      <c r="BE90" s="33">
        <v>0</v>
      </c>
      <c r="BF90" s="33">
        <v>0</v>
      </c>
      <c r="BG90" s="33">
        <v>0</v>
      </c>
      <c r="BH90" s="33">
        <v>0</v>
      </c>
      <c r="BI90" s="33">
        <v>0</v>
      </c>
      <c r="BJ90" s="33">
        <v>0</v>
      </c>
      <c r="BK90" s="33">
        <v>0</v>
      </c>
      <c r="BL90" s="33">
        <v>0</v>
      </c>
      <c r="BM90" s="33">
        <v>0</v>
      </c>
      <c r="BN90" s="33">
        <v>0</v>
      </c>
      <c r="BO90" s="33">
        <v>0</v>
      </c>
      <c r="BP90" s="33">
        <v>0</v>
      </c>
      <c r="BQ90" s="33">
        <v>0</v>
      </c>
      <c r="BR90" s="33">
        <v>0</v>
      </c>
      <c r="BS90" s="33">
        <v>0</v>
      </c>
      <c r="BT90" s="33">
        <v>0</v>
      </c>
      <c r="BU90" s="33">
        <v>0</v>
      </c>
      <c r="BV90" s="33">
        <v>0</v>
      </c>
      <c r="BW90" s="33">
        <v>0</v>
      </c>
      <c r="BX90" s="33">
        <v>0</v>
      </c>
      <c r="BY90" s="33">
        <v>0</v>
      </c>
      <c r="BZ90" s="33">
        <v>0</v>
      </c>
      <c r="CA90" s="33">
        <v>0</v>
      </c>
      <c r="CB90" s="33">
        <v>0</v>
      </c>
      <c r="CC90" s="33">
        <v>0</v>
      </c>
      <c r="CD90" s="33">
        <v>0</v>
      </c>
      <c r="CE90" s="33">
        <v>0</v>
      </c>
      <c r="CF90" s="33">
        <v>0</v>
      </c>
      <c r="CG90" s="33">
        <v>0</v>
      </c>
      <c r="CH90" s="33">
        <v>0</v>
      </c>
      <c r="CI90" s="33">
        <v>0</v>
      </c>
      <c r="CJ90" s="33">
        <v>0</v>
      </c>
      <c r="CK90" s="33">
        <v>0</v>
      </c>
      <c r="CL90" s="33">
        <v>0</v>
      </c>
      <c r="CM90" s="33">
        <v>0</v>
      </c>
      <c r="CN90" s="33">
        <v>0</v>
      </c>
      <c r="CO90" s="33">
        <v>0</v>
      </c>
      <c r="CP90" s="33">
        <v>0</v>
      </c>
      <c r="CQ90" s="33">
        <v>0</v>
      </c>
      <c r="CR90" s="33">
        <v>0</v>
      </c>
      <c r="CS90" s="33">
        <v>0</v>
      </c>
      <c r="CT90" s="33">
        <v>0</v>
      </c>
      <c r="CU90" s="33">
        <v>0</v>
      </c>
      <c r="CV90" s="33">
        <v>0</v>
      </c>
      <c r="CW90" s="33">
        <v>0</v>
      </c>
      <c r="CX90" s="33">
        <v>0</v>
      </c>
      <c r="CY90" s="33">
        <v>0</v>
      </c>
      <c r="CZ90" s="33">
        <v>0</v>
      </c>
      <c r="DA90" s="33">
        <v>0</v>
      </c>
      <c r="DB90" s="33">
        <v>0</v>
      </c>
      <c r="DC90" s="33">
        <v>0</v>
      </c>
      <c r="DD90" s="33">
        <v>0</v>
      </c>
      <c r="DE90" s="33">
        <v>0</v>
      </c>
      <c r="DF90" s="33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47">
        <v>0</v>
      </c>
      <c r="FK90" s="1">
        <v>0</v>
      </c>
      <c r="FL90" s="47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</row>
    <row r="91" spans="1:177" x14ac:dyDescent="0.25">
      <c r="A91" t="s">
        <v>299</v>
      </c>
      <c r="B91" s="33">
        <v>0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>
        <v>0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  <c r="Y91" s="33">
        <v>0</v>
      </c>
      <c r="Z91" s="33">
        <v>0</v>
      </c>
      <c r="AA91" s="33">
        <v>0</v>
      </c>
      <c r="AB91" s="33">
        <v>0</v>
      </c>
      <c r="AC91" s="33">
        <v>0</v>
      </c>
      <c r="AD91" s="33">
        <v>0</v>
      </c>
      <c r="AE91" s="33">
        <v>0</v>
      </c>
      <c r="AF91" s="33">
        <v>0</v>
      </c>
      <c r="AG91" s="33">
        <v>0</v>
      </c>
      <c r="AH91" s="33">
        <v>0</v>
      </c>
      <c r="AI91" s="33">
        <v>0</v>
      </c>
      <c r="AJ91" s="33">
        <v>0</v>
      </c>
      <c r="AK91" s="33">
        <v>0</v>
      </c>
      <c r="AL91" s="33">
        <v>0</v>
      </c>
      <c r="AM91" s="33">
        <v>0</v>
      </c>
      <c r="AN91" s="33">
        <v>0</v>
      </c>
      <c r="AO91" s="33">
        <v>0</v>
      </c>
      <c r="AP91" s="33">
        <v>0</v>
      </c>
      <c r="AQ91" s="33">
        <v>0</v>
      </c>
      <c r="AR91" s="33">
        <v>0</v>
      </c>
      <c r="AS91" s="33">
        <v>0</v>
      </c>
      <c r="AT91" s="33">
        <v>0</v>
      </c>
      <c r="AU91" s="33">
        <v>0</v>
      </c>
      <c r="AV91" s="33">
        <v>0</v>
      </c>
      <c r="AW91" s="33">
        <v>0</v>
      </c>
      <c r="AX91" s="33">
        <v>0</v>
      </c>
      <c r="AY91" s="33">
        <v>0</v>
      </c>
      <c r="AZ91" s="33">
        <v>0</v>
      </c>
      <c r="BA91" s="33">
        <v>0</v>
      </c>
      <c r="BB91" s="33">
        <v>0</v>
      </c>
      <c r="BC91" s="33">
        <v>0</v>
      </c>
      <c r="BD91" s="33">
        <v>0</v>
      </c>
      <c r="BE91" s="33">
        <v>0</v>
      </c>
      <c r="BF91" s="33">
        <v>0</v>
      </c>
      <c r="BG91" s="33">
        <v>0</v>
      </c>
      <c r="BH91" s="33">
        <v>0</v>
      </c>
      <c r="BI91" s="33">
        <v>0</v>
      </c>
      <c r="BJ91" s="33">
        <v>0</v>
      </c>
      <c r="BK91" s="33">
        <v>0</v>
      </c>
      <c r="BL91" s="33">
        <v>0</v>
      </c>
      <c r="BM91" s="33">
        <v>0</v>
      </c>
      <c r="BN91" s="33">
        <v>0</v>
      </c>
      <c r="BO91" s="33">
        <v>0</v>
      </c>
      <c r="BP91" s="33">
        <v>0</v>
      </c>
      <c r="BQ91" s="33">
        <v>0</v>
      </c>
      <c r="BR91" s="33">
        <v>0</v>
      </c>
      <c r="BS91" s="33">
        <v>0</v>
      </c>
      <c r="BT91" s="33">
        <v>0</v>
      </c>
      <c r="BU91" s="33">
        <v>0</v>
      </c>
      <c r="BV91" s="33">
        <v>0</v>
      </c>
      <c r="BW91" s="33">
        <v>0</v>
      </c>
      <c r="BX91" s="33">
        <v>0</v>
      </c>
      <c r="BY91" s="33">
        <v>0</v>
      </c>
      <c r="BZ91" s="33">
        <v>0</v>
      </c>
      <c r="CA91" s="33">
        <v>0</v>
      </c>
      <c r="CB91" s="33">
        <v>0</v>
      </c>
      <c r="CC91" s="33">
        <v>0</v>
      </c>
      <c r="CD91" s="33">
        <v>0</v>
      </c>
      <c r="CE91" s="33">
        <v>0</v>
      </c>
      <c r="CF91" s="33">
        <v>0</v>
      </c>
      <c r="CG91" s="33">
        <v>0</v>
      </c>
      <c r="CH91" s="33">
        <v>0</v>
      </c>
      <c r="CI91" s="33">
        <v>0</v>
      </c>
      <c r="CJ91" s="33">
        <v>0</v>
      </c>
      <c r="CK91" s="33">
        <v>0</v>
      </c>
      <c r="CL91" s="33">
        <v>0</v>
      </c>
      <c r="CM91" s="33">
        <v>0</v>
      </c>
      <c r="CN91" s="33">
        <v>0</v>
      </c>
      <c r="CO91" s="33">
        <v>0</v>
      </c>
      <c r="CP91" s="33">
        <v>0</v>
      </c>
      <c r="CQ91" s="33">
        <v>0</v>
      </c>
      <c r="CR91" s="33">
        <v>0</v>
      </c>
      <c r="CS91" s="33">
        <v>0</v>
      </c>
      <c r="CT91" s="33">
        <v>0</v>
      </c>
      <c r="CU91" s="33">
        <v>0</v>
      </c>
      <c r="CV91" s="33">
        <v>0</v>
      </c>
      <c r="CW91" s="33">
        <v>0</v>
      </c>
      <c r="CX91" s="33">
        <v>0</v>
      </c>
      <c r="CY91" s="33">
        <v>0</v>
      </c>
      <c r="CZ91" s="33">
        <v>0</v>
      </c>
      <c r="DA91" s="33">
        <v>0</v>
      </c>
      <c r="DB91" s="33">
        <v>0</v>
      </c>
      <c r="DC91" s="33">
        <v>0</v>
      </c>
      <c r="DD91" s="33">
        <v>0</v>
      </c>
      <c r="DE91" s="33">
        <v>0</v>
      </c>
      <c r="DF91" s="33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47">
        <v>0</v>
      </c>
      <c r="FK91" s="1">
        <v>0</v>
      </c>
      <c r="FL91" s="47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</row>
    <row r="92" spans="1:177" x14ac:dyDescent="0.25">
      <c r="A92" t="s">
        <v>300</v>
      </c>
      <c r="B92" s="33">
        <v>0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300</v>
      </c>
      <c r="P92" s="33">
        <v>0</v>
      </c>
      <c r="Q92" s="33">
        <v>0</v>
      </c>
      <c r="R92" s="33">
        <v>0</v>
      </c>
      <c r="S92" s="33">
        <v>0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  <c r="Y92" s="33">
        <v>0</v>
      </c>
      <c r="Z92" s="33">
        <v>0</v>
      </c>
      <c r="AA92" s="33">
        <v>0</v>
      </c>
      <c r="AB92" s="33">
        <v>0</v>
      </c>
      <c r="AC92" s="33">
        <v>0</v>
      </c>
      <c r="AD92" s="33">
        <v>0</v>
      </c>
      <c r="AE92" s="33">
        <v>0</v>
      </c>
      <c r="AF92" s="33">
        <v>0</v>
      </c>
      <c r="AG92" s="33">
        <v>0</v>
      </c>
      <c r="AH92" s="33">
        <v>0</v>
      </c>
      <c r="AI92" s="33">
        <v>0</v>
      </c>
      <c r="AJ92" s="33">
        <v>0</v>
      </c>
      <c r="AK92" s="33">
        <v>0</v>
      </c>
      <c r="AL92" s="33">
        <v>0</v>
      </c>
      <c r="AM92" s="33">
        <v>0</v>
      </c>
      <c r="AN92" s="33">
        <v>0</v>
      </c>
      <c r="AO92" s="33">
        <v>0</v>
      </c>
      <c r="AP92" s="33">
        <v>0</v>
      </c>
      <c r="AQ92" s="33">
        <v>0</v>
      </c>
      <c r="AR92" s="33">
        <v>0</v>
      </c>
      <c r="AS92" s="33">
        <v>0</v>
      </c>
      <c r="AT92" s="33">
        <v>0</v>
      </c>
      <c r="AU92" s="33">
        <v>0</v>
      </c>
      <c r="AV92" s="33">
        <v>0</v>
      </c>
      <c r="AW92" s="33">
        <v>0</v>
      </c>
      <c r="AX92" s="33">
        <v>0</v>
      </c>
      <c r="AY92" s="33">
        <v>0</v>
      </c>
      <c r="AZ92" s="33">
        <v>0</v>
      </c>
      <c r="BA92" s="33">
        <v>0</v>
      </c>
      <c r="BB92" s="33">
        <v>0</v>
      </c>
      <c r="BC92" s="33">
        <v>0</v>
      </c>
      <c r="BD92" s="33">
        <v>0</v>
      </c>
      <c r="BE92" s="33">
        <v>0</v>
      </c>
      <c r="BF92" s="33">
        <v>0</v>
      </c>
      <c r="BG92" s="33">
        <v>0</v>
      </c>
      <c r="BH92" s="33">
        <v>0</v>
      </c>
      <c r="BI92" s="33">
        <v>0</v>
      </c>
      <c r="BJ92" s="33">
        <v>0</v>
      </c>
      <c r="BK92" s="33">
        <v>0</v>
      </c>
      <c r="BL92" s="33">
        <v>0</v>
      </c>
      <c r="BM92" s="33">
        <v>0</v>
      </c>
      <c r="BN92" s="33">
        <v>0</v>
      </c>
      <c r="BO92" s="33">
        <v>0</v>
      </c>
      <c r="BP92" s="33">
        <v>0</v>
      </c>
      <c r="BQ92" s="33">
        <v>0</v>
      </c>
      <c r="BR92" s="33">
        <v>0</v>
      </c>
      <c r="BS92" s="33">
        <v>0</v>
      </c>
      <c r="BT92" s="33">
        <v>0</v>
      </c>
      <c r="BU92" s="33">
        <v>0</v>
      </c>
      <c r="BV92" s="33">
        <v>0</v>
      </c>
      <c r="BW92" s="33">
        <v>0</v>
      </c>
      <c r="BX92" s="33">
        <v>0</v>
      </c>
      <c r="BY92" s="33">
        <v>0</v>
      </c>
      <c r="BZ92" s="33">
        <v>0</v>
      </c>
      <c r="CA92" s="33">
        <v>0</v>
      </c>
      <c r="CB92" s="33">
        <v>0</v>
      </c>
      <c r="CC92" s="33">
        <v>0</v>
      </c>
      <c r="CD92" s="33">
        <v>0</v>
      </c>
      <c r="CE92" s="33">
        <v>0</v>
      </c>
      <c r="CF92" s="33">
        <v>0</v>
      </c>
      <c r="CG92" s="33">
        <v>0</v>
      </c>
      <c r="CH92" s="33">
        <v>0</v>
      </c>
      <c r="CI92" s="33">
        <v>0</v>
      </c>
      <c r="CJ92" s="33">
        <v>0</v>
      </c>
      <c r="CK92" s="33">
        <v>0</v>
      </c>
      <c r="CL92" s="33">
        <v>0</v>
      </c>
      <c r="CM92" s="33">
        <v>0</v>
      </c>
      <c r="CN92" s="33">
        <v>0</v>
      </c>
      <c r="CO92" s="33">
        <v>0</v>
      </c>
      <c r="CP92" s="33">
        <v>0</v>
      </c>
      <c r="CQ92" s="33">
        <v>0</v>
      </c>
      <c r="CR92" s="33">
        <v>0</v>
      </c>
      <c r="CS92" s="33">
        <v>0</v>
      </c>
      <c r="CT92" s="33">
        <v>0</v>
      </c>
      <c r="CU92" s="33">
        <v>0</v>
      </c>
      <c r="CV92" s="33">
        <v>0</v>
      </c>
      <c r="CW92" s="33">
        <v>0</v>
      </c>
      <c r="CX92" s="33">
        <v>0</v>
      </c>
      <c r="CY92" s="33">
        <v>0</v>
      </c>
      <c r="CZ92" s="33">
        <v>0</v>
      </c>
      <c r="DA92" s="33">
        <v>0</v>
      </c>
      <c r="DB92" s="33">
        <v>0</v>
      </c>
      <c r="DC92" s="33">
        <v>0</v>
      </c>
      <c r="DD92" s="33">
        <v>0</v>
      </c>
      <c r="DE92" s="33">
        <v>0</v>
      </c>
      <c r="DF92" s="33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47">
        <v>0</v>
      </c>
      <c r="FK92" s="1">
        <v>0</v>
      </c>
      <c r="FL92" s="47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</row>
    <row r="93" spans="1:177" x14ac:dyDescent="0.25">
      <c r="A93" t="s">
        <v>301</v>
      </c>
      <c r="B93" s="33">
        <v>0</v>
      </c>
      <c r="C93" s="33">
        <v>0</v>
      </c>
      <c r="D93" s="33">
        <v>0</v>
      </c>
      <c r="E93" s="33">
        <v>0</v>
      </c>
      <c r="F93" s="33">
        <v>0</v>
      </c>
      <c r="G93" s="33">
        <v>0</v>
      </c>
      <c r="H93" s="33">
        <v>0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>
        <v>0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  <c r="Y93" s="33">
        <v>0</v>
      </c>
      <c r="Z93" s="33">
        <v>0</v>
      </c>
      <c r="AA93" s="33">
        <v>0</v>
      </c>
      <c r="AB93" s="33">
        <v>0</v>
      </c>
      <c r="AC93" s="33">
        <v>0</v>
      </c>
      <c r="AD93" s="33">
        <v>0</v>
      </c>
      <c r="AE93" s="33">
        <v>0</v>
      </c>
      <c r="AF93" s="33">
        <v>0</v>
      </c>
      <c r="AG93" s="33">
        <v>0</v>
      </c>
      <c r="AH93" s="33">
        <v>0</v>
      </c>
      <c r="AI93" s="33">
        <v>0</v>
      </c>
      <c r="AJ93" s="33">
        <v>0</v>
      </c>
      <c r="AK93" s="33">
        <v>0</v>
      </c>
      <c r="AL93" s="33">
        <v>0</v>
      </c>
      <c r="AM93" s="33">
        <v>0</v>
      </c>
      <c r="AN93" s="33">
        <v>0</v>
      </c>
      <c r="AO93" s="33">
        <v>0</v>
      </c>
      <c r="AP93" s="33">
        <v>0</v>
      </c>
      <c r="AQ93" s="33">
        <v>0</v>
      </c>
      <c r="AR93" s="33">
        <v>0</v>
      </c>
      <c r="AS93" s="33">
        <v>0</v>
      </c>
      <c r="AT93" s="33">
        <v>0</v>
      </c>
      <c r="AU93" s="33">
        <v>0</v>
      </c>
      <c r="AV93" s="33">
        <v>0</v>
      </c>
      <c r="AW93" s="33">
        <v>0</v>
      </c>
      <c r="AX93" s="33">
        <v>0</v>
      </c>
      <c r="AY93" s="33">
        <v>0</v>
      </c>
      <c r="AZ93" s="33">
        <v>0</v>
      </c>
      <c r="BA93" s="33">
        <v>0</v>
      </c>
      <c r="BB93" s="33">
        <v>0</v>
      </c>
      <c r="BC93" s="33">
        <v>0</v>
      </c>
      <c r="BD93" s="33">
        <v>0</v>
      </c>
      <c r="BE93" s="33">
        <v>0</v>
      </c>
      <c r="BF93" s="33">
        <v>0</v>
      </c>
      <c r="BG93" s="33">
        <v>0</v>
      </c>
      <c r="BH93" s="33">
        <v>0</v>
      </c>
      <c r="BI93" s="33">
        <v>0</v>
      </c>
      <c r="BJ93" s="33">
        <v>0</v>
      </c>
      <c r="BK93" s="33">
        <v>0</v>
      </c>
      <c r="BL93" s="33">
        <v>0</v>
      </c>
      <c r="BM93" s="33">
        <v>0</v>
      </c>
      <c r="BN93" s="33">
        <v>0</v>
      </c>
      <c r="BO93" s="33">
        <v>0</v>
      </c>
      <c r="BP93" s="33">
        <v>0</v>
      </c>
      <c r="BQ93" s="33">
        <v>0</v>
      </c>
      <c r="BR93" s="33">
        <v>0</v>
      </c>
      <c r="BS93" s="33">
        <v>0</v>
      </c>
      <c r="BT93" s="33">
        <v>0</v>
      </c>
      <c r="BU93" s="33">
        <v>0</v>
      </c>
      <c r="BV93" s="33">
        <v>0</v>
      </c>
      <c r="BW93" s="33">
        <v>0</v>
      </c>
      <c r="BX93" s="33">
        <v>0</v>
      </c>
      <c r="BY93" s="33">
        <v>0</v>
      </c>
      <c r="BZ93" s="33">
        <v>0</v>
      </c>
      <c r="CA93" s="33">
        <v>0</v>
      </c>
      <c r="CB93" s="33">
        <v>0</v>
      </c>
      <c r="CC93" s="33">
        <v>0</v>
      </c>
      <c r="CD93" s="33">
        <v>0</v>
      </c>
      <c r="CE93" s="33">
        <v>0</v>
      </c>
      <c r="CF93" s="33">
        <v>0</v>
      </c>
      <c r="CG93" s="33">
        <v>0</v>
      </c>
      <c r="CH93" s="33">
        <v>0</v>
      </c>
      <c r="CI93" s="33">
        <v>0</v>
      </c>
      <c r="CJ93" s="33">
        <v>0</v>
      </c>
      <c r="CK93" s="33">
        <v>0</v>
      </c>
      <c r="CL93" s="33">
        <v>0</v>
      </c>
      <c r="CM93" s="33">
        <v>0</v>
      </c>
      <c r="CN93" s="33">
        <v>0</v>
      </c>
      <c r="CO93" s="33">
        <v>0</v>
      </c>
      <c r="CP93" s="33">
        <v>0</v>
      </c>
      <c r="CQ93" s="33">
        <v>0</v>
      </c>
      <c r="CR93" s="33">
        <v>0</v>
      </c>
      <c r="CS93" s="33">
        <v>0</v>
      </c>
      <c r="CT93" s="33">
        <v>0</v>
      </c>
      <c r="CU93" s="33">
        <v>0</v>
      </c>
      <c r="CV93" s="33">
        <v>0</v>
      </c>
      <c r="CW93" s="33">
        <v>0</v>
      </c>
      <c r="CX93" s="33">
        <v>0</v>
      </c>
      <c r="CY93" s="33">
        <v>0</v>
      </c>
      <c r="CZ93" s="33">
        <v>0</v>
      </c>
      <c r="DA93" s="33">
        <v>0</v>
      </c>
      <c r="DB93" s="33">
        <v>0</v>
      </c>
      <c r="DC93" s="33">
        <v>0</v>
      </c>
      <c r="DD93" s="33">
        <v>0</v>
      </c>
      <c r="DE93" s="33">
        <v>0</v>
      </c>
      <c r="DF93" s="33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47">
        <v>0</v>
      </c>
      <c r="FK93" s="1">
        <v>0</v>
      </c>
      <c r="FL93" s="47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</row>
    <row r="94" spans="1:177" x14ac:dyDescent="0.25">
      <c r="A94" t="s">
        <v>302</v>
      </c>
      <c r="B94" s="33">
        <v>0</v>
      </c>
      <c r="C94" s="33">
        <v>0</v>
      </c>
      <c r="D94" s="33">
        <v>0</v>
      </c>
      <c r="E94" s="33">
        <v>0</v>
      </c>
      <c r="F94" s="33">
        <v>0</v>
      </c>
      <c r="G94" s="33">
        <v>0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>
        <v>0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  <c r="Y94" s="33">
        <v>0</v>
      </c>
      <c r="Z94" s="33">
        <v>0</v>
      </c>
      <c r="AA94" s="33">
        <v>0</v>
      </c>
      <c r="AB94" s="33">
        <v>0</v>
      </c>
      <c r="AC94" s="33">
        <v>0</v>
      </c>
      <c r="AD94" s="33">
        <v>0</v>
      </c>
      <c r="AE94" s="33">
        <v>0</v>
      </c>
      <c r="AF94" s="33">
        <v>0</v>
      </c>
      <c r="AG94" s="33">
        <v>0</v>
      </c>
      <c r="AH94" s="33">
        <v>0</v>
      </c>
      <c r="AI94" s="33">
        <v>0</v>
      </c>
      <c r="AJ94" s="33">
        <v>0</v>
      </c>
      <c r="AK94" s="33">
        <v>0</v>
      </c>
      <c r="AL94" s="33">
        <v>0</v>
      </c>
      <c r="AM94" s="33">
        <v>0</v>
      </c>
      <c r="AN94" s="33">
        <v>0</v>
      </c>
      <c r="AO94" s="33">
        <v>0</v>
      </c>
      <c r="AP94" s="33">
        <v>0</v>
      </c>
      <c r="AQ94" s="33">
        <v>0</v>
      </c>
      <c r="AR94" s="33">
        <v>0</v>
      </c>
      <c r="AS94" s="33">
        <v>0</v>
      </c>
      <c r="AT94" s="33">
        <v>0</v>
      </c>
      <c r="AU94" s="33">
        <v>0</v>
      </c>
      <c r="AV94" s="33">
        <v>0</v>
      </c>
      <c r="AW94" s="33">
        <v>0</v>
      </c>
      <c r="AX94" s="33">
        <v>0</v>
      </c>
      <c r="AY94" s="33">
        <v>0</v>
      </c>
      <c r="AZ94" s="33">
        <v>0</v>
      </c>
      <c r="BA94" s="33">
        <v>0</v>
      </c>
      <c r="BB94" s="33">
        <v>0</v>
      </c>
      <c r="BC94" s="33">
        <v>0</v>
      </c>
      <c r="BD94" s="33">
        <v>0</v>
      </c>
      <c r="BE94" s="33">
        <v>0</v>
      </c>
      <c r="BF94" s="33">
        <v>0</v>
      </c>
      <c r="BG94" s="33">
        <v>0</v>
      </c>
      <c r="BH94" s="33">
        <v>0</v>
      </c>
      <c r="BI94" s="33">
        <v>0</v>
      </c>
      <c r="BJ94" s="33">
        <v>0</v>
      </c>
      <c r="BK94" s="33">
        <v>0</v>
      </c>
      <c r="BL94" s="33">
        <v>0</v>
      </c>
      <c r="BM94" s="33">
        <v>0</v>
      </c>
      <c r="BN94" s="33">
        <v>0</v>
      </c>
      <c r="BO94" s="33">
        <v>0</v>
      </c>
      <c r="BP94" s="33">
        <v>0</v>
      </c>
      <c r="BQ94" s="33">
        <v>0</v>
      </c>
      <c r="BR94" s="33">
        <v>0</v>
      </c>
      <c r="BS94" s="33">
        <v>0</v>
      </c>
      <c r="BT94" s="33">
        <v>0</v>
      </c>
      <c r="BU94" s="33">
        <v>0</v>
      </c>
      <c r="BV94" s="33">
        <v>0</v>
      </c>
      <c r="BW94" s="33">
        <v>0</v>
      </c>
      <c r="BX94" s="33">
        <v>0</v>
      </c>
      <c r="BY94" s="33">
        <v>0</v>
      </c>
      <c r="BZ94" s="33">
        <v>0</v>
      </c>
      <c r="CA94" s="33">
        <v>0</v>
      </c>
      <c r="CB94" s="33">
        <v>0</v>
      </c>
      <c r="CC94" s="33">
        <v>0</v>
      </c>
      <c r="CD94" s="33">
        <v>0</v>
      </c>
      <c r="CE94" s="33">
        <v>0</v>
      </c>
      <c r="CF94" s="33">
        <v>0</v>
      </c>
      <c r="CG94" s="33">
        <v>0</v>
      </c>
      <c r="CH94" s="33">
        <v>0</v>
      </c>
      <c r="CI94" s="33">
        <v>0</v>
      </c>
      <c r="CJ94" s="33">
        <v>0</v>
      </c>
      <c r="CK94" s="33">
        <v>0</v>
      </c>
      <c r="CL94" s="33">
        <v>0</v>
      </c>
      <c r="CM94" s="33">
        <v>0</v>
      </c>
      <c r="CN94" s="33">
        <v>0</v>
      </c>
      <c r="CO94" s="33">
        <v>0</v>
      </c>
      <c r="CP94" s="33">
        <v>0</v>
      </c>
      <c r="CQ94" s="33">
        <v>0</v>
      </c>
      <c r="CR94" s="33">
        <v>0</v>
      </c>
      <c r="CS94" s="33">
        <v>0</v>
      </c>
      <c r="CT94" s="33">
        <v>0</v>
      </c>
      <c r="CU94" s="33">
        <v>0</v>
      </c>
      <c r="CV94" s="33">
        <v>0</v>
      </c>
      <c r="CW94" s="33">
        <v>0</v>
      </c>
      <c r="CX94" s="33">
        <v>0</v>
      </c>
      <c r="CY94" s="33">
        <v>0</v>
      </c>
      <c r="CZ94" s="33">
        <v>0</v>
      </c>
      <c r="DA94" s="33">
        <v>0</v>
      </c>
      <c r="DB94" s="33">
        <v>0</v>
      </c>
      <c r="DC94" s="33">
        <v>0</v>
      </c>
      <c r="DD94" s="33">
        <v>0</v>
      </c>
      <c r="DE94" s="33">
        <v>0</v>
      </c>
      <c r="DF94" s="33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47">
        <v>0</v>
      </c>
      <c r="FK94" s="1">
        <v>0</v>
      </c>
      <c r="FL94" s="47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</row>
    <row r="95" spans="1:177" x14ac:dyDescent="0.25">
      <c r="A95" t="s">
        <v>303</v>
      </c>
      <c r="B95" s="33">
        <v>0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3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0</v>
      </c>
      <c r="AG95" s="33">
        <v>0</v>
      </c>
      <c r="AH95" s="33">
        <v>0</v>
      </c>
      <c r="AI95" s="33">
        <v>0</v>
      </c>
      <c r="AJ95" s="33">
        <v>0</v>
      </c>
      <c r="AK95" s="33">
        <v>0</v>
      </c>
      <c r="AL95" s="33">
        <v>0</v>
      </c>
      <c r="AM95" s="33">
        <v>0</v>
      </c>
      <c r="AN95" s="33">
        <v>0</v>
      </c>
      <c r="AO95" s="33">
        <v>0</v>
      </c>
      <c r="AP95" s="33">
        <v>0</v>
      </c>
      <c r="AQ95" s="33">
        <v>0</v>
      </c>
      <c r="AR95" s="33">
        <v>0</v>
      </c>
      <c r="AS95" s="33">
        <v>0</v>
      </c>
      <c r="AT95" s="33">
        <v>0</v>
      </c>
      <c r="AU95" s="33">
        <v>0</v>
      </c>
      <c r="AV95" s="33">
        <v>0</v>
      </c>
      <c r="AW95" s="33">
        <v>0</v>
      </c>
      <c r="AX95" s="33">
        <v>0</v>
      </c>
      <c r="AY95" s="33">
        <v>0</v>
      </c>
      <c r="AZ95" s="33">
        <v>0</v>
      </c>
      <c r="BA95" s="33">
        <v>0</v>
      </c>
      <c r="BB95" s="33">
        <v>0</v>
      </c>
      <c r="BC95" s="33">
        <v>0</v>
      </c>
      <c r="BD95" s="33">
        <v>0</v>
      </c>
      <c r="BE95" s="33">
        <v>0</v>
      </c>
      <c r="BF95" s="33">
        <v>0</v>
      </c>
      <c r="BG95" s="33">
        <v>0</v>
      </c>
      <c r="BH95" s="33">
        <v>0</v>
      </c>
      <c r="BI95" s="33">
        <v>0</v>
      </c>
      <c r="BJ95" s="33">
        <v>0</v>
      </c>
      <c r="BK95" s="33">
        <v>0</v>
      </c>
      <c r="BL95" s="33">
        <v>0</v>
      </c>
      <c r="BM95" s="33">
        <v>0</v>
      </c>
      <c r="BN95" s="33">
        <v>0</v>
      </c>
      <c r="BO95" s="33">
        <v>0</v>
      </c>
      <c r="BP95" s="33">
        <v>0</v>
      </c>
      <c r="BQ95" s="33">
        <v>0</v>
      </c>
      <c r="BR95" s="33">
        <v>0</v>
      </c>
      <c r="BS95" s="33">
        <v>0</v>
      </c>
      <c r="BT95" s="33">
        <v>0</v>
      </c>
      <c r="BU95" s="33">
        <v>0</v>
      </c>
      <c r="BV95" s="33">
        <v>0</v>
      </c>
      <c r="BW95" s="33">
        <v>0</v>
      </c>
      <c r="BX95" s="33">
        <v>0</v>
      </c>
      <c r="BY95" s="33">
        <v>0</v>
      </c>
      <c r="BZ95" s="33">
        <v>0</v>
      </c>
      <c r="CA95" s="33">
        <v>0</v>
      </c>
      <c r="CB95" s="33">
        <v>0</v>
      </c>
      <c r="CC95" s="33">
        <v>0</v>
      </c>
      <c r="CD95" s="33">
        <v>0</v>
      </c>
      <c r="CE95" s="33">
        <v>0</v>
      </c>
      <c r="CF95" s="33">
        <v>0</v>
      </c>
      <c r="CG95" s="33">
        <v>0</v>
      </c>
      <c r="CH95" s="33">
        <v>0</v>
      </c>
      <c r="CI95" s="33">
        <v>0</v>
      </c>
      <c r="CJ95" s="33">
        <v>0</v>
      </c>
      <c r="CK95" s="33">
        <v>0</v>
      </c>
      <c r="CL95" s="33">
        <v>0</v>
      </c>
      <c r="CM95" s="33">
        <v>0</v>
      </c>
      <c r="CN95" s="33">
        <v>0</v>
      </c>
      <c r="CO95" s="33">
        <v>0</v>
      </c>
      <c r="CP95" s="33">
        <v>0</v>
      </c>
      <c r="CQ95" s="33">
        <v>0</v>
      </c>
      <c r="CR95" s="33">
        <v>0</v>
      </c>
      <c r="CS95" s="33">
        <v>0</v>
      </c>
      <c r="CT95" s="33">
        <v>0</v>
      </c>
      <c r="CU95" s="33">
        <v>0</v>
      </c>
      <c r="CV95" s="33">
        <v>0</v>
      </c>
      <c r="CW95" s="33">
        <v>0</v>
      </c>
      <c r="CX95" s="33">
        <v>0</v>
      </c>
      <c r="CY95" s="33">
        <v>0</v>
      </c>
      <c r="CZ95" s="33">
        <v>0</v>
      </c>
      <c r="DA95" s="33">
        <v>0</v>
      </c>
      <c r="DB95" s="33">
        <v>0</v>
      </c>
      <c r="DC95" s="33">
        <v>0</v>
      </c>
      <c r="DD95" s="33">
        <v>0</v>
      </c>
      <c r="DE95" s="33">
        <v>0</v>
      </c>
      <c r="DF95" s="33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47">
        <v>0</v>
      </c>
      <c r="FK95" s="1">
        <v>0</v>
      </c>
      <c r="FL95" s="47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</row>
    <row r="96" spans="1:177" x14ac:dyDescent="0.25">
      <c r="A96" t="s">
        <v>304</v>
      </c>
      <c r="B96" s="33">
        <v>0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>
        <v>0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>
        <v>0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  <c r="Y96" s="33">
        <v>0</v>
      </c>
      <c r="Z96" s="33">
        <v>0</v>
      </c>
      <c r="AA96" s="33">
        <v>0</v>
      </c>
      <c r="AB96" s="33">
        <v>0</v>
      </c>
      <c r="AC96" s="33">
        <v>0</v>
      </c>
      <c r="AD96" s="33">
        <v>0</v>
      </c>
      <c r="AE96" s="33">
        <v>0</v>
      </c>
      <c r="AF96" s="33">
        <v>0</v>
      </c>
      <c r="AG96" s="33">
        <v>0</v>
      </c>
      <c r="AH96" s="33">
        <v>0</v>
      </c>
      <c r="AI96" s="33">
        <v>0</v>
      </c>
      <c r="AJ96" s="33">
        <v>0</v>
      </c>
      <c r="AK96" s="33">
        <v>0</v>
      </c>
      <c r="AL96" s="33">
        <v>0</v>
      </c>
      <c r="AM96" s="33">
        <v>0</v>
      </c>
      <c r="AN96" s="33">
        <v>0</v>
      </c>
      <c r="AO96" s="33">
        <v>0</v>
      </c>
      <c r="AP96" s="33">
        <v>0</v>
      </c>
      <c r="AQ96" s="33">
        <v>0</v>
      </c>
      <c r="AR96" s="33">
        <v>0</v>
      </c>
      <c r="AS96" s="33">
        <v>0</v>
      </c>
      <c r="AT96" s="33">
        <v>0</v>
      </c>
      <c r="AU96" s="33">
        <v>0</v>
      </c>
      <c r="AV96" s="33">
        <v>0</v>
      </c>
      <c r="AW96" s="33">
        <v>0</v>
      </c>
      <c r="AX96" s="33">
        <v>0</v>
      </c>
      <c r="AY96" s="33">
        <v>0</v>
      </c>
      <c r="AZ96" s="33">
        <v>0</v>
      </c>
      <c r="BA96" s="33">
        <v>0</v>
      </c>
      <c r="BB96" s="33">
        <v>0</v>
      </c>
      <c r="BC96" s="33">
        <v>0</v>
      </c>
      <c r="BD96" s="33">
        <v>0</v>
      </c>
      <c r="BE96" s="33">
        <v>0</v>
      </c>
      <c r="BF96" s="33">
        <v>0</v>
      </c>
      <c r="BG96" s="33">
        <v>0</v>
      </c>
      <c r="BH96" s="33">
        <v>0</v>
      </c>
      <c r="BI96" s="33">
        <v>0</v>
      </c>
      <c r="BJ96" s="33">
        <v>0</v>
      </c>
      <c r="BK96" s="33">
        <v>0</v>
      </c>
      <c r="BL96" s="33">
        <v>0</v>
      </c>
      <c r="BM96" s="33">
        <v>0</v>
      </c>
      <c r="BN96" s="33">
        <v>0</v>
      </c>
      <c r="BO96" s="33">
        <v>0</v>
      </c>
      <c r="BP96" s="33">
        <v>0</v>
      </c>
      <c r="BQ96" s="33">
        <v>0</v>
      </c>
      <c r="BR96" s="33">
        <v>0</v>
      </c>
      <c r="BS96" s="33">
        <v>0</v>
      </c>
      <c r="BT96" s="33">
        <v>0</v>
      </c>
      <c r="BU96" s="33">
        <v>0</v>
      </c>
      <c r="BV96" s="33">
        <v>0</v>
      </c>
      <c r="BW96" s="33">
        <v>0</v>
      </c>
      <c r="BX96" s="33">
        <v>0</v>
      </c>
      <c r="BY96" s="33">
        <v>0</v>
      </c>
      <c r="BZ96" s="33">
        <v>0</v>
      </c>
      <c r="CA96" s="33">
        <v>0</v>
      </c>
      <c r="CB96" s="33">
        <v>0</v>
      </c>
      <c r="CC96" s="33">
        <v>0</v>
      </c>
      <c r="CD96" s="33">
        <v>0</v>
      </c>
      <c r="CE96" s="33">
        <v>0</v>
      </c>
      <c r="CF96" s="33">
        <v>0</v>
      </c>
      <c r="CG96" s="33">
        <v>0</v>
      </c>
      <c r="CH96" s="33">
        <v>0</v>
      </c>
      <c r="CI96" s="33">
        <v>0</v>
      </c>
      <c r="CJ96" s="33">
        <v>0</v>
      </c>
      <c r="CK96" s="33">
        <v>0</v>
      </c>
      <c r="CL96" s="33">
        <v>0</v>
      </c>
      <c r="CM96" s="33">
        <v>0</v>
      </c>
      <c r="CN96" s="33">
        <v>0</v>
      </c>
      <c r="CO96" s="33">
        <v>0</v>
      </c>
      <c r="CP96" s="33">
        <v>0</v>
      </c>
      <c r="CQ96" s="33">
        <v>0</v>
      </c>
      <c r="CR96" s="33">
        <v>0</v>
      </c>
      <c r="CS96" s="33">
        <v>0</v>
      </c>
      <c r="CT96" s="33">
        <v>0</v>
      </c>
      <c r="CU96" s="33">
        <v>0</v>
      </c>
      <c r="CV96" s="33">
        <v>0</v>
      </c>
      <c r="CW96" s="33">
        <v>0</v>
      </c>
      <c r="CX96" s="33">
        <v>0</v>
      </c>
      <c r="CY96" s="33">
        <v>0</v>
      </c>
      <c r="CZ96" s="33">
        <v>0</v>
      </c>
      <c r="DA96" s="33">
        <v>0</v>
      </c>
      <c r="DB96" s="33">
        <v>0</v>
      </c>
      <c r="DC96" s="33">
        <v>0</v>
      </c>
      <c r="DD96" s="33">
        <v>0</v>
      </c>
      <c r="DE96" s="33">
        <v>0</v>
      </c>
      <c r="DF96" s="33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47">
        <v>0</v>
      </c>
      <c r="FK96" s="1">
        <v>0</v>
      </c>
      <c r="FL96" s="47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</row>
    <row r="97" spans="1:177" x14ac:dyDescent="0.25">
      <c r="A97" t="s">
        <v>305</v>
      </c>
      <c r="B97" s="33">
        <v>0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>
        <v>0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>
        <v>0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  <c r="Y97" s="33">
        <v>0</v>
      </c>
      <c r="Z97" s="33">
        <v>0</v>
      </c>
      <c r="AA97" s="33">
        <v>0</v>
      </c>
      <c r="AB97" s="33">
        <v>0</v>
      </c>
      <c r="AC97" s="33">
        <v>0</v>
      </c>
      <c r="AD97" s="33">
        <v>0</v>
      </c>
      <c r="AE97" s="33">
        <v>0</v>
      </c>
      <c r="AF97" s="33">
        <v>0</v>
      </c>
      <c r="AG97" s="33">
        <v>0</v>
      </c>
      <c r="AH97" s="33">
        <v>0</v>
      </c>
      <c r="AI97" s="33">
        <v>0</v>
      </c>
      <c r="AJ97" s="33">
        <v>0</v>
      </c>
      <c r="AK97" s="33">
        <v>0</v>
      </c>
      <c r="AL97" s="33">
        <v>0</v>
      </c>
      <c r="AM97" s="33">
        <v>0</v>
      </c>
      <c r="AN97" s="33">
        <v>0</v>
      </c>
      <c r="AO97" s="33">
        <v>0</v>
      </c>
      <c r="AP97" s="33">
        <v>0</v>
      </c>
      <c r="AQ97" s="33">
        <v>0</v>
      </c>
      <c r="AR97" s="33">
        <v>0</v>
      </c>
      <c r="AS97" s="33">
        <v>0</v>
      </c>
      <c r="AT97" s="33">
        <v>0</v>
      </c>
      <c r="AU97" s="33">
        <v>0</v>
      </c>
      <c r="AV97" s="33">
        <v>0</v>
      </c>
      <c r="AW97" s="33">
        <v>0</v>
      </c>
      <c r="AX97" s="33">
        <v>0</v>
      </c>
      <c r="AY97" s="33">
        <v>0</v>
      </c>
      <c r="AZ97" s="33">
        <v>0</v>
      </c>
      <c r="BA97" s="33">
        <v>0</v>
      </c>
      <c r="BB97" s="33">
        <v>0</v>
      </c>
      <c r="BC97" s="33">
        <v>0</v>
      </c>
      <c r="BD97" s="33">
        <v>0</v>
      </c>
      <c r="BE97" s="33">
        <v>0</v>
      </c>
      <c r="BF97" s="33">
        <v>0</v>
      </c>
      <c r="BG97" s="33">
        <v>0</v>
      </c>
      <c r="BH97" s="33">
        <v>0</v>
      </c>
      <c r="BI97" s="33">
        <v>0</v>
      </c>
      <c r="BJ97" s="33">
        <v>0</v>
      </c>
      <c r="BK97" s="33">
        <v>0</v>
      </c>
      <c r="BL97" s="33">
        <v>0</v>
      </c>
      <c r="BM97" s="33">
        <v>0</v>
      </c>
      <c r="BN97" s="33">
        <v>0</v>
      </c>
      <c r="BO97" s="33">
        <v>0</v>
      </c>
      <c r="BP97" s="33">
        <v>0</v>
      </c>
      <c r="BQ97" s="33">
        <v>0</v>
      </c>
      <c r="BR97" s="33">
        <v>0</v>
      </c>
      <c r="BS97" s="33">
        <v>0</v>
      </c>
      <c r="BT97" s="33">
        <v>0</v>
      </c>
      <c r="BU97" s="33">
        <v>0</v>
      </c>
      <c r="BV97" s="33">
        <v>0</v>
      </c>
      <c r="BW97" s="33">
        <v>0</v>
      </c>
      <c r="BX97" s="33">
        <v>0</v>
      </c>
      <c r="BY97" s="33">
        <v>0</v>
      </c>
      <c r="BZ97" s="33">
        <v>0</v>
      </c>
      <c r="CA97" s="33">
        <v>0</v>
      </c>
      <c r="CB97" s="33">
        <v>0</v>
      </c>
      <c r="CC97" s="33">
        <v>0</v>
      </c>
      <c r="CD97" s="33">
        <v>0</v>
      </c>
      <c r="CE97" s="33">
        <v>0</v>
      </c>
      <c r="CF97" s="33">
        <v>0</v>
      </c>
      <c r="CG97" s="33">
        <v>0</v>
      </c>
      <c r="CH97" s="33">
        <v>0</v>
      </c>
      <c r="CI97" s="33">
        <v>0</v>
      </c>
      <c r="CJ97" s="33">
        <v>0</v>
      </c>
      <c r="CK97" s="33">
        <v>0</v>
      </c>
      <c r="CL97" s="33">
        <v>0</v>
      </c>
      <c r="CM97" s="33">
        <v>0</v>
      </c>
      <c r="CN97" s="33">
        <v>0</v>
      </c>
      <c r="CO97" s="33">
        <v>0</v>
      </c>
      <c r="CP97" s="33">
        <v>0</v>
      </c>
      <c r="CQ97" s="33">
        <v>0</v>
      </c>
      <c r="CR97" s="33">
        <v>0</v>
      </c>
      <c r="CS97" s="33">
        <v>0</v>
      </c>
      <c r="CT97" s="33">
        <v>0</v>
      </c>
      <c r="CU97" s="33">
        <v>0</v>
      </c>
      <c r="CV97" s="33">
        <v>0</v>
      </c>
      <c r="CW97" s="33">
        <v>0</v>
      </c>
      <c r="CX97" s="33">
        <v>0</v>
      </c>
      <c r="CY97" s="33">
        <v>0</v>
      </c>
      <c r="CZ97" s="33">
        <v>0</v>
      </c>
      <c r="DA97" s="33">
        <v>0</v>
      </c>
      <c r="DB97" s="33">
        <v>0</v>
      </c>
      <c r="DC97" s="33">
        <v>0</v>
      </c>
      <c r="DD97" s="33">
        <v>0</v>
      </c>
      <c r="DE97" s="33">
        <v>0</v>
      </c>
      <c r="DF97" s="33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47">
        <v>0</v>
      </c>
      <c r="FK97" s="1">
        <v>0</v>
      </c>
      <c r="FL97" s="47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</row>
    <row r="98" spans="1:177" x14ac:dyDescent="0.25">
      <c r="A98" t="s">
        <v>306</v>
      </c>
      <c r="B98" s="33">
        <v>0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>
        <v>0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>
        <v>0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  <c r="Y98" s="33">
        <v>0</v>
      </c>
      <c r="Z98" s="33">
        <v>0</v>
      </c>
      <c r="AA98" s="33">
        <v>0</v>
      </c>
      <c r="AB98" s="33">
        <v>0</v>
      </c>
      <c r="AC98" s="33">
        <v>0</v>
      </c>
      <c r="AD98" s="33">
        <v>0</v>
      </c>
      <c r="AE98" s="33">
        <v>0</v>
      </c>
      <c r="AF98" s="33">
        <v>0</v>
      </c>
      <c r="AG98" s="33">
        <v>0</v>
      </c>
      <c r="AH98" s="33">
        <v>0</v>
      </c>
      <c r="AI98" s="33">
        <v>0</v>
      </c>
      <c r="AJ98" s="33">
        <v>0</v>
      </c>
      <c r="AK98" s="33">
        <v>0</v>
      </c>
      <c r="AL98" s="33">
        <v>0</v>
      </c>
      <c r="AM98" s="33">
        <v>0</v>
      </c>
      <c r="AN98" s="33">
        <v>0</v>
      </c>
      <c r="AO98" s="33">
        <v>0</v>
      </c>
      <c r="AP98" s="33">
        <v>0</v>
      </c>
      <c r="AQ98" s="33">
        <v>0</v>
      </c>
      <c r="AR98" s="33">
        <v>0</v>
      </c>
      <c r="AS98" s="33">
        <v>0</v>
      </c>
      <c r="AT98" s="33">
        <v>0</v>
      </c>
      <c r="AU98" s="33">
        <v>0</v>
      </c>
      <c r="AV98" s="33">
        <v>0</v>
      </c>
      <c r="AW98" s="33">
        <v>0</v>
      </c>
      <c r="AX98" s="33">
        <v>0</v>
      </c>
      <c r="AY98" s="33">
        <v>0</v>
      </c>
      <c r="AZ98" s="33">
        <v>0</v>
      </c>
      <c r="BA98" s="33">
        <v>0</v>
      </c>
      <c r="BB98" s="33">
        <v>0</v>
      </c>
      <c r="BC98" s="33">
        <v>0</v>
      </c>
      <c r="BD98" s="33">
        <v>0</v>
      </c>
      <c r="BE98" s="33">
        <v>0</v>
      </c>
      <c r="BF98" s="33">
        <v>0</v>
      </c>
      <c r="BG98" s="33">
        <v>0</v>
      </c>
      <c r="BH98" s="33">
        <v>0</v>
      </c>
      <c r="BI98" s="33">
        <v>0</v>
      </c>
      <c r="BJ98" s="33">
        <v>0</v>
      </c>
      <c r="BK98" s="33">
        <v>0</v>
      </c>
      <c r="BL98" s="33">
        <v>0</v>
      </c>
      <c r="BM98" s="33">
        <v>0</v>
      </c>
      <c r="BN98" s="33">
        <v>0</v>
      </c>
      <c r="BO98" s="33">
        <v>0</v>
      </c>
      <c r="BP98" s="33">
        <v>0</v>
      </c>
      <c r="BQ98" s="33">
        <v>0</v>
      </c>
      <c r="BR98" s="33">
        <v>0</v>
      </c>
      <c r="BS98" s="33">
        <v>0</v>
      </c>
      <c r="BT98" s="33">
        <v>0</v>
      </c>
      <c r="BU98" s="33">
        <v>0</v>
      </c>
      <c r="BV98" s="33">
        <v>0</v>
      </c>
      <c r="BW98" s="33">
        <v>0</v>
      </c>
      <c r="BX98" s="33">
        <v>0</v>
      </c>
      <c r="BY98" s="33">
        <v>0</v>
      </c>
      <c r="BZ98" s="33">
        <v>0</v>
      </c>
      <c r="CA98" s="33">
        <v>0</v>
      </c>
      <c r="CB98" s="33">
        <v>0</v>
      </c>
      <c r="CC98" s="33">
        <v>0</v>
      </c>
      <c r="CD98" s="33">
        <v>0</v>
      </c>
      <c r="CE98" s="33">
        <v>0</v>
      </c>
      <c r="CF98" s="33">
        <v>0</v>
      </c>
      <c r="CG98" s="33">
        <v>0</v>
      </c>
      <c r="CH98" s="33">
        <v>0</v>
      </c>
      <c r="CI98" s="33">
        <v>0</v>
      </c>
      <c r="CJ98" s="33">
        <v>0</v>
      </c>
      <c r="CK98" s="33">
        <v>0</v>
      </c>
      <c r="CL98" s="33">
        <v>0</v>
      </c>
      <c r="CM98" s="33">
        <v>0</v>
      </c>
      <c r="CN98" s="33">
        <v>0</v>
      </c>
      <c r="CO98" s="33">
        <v>0</v>
      </c>
      <c r="CP98" s="33">
        <v>0</v>
      </c>
      <c r="CQ98" s="33">
        <v>0</v>
      </c>
      <c r="CR98" s="33">
        <v>0</v>
      </c>
      <c r="CS98" s="33">
        <v>0</v>
      </c>
      <c r="CT98" s="33">
        <v>0</v>
      </c>
      <c r="CU98" s="33">
        <v>0</v>
      </c>
      <c r="CV98" s="33">
        <v>0</v>
      </c>
      <c r="CW98" s="33">
        <v>0</v>
      </c>
      <c r="CX98" s="33">
        <v>0</v>
      </c>
      <c r="CY98" s="33">
        <v>0</v>
      </c>
      <c r="CZ98" s="33">
        <v>0</v>
      </c>
      <c r="DA98" s="33">
        <v>0</v>
      </c>
      <c r="DB98" s="33">
        <v>0</v>
      </c>
      <c r="DC98" s="33">
        <v>0</v>
      </c>
      <c r="DD98" s="33">
        <v>0</v>
      </c>
      <c r="DE98" s="33">
        <v>0</v>
      </c>
      <c r="DF98" s="33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47">
        <v>0</v>
      </c>
      <c r="FK98" s="1">
        <v>0</v>
      </c>
      <c r="FL98" s="47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</row>
    <row r="99" spans="1:177" x14ac:dyDescent="0.25">
      <c r="A99" t="s">
        <v>307</v>
      </c>
      <c r="B99" s="33">
        <v>0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>
        <v>0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>
        <v>0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  <c r="Y99" s="33">
        <v>0</v>
      </c>
      <c r="Z99" s="33">
        <v>0</v>
      </c>
      <c r="AA99" s="33">
        <v>0</v>
      </c>
      <c r="AB99" s="33">
        <v>0</v>
      </c>
      <c r="AC99" s="33">
        <v>0</v>
      </c>
      <c r="AD99" s="33">
        <v>0</v>
      </c>
      <c r="AE99" s="33">
        <v>0</v>
      </c>
      <c r="AF99" s="33">
        <v>0</v>
      </c>
      <c r="AG99" s="33">
        <v>0</v>
      </c>
      <c r="AH99" s="33">
        <v>0</v>
      </c>
      <c r="AI99" s="33">
        <v>0</v>
      </c>
      <c r="AJ99" s="33">
        <v>0</v>
      </c>
      <c r="AK99" s="33">
        <v>0</v>
      </c>
      <c r="AL99" s="33">
        <v>0</v>
      </c>
      <c r="AM99" s="33">
        <v>0</v>
      </c>
      <c r="AN99" s="33">
        <v>0</v>
      </c>
      <c r="AO99" s="33">
        <v>0</v>
      </c>
      <c r="AP99" s="33">
        <v>0</v>
      </c>
      <c r="AQ99" s="33">
        <v>0</v>
      </c>
      <c r="AR99" s="33">
        <v>0</v>
      </c>
      <c r="AS99" s="33">
        <v>0</v>
      </c>
      <c r="AT99" s="33">
        <v>0</v>
      </c>
      <c r="AU99" s="33">
        <v>0</v>
      </c>
      <c r="AV99" s="33">
        <v>0</v>
      </c>
      <c r="AW99" s="33">
        <v>0</v>
      </c>
      <c r="AX99" s="33">
        <v>0</v>
      </c>
      <c r="AY99" s="33">
        <v>0</v>
      </c>
      <c r="AZ99" s="33">
        <v>0</v>
      </c>
      <c r="BA99" s="33">
        <v>0</v>
      </c>
      <c r="BB99" s="33">
        <v>0</v>
      </c>
      <c r="BC99" s="33">
        <v>0</v>
      </c>
      <c r="BD99" s="33">
        <v>0</v>
      </c>
      <c r="BE99" s="33">
        <v>0</v>
      </c>
      <c r="BF99" s="33">
        <v>0</v>
      </c>
      <c r="BG99" s="33">
        <v>0</v>
      </c>
      <c r="BH99" s="33">
        <v>0</v>
      </c>
      <c r="BI99" s="33">
        <v>0</v>
      </c>
      <c r="BJ99" s="33">
        <v>0</v>
      </c>
      <c r="BK99" s="33">
        <v>0</v>
      </c>
      <c r="BL99" s="33">
        <v>0</v>
      </c>
      <c r="BM99" s="33">
        <v>0</v>
      </c>
      <c r="BN99" s="33">
        <v>0</v>
      </c>
      <c r="BO99" s="33">
        <v>0</v>
      </c>
      <c r="BP99" s="33">
        <v>0</v>
      </c>
      <c r="BQ99" s="33">
        <v>0</v>
      </c>
      <c r="BR99" s="33">
        <v>0</v>
      </c>
      <c r="BS99" s="33">
        <v>0</v>
      </c>
      <c r="BT99" s="33">
        <v>0</v>
      </c>
      <c r="BU99" s="33">
        <v>0</v>
      </c>
      <c r="BV99" s="33">
        <v>0</v>
      </c>
      <c r="BW99" s="33">
        <v>0</v>
      </c>
      <c r="BX99" s="33">
        <v>0</v>
      </c>
      <c r="BY99" s="33">
        <v>0</v>
      </c>
      <c r="BZ99" s="33">
        <v>0</v>
      </c>
      <c r="CA99" s="33">
        <v>0</v>
      </c>
      <c r="CB99" s="33">
        <v>0</v>
      </c>
      <c r="CC99" s="33">
        <v>0</v>
      </c>
      <c r="CD99" s="33">
        <v>0</v>
      </c>
      <c r="CE99" s="33">
        <v>0</v>
      </c>
      <c r="CF99" s="33">
        <v>0</v>
      </c>
      <c r="CG99" s="33">
        <v>0</v>
      </c>
      <c r="CH99" s="33">
        <v>0</v>
      </c>
      <c r="CI99" s="33">
        <v>0</v>
      </c>
      <c r="CJ99" s="33">
        <v>0</v>
      </c>
      <c r="CK99" s="33">
        <v>0</v>
      </c>
      <c r="CL99" s="33">
        <v>0</v>
      </c>
      <c r="CM99" s="33">
        <v>0</v>
      </c>
      <c r="CN99" s="33">
        <v>0</v>
      </c>
      <c r="CO99" s="33">
        <v>0</v>
      </c>
      <c r="CP99" s="33">
        <v>0</v>
      </c>
      <c r="CQ99" s="33">
        <v>0</v>
      </c>
      <c r="CR99" s="33">
        <v>0</v>
      </c>
      <c r="CS99" s="33">
        <v>0</v>
      </c>
      <c r="CT99" s="33">
        <v>0</v>
      </c>
      <c r="CU99" s="33">
        <v>0</v>
      </c>
      <c r="CV99" s="33">
        <v>0</v>
      </c>
      <c r="CW99" s="33">
        <v>0</v>
      </c>
      <c r="CX99" s="33">
        <v>0</v>
      </c>
      <c r="CY99" s="33">
        <v>0</v>
      </c>
      <c r="CZ99" s="33">
        <v>0</v>
      </c>
      <c r="DA99" s="33">
        <v>0</v>
      </c>
      <c r="DB99" s="33">
        <v>0</v>
      </c>
      <c r="DC99" s="33">
        <v>0</v>
      </c>
      <c r="DD99" s="33">
        <v>0</v>
      </c>
      <c r="DE99" s="33">
        <v>0</v>
      </c>
      <c r="DF99" s="33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47">
        <v>0</v>
      </c>
      <c r="FK99" s="1">
        <v>0</v>
      </c>
      <c r="FL99" s="47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</row>
    <row r="100" spans="1:177" x14ac:dyDescent="0.25">
      <c r="A100" t="s">
        <v>308</v>
      </c>
      <c r="B100" s="33">
        <v>0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  <c r="AJ100" s="33">
        <v>0</v>
      </c>
      <c r="AK100" s="33">
        <v>0</v>
      </c>
      <c r="AL100" s="33">
        <v>0</v>
      </c>
      <c r="AM100" s="33">
        <v>0</v>
      </c>
      <c r="AN100" s="33">
        <v>0</v>
      </c>
      <c r="AO100" s="33">
        <v>0</v>
      </c>
      <c r="AP100" s="33">
        <v>0</v>
      </c>
      <c r="AQ100" s="33">
        <v>0</v>
      </c>
      <c r="AR100" s="33">
        <v>0</v>
      </c>
      <c r="AS100" s="33">
        <v>0</v>
      </c>
      <c r="AT100" s="33">
        <v>0</v>
      </c>
      <c r="AU100" s="33">
        <v>0</v>
      </c>
      <c r="AV100" s="33">
        <v>0</v>
      </c>
      <c r="AW100" s="33">
        <v>0</v>
      </c>
      <c r="AX100" s="33">
        <v>0</v>
      </c>
      <c r="AY100" s="33">
        <v>0</v>
      </c>
      <c r="AZ100" s="33">
        <v>0</v>
      </c>
      <c r="BA100" s="33">
        <v>0</v>
      </c>
      <c r="BB100" s="33">
        <v>0</v>
      </c>
      <c r="BC100" s="33">
        <v>0</v>
      </c>
      <c r="BD100" s="33">
        <v>0</v>
      </c>
      <c r="BE100" s="33">
        <v>0</v>
      </c>
      <c r="BF100" s="33">
        <v>0</v>
      </c>
      <c r="BG100" s="33">
        <v>0</v>
      </c>
      <c r="BH100" s="33">
        <v>0</v>
      </c>
      <c r="BI100" s="33">
        <v>0</v>
      </c>
      <c r="BJ100" s="33">
        <v>0</v>
      </c>
      <c r="BK100" s="33">
        <v>0</v>
      </c>
      <c r="BL100" s="33">
        <v>0</v>
      </c>
      <c r="BM100" s="33">
        <v>0</v>
      </c>
      <c r="BN100" s="33">
        <v>0</v>
      </c>
      <c r="BO100" s="33">
        <v>0</v>
      </c>
      <c r="BP100" s="33">
        <v>0</v>
      </c>
      <c r="BQ100" s="33">
        <v>0</v>
      </c>
      <c r="BR100" s="33">
        <v>0</v>
      </c>
      <c r="BS100" s="33">
        <v>0</v>
      </c>
      <c r="BT100" s="33">
        <v>0</v>
      </c>
      <c r="BU100" s="33">
        <v>0</v>
      </c>
      <c r="BV100" s="33">
        <v>0</v>
      </c>
      <c r="BW100" s="33">
        <v>0</v>
      </c>
      <c r="BX100" s="33">
        <v>0</v>
      </c>
      <c r="BY100" s="33">
        <v>0</v>
      </c>
      <c r="BZ100" s="33">
        <v>0</v>
      </c>
      <c r="CA100" s="33">
        <v>0</v>
      </c>
      <c r="CB100" s="33">
        <v>0</v>
      </c>
      <c r="CC100" s="33">
        <v>0</v>
      </c>
      <c r="CD100" s="33">
        <v>0</v>
      </c>
      <c r="CE100" s="33">
        <v>0</v>
      </c>
      <c r="CF100" s="33">
        <v>0</v>
      </c>
      <c r="CG100" s="33">
        <v>0</v>
      </c>
      <c r="CH100" s="33">
        <v>0</v>
      </c>
      <c r="CI100" s="33">
        <v>0</v>
      </c>
      <c r="CJ100" s="33">
        <v>0</v>
      </c>
      <c r="CK100" s="33">
        <v>0</v>
      </c>
      <c r="CL100" s="33">
        <v>0</v>
      </c>
      <c r="CM100" s="33">
        <v>0</v>
      </c>
      <c r="CN100" s="33">
        <v>0</v>
      </c>
      <c r="CO100" s="33">
        <v>0</v>
      </c>
      <c r="CP100" s="33">
        <v>0</v>
      </c>
      <c r="CQ100" s="33">
        <v>0</v>
      </c>
      <c r="CR100" s="33">
        <v>0</v>
      </c>
      <c r="CS100" s="33">
        <v>0</v>
      </c>
      <c r="CT100" s="33">
        <v>0</v>
      </c>
      <c r="CU100" s="33">
        <v>0</v>
      </c>
      <c r="CV100" s="33">
        <v>0</v>
      </c>
      <c r="CW100" s="33">
        <v>0</v>
      </c>
      <c r="CX100" s="33">
        <v>0</v>
      </c>
      <c r="CY100" s="33">
        <v>0</v>
      </c>
      <c r="CZ100" s="33">
        <v>0</v>
      </c>
      <c r="DA100" s="33">
        <v>0</v>
      </c>
      <c r="DB100" s="33">
        <v>0</v>
      </c>
      <c r="DC100" s="33">
        <v>0</v>
      </c>
      <c r="DD100" s="33">
        <v>0</v>
      </c>
      <c r="DE100" s="33">
        <v>0</v>
      </c>
      <c r="DF100" s="33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47">
        <v>0</v>
      </c>
      <c r="FK100" s="1">
        <v>0</v>
      </c>
      <c r="FL100" s="47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</row>
    <row r="101" spans="1:177" x14ac:dyDescent="0.25">
      <c r="A101" t="s">
        <v>309</v>
      </c>
      <c r="B101" s="33">
        <v>0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>
        <v>0</v>
      </c>
      <c r="T101" s="33">
        <v>0</v>
      </c>
      <c r="U101" s="33">
        <v>0</v>
      </c>
      <c r="V101" s="33">
        <v>0</v>
      </c>
      <c r="W101" s="33">
        <v>0</v>
      </c>
      <c r="X101" s="33">
        <v>0</v>
      </c>
      <c r="Y101" s="33">
        <v>0</v>
      </c>
      <c r="Z101" s="33">
        <v>0</v>
      </c>
      <c r="AA101" s="33">
        <v>0</v>
      </c>
      <c r="AB101" s="33">
        <v>0</v>
      </c>
      <c r="AC101" s="33">
        <v>0</v>
      </c>
      <c r="AD101" s="33">
        <v>0</v>
      </c>
      <c r="AE101" s="33">
        <v>0</v>
      </c>
      <c r="AF101" s="33">
        <v>0</v>
      </c>
      <c r="AG101" s="33">
        <v>0</v>
      </c>
      <c r="AH101" s="33">
        <v>0</v>
      </c>
      <c r="AI101" s="33">
        <v>0</v>
      </c>
      <c r="AJ101" s="33">
        <v>0</v>
      </c>
      <c r="AK101" s="33">
        <v>0</v>
      </c>
      <c r="AL101" s="33">
        <v>0</v>
      </c>
      <c r="AM101" s="33">
        <v>0</v>
      </c>
      <c r="AN101" s="33">
        <v>0</v>
      </c>
      <c r="AO101" s="33">
        <v>0</v>
      </c>
      <c r="AP101" s="33">
        <v>0</v>
      </c>
      <c r="AQ101" s="33">
        <v>0</v>
      </c>
      <c r="AR101" s="33">
        <v>0</v>
      </c>
      <c r="AS101" s="33">
        <v>0</v>
      </c>
      <c r="AT101" s="33">
        <v>0</v>
      </c>
      <c r="AU101" s="33">
        <v>0</v>
      </c>
      <c r="AV101" s="33">
        <v>0</v>
      </c>
      <c r="AW101" s="33">
        <v>0</v>
      </c>
      <c r="AX101" s="33">
        <v>0</v>
      </c>
      <c r="AY101" s="33">
        <v>0</v>
      </c>
      <c r="AZ101" s="33">
        <v>0</v>
      </c>
      <c r="BA101" s="33">
        <v>0</v>
      </c>
      <c r="BB101" s="33">
        <v>0</v>
      </c>
      <c r="BC101" s="33">
        <v>0</v>
      </c>
      <c r="BD101" s="33">
        <v>0</v>
      </c>
      <c r="BE101" s="33">
        <v>0</v>
      </c>
      <c r="BF101" s="33">
        <v>0</v>
      </c>
      <c r="BG101" s="33">
        <v>0</v>
      </c>
      <c r="BH101" s="33">
        <v>0</v>
      </c>
      <c r="BI101" s="33">
        <v>0</v>
      </c>
      <c r="BJ101" s="33">
        <v>0</v>
      </c>
      <c r="BK101" s="33">
        <v>0</v>
      </c>
      <c r="BL101" s="33">
        <v>0</v>
      </c>
      <c r="BM101" s="33">
        <v>0</v>
      </c>
      <c r="BN101" s="33">
        <v>0</v>
      </c>
      <c r="BO101" s="33">
        <v>0</v>
      </c>
      <c r="BP101" s="33">
        <v>0</v>
      </c>
      <c r="BQ101" s="33">
        <v>0</v>
      </c>
      <c r="BR101" s="33">
        <v>0</v>
      </c>
      <c r="BS101" s="33">
        <v>0</v>
      </c>
      <c r="BT101" s="33">
        <v>0</v>
      </c>
      <c r="BU101" s="33">
        <v>0</v>
      </c>
      <c r="BV101" s="33">
        <v>0</v>
      </c>
      <c r="BW101" s="33">
        <v>0</v>
      </c>
      <c r="BX101" s="33">
        <v>0</v>
      </c>
      <c r="BY101" s="33">
        <v>0</v>
      </c>
      <c r="BZ101" s="33">
        <v>0</v>
      </c>
      <c r="CA101" s="33">
        <v>0</v>
      </c>
      <c r="CB101" s="33">
        <v>0</v>
      </c>
      <c r="CC101" s="33">
        <v>0</v>
      </c>
      <c r="CD101" s="33">
        <v>0</v>
      </c>
      <c r="CE101" s="33">
        <v>0</v>
      </c>
      <c r="CF101" s="33">
        <v>0</v>
      </c>
      <c r="CG101" s="33">
        <v>0</v>
      </c>
      <c r="CH101" s="33">
        <v>0</v>
      </c>
      <c r="CI101" s="33">
        <v>0</v>
      </c>
      <c r="CJ101" s="33">
        <v>0</v>
      </c>
      <c r="CK101" s="33">
        <v>0</v>
      </c>
      <c r="CL101" s="33">
        <v>0</v>
      </c>
      <c r="CM101" s="33">
        <v>0</v>
      </c>
      <c r="CN101" s="33">
        <v>0</v>
      </c>
      <c r="CO101" s="33">
        <v>0</v>
      </c>
      <c r="CP101" s="33">
        <v>0</v>
      </c>
      <c r="CQ101" s="33">
        <v>0</v>
      </c>
      <c r="CR101" s="33">
        <v>0</v>
      </c>
      <c r="CS101" s="33">
        <v>0</v>
      </c>
      <c r="CT101" s="33">
        <v>0</v>
      </c>
      <c r="CU101" s="33">
        <v>0</v>
      </c>
      <c r="CV101" s="33">
        <v>0</v>
      </c>
      <c r="CW101" s="33">
        <v>0</v>
      </c>
      <c r="CX101" s="33">
        <v>0</v>
      </c>
      <c r="CY101" s="33">
        <v>0</v>
      </c>
      <c r="CZ101" s="33">
        <v>0</v>
      </c>
      <c r="DA101" s="33">
        <v>0</v>
      </c>
      <c r="DB101" s="33">
        <v>0</v>
      </c>
      <c r="DC101" s="33">
        <v>0</v>
      </c>
      <c r="DD101" s="33">
        <v>0</v>
      </c>
      <c r="DE101" s="33">
        <v>0</v>
      </c>
      <c r="DF101" s="33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47">
        <v>0</v>
      </c>
      <c r="FK101" s="1">
        <v>0</v>
      </c>
      <c r="FL101" s="47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</row>
    <row r="102" spans="1:177" x14ac:dyDescent="0.25">
      <c r="A102" t="s">
        <v>310</v>
      </c>
      <c r="B102" s="33">
        <v>0</v>
      </c>
      <c r="C102" s="33">
        <v>0</v>
      </c>
      <c r="D102" s="33">
        <v>0</v>
      </c>
      <c r="E102" s="33">
        <v>0</v>
      </c>
      <c r="F102" s="33">
        <v>0</v>
      </c>
      <c r="G102" s="33">
        <v>110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>
        <v>0</v>
      </c>
      <c r="P102" s="33">
        <v>0</v>
      </c>
      <c r="Q102" s="33">
        <v>242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  <c r="Y102" s="33">
        <v>0</v>
      </c>
      <c r="Z102" s="33">
        <v>0</v>
      </c>
      <c r="AA102" s="33">
        <v>0</v>
      </c>
      <c r="AB102" s="33">
        <v>0</v>
      </c>
      <c r="AC102" s="33">
        <v>275</v>
      </c>
      <c r="AD102" s="33">
        <v>0</v>
      </c>
      <c r="AE102" s="33">
        <v>0</v>
      </c>
      <c r="AF102" s="33">
        <v>0</v>
      </c>
      <c r="AG102" s="33">
        <v>0</v>
      </c>
      <c r="AH102" s="33">
        <v>0</v>
      </c>
      <c r="AI102" s="33">
        <v>0</v>
      </c>
      <c r="AJ102" s="33">
        <v>0</v>
      </c>
      <c r="AK102" s="33">
        <v>0</v>
      </c>
      <c r="AL102" s="33">
        <v>0</v>
      </c>
      <c r="AM102" s="33">
        <v>0</v>
      </c>
      <c r="AN102" s="33">
        <v>0</v>
      </c>
      <c r="AO102" s="33">
        <v>0</v>
      </c>
      <c r="AP102" s="33">
        <v>0</v>
      </c>
      <c r="AQ102" s="33">
        <v>0</v>
      </c>
      <c r="AR102" s="33">
        <v>0</v>
      </c>
      <c r="AS102" s="33">
        <v>0</v>
      </c>
      <c r="AT102" s="33">
        <v>0</v>
      </c>
      <c r="AU102" s="33">
        <v>0</v>
      </c>
      <c r="AV102" s="33">
        <v>0</v>
      </c>
      <c r="AW102" s="33">
        <v>0</v>
      </c>
      <c r="AX102" s="33">
        <v>0</v>
      </c>
      <c r="AY102" s="33">
        <v>0</v>
      </c>
      <c r="AZ102" s="33">
        <v>0</v>
      </c>
      <c r="BA102" s="33">
        <v>0</v>
      </c>
      <c r="BB102" s="33">
        <v>0</v>
      </c>
      <c r="BC102" s="33">
        <v>0</v>
      </c>
      <c r="BD102" s="33">
        <v>0</v>
      </c>
      <c r="BE102" s="33">
        <v>0</v>
      </c>
      <c r="BF102" s="33">
        <v>0</v>
      </c>
      <c r="BG102" s="33">
        <v>0</v>
      </c>
      <c r="BH102" s="33">
        <v>0</v>
      </c>
      <c r="BI102" s="33">
        <v>0</v>
      </c>
      <c r="BJ102" s="33">
        <v>0</v>
      </c>
      <c r="BK102" s="33">
        <v>0</v>
      </c>
      <c r="BL102" s="33">
        <v>0</v>
      </c>
      <c r="BM102" s="33">
        <v>0</v>
      </c>
      <c r="BN102" s="33">
        <v>0</v>
      </c>
      <c r="BO102" s="33">
        <v>0</v>
      </c>
      <c r="BP102" s="33">
        <v>0</v>
      </c>
      <c r="BQ102" s="33">
        <v>0</v>
      </c>
      <c r="BR102" s="33">
        <v>0</v>
      </c>
      <c r="BS102" s="33">
        <v>0</v>
      </c>
      <c r="BT102" s="33">
        <v>0</v>
      </c>
      <c r="BU102" s="33">
        <v>0</v>
      </c>
      <c r="BV102" s="33">
        <v>0</v>
      </c>
      <c r="BW102" s="33">
        <v>0</v>
      </c>
      <c r="BX102" s="33">
        <v>0</v>
      </c>
      <c r="BY102" s="33">
        <v>0</v>
      </c>
      <c r="BZ102" s="33">
        <v>0</v>
      </c>
      <c r="CA102" s="33">
        <v>0</v>
      </c>
      <c r="CB102" s="33">
        <v>0</v>
      </c>
      <c r="CC102" s="33">
        <v>0</v>
      </c>
      <c r="CD102" s="33">
        <v>0</v>
      </c>
      <c r="CE102" s="33">
        <v>0</v>
      </c>
      <c r="CF102" s="33">
        <v>0</v>
      </c>
      <c r="CG102" s="33">
        <v>0</v>
      </c>
      <c r="CH102" s="33">
        <v>0</v>
      </c>
      <c r="CI102" s="33">
        <v>0</v>
      </c>
      <c r="CJ102" s="33">
        <v>0</v>
      </c>
      <c r="CK102" s="33">
        <v>0</v>
      </c>
      <c r="CL102" s="33">
        <v>0</v>
      </c>
      <c r="CM102" s="33">
        <v>0</v>
      </c>
      <c r="CN102" s="33">
        <v>0</v>
      </c>
      <c r="CO102" s="33">
        <v>0</v>
      </c>
      <c r="CP102" s="33">
        <v>0</v>
      </c>
      <c r="CQ102" s="33">
        <v>0</v>
      </c>
      <c r="CR102" s="33">
        <v>0</v>
      </c>
      <c r="CS102" s="33">
        <v>0</v>
      </c>
      <c r="CT102" s="33">
        <v>0</v>
      </c>
      <c r="CU102" s="33">
        <v>0</v>
      </c>
      <c r="CV102" s="33">
        <v>0</v>
      </c>
      <c r="CW102" s="33">
        <v>0</v>
      </c>
      <c r="CX102" s="33">
        <v>0</v>
      </c>
      <c r="CY102" s="33">
        <v>0</v>
      </c>
      <c r="CZ102" s="33">
        <v>0</v>
      </c>
      <c r="DA102" s="33">
        <v>0</v>
      </c>
      <c r="DB102" s="33">
        <v>0</v>
      </c>
      <c r="DC102" s="33">
        <v>0</v>
      </c>
      <c r="DD102" s="33">
        <v>0</v>
      </c>
      <c r="DE102" s="33">
        <v>0</v>
      </c>
      <c r="DF102" s="33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26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47">
        <v>0</v>
      </c>
      <c r="FK102" s="1">
        <v>44</v>
      </c>
      <c r="FL102" s="47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</row>
    <row r="103" spans="1:177" x14ac:dyDescent="0.25">
      <c r="A103" t="s">
        <v>311</v>
      </c>
      <c r="B103" s="33">
        <v>0</v>
      </c>
      <c r="C103" s="33">
        <v>0</v>
      </c>
      <c r="D103" s="33">
        <v>0</v>
      </c>
      <c r="E103" s="33">
        <v>0</v>
      </c>
      <c r="F103" s="33">
        <v>0</v>
      </c>
      <c r="G103" s="33">
        <v>110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>
        <v>0</v>
      </c>
      <c r="P103" s="33">
        <v>0</v>
      </c>
      <c r="Q103" s="33">
        <v>242</v>
      </c>
      <c r="R103" s="33">
        <v>0</v>
      </c>
      <c r="S103" s="33">
        <v>0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  <c r="Y103" s="33">
        <v>0</v>
      </c>
      <c r="Z103" s="33">
        <v>0</v>
      </c>
      <c r="AA103" s="33">
        <v>0</v>
      </c>
      <c r="AB103" s="33">
        <v>0</v>
      </c>
      <c r="AC103" s="33">
        <v>275</v>
      </c>
      <c r="AD103" s="33">
        <v>0</v>
      </c>
      <c r="AE103" s="33">
        <v>0</v>
      </c>
      <c r="AF103" s="33">
        <v>0</v>
      </c>
      <c r="AG103" s="33">
        <v>0</v>
      </c>
      <c r="AH103" s="33">
        <v>0</v>
      </c>
      <c r="AI103" s="33">
        <v>0</v>
      </c>
      <c r="AJ103" s="33">
        <v>0</v>
      </c>
      <c r="AK103" s="33">
        <v>0</v>
      </c>
      <c r="AL103" s="33">
        <v>0</v>
      </c>
      <c r="AM103" s="33">
        <v>0</v>
      </c>
      <c r="AN103" s="33">
        <v>0</v>
      </c>
      <c r="AO103" s="33">
        <v>0</v>
      </c>
      <c r="AP103" s="33">
        <v>0</v>
      </c>
      <c r="AQ103" s="33">
        <v>0</v>
      </c>
      <c r="AR103" s="33">
        <v>0</v>
      </c>
      <c r="AS103" s="33">
        <v>0</v>
      </c>
      <c r="AT103" s="33">
        <v>0</v>
      </c>
      <c r="AU103" s="33">
        <v>0</v>
      </c>
      <c r="AV103" s="33">
        <v>0</v>
      </c>
      <c r="AW103" s="33">
        <v>0</v>
      </c>
      <c r="AX103" s="33">
        <v>0</v>
      </c>
      <c r="AY103" s="33">
        <v>0</v>
      </c>
      <c r="AZ103" s="33">
        <v>0</v>
      </c>
      <c r="BA103" s="33">
        <v>0</v>
      </c>
      <c r="BB103" s="33">
        <v>0</v>
      </c>
      <c r="BC103" s="33">
        <v>0</v>
      </c>
      <c r="BD103" s="33">
        <v>0</v>
      </c>
      <c r="BE103" s="33">
        <v>0</v>
      </c>
      <c r="BF103" s="33">
        <v>0</v>
      </c>
      <c r="BG103" s="33">
        <v>0</v>
      </c>
      <c r="BH103" s="33">
        <v>0</v>
      </c>
      <c r="BI103" s="33">
        <v>0</v>
      </c>
      <c r="BJ103" s="33">
        <v>0</v>
      </c>
      <c r="BK103" s="33">
        <v>0</v>
      </c>
      <c r="BL103" s="33">
        <v>0</v>
      </c>
      <c r="BM103" s="33">
        <v>0</v>
      </c>
      <c r="BN103" s="33">
        <v>0</v>
      </c>
      <c r="BO103" s="33">
        <v>0</v>
      </c>
      <c r="BP103" s="33">
        <v>0</v>
      </c>
      <c r="BQ103" s="33">
        <v>0</v>
      </c>
      <c r="BR103" s="33">
        <v>0</v>
      </c>
      <c r="BS103" s="33">
        <v>0</v>
      </c>
      <c r="BT103" s="33">
        <v>0</v>
      </c>
      <c r="BU103" s="33">
        <v>0</v>
      </c>
      <c r="BV103" s="33">
        <v>0</v>
      </c>
      <c r="BW103" s="33">
        <v>0</v>
      </c>
      <c r="BX103" s="33">
        <v>0</v>
      </c>
      <c r="BY103" s="33">
        <v>0</v>
      </c>
      <c r="BZ103" s="33">
        <v>0</v>
      </c>
      <c r="CA103" s="33">
        <v>0</v>
      </c>
      <c r="CB103" s="33">
        <v>0</v>
      </c>
      <c r="CC103" s="33">
        <v>0</v>
      </c>
      <c r="CD103" s="33">
        <v>0</v>
      </c>
      <c r="CE103" s="33">
        <v>0</v>
      </c>
      <c r="CF103" s="33">
        <v>0</v>
      </c>
      <c r="CG103" s="33">
        <v>0</v>
      </c>
      <c r="CH103" s="33">
        <v>0</v>
      </c>
      <c r="CI103" s="33">
        <v>0</v>
      </c>
      <c r="CJ103" s="33">
        <v>0</v>
      </c>
      <c r="CK103" s="33">
        <v>0</v>
      </c>
      <c r="CL103" s="33">
        <v>0</v>
      </c>
      <c r="CM103" s="33">
        <v>0</v>
      </c>
      <c r="CN103" s="33">
        <v>0</v>
      </c>
      <c r="CO103" s="33">
        <v>0</v>
      </c>
      <c r="CP103" s="33">
        <v>0</v>
      </c>
      <c r="CQ103" s="33">
        <v>39</v>
      </c>
      <c r="CR103" s="33">
        <v>0</v>
      </c>
      <c r="CS103" s="33">
        <v>0</v>
      </c>
      <c r="CT103" s="33">
        <v>0</v>
      </c>
      <c r="CU103" s="33">
        <v>0</v>
      </c>
      <c r="CV103" s="33">
        <v>0</v>
      </c>
      <c r="CW103" s="33">
        <v>0</v>
      </c>
      <c r="CX103" s="33">
        <v>0</v>
      </c>
      <c r="CY103" s="33">
        <v>0</v>
      </c>
      <c r="CZ103" s="33">
        <v>0</v>
      </c>
      <c r="DA103" s="33">
        <v>0</v>
      </c>
      <c r="DB103" s="33">
        <v>0</v>
      </c>
      <c r="DC103" s="33">
        <v>0</v>
      </c>
      <c r="DD103" s="33">
        <v>0</v>
      </c>
      <c r="DE103" s="33">
        <v>0</v>
      </c>
      <c r="DF103" s="33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47">
        <v>0</v>
      </c>
      <c r="FK103" s="1">
        <v>0</v>
      </c>
      <c r="FL103" s="47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</row>
    <row r="104" spans="1:177" x14ac:dyDescent="0.25">
      <c r="A104" t="s">
        <v>312</v>
      </c>
      <c r="B104" s="33">
        <v>0</v>
      </c>
      <c r="C104" s="33">
        <v>0</v>
      </c>
      <c r="D104" s="33">
        <v>0</v>
      </c>
      <c r="E104" s="33">
        <v>0</v>
      </c>
      <c r="F104" s="33">
        <v>0</v>
      </c>
      <c r="G104" s="33">
        <v>1410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1300</v>
      </c>
      <c r="P104" s="33">
        <v>0</v>
      </c>
      <c r="Q104" s="33">
        <v>242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0</v>
      </c>
      <c r="AC104" s="33">
        <v>275</v>
      </c>
      <c r="AD104" s="33">
        <v>0</v>
      </c>
      <c r="AE104" s="33">
        <v>0</v>
      </c>
      <c r="AF104" s="33">
        <v>0</v>
      </c>
      <c r="AG104" s="33">
        <v>0</v>
      </c>
      <c r="AH104" s="33">
        <v>0</v>
      </c>
      <c r="AI104" s="33">
        <v>2604</v>
      </c>
      <c r="AJ104" s="33">
        <v>0</v>
      </c>
      <c r="AK104" s="33">
        <v>0</v>
      </c>
      <c r="AL104" s="33">
        <v>0</v>
      </c>
      <c r="AM104" s="33">
        <v>0</v>
      </c>
      <c r="AN104" s="33">
        <v>0</v>
      </c>
      <c r="AO104" s="33">
        <v>0</v>
      </c>
      <c r="AP104" s="33">
        <v>0</v>
      </c>
      <c r="AQ104" s="33">
        <v>0</v>
      </c>
      <c r="AR104" s="33">
        <v>0</v>
      </c>
      <c r="AS104" s="33">
        <v>0</v>
      </c>
      <c r="AT104" s="33">
        <v>0</v>
      </c>
      <c r="AU104" s="33">
        <v>0</v>
      </c>
      <c r="AV104" s="33">
        <v>0</v>
      </c>
      <c r="AW104" s="33">
        <v>0</v>
      </c>
      <c r="AX104" s="33">
        <v>0</v>
      </c>
      <c r="AY104" s="33">
        <v>0</v>
      </c>
      <c r="AZ104" s="33">
        <v>0</v>
      </c>
      <c r="BA104" s="33">
        <v>353</v>
      </c>
      <c r="BB104" s="33">
        <v>0</v>
      </c>
      <c r="BC104" s="33">
        <v>650</v>
      </c>
      <c r="BD104" s="33">
        <v>0</v>
      </c>
      <c r="BE104" s="33">
        <v>0</v>
      </c>
      <c r="BF104" s="33">
        <v>0</v>
      </c>
      <c r="BG104" s="33">
        <v>0</v>
      </c>
      <c r="BH104" s="33">
        <v>0</v>
      </c>
      <c r="BI104" s="33">
        <v>0</v>
      </c>
      <c r="BJ104" s="33">
        <v>0</v>
      </c>
      <c r="BK104" s="33">
        <v>0</v>
      </c>
      <c r="BL104" s="33">
        <v>0</v>
      </c>
      <c r="BM104" s="33">
        <v>0</v>
      </c>
      <c r="BN104" s="33">
        <v>0</v>
      </c>
      <c r="BO104" s="33">
        <v>0</v>
      </c>
      <c r="BP104" s="33">
        <v>0</v>
      </c>
      <c r="BQ104" s="33">
        <v>382</v>
      </c>
      <c r="BR104" s="33">
        <v>0</v>
      </c>
      <c r="BS104" s="33">
        <v>0</v>
      </c>
      <c r="BT104" s="33">
        <v>0</v>
      </c>
      <c r="BU104" s="33">
        <v>0</v>
      </c>
      <c r="BV104" s="33">
        <v>325</v>
      </c>
      <c r="BW104" s="33">
        <v>0</v>
      </c>
      <c r="BX104" s="33">
        <v>0</v>
      </c>
      <c r="BY104" s="33">
        <v>13</v>
      </c>
      <c r="BZ104" s="33">
        <v>0</v>
      </c>
      <c r="CA104" s="33">
        <v>0</v>
      </c>
      <c r="CB104" s="33">
        <v>0</v>
      </c>
      <c r="CC104" s="33">
        <v>0</v>
      </c>
      <c r="CD104" s="33">
        <v>0</v>
      </c>
      <c r="CE104" s="33">
        <v>0</v>
      </c>
      <c r="CF104" s="33">
        <v>0</v>
      </c>
      <c r="CG104" s="33">
        <v>0</v>
      </c>
      <c r="CH104" s="33">
        <v>0</v>
      </c>
      <c r="CI104" s="33">
        <v>0</v>
      </c>
      <c r="CJ104" s="33">
        <v>0</v>
      </c>
      <c r="CK104" s="33">
        <v>0</v>
      </c>
      <c r="CL104" s="33">
        <v>0</v>
      </c>
      <c r="CM104" s="33">
        <v>0</v>
      </c>
      <c r="CN104" s="33">
        <v>0</v>
      </c>
      <c r="CO104" s="33">
        <v>0</v>
      </c>
      <c r="CP104" s="33">
        <v>0</v>
      </c>
      <c r="CQ104" s="33">
        <v>33</v>
      </c>
      <c r="CR104" s="33">
        <v>0</v>
      </c>
      <c r="CS104" s="33">
        <v>507</v>
      </c>
      <c r="CT104" s="33">
        <v>0</v>
      </c>
      <c r="CU104" s="33">
        <v>0</v>
      </c>
      <c r="CV104" s="33">
        <v>0</v>
      </c>
      <c r="CW104" s="33">
        <v>0</v>
      </c>
      <c r="CX104" s="33">
        <v>0</v>
      </c>
      <c r="CY104" s="33">
        <v>0</v>
      </c>
      <c r="CZ104" s="33">
        <v>0</v>
      </c>
      <c r="DA104" s="33">
        <v>0</v>
      </c>
      <c r="DB104" s="33">
        <v>0</v>
      </c>
      <c r="DC104" s="33">
        <v>0</v>
      </c>
      <c r="DD104" s="33">
        <v>0</v>
      </c>
      <c r="DE104" s="33">
        <v>0</v>
      </c>
      <c r="DF104" s="33">
        <v>0</v>
      </c>
      <c r="DG104" s="1">
        <v>13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47">
        <v>0</v>
      </c>
      <c r="FK104" s="1">
        <v>0</v>
      </c>
      <c r="FL104" s="47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</row>
    <row r="105" spans="1:177" x14ac:dyDescent="0.25">
      <c r="A105" t="s">
        <v>313</v>
      </c>
      <c r="B105" s="33">
        <v>0</v>
      </c>
      <c r="C105" s="33">
        <v>0</v>
      </c>
      <c r="D105" s="33">
        <v>0</v>
      </c>
      <c r="E105" s="33">
        <v>0</v>
      </c>
      <c r="F105" s="33">
        <v>0</v>
      </c>
      <c r="G105" s="33">
        <v>110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242</v>
      </c>
      <c r="R105" s="33">
        <v>0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275</v>
      </c>
      <c r="AD105" s="33">
        <v>0</v>
      </c>
      <c r="AE105" s="33">
        <v>0</v>
      </c>
      <c r="AF105" s="33">
        <v>0</v>
      </c>
      <c r="AG105" s="33">
        <v>0</v>
      </c>
      <c r="AH105" s="33">
        <v>0</v>
      </c>
      <c r="AI105" s="33">
        <v>0</v>
      </c>
      <c r="AJ105" s="33">
        <v>0</v>
      </c>
      <c r="AK105" s="33">
        <v>0</v>
      </c>
      <c r="AL105" s="33">
        <v>0</v>
      </c>
      <c r="AM105" s="33">
        <v>0</v>
      </c>
      <c r="AN105" s="33">
        <v>0</v>
      </c>
      <c r="AO105" s="33">
        <v>0</v>
      </c>
      <c r="AP105" s="33">
        <v>0</v>
      </c>
      <c r="AQ105" s="33">
        <v>0</v>
      </c>
      <c r="AR105" s="33">
        <v>0</v>
      </c>
      <c r="AS105" s="33">
        <v>0</v>
      </c>
      <c r="AT105" s="33">
        <v>0</v>
      </c>
      <c r="AU105" s="33">
        <v>0</v>
      </c>
      <c r="AV105" s="33">
        <v>0</v>
      </c>
      <c r="AW105" s="33">
        <v>0</v>
      </c>
      <c r="AX105" s="33">
        <v>0</v>
      </c>
      <c r="AY105" s="33">
        <v>0</v>
      </c>
      <c r="AZ105" s="33">
        <v>0</v>
      </c>
      <c r="BA105" s="33">
        <v>0</v>
      </c>
      <c r="BB105" s="33">
        <v>0</v>
      </c>
      <c r="BC105" s="33">
        <v>0</v>
      </c>
      <c r="BD105" s="33">
        <v>0</v>
      </c>
      <c r="BE105" s="33">
        <v>0</v>
      </c>
      <c r="BF105" s="33">
        <v>0</v>
      </c>
      <c r="BG105" s="33">
        <v>0</v>
      </c>
      <c r="BH105" s="33">
        <v>0</v>
      </c>
      <c r="BI105" s="33">
        <v>0</v>
      </c>
      <c r="BJ105" s="33">
        <v>0</v>
      </c>
      <c r="BK105" s="33">
        <v>0</v>
      </c>
      <c r="BL105" s="33">
        <v>0</v>
      </c>
      <c r="BM105" s="33">
        <v>0</v>
      </c>
      <c r="BN105" s="33">
        <v>0</v>
      </c>
      <c r="BO105" s="33">
        <v>0</v>
      </c>
      <c r="BP105" s="33">
        <v>0</v>
      </c>
      <c r="BQ105" s="33">
        <v>0</v>
      </c>
      <c r="BR105" s="33">
        <v>0</v>
      </c>
      <c r="BS105" s="33">
        <v>0</v>
      </c>
      <c r="BT105" s="33">
        <v>0</v>
      </c>
      <c r="BU105" s="33">
        <v>0</v>
      </c>
      <c r="BV105" s="33">
        <v>0</v>
      </c>
      <c r="BW105" s="33">
        <v>0</v>
      </c>
      <c r="BX105" s="33">
        <v>0</v>
      </c>
      <c r="BY105" s="33">
        <v>7</v>
      </c>
      <c r="BZ105" s="33">
        <v>0</v>
      </c>
      <c r="CA105" s="33">
        <v>0</v>
      </c>
      <c r="CB105" s="33">
        <v>0</v>
      </c>
      <c r="CC105" s="33">
        <v>0</v>
      </c>
      <c r="CD105" s="33">
        <v>0</v>
      </c>
      <c r="CE105" s="33">
        <v>0</v>
      </c>
      <c r="CF105" s="33">
        <v>0</v>
      </c>
      <c r="CG105" s="33">
        <v>0</v>
      </c>
      <c r="CH105" s="33">
        <v>0</v>
      </c>
      <c r="CI105" s="33">
        <v>0</v>
      </c>
      <c r="CJ105" s="33">
        <v>0</v>
      </c>
      <c r="CK105" s="33">
        <v>0</v>
      </c>
      <c r="CL105" s="33">
        <v>0</v>
      </c>
      <c r="CM105" s="33">
        <v>0</v>
      </c>
      <c r="CN105" s="33">
        <v>0</v>
      </c>
      <c r="CO105" s="33">
        <v>0</v>
      </c>
      <c r="CP105" s="33">
        <v>0</v>
      </c>
      <c r="CQ105" s="33">
        <v>0</v>
      </c>
      <c r="CR105" s="33">
        <v>0</v>
      </c>
      <c r="CS105" s="33">
        <v>0</v>
      </c>
      <c r="CT105" s="33">
        <v>0</v>
      </c>
      <c r="CU105" s="33">
        <v>0</v>
      </c>
      <c r="CV105" s="33">
        <v>0</v>
      </c>
      <c r="CW105" s="33">
        <v>0</v>
      </c>
      <c r="CX105" s="33">
        <v>0</v>
      </c>
      <c r="CY105" s="33">
        <v>0</v>
      </c>
      <c r="CZ105" s="33">
        <v>0</v>
      </c>
      <c r="DA105" s="33">
        <v>0</v>
      </c>
      <c r="DB105" s="33">
        <v>0</v>
      </c>
      <c r="DC105" s="33">
        <v>0</v>
      </c>
      <c r="DD105" s="33">
        <v>0</v>
      </c>
      <c r="DE105" s="33">
        <v>0</v>
      </c>
      <c r="DF105" s="33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10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47">
        <v>0</v>
      </c>
      <c r="FK105" s="1">
        <v>0</v>
      </c>
      <c r="FL105" s="47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</row>
    <row r="106" spans="1:177" x14ac:dyDescent="0.25">
      <c r="A106" t="s">
        <v>314</v>
      </c>
      <c r="B106" s="33">
        <v>0</v>
      </c>
      <c r="C106" s="33">
        <v>0</v>
      </c>
      <c r="D106" s="33">
        <v>0</v>
      </c>
      <c r="E106" s="33">
        <v>0</v>
      </c>
      <c r="F106" s="33">
        <v>0</v>
      </c>
      <c r="G106" s="33">
        <v>110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242</v>
      </c>
      <c r="R106" s="33">
        <v>0</v>
      </c>
      <c r="S106" s="33">
        <v>0</v>
      </c>
      <c r="T106" s="33">
        <v>0</v>
      </c>
      <c r="U106" s="33">
        <v>0</v>
      </c>
      <c r="V106" s="33">
        <v>0</v>
      </c>
      <c r="W106" s="33">
        <v>0</v>
      </c>
      <c r="X106" s="33">
        <v>0</v>
      </c>
      <c r="Y106" s="33">
        <v>0</v>
      </c>
      <c r="Z106" s="33">
        <v>0</v>
      </c>
      <c r="AA106" s="33">
        <v>0</v>
      </c>
      <c r="AB106" s="33">
        <v>0</v>
      </c>
      <c r="AC106" s="33">
        <v>275</v>
      </c>
      <c r="AD106" s="33">
        <v>0</v>
      </c>
      <c r="AE106" s="33">
        <v>0</v>
      </c>
      <c r="AF106" s="33">
        <v>0</v>
      </c>
      <c r="AG106" s="33">
        <v>0</v>
      </c>
      <c r="AH106" s="33">
        <v>0</v>
      </c>
      <c r="AI106" s="33">
        <v>0</v>
      </c>
      <c r="AJ106" s="33">
        <v>0</v>
      </c>
      <c r="AK106" s="33">
        <v>0</v>
      </c>
      <c r="AL106" s="33">
        <v>0</v>
      </c>
      <c r="AM106" s="33">
        <v>0</v>
      </c>
      <c r="AN106" s="33">
        <v>0</v>
      </c>
      <c r="AO106" s="33">
        <v>0</v>
      </c>
      <c r="AP106" s="33">
        <v>0</v>
      </c>
      <c r="AQ106" s="33">
        <v>0</v>
      </c>
      <c r="AR106" s="33">
        <v>0</v>
      </c>
      <c r="AS106" s="33">
        <v>0</v>
      </c>
      <c r="AT106" s="33">
        <v>0</v>
      </c>
      <c r="AU106" s="33">
        <v>0</v>
      </c>
      <c r="AV106" s="33">
        <v>0</v>
      </c>
      <c r="AW106" s="33">
        <v>0</v>
      </c>
      <c r="AX106" s="33">
        <v>0</v>
      </c>
      <c r="AY106" s="33">
        <v>0</v>
      </c>
      <c r="AZ106" s="33">
        <v>0</v>
      </c>
      <c r="BA106" s="33">
        <v>243</v>
      </c>
      <c r="BB106" s="33">
        <v>0</v>
      </c>
      <c r="BC106" s="33">
        <v>0</v>
      </c>
      <c r="BD106" s="33">
        <v>0</v>
      </c>
      <c r="BE106" s="33">
        <v>0</v>
      </c>
      <c r="BF106" s="33">
        <v>0</v>
      </c>
      <c r="BG106" s="33">
        <v>0</v>
      </c>
      <c r="BH106" s="33">
        <v>0</v>
      </c>
      <c r="BI106" s="33">
        <v>0</v>
      </c>
      <c r="BJ106" s="33">
        <v>0</v>
      </c>
      <c r="BK106" s="33">
        <v>0</v>
      </c>
      <c r="BL106" s="33">
        <v>0</v>
      </c>
      <c r="BM106" s="33">
        <v>0</v>
      </c>
      <c r="BN106" s="33">
        <v>0</v>
      </c>
      <c r="BO106" s="33">
        <v>0</v>
      </c>
      <c r="BP106" s="33">
        <v>0</v>
      </c>
      <c r="BQ106" s="33">
        <v>0</v>
      </c>
      <c r="BR106" s="33">
        <v>0</v>
      </c>
      <c r="BS106" s="33">
        <v>0</v>
      </c>
      <c r="BT106" s="33">
        <v>0</v>
      </c>
      <c r="BU106" s="33">
        <v>0</v>
      </c>
      <c r="BV106" s="33">
        <v>0</v>
      </c>
      <c r="BW106" s="33">
        <v>0</v>
      </c>
      <c r="BX106" s="33">
        <v>0</v>
      </c>
      <c r="BY106" s="33">
        <v>0</v>
      </c>
      <c r="BZ106" s="33">
        <v>0</v>
      </c>
      <c r="CA106" s="33">
        <v>0</v>
      </c>
      <c r="CB106" s="33">
        <v>0</v>
      </c>
      <c r="CC106" s="33">
        <v>0</v>
      </c>
      <c r="CD106" s="33">
        <v>0</v>
      </c>
      <c r="CE106" s="33">
        <v>0</v>
      </c>
      <c r="CF106" s="33">
        <v>0</v>
      </c>
      <c r="CG106" s="33">
        <v>0</v>
      </c>
      <c r="CH106" s="33">
        <v>0</v>
      </c>
      <c r="CI106" s="33">
        <v>0</v>
      </c>
      <c r="CJ106" s="33">
        <v>0</v>
      </c>
      <c r="CK106" s="33">
        <v>0</v>
      </c>
      <c r="CL106" s="33">
        <v>0</v>
      </c>
      <c r="CM106" s="33">
        <v>0</v>
      </c>
      <c r="CN106" s="33">
        <v>0</v>
      </c>
      <c r="CO106" s="33">
        <v>0</v>
      </c>
      <c r="CP106" s="33">
        <v>0</v>
      </c>
      <c r="CQ106" s="33">
        <v>0</v>
      </c>
      <c r="CR106" s="33">
        <v>0</v>
      </c>
      <c r="CS106" s="33">
        <v>0</v>
      </c>
      <c r="CT106" s="33">
        <v>0</v>
      </c>
      <c r="CU106" s="33">
        <v>0</v>
      </c>
      <c r="CV106" s="33">
        <v>0</v>
      </c>
      <c r="CW106" s="33">
        <v>0</v>
      </c>
      <c r="CX106" s="33">
        <v>0</v>
      </c>
      <c r="CY106" s="33">
        <v>0</v>
      </c>
      <c r="CZ106" s="33">
        <v>0</v>
      </c>
      <c r="DA106" s="33">
        <v>0</v>
      </c>
      <c r="DB106" s="33">
        <v>0</v>
      </c>
      <c r="DC106" s="33">
        <v>0</v>
      </c>
      <c r="DD106" s="33">
        <v>0</v>
      </c>
      <c r="DE106" s="33">
        <v>0</v>
      </c>
      <c r="DF106" s="33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6</v>
      </c>
      <c r="EL106" s="1">
        <v>0</v>
      </c>
      <c r="EM106" s="1">
        <v>0</v>
      </c>
      <c r="EN106" s="1">
        <v>0</v>
      </c>
      <c r="EO106" s="1">
        <v>945</v>
      </c>
      <c r="EP106" s="1">
        <v>1016</v>
      </c>
      <c r="EQ106" s="1">
        <v>2063</v>
      </c>
      <c r="ER106" s="1">
        <v>23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4</v>
      </c>
      <c r="FA106" s="1">
        <v>0</v>
      </c>
      <c r="FB106" s="1">
        <v>4</v>
      </c>
      <c r="FC106" s="1">
        <v>0</v>
      </c>
      <c r="FD106" s="1">
        <v>0</v>
      </c>
      <c r="FE106" s="1">
        <v>0</v>
      </c>
      <c r="FF106" s="1">
        <v>0</v>
      </c>
      <c r="FG106" s="1">
        <v>189</v>
      </c>
      <c r="FH106" s="1">
        <v>0</v>
      </c>
      <c r="FI106" s="1">
        <v>0</v>
      </c>
      <c r="FJ106" s="47">
        <v>0</v>
      </c>
      <c r="FK106" s="1">
        <v>22</v>
      </c>
      <c r="FL106" s="47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</row>
    <row r="107" spans="1:177" x14ac:dyDescent="0.25">
      <c r="A107" t="s">
        <v>315</v>
      </c>
      <c r="B107" s="33">
        <v>0</v>
      </c>
      <c r="C107" s="33">
        <v>0</v>
      </c>
      <c r="D107" s="33">
        <v>0</v>
      </c>
      <c r="E107" s="33">
        <v>0</v>
      </c>
      <c r="F107" s="33">
        <v>0</v>
      </c>
      <c r="G107" s="33">
        <v>110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0</v>
      </c>
      <c r="O107" s="33">
        <v>0</v>
      </c>
      <c r="P107" s="33">
        <v>0</v>
      </c>
      <c r="Q107" s="33">
        <v>242</v>
      </c>
      <c r="R107" s="33">
        <v>0</v>
      </c>
      <c r="S107" s="33">
        <v>0</v>
      </c>
      <c r="T107" s="33">
        <v>0</v>
      </c>
      <c r="U107" s="33">
        <v>0</v>
      </c>
      <c r="V107" s="33">
        <v>0</v>
      </c>
      <c r="W107" s="33">
        <v>0</v>
      </c>
      <c r="X107" s="33">
        <v>0</v>
      </c>
      <c r="Y107" s="33">
        <v>0</v>
      </c>
      <c r="Z107" s="33">
        <v>0</v>
      </c>
      <c r="AA107" s="33">
        <v>0</v>
      </c>
      <c r="AB107" s="33">
        <v>0</v>
      </c>
      <c r="AC107" s="33">
        <v>275</v>
      </c>
      <c r="AD107" s="33">
        <v>0</v>
      </c>
      <c r="AE107" s="33">
        <v>0</v>
      </c>
      <c r="AF107" s="33">
        <v>0</v>
      </c>
      <c r="AG107" s="33">
        <v>0</v>
      </c>
      <c r="AH107" s="33">
        <v>0</v>
      </c>
      <c r="AI107" s="33">
        <v>0</v>
      </c>
      <c r="AJ107" s="33">
        <v>0</v>
      </c>
      <c r="AK107" s="33">
        <v>0</v>
      </c>
      <c r="AL107" s="33">
        <v>0</v>
      </c>
      <c r="AM107" s="33">
        <v>0</v>
      </c>
      <c r="AN107" s="33">
        <v>0</v>
      </c>
      <c r="AO107" s="33">
        <v>0</v>
      </c>
      <c r="AP107" s="33">
        <v>0</v>
      </c>
      <c r="AQ107" s="33">
        <v>0</v>
      </c>
      <c r="AR107" s="33">
        <v>0</v>
      </c>
      <c r="AS107" s="33">
        <v>0</v>
      </c>
      <c r="AT107" s="33">
        <v>0</v>
      </c>
      <c r="AU107" s="33">
        <v>0</v>
      </c>
      <c r="AV107" s="33">
        <v>0</v>
      </c>
      <c r="AW107" s="33">
        <v>0</v>
      </c>
      <c r="AX107" s="33">
        <v>0</v>
      </c>
      <c r="AY107" s="33">
        <v>0</v>
      </c>
      <c r="AZ107" s="33">
        <v>0</v>
      </c>
      <c r="BA107" s="33">
        <v>0</v>
      </c>
      <c r="BB107" s="33">
        <v>0</v>
      </c>
      <c r="BC107" s="33">
        <v>0</v>
      </c>
      <c r="BD107" s="33">
        <v>0</v>
      </c>
      <c r="BE107" s="33">
        <v>0</v>
      </c>
      <c r="BF107" s="33">
        <v>0</v>
      </c>
      <c r="BG107" s="33">
        <v>0</v>
      </c>
      <c r="BH107" s="33">
        <v>0</v>
      </c>
      <c r="BI107" s="33">
        <v>0</v>
      </c>
      <c r="BJ107" s="33">
        <v>0</v>
      </c>
      <c r="BK107" s="33">
        <v>0</v>
      </c>
      <c r="BL107" s="33">
        <v>0</v>
      </c>
      <c r="BM107" s="33">
        <v>0</v>
      </c>
      <c r="BN107" s="33">
        <v>0</v>
      </c>
      <c r="BO107" s="33">
        <v>0</v>
      </c>
      <c r="BP107" s="33">
        <v>0</v>
      </c>
      <c r="BQ107" s="33">
        <v>0</v>
      </c>
      <c r="BR107" s="33">
        <v>0</v>
      </c>
      <c r="BS107" s="33">
        <v>0</v>
      </c>
      <c r="BT107" s="33">
        <v>0</v>
      </c>
      <c r="BU107" s="33">
        <v>0</v>
      </c>
      <c r="BV107" s="33">
        <v>0</v>
      </c>
      <c r="BW107" s="33">
        <v>0</v>
      </c>
      <c r="BX107" s="33">
        <v>0</v>
      </c>
      <c r="BY107" s="33">
        <v>0</v>
      </c>
      <c r="BZ107" s="33">
        <v>0</v>
      </c>
      <c r="CA107" s="33">
        <v>0</v>
      </c>
      <c r="CB107" s="33">
        <v>0</v>
      </c>
      <c r="CC107" s="33">
        <v>0</v>
      </c>
      <c r="CD107" s="33">
        <v>0</v>
      </c>
      <c r="CE107" s="33">
        <v>0</v>
      </c>
      <c r="CF107" s="33">
        <v>0</v>
      </c>
      <c r="CG107" s="33">
        <v>0</v>
      </c>
      <c r="CH107" s="33">
        <v>0</v>
      </c>
      <c r="CI107" s="33">
        <v>0</v>
      </c>
      <c r="CJ107" s="33">
        <v>0</v>
      </c>
      <c r="CK107" s="33">
        <v>0</v>
      </c>
      <c r="CL107" s="33">
        <v>0</v>
      </c>
      <c r="CM107" s="33">
        <v>0</v>
      </c>
      <c r="CN107" s="33">
        <v>0</v>
      </c>
      <c r="CO107" s="33">
        <v>0</v>
      </c>
      <c r="CP107" s="33">
        <v>0</v>
      </c>
      <c r="CQ107" s="33">
        <v>0</v>
      </c>
      <c r="CR107" s="33">
        <v>0</v>
      </c>
      <c r="CS107" s="33">
        <v>0</v>
      </c>
      <c r="CT107" s="33">
        <v>0</v>
      </c>
      <c r="CU107" s="33">
        <v>0</v>
      </c>
      <c r="CV107" s="33">
        <v>0</v>
      </c>
      <c r="CW107" s="33">
        <v>0</v>
      </c>
      <c r="CX107" s="33">
        <v>0</v>
      </c>
      <c r="CY107" s="33">
        <v>0</v>
      </c>
      <c r="CZ107" s="33">
        <v>0</v>
      </c>
      <c r="DA107" s="33">
        <v>0</v>
      </c>
      <c r="DB107" s="33">
        <v>0</v>
      </c>
      <c r="DC107" s="33">
        <v>0</v>
      </c>
      <c r="DD107" s="33">
        <v>0</v>
      </c>
      <c r="DE107" s="33">
        <v>0</v>
      </c>
      <c r="DF107" s="33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47">
        <v>0</v>
      </c>
      <c r="FK107" s="1">
        <v>0</v>
      </c>
      <c r="FL107" s="47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</row>
    <row r="108" spans="1:177" x14ac:dyDescent="0.25">
      <c r="A108" t="s">
        <v>316</v>
      </c>
      <c r="B108" s="33">
        <v>0</v>
      </c>
      <c r="C108" s="33">
        <v>0</v>
      </c>
      <c r="D108" s="33">
        <v>0</v>
      </c>
      <c r="E108" s="33">
        <v>0</v>
      </c>
      <c r="F108" s="33">
        <v>0</v>
      </c>
      <c r="G108" s="33">
        <v>110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  <c r="M108" s="33">
        <v>0</v>
      </c>
      <c r="N108" s="33">
        <v>0</v>
      </c>
      <c r="O108" s="33">
        <v>0</v>
      </c>
      <c r="P108" s="33">
        <v>0</v>
      </c>
      <c r="Q108" s="33">
        <v>242</v>
      </c>
      <c r="R108" s="33">
        <v>0</v>
      </c>
      <c r="S108" s="33">
        <v>0</v>
      </c>
      <c r="T108" s="33">
        <v>0</v>
      </c>
      <c r="U108" s="33">
        <v>0</v>
      </c>
      <c r="V108" s="33">
        <v>0</v>
      </c>
      <c r="W108" s="33">
        <v>0</v>
      </c>
      <c r="X108" s="33">
        <v>0</v>
      </c>
      <c r="Y108" s="33">
        <v>0</v>
      </c>
      <c r="Z108" s="33">
        <v>0</v>
      </c>
      <c r="AA108" s="33">
        <v>0</v>
      </c>
      <c r="AB108" s="33">
        <v>0</v>
      </c>
      <c r="AC108" s="33">
        <v>275</v>
      </c>
      <c r="AD108" s="33">
        <v>0</v>
      </c>
      <c r="AE108" s="33">
        <v>0</v>
      </c>
      <c r="AF108" s="33">
        <v>0</v>
      </c>
      <c r="AG108" s="33">
        <v>0</v>
      </c>
      <c r="AH108" s="33">
        <v>0</v>
      </c>
      <c r="AI108" s="33">
        <v>0</v>
      </c>
      <c r="AJ108" s="33">
        <v>0</v>
      </c>
      <c r="AK108" s="33">
        <v>0</v>
      </c>
      <c r="AL108" s="33">
        <v>0</v>
      </c>
      <c r="AM108" s="33">
        <v>0</v>
      </c>
      <c r="AN108" s="33">
        <v>0</v>
      </c>
      <c r="AO108" s="33">
        <v>0</v>
      </c>
      <c r="AP108" s="33">
        <v>0</v>
      </c>
      <c r="AQ108" s="33">
        <v>0</v>
      </c>
      <c r="AR108" s="33">
        <v>0</v>
      </c>
      <c r="AS108" s="33">
        <v>0</v>
      </c>
      <c r="AT108" s="33">
        <v>0</v>
      </c>
      <c r="AU108" s="33">
        <v>0</v>
      </c>
      <c r="AV108" s="33">
        <v>0</v>
      </c>
      <c r="AW108" s="33">
        <v>0</v>
      </c>
      <c r="AX108" s="33">
        <v>0</v>
      </c>
      <c r="AY108" s="33">
        <v>0</v>
      </c>
      <c r="AZ108" s="33">
        <v>0</v>
      </c>
      <c r="BA108" s="33">
        <v>0</v>
      </c>
      <c r="BB108" s="33">
        <v>0</v>
      </c>
      <c r="BC108" s="33">
        <v>0</v>
      </c>
      <c r="BD108" s="33">
        <v>0</v>
      </c>
      <c r="BE108" s="33">
        <v>0</v>
      </c>
      <c r="BF108" s="33">
        <v>0</v>
      </c>
      <c r="BG108" s="33">
        <v>0</v>
      </c>
      <c r="BH108" s="33">
        <v>0</v>
      </c>
      <c r="BI108" s="33">
        <v>0</v>
      </c>
      <c r="BJ108" s="33">
        <v>0</v>
      </c>
      <c r="BK108" s="33">
        <v>0</v>
      </c>
      <c r="BL108" s="33">
        <v>0</v>
      </c>
      <c r="BM108" s="33">
        <v>0</v>
      </c>
      <c r="BN108" s="33">
        <v>0</v>
      </c>
      <c r="BO108" s="33">
        <v>0</v>
      </c>
      <c r="BP108" s="33">
        <v>0</v>
      </c>
      <c r="BQ108" s="33">
        <v>0</v>
      </c>
      <c r="BR108" s="33">
        <v>0</v>
      </c>
      <c r="BS108" s="33">
        <v>0</v>
      </c>
      <c r="BT108" s="33">
        <v>0</v>
      </c>
      <c r="BU108" s="33">
        <v>0</v>
      </c>
      <c r="BV108" s="33">
        <v>0</v>
      </c>
      <c r="BW108" s="33">
        <v>0</v>
      </c>
      <c r="BX108" s="33">
        <v>0</v>
      </c>
      <c r="BY108" s="33">
        <v>0</v>
      </c>
      <c r="BZ108" s="33">
        <v>0</v>
      </c>
      <c r="CA108" s="33">
        <v>0</v>
      </c>
      <c r="CB108" s="33">
        <v>0</v>
      </c>
      <c r="CC108" s="33">
        <v>0</v>
      </c>
      <c r="CD108" s="33">
        <v>0</v>
      </c>
      <c r="CE108" s="33">
        <v>0</v>
      </c>
      <c r="CF108" s="33">
        <v>0</v>
      </c>
      <c r="CG108" s="33">
        <v>0</v>
      </c>
      <c r="CH108" s="33">
        <v>0</v>
      </c>
      <c r="CI108" s="33">
        <v>0</v>
      </c>
      <c r="CJ108" s="33">
        <v>0</v>
      </c>
      <c r="CK108" s="33">
        <v>0</v>
      </c>
      <c r="CL108" s="33">
        <v>0</v>
      </c>
      <c r="CM108" s="33">
        <v>0</v>
      </c>
      <c r="CN108" s="33">
        <v>0</v>
      </c>
      <c r="CO108" s="33">
        <v>0</v>
      </c>
      <c r="CP108" s="33">
        <v>0</v>
      </c>
      <c r="CQ108" s="33">
        <v>0</v>
      </c>
      <c r="CR108" s="33">
        <v>0</v>
      </c>
      <c r="CS108" s="33">
        <v>0</v>
      </c>
      <c r="CT108" s="33">
        <v>0</v>
      </c>
      <c r="CU108" s="33">
        <v>0</v>
      </c>
      <c r="CV108" s="33">
        <v>0</v>
      </c>
      <c r="CW108" s="33">
        <v>0</v>
      </c>
      <c r="CX108" s="33">
        <v>0</v>
      </c>
      <c r="CY108" s="33">
        <v>0</v>
      </c>
      <c r="CZ108" s="33">
        <v>0</v>
      </c>
      <c r="DA108" s="33">
        <v>0</v>
      </c>
      <c r="DB108" s="33">
        <v>0</v>
      </c>
      <c r="DC108" s="33">
        <v>0</v>
      </c>
      <c r="DD108" s="33">
        <v>0</v>
      </c>
      <c r="DE108" s="33">
        <v>0</v>
      </c>
      <c r="DF108" s="33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47">
        <v>0</v>
      </c>
      <c r="FK108" s="1">
        <v>0</v>
      </c>
      <c r="FL108" s="47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</row>
    <row r="109" spans="1:177" x14ac:dyDescent="0.25">
      <c r="A109" t="s">
        <v>317</v>
      </c>
      <c r="B109" s="33">
        <v>0</v>
      </c>
      <c r="C109" s="33">
        <v>0</v>
      </c>
      <c r="D109" s="33">
        <v>0</v>
      </c>
      <c r="E109" s="33">
        <v>0</v>
      </c>
      <c r="F109" s="33">
        <v>0</v>
      </c>
      <c r="G109" s="33">
        <v>110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  <c r="O109" s="33">
        <v>0</v>
      </c>
      <c r="P109" s="33">
        <v>0</v>
      </c>
      <c r="Q109" s="33">
        <v>242</v>
      </c>
      <c r="R109" s="33">
        <v>0</v>
      </c>
      <c r="S109" s="33">
        <v>0</v>
      </c>
      <c r="T109" s="33">
        <v>0</v>
      </c>
      <c r="U109" s="33">
        <v>0</v>
      </c>
      <c r="V109" s="33">
        <v>0</v>
      </c>
      <c r="W109" s="33">
        <v>0</v>
      </c>
      <c r="X109" s="33">
        <v>0</v>
      </c>
      <c r="Y109" s="33">
        <v>0</v>
      </c>
      <c r="Z109" s="33">
        <v>0</v>
      </c>
      <c r="AA109" s="33">
        <v>0</v>
      </c>
      <c r="AB109" s="33">
        <v>0</v>
      </c>
      <c r="AC109" s="33">
        <v>0</v>
      </c>
      <c r="AD109" s="33">
        <v>275</v>
      </c>
      <c r="AE109" s="33">
        <v>0</v>
      </c>
      <c r="AF109" s="33">
        <v>0</v>
      </c>
      <c r="AG109" s="33">
        <v>0</v>
      </c>
      <c r="AH109" s="33">
        <v>0</v>
      </c>
      <c r="AI109" s="33">
        <v>0</v>
      </c>
      <c r="AJ109" s="33">
        <v>0</v>
      </c>
      <c r="AK109" s="33">
        <v>0</v>
      </c>
      <c r="AL109" s="33">
        <v>0</v>
      </c>
      <c r="AM109" s="33">
        <v>0</v>
      </c>
      <c r="AN109" s="33">
        <v>0</v>
      </c>
      <c r="AO109" s="33">
        <v>0</v>
      </c>
      <c r="AP109" s="33">
        <v>0</v>
      </c>
      <c r="AQ109" s="33">
        <v>0</v>
      </c>
      <c r="AR109" s="33">
        <v>0</v>
      </c>
      <c r="AS109" s="33">
        <v>0</v>
      </c>
      <c r="AT109" s="33">
        <v>0</v>
      </c>
      <c r="AU109" s="33">
        <v>0</v>
      </c>
      <c r="AV109" s="33">
        <v>0</v>
      </c>
      <c r="AW109" s="33">
        <v>0</v>
      </c>
      <c r="AX109" s="33">
        <v>0</v>
      </c>
      <c r="AY109" s="33">
        <v>0</v>
      </c>
      <c r="AZ109" s="33">
        <v>0</v>
      </c>
      <c r="BA109" s="33">
        <v>0</v>
      </c>
      <c r="BB109" s="33">
        <v>0</v>
      </c>
      <c r="BC109" s="33">
        <v>0</v>
      </c>
      <c r="BD109" s="33">
        <v>0</v>
      </c>
      <c r="BE109" s="33">
        <v>0</v>
      </c>
      <c r="BF109" s="33">
        <v>0</v>
      </c>
      <c r="BG109" s="33">
        <v>0</v>
      </c>
      <c r="BH109" s="33">
        <v>0</v>
      </c>
      <c r="BI109" s="33">
        <v>0</v>
      </c>
      <c r="BJ109" s="33">
        <v>0</v>
      </c>
      <c r="BK109" s="33">
        <v>0</v>
      </c>
      <c r="BL109" s="33">
        <v>0</v>
      </c>
      <c r="BM109" s="33">
        <v>0</v>
      </c>
      <c r="BN109" s="33">
        <v>0</v>
      </c>
      <c r="BO109" s="33">
        <v>0</v>
      </c>
      <c r="BP109" s="33">
        <v>0</v>
      </c>
      <c r="BQ109" s="33">
        <v>0</v>
      </c>
      <c r="BR109" s="33">
        <v>0</v>
      </c>
      <c r="BS109" s="33">
        <v>0</v>
      </c>
      <c r="BT109" s="33">
        <v>0</v>
      </c>
      <c r="BU109" s="33">
        <v>0</v>
      </c>
      <c r="BV109" s="33">
        <v>0</v>
      </c>
      <c r="BW109" s="33">
        <v>0</v>
      </c>
      <c r="BX109" s="33">
        <v>0</v>
      </c>
      <c r="BY109" s="33">
        <v>0</v>
      </c>
      <c r="BZ109" s="33">
        <v>0</v>
      </c>
      <c r="CA109" s="33">
        <v>0</v>
      </c>
      <c r="CB109" s="33">
        <v>0</v>
      </c>
      <c r="CC109" s="33">
        <v>0</v>
      </c>
      <c r="CD109" s="33">
        <v>0</v>
      </c>
      <c r="CE109" s="33">
        <v>0</v>
      </c>
      <c r="CF109" s="33">
        <v>0</v>
      </c>
      <c r="CG109" s="33">
        <v>0</v>
      </c>
      <c r="CH109" s="33">
        <v>0</v>
      </c>
      <c r="CI109" s="33">
        <v>0</v>
      </c>
      <c r="CJ109" s="33">
        <v>0</v>
      </c>
      <c r="CK109" s="33">
        <v>0</v>
      </c>
      <c r="CL109" s="33">
        <v>0</v>
      </c>
      <c r="CM109" s="33">
        <v>0</v>
      </c>
      <c r="CN109" s="33">
        <v>0</v>
      </c>
      <c r="CO109" s="33">
        <v>0</v>
      </c>
      <c r="CP109" s="33">
        <v>0</v>
      </c>
      <c r="CQ109" s="33">
        <v>0</v>
      </c>
      <c r="CR109" s="33">
        <v>0</v>
      </c>
      <c r="CS109" s="33">
        <v>0</v>
      </c>
      <c r="CT109" s="33">
        <v>0</v>
      </c>
      <c r="CU109" s="33">
        <v>0</v>
      </c>
      <c r="CV109" s="33">
        <v>0</v>
      </c>
      <c r="CW109" s="33">
        <v>0</v>
      </c>
      <c r="CX109" s="33">
        <v>0</v>
      </c>
      <c r="CY109" s="33">
        <v>0</v>
      </c>
      <c r="CZ109" s="33">
        <v>0</v>
      </c>
      <c r="DA109" s="33">
        <v>0</v>
      </c>
      <c r="DB109" s="33">
        <v>0</v>
      </c>
      <c r="DC109" s="33">
        <v>0</v>
      </c>
      <c r="DD109" s="33">
        <v>0</v>
      </c>
      <c r="DE109" s="33">
        <v>0</v>
      </c>
      <c r="DF109" s="33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47">
        <v>0</v>
      </c>
      <c r="FK109" s="1">
        <v>0</v>
      </c>
      <c r="FL109" s="47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</row>
    <row r="110" spans="1:177" x14ac:dyDescent="0.25">
      <c r="A110" t="s">
        <v>318</v>
      </c>
      <c r="B110" s="33">
        <v>0</v>
      </c>
      <c r="C110" s="33">
        <v>0</v>
      </c>
      <c r="D110" s="33">
        <v>0</v>
      </c>
      <c r="E110" s="33">
        <v>0</v>
      </c>
      <c r="F110" s="33">
        <v>0</v>
      </c>
      <c r="G110" s="33">
        <v>110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O110" s="33">
        <v>0</v>
      </c>
      <c r="P110" s="33">
        <v>0</v>
      </c>
      <c r="Q110" s="33">
        <v>242</v>
      </c>
      <c r="R110" s="33">
        <v>0</v>
      </c>
      <c r="S110" s="33">
        <v>0</v>
      </c>
      <c r="T110" s="33">
        <v>0</v>
      </c>
      <c r="U110" s="33">
        <v>0</v>
      </c>
      <c r="V110" s="33">
        <v>0</v>
      </c>
      <c r="W110" s="33">
        <v>0</v>
      </c>
      <c r="X110" s="33">
        <v>0</v>
      </c>
      <c r="Y110" s="33">
        <v>0</v>
      </c>
      <c r="Z110" s="33">
        <v>0</v>
      </c>
      <c r="AA110" s="33">
        <v>0</v>
      </c>
      <c r="AB110" s="33">
        <v>0</v>
      </c>
      <c r="AC110" s="33">
        <v>0</v>
      </c>
      <c r="AD110" s="33">
        <v>275</v>
      </c>
      <c r="AE110" s="33">
        <v>0</v>
      </c>
      <c r="AF110" s="33">
        <v>0</v>
      </c>
      <c r="AG110" s="33">
        <v>0</v>
      </c>
      <c r="AH110" s="33">
        <v>0</v>
      </c>
      <c r="AI110" s="33">
        <v>0</v>
      </c>
      <c r="AJ110" s="33">
        <v>0</v>
      </c>
      <c r="AK110" s="33">
        <v>0</v>
      </c>
      <c r="AL110" s="33">
        <v>0</v>
      </c>
      <c r="AM110" s="33">
        <v>0</v>
      </c>
      <c r="AN110" s="33">
        <v>0</v>
      </c>
      <c r="AO110" s="33">
        <v>0</v>
      </c>
      <c r="AP110" s="33">
        <v>0</v>
      </c>
      <c r="AQ110" s="33">
        <v>0</v>
      </c>
      <c r="AR110" s="33">
        <v>0</v>
      </c>
      <c r="AS110" s="33">
        <v>0</v>
      </c>
      <c r="AT110" s="33">
        <v>0</v>
      </c>
      <c r="AU110" s="33">
        <v>0</v>
      </c>
      <c r="AV110" s="33">
        <v>0</v>
      </c>
      <c r="AW110" s="33">
        <v>0</v>
      </c>
      <c r="AX110" s="33">
        <v>0</v>
      </c>
      <c r="AY110" s="33">
        <v>0</v>
      </c>
      <c r="AZ110" s="33">
        <v>0</v>
      </c>
      <c r="BA110" s="33">
        <v>0</v>
      </c>
      <c r="BB110" s="33">
        <v>0</v>
      </c>
      <c r="BC110" s="33">
        <v>0</v>
      </c>
      <c r="BD110" s="33">
        <v>0</v>
      </c>
      <c r="BE110" s="33">
        <v>0</v>
      </c>
      <c r="BF110" s="33">
        <v>0</v>
      </c>
      <c r="BG110" s="33">
        <v>0</v>
      </c>
      <c r="BH110" s="33">
        <v>0</v>
      </c>
      <c r="BI110" s="33">
        <v>0</v>
      </c>
      <c r="BJ110" s="33">
        <v>0</v>
      </c>
      <c r="BK110" s="33">
        <v>0</v>
      </c>
      <c r="BL110" s="33">
        <v>0</v>
      </c>
      <c r="BM110" s="33">
        <v>0</v>
      </c>
      <c r="BN110" s="33">
        <v>0</v>
      </c>
      <c r="BO110" s="33">
        <v>0</v>
      </c>
      <c r="BP110" s="33">
        <v>0</v>
      </c>
      <c r="BQ110" s="33">
        <v>0</v>
      </c>
      <c r="BR110" s="33">
        <v>0</v>
      </c>
      <c r="BS110" s="33">
        <v>0</v>
      </c>
      <c r="BT110" s="33">
        <v>0</v>
      </c>
      <c r="BU110" s="33">
        <v>0</v>
      </c>
      <c r="BV110" s="33">
        <v>0</v>
      </c>
      <c r="BW110" s="33">
        <v>0</v>
      </c>
      <c r="BX110" s="33">
        <v>0</v>
      </c>
      <c r="BY110" s="33">
        <v>0</v>
      </c>
      <c r="BZ110" s="33">
        <v>0</v>
      </c>
      <c r="CA110" s="33">
        <v>0</v>
      </c>
      <c r="CB110" s="33">
        <v>0</v>
      </c>
      <c r="CC110" s="33">
        <v>0</v>
      </c>
      <c r="CD110" s="33">
        <v>0</v>
      </c>
      <c r="CE110" s="33">
        <v>0</v>
      </c>
      <c r="CF110" s="33">
        <v>0</v>
      </c>
      <c r="CG110" s="33">
        <v>0</v>
      </c>
      <c r="CH110" s="33">
        <v>0</v>
      </c>
      <c r="CI110" s="33">
        <v>0</v>
      </c>
      <c r="CJ110" s="33">
        <v>0</v>
      </c>
      <c r="CK110" s="33">
        <v>0</v>
      </c>
      <c r="CL110" s="33">
        <v>0</v>
      </c>
      <c r="CM110" s="33">
        <v>0</v>
      </c>
      <c r="CN110" s="33">
        <v>0</v>
      </c>
      <c r="CO110" s="33">
        <v>0</v>
      </c>
      <c r="CP110" s="33">
        <v>0</v>
      </c>
      <c r="CQ110" s="33">
        <v>0</v>
      </c>
      <c r="CR110" s="33">
        <v>0</v>
      </c>
      <c r="CS110" s="33">
        <v>0</v>
      </c>
      <c r="CT110" s="33">
        <v>0</v>
      </c>
      <c r="CU110" s="33">
        <v>0</v>
      </c>
      <c r="CV110" s="33">
        <v>0</v>
      </c>
      <c r="CW110" s="33">
        <v>0</v>
      </c>
      <c r="CX110" s="33">
        <v>0</v>
      </c>
      <c r="CY110" s="33">
        <v>0</v>
      </c>
      <c r="CZ110" s="33">
        <v>0</v>
      </c>
      <c r="DA110" s="33">
        <v>0</v>
      </c>
      <c r="DB110" s="33">
        <v>0</v>
      </c>
      <c r="DC110" s="33">
        <v>0</v>
      </c>
      <c r="DD110" s="33">
        <v>0</v>
      </c>
      <c r="DE110" s="33">
        <v>0</v>
      </c>
      <c r="DF110" s="33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47">
        <v>0</v>
      </c>
      <c r="FK110" s="1">
        <v>0</v>
      </c>
      <c r="FL110" s="47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</row>
    <row r="111" spans="1:177" x14ac:dyDescent="0.25">
      <c r="A111" t="s">
        <v>319</v>
      </c>
      <c r="B111" s="33">
        <v>0</v>
      </c>
      <c r="C111" s="33">
        <v>0</v>
      </c>
      <c r="D111" s="33">
        <v>0</v>
      </c>
      <c r="E111" s="33">
        <v>0</v>
      </c>
      <c r="F111" s="33">
        <v>0</v>
      </c>
      <c r="G111" s="33">
        <v>110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3">
        <v>0</v>
      </c>
      <c r="P111" s="33">
        <v>0</v>
      </c>
      <c r="Q111" s="33">
        <v>242</v>
      </c>
      <c r="R111" s="33">
        <v>0</v>
      </c>
      <c r="S111" s="33">
        <v>0</v>
      </c>
      <c r="T111" s="33">
        <v>0</v>
      </c>
      <c r="U111" s="33">
        <v>0</v>
      </c>
      <c r="V111" s="33">
        <v>0</v>
      </c>
      <c r="W111" s="33">
        <v>0</v>
      </c>
      <c r="X111" s="33">
        <v>0</v>
      </c>
      <c r="Y111" s="33">
        <v>0</v>
      </c>
      <c r="Z111" s="33">
        <v>0</v>
      </c>
      <c r="AA111" s="33">
        <v>0</v>
      </c>
      <c r="AB111" s="33">
        <v>0</v>
      </c>
      <c r="AC111" s="33">
        <v>0</v>
      </c>
      <c r="AD111" s="33">
        <v>275</v>
      </c>
      <c r="AE111" s="33">
        <v>0</v>
      </c>
      <c r="AF111" s="33">
        <v>0</v>
      </c>
      <c r="AG111" s="33">
        <v>0</v>
      </c>
      <c r="AH111" s="33">
        <v>0</v>
      </c>
      <c r="AI111" s="33">
        <v>0</v>
      </c>
      <c r="AJ111" s="33">
        <v>0</v>
      </c>
      <c r="AK111" s="33">
        <v>0</v>
      </c>
      <c r="AL111" s="33">
        <v>0</v>
      </c>
      <c r="AM111" s="33">
        <v>0</v>
      </c>
      <c r="AN111" s="33">
        <v>0</v>
      </c>
      <c r="AO111" s="33">
        <v>0</v>
      </c>
      <c r="AP111" s="33">
        <v>0</v>
      </c>
      <c r="AQ111" s="33">
        <v>0</v>
      </c>
      <c r="AR111" s="33">
        <v>0</v>
      </c>
      <c r="AS111" s="33">
        <v>0</v>
      </c>
      <c r="AT111" s="33">
        <v>0</v>
      </c>
      <c r="AU111" s="33">
        <v>0</v>
      </c>
      <c r="AV111" s="33">
        <v>0</v>
      </c>
      <c r="AW111" s="33">
        <v>0</v>
      </c>
      <c r="AX111" s="33">
        <v>0</v>
      </c>
      <c r="AY111" s="33">
        <v>0</v>
      </c>
      <c r="AZ111" s="33">
        <v>0</v>
      </c>
      <c r="BA111" s="33">
        <v>0</v>
      </c>
      <c r="BB111" s="33">
        <v>0</v>
      </c>
      <c r="BC111" s="33">
        <v>0</v>
      </c>
      <c r="BD111" s="33">
        <v>0</v>
      </c>
      <c r="BE111" s="33">
        <v>0</v>
      </c>
      <c r="BF111" s="33">
        <v>0</v>
      </c>
      <c r="BG111" s="33">
        <v>0</v>
      </c>
      <c r="BH111" s="33">
        <v>0</v>
      </c>
      <c r="BI111" s="33">
        <v>0</v>
      </c>
      <c r="BJ111" s="33">
        <v>0</v>
      </c>
      <c r="BK111" s="33">
        <v>0</v>
      </c>
      <c r="BL111" s="33">
        <v>0</v>
      </c>
      <c r="BM111" s="33">
        <v>0</v>
      </c>
      <c r="BN111" s="33">
        <v>0</v>
      </c>
      <c r="BO111" s="33">
        <v>0</v>
      </c>
      <c r="BP111" s="33">
        <v>0</v>
      </c>
      <c r="BQ111" s="33">
        <v>0</v>
      </c>
      <c r="BR111" s="33">
        <v>0</v>
      </c>
      <c r="BS111" s="33">
        <v>0</v>
      </c>
      <c r="BT111" s="33">
        <v>0</v>
      </c>
      <c r="BU111" s="33">
        <v>0</v>
      </c>
      <c r="BV111" s="33">
        <v>0</v>
      </c>
      <c r="BW111" s="33">
        <v>0</v>
      </c>
      <c r="BX111" s="33">
        <v>0</v>
      </c>
      <c r="BY111" s="33">
        <v>0</v>
      </c>
      <c r="BZ111" s="33">
        <v>0</v>
      </c>
      <c r="CA111" s="33">
        <v>0</v>
      </c>
      <c r="CB111" s="33">
        <v>0</v>
      </c>
      <c r="CC111" s="33">
        <v>0</v>
      </c>
      <c r="CD111" s="33">
        <v>0</v>
      </c>
      <c r="CE111" s="33">
        <v>0</v>
      </c>
      <c r="CF111" s="33">
        <v>0</v>
      </c>
      <c r="CG111" s="33">
        <v>0</v>
      </c>
      <c r="CH111" s="33">
        <v>0</v>
      </c>
      <c r="CI111" s="33">
        <v>0</v>
      </c>
      <c r="CJ111" s="33">
        <v>0</v>
      </c>
      <c r="CK111" s="33">
        <v>0</v>
      </c>
      <c r="CL111" s="33">
        <v>0</v>
      </c>
      <c r="CM111" s="33">
        <v>0</v>
      </c>
      <c r="CN111" s="33">
        <v>0</v>
      </c>
      <c r="CO111" s="33">
        <v>0</v>
      </c>
      <c r="CP111" s="33">
        <v>0</v>
      </c>
      <c r="CQ111" s="33">
        <v>0</v>
      </c>
      <c r="CR111" s="33">
        <v>0</v>
      </c>
      <c r="CS111" s="33">
        <v>0</v>
      </c>
      <c r="CT111" s="33">
        <v>0</v>
      </c>
      <c r="CU111" s="33">
        <v>0</v>
      </c>
      <c r="CV111" s="33">
        <v>0</v>
      </c>
      <c r="CW111" s="33">
        <v>0</v>
      </c>
      <c r="CX111" s="33">
        <v>0</v>
      </c>
      <c r="CY111" s="33">
        <v>0</v>
      </c>
      <c r="CZ111" s="33">
        <v>0</v>
      </c>
      <c r="DA111" s="33">
        <v>0</v>
      </c>
      <c r="DB111" s="33">
        <v>0</v>
      </c>
      <c r="DC111" s="33">
        <v>0</v>
      </c>
      <c r="DD111" s="33">
        <v>0</v>
      </c>
      <c r="DE111" s="33">
        <v>0</v>
      </c>
      <c r="DF111" s="33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47">
        <v>0</v>
      </c>
      <c r="FK111" s="1">
        <v>0</v>
      </c>
      <c r="FL111" s="47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</row>
    <row r="112" spans="1:177" x14ac:dyDescent="0.25">
      <c r="A112" t="s">
        <v>320</v>
      </c>
      <c r="B112" s="33">
        <v>0</v>
      </c>
      <c r="C112" s="33">
        <v>0</v>
      </c>
      <c r="D112" s="33">
        <v>0</v>
      </c>
      <c r="E112" s="33">
        <v>0</v>
      </c>
      <c r="F112" s="33">
        <v>0</v>
      </c>
      <c r="G112" s="33">
        <v>110</v>
      </c>
      <c r="H112" s="33">
        <v>0</v>
      </c>
      <c r="I112" s="33">
        <v>0</v>
      </c>
      <c r="J112" s="33">
        <v>0</v>
      </c>
      <c r="K112" s="33">
        <v>0</v>
      </c>
      <c r="L112" s="33">
        <v>0</v>
      </c>
      <c r="M112" s="33">
        <v>0</v>
      </c>
      <c r="N112" s="33">
        <v>0</v>
      </c>
      <c r="O112" s="33">
        <v>0</v>
      </c>
      <c r="P112" s="33">
        <v>0</v>
      </c>
      <c r="Q112" s="33">
        <v>242</v>
      </c>
      <c r="R112" s="33">
        <v>0</v>
      </c>
      <c r="S112" s="33">
        <v>0</v>
      </c>
      <c r="T112" s="33">
        <v>0</v>
      </c>
      <c r="U112" s="33">
        <v>0</v>
      </c>
      <c r="V112" s="33">
        <v>0</v>
      </c>
      <c r="W112" s="33">
        <v>0</v>
      </c>
      <c r="X112" s="33">
        <v>0</v>
      </c>
      <c r="Y112" s="33">
        <v>0</v>
      </c>
      <c r="Z112" s="33">
        <v>0</v>
      </c>
      <c r="AA112" s="33">
        <v>0</v>
      </c>
      <c r="AB112" s="33">
        <v>0</v>
      </c>
      <c r="AC112" s="33">
        <v>0</v>
      </c>
      <c r="AD112" s="33">
        <v>275</v>
      </c>
      <c r="AE112" s="33">
        <v>0</v>
      </c>
      <c r="AF112" s="33">
        <v>0</v>
      </c>
      <c r="AG112" s="33">
        <v>0</v>
      </c>
      <c r="AH112" s="33">
        <v>0</v>
      </c>
      <c r="AI112" s="33">
        <v>0</v>
      </c>
      <c r="AJ112" s="33">
        <v>0</v>
      </c>
      <c r="AK112" s="33">
        <v>0</v>
      </c>
      <c r="AL112" s="33">
        <v>0</v>
      </c>
      <c r="AM112" s="33">
        <v>0</v>
      </c>
      <c r="AN112" s="33">
        <v>0</v>
      </c>
      <c r="AO112" s="33">
        <v>0</v>
      </c>
      <c r="AP112" s="33">
        <v>0</v>
      </c>
      <c r="AQ112" s="33">
        <v>0</v>
      </c>
      <c r="AR112" s="33">
        <v>0</v>
      </c>
      <c r="AS112" s="33">
        <v>0</v>
      </c>
      <c r="AT112" s="33">
        <v>0</v>
      </c>
      <c r="AU112" s="33">
        <v>0</v>
      </c>
      <c r="AV112" s="33">
        <v>0</v>
      </c>
      <c r="AW112" s="33">
        <v>0</v>
      </c>
      <c r="AX112" s="33">
        <v>0</v>
      </c>
      <c r="AY112" s="33">
        <v>0</v>
      </c>
      <c r="AZ112" s="33">
        <v>0</v>
      </c>
      <c r="BA112" s="33">
        <v>211</v>
      </c>
      <c r="BB112" s="33">
        <v>0</v>
      </c>
      <c r="BC112" s="33">
        <v>0</v>
      </c>
      <c r="BD112" s="33">
        <v>0</v>
      </c>
      <c r="BE112" s="33">
        <v>0</v>
      </c>
      <c r="BF112" s="33">
        <v>0</v>
      </c>
      <c r="BG112" s="33">
        <v>0</v>
      </c>
      <c r="BH112" s="33">
        <v>0</v>
      </c>
      <c r="BI112" s="33">
        <v>0</v>
      </c>
      <c r="BJ112" s="33">
        <v>0</v>
      </c>
      <c r="BK112" s="33">
        <v>0</v>
      </c>
      <c r="BL112" s="33">
        <v>0</v>
      </c>
      <c r="BM112" s="33">
        <v>0</v>
      </c>
      <c r="BN112" s="33">
        <v>0</v>
      </c>
      <c r="BO112" s="33">
        <v>0</v>
      </c>
      <c r="BP112" s="33">
        <v>0</v>
      </c>
      <c r="BQ112" s="33">
        <v>0</v>
      </c>
      <c r="BR112" s="33">
        <v>0</v>
      </c>
      <c r="BS112" s="33">
        <v>0</v>
      </c>
      <c r="BT112" s="33">
        <v>0</v>
      </c>
      <c r="BU112" s="33">
        <v>0</v>
      </c>
      <c r="BV112" s="33">
        <v>0</v>
      </c>
      <c r="BW112" s="33">
        <v>0</v>
      </c>
      <c r="BX112" s="33">
        <v>0</v>
      </c>
      <c r="BY112" s="33">
        <v>0</v>
      </c>
      <c r="BZ112" s="33">
        <v>0</v>
      </c>
      <c r="CA112" s="33">
        <v>0</v>
      </c>
      <c r="CB112" s="33">
        <v>0</v>
      </c>
      <c r="CC112" s="33">
        <v>0</v>
      </c>
      <c r="CD112" s="33">
        <v>0</v>
      </c>
      <c r="CE112" s="33">
        <v>0</v>
      </c>
      <c r="CF112" s="33">
        <v>0</v>
      </c>
      <c r="CG112" s="33">
        <v>0</v>
      </c>
      <c r="CH112" s="33">
        <v>0</v>
      </c>
      <c r="CI112" s="33">
        <v>7</v>
      </c>
      <c r="CJ112" s="33">
        <v>0</v>
      </c>
      <c r="CK112" s="33">
        <v>0</v>
      </c>
      <c r="CL112" s="33">
        <v>0</v>
      </c>
      <c r="CM112" s="33">
        <v>0</v>
      </c>
      <c r="CN112" s="33">
        <v>18</v>
      </c>
      <c r="CO112" s="33">
        <v>0</v>
      </c>
      <c r="CP112" s="33">
        <v>18</v>
      </c>
      <c r="CQ112" s="33">
        <v>0</v>
      </c>
      <c r="CR112" s="33">
        <v>0</v>
      </c>
      <c r="CS112" s="33">
        <v>0</v>
      </c>
      <c r="CT112" s="33">
        <v>0</v>
      </c>
      <c r="CU112" s="33">
        <v>0</v>
      </c>
      <c r="CV112" s="33">
        <v>0</v>
      </c>
      <c r="CW112" s="33">
        <v>0</v>
      </c>
      <c r="CX112" s="33">
        <v>0</v>
      </c>
      <c r="CY112" s="33">
        <v>0</v>
      </c>
      <c r="CZ112" s="33">
        <v>0</v>
      </c>
      <c r="DA112" s="33">
        <v>0</v>
      </c>
      <c r="DB112" s="33">
        <v>0</v>
      </c>
      <c r="DC112" s="33">
        <v>0</v>
      </c>
      <c r="DD112" s="33">
        <v>0</v>
      </c>
      <c r="DE112" s="33">
        <v>0</v>
      </c>
      <c r="DF112" s="33">
        <v>0</v>
      </c>
      <c r="DG112" s="1">
        <v>0</v>
      </c>
      <c r="DH112" s="1">
        <v>0</v>
      </c>
      <c r="DI112" s="1">
        <v>0</v>
      </c>
      <c r="DJ112" s="1">
        <v>2337</v>
      </c>
      <c r="DK112" s="1">
        <v>2395</v>
      </c>
      <c r="DL112" s="1">
        <v>3143</v>
      </c>
      <c r="DM112" s="1">
        <v>32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47">
        <v>0</v>
      </c>
      <c r="FK112" s="1">
        <v>0</v>
      </c>
      <c r="FL112" s="47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</row>
    <row r="113" spans="1:177" x14ac:dyDescent="0.25">
      <c r="A113" t="s">
        <v>321</v>
      </c>
      <c r="B113" s="33">
        <v>0</v>
      </c>
      <c r="C113" s="33">
        <v>0</v>
      </c>
      <c r="D113" s="33">
        <v>0</v>
      </c>
      <c r="E113" s="33">
        <v>0</v>
      </c>
      <c r="F113" s="33">
        <v>0</v>
      </c>
      <c r="G113" s="33">
        <v>110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3">
        <v>0</v>
      </c>
      <c r="N113" s="33">
        <v>0</v>
      </c>
      <c r="O113" s="33">
        <v>0</v>
      </c>
      <c r="P113" s="33">
        <v>0</v>
      </c>
      <c r="Q113" s="33">
        <v>242</v>
      </c>
      <c r="R113" s="33">
        <v>0</v>
      </c>
      <c r="S113" s="33">
        <v>0</v>
      </c>
      <c r="T113" s="33">
        <v>0</v>
      </c>
      <c r="U113" s="33">
        <v>0</v>
      </c>
      <c r="V113" s="33">
        <v>0</v>
      </c>
      <c r="W113" s="33">
        <v>0</v>
      </c>
      <c r="X113" s="33">
        <v>0</v>
      </c>
      <c r="Y113" s="33">
        <v>0</v>
      </c>
      <c r="Z113" s="33">
        <v>0</v>
      </c>
      <c r="AA113" s="33">
        <v>0</v>
      </c>
      <c r="AB113" s="33">
        <v>0</v>
      </c>
      <c r="AC113" s="33">
        <v>0</v>
      </c>
      <c r="AD113" s="33">
        <v>275</v>
      </c>
      <c r="AE113" s="33">
        <v>0</v>
      </c>
      <c r="AF113" s="33">
        <v>0</v>
      </c>
      <c r="AG113" s="33">
        <v>0</v>
      </c>
      <c r="AH113" s="33">
        <v>0</v>
      </c>
      <c r="AI113" s="33">
        <v>0</v>
      </c>
      <c r="AJ113" s="33">
        <v>0</v>
      </c>
      <c r="AK113" s="33">
        <v>0</v>
      </c>
      <c r="AL113" s="33">
        <v>0</v>
      </c>
      <c r="AM113" s="33">
        <v>0</v>
      </c>
      <c r="AN113" s="33">
        <v>0</v>
      </c>
      <c r="AO113" s="33">
        <v>0</v>
      </c>
      <c r="AP113" s="33">
        <v>0</v>
      </c>
      <c r="AQ113" s="33">
        <v>0</v>
      </c>
      <c r="AR113" s="33">
        <v>0</v>
      </c>
      <c r="AS113" s="33">
        <v>0</v>
      </c>
      <c r="AT113" s="33">
        <v>0</v>
      </c>
      <c r="AU113" s="33">
        <v>0</v>
      </c>
      <c r="AV113" s="33">
        <v>0</v>
      </c>
      <c r="AW113" s="33">
        <v>0</v>
      </c>
      <c r="AX113" s="33">
        <v>0</v>
      </c>
      <c r="AY113" s="33">
        <v>0</v>
      </c>
      <c r="AZ113" s="33">
        <v>0</v>
      </c>
      <c r="BA113" s="33">
        <v>0</v>
      </c>
      <c r="BB113" s="33">
        <v>0</v>
      </c>
      <c r="BC113" s="33">
        <v>0</v>
      </c>
      <c r="BD113" s="33">
        <v>0</v>
      </c>
      <c r="BE113" s="33">
        <v>0</v>
      </c>
      <c r="BF113" s="33">
        <v>0</v>
      </c>
      <c r="BG113" s="33">
        <v>0</v>
      </c>
      <c r="BH113" s="33">
        <v>0</v>
      </c>
      <c r="BI113" s="33">
        <v>0</v>
      </c>
      <c r="BJ113" s="33">
        <v>0</v>
      </c>
      <c r="BK113" s="33">
        <v>0</v>
      </c>
      <c r="BL113" s="33">
        <v>0</v>
      </c>
      <c r="BM113" s="33">
        <v>0</v>
      </c>
      <c r="BN113" s="33">
        <v>0</v>
      </c>
      <c r="BO113" s="33">
        <v>0</v>
      </c>
      <c r="BP113" s="33">
        <v>0</v>
      </c>
      <c r="BQ113" s="33">
        <v>0</v>
      </c>
      <c r="BR113" s="33">
        <v>0</v>
      </c>
      <c r="BS113" s="33">
        <v>0</v>
      </c>
      <c r="BT113" s="33">
        <v>0</v>
      </c>
      <c r="BU113" s="33">
        <v>0</v>
      </c>
      <c r="BV113" s="33">
        <v>0</v>
      </c>
      <c r="BW113" s="33">
        <v>0</v>
      </c>
      <c r="BX113" s="33">
        <v>0</v>
      </c>
      <c r="BY113" s="33">
        <v>0</v>
      </c>
      <c r="BZ113" s="33">
        <v>0</v>
      </c>
      <c r="CA113" s="33">
        <v>0</v>
      </c>
      <c r="CB113" s="33">
        <v>0</v>
      </c>
      <c r="CC113" s="33">
        <v>0</v>
      </c>
      <c r="CD113" s="33">
        <v>0</v>
      </c>
      <c r="CE113" s="33">
        <v>0</v>
      </c>
      <c r="CF113" s="33">
        <v>0</v>
      </c>
      <c r="CG113" s="33">
        <v>0</v>
      </c>
      <c r="CH113" s="33">
        <v>0</v>
      </c>
      <c r="CI113" s="33">
        <v>18</v>
      </c>
      <c r="CJ113" s="33">
        <v>0</v>
      </c>
      <c r="CK113" s="33">
        <v>0</v>
      </c>
      <c r="CL113" s="33">
        <v>0</v>
      </c>
      <c r="CM113" s="33">
        <v>0</v>
      </c>
      <c r="CN113" s="33">
        <v>13</v>
      </c>
      <c r="CO113" s="33">
        <v>0</v>
      </c>
      <c r="CP113" s="33">
        <v>13</v>
      </c>
      <c r="CQ113" s="33">
        <v>0</v>
      </c>
      <c r="CR113" s="33">
        <v>0</v>
      </c>
      <c r="CS113" s="33">
        <v>0</v>
      </c>
      <c r="CT113" s="33">
        <v>0</v>
      </c>
      <c r="CU113" s="33">
        <v>0</v>
      </c>
      <c r="CV113" s="33">
        <v>0</v>
      </c>
      <c r="CW113" s="33">
        <v>0</v>
      </c>
      <c r="CX113" s="33">
        <v>0</v>
      </c>
      <c r="CY113" s="33">
        <v>0</v>
      </c>
      <c r="CZ113" s="33">
        <v>0</v>
      </c>
      <c r="DA113" s="33">
        <v>0</v>
      </c>
      <c r="DB113" s="33">
        <v>0</v>
      </c>
      <c r="DC113" s="33">
        <v>0</v>
      </c>
      <c r="DD113" s="33">
        <v>0</v>
      </c>
      <c r="DE113" s="33">
        <v>0</v>
      </c>
      <c r="DF113" s="33">
        <v>0</v>
      </c>
      <c r="DG113" s="1">
        <v>0</v>
      </c>
      <c r="DH113" s="1">
        <v>0</v>
      </c>
      <c r="DI113" s="1">
        <v>318</v>
      </c>
      <c r="DJ113" s="1">
        <v>1080</v>
      </c>
      <c r="DK113" s="1">
        <v>800</v>
      </c>
      <c r="DL113" s="1">
        <v>3068</v>
      </c>
      <c r="DM113" s="1">
        <v>15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47">
        <v>0</v>
      </c>
      <c r="FK113" s="1">
        <v>0</v>
      </c>
      <c r="FL113" s="47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</row>
    <row r="114" spans="1:177" x14ac:dyDescent="0.25">
      <c r="A114" t="s">
        <v>322</v>
      </c>
      <c r="B114" s="33">
        <v>0</v>
      </c>
      <c r="C114" s="33">
        <v>0</v>
      </c>
      <c r="D114" s="33">
        <v>0</v>
      </c>
      <c r="E114" s="33">
        <v>0</v>
      </c>
      <c r="F114" s="33">
        <v>0</v>
      </c>
      <c r="G114" s="33">
        <v>110</v>
      </c>
      <c r="H114" s="33">
        <v>0</v>
      </c>
      <c r="I114" s="33">
        <v>0</v>
      </c>
      <c r="J114" s="33">
        <v>0</v>
      </c>
      <c r="K114" s="33">
        <v>0</v>
      </c>
      <c r="L114" s="33">
        <v>0</v>
      </c>
      <c r="M114" s="33">
        <v>0</v>
      </c>
      <c r="N114" s="33">
        <v>0</v>
      </c>
      <c r="O114" s="33">
        <v>0</v>
      </c>
      <c r="P114" s="33">
        <v>0</v>
      </c>
      <c r="Q114" s="33">
        <v>242</v>
      </c>
      <c r="R114" s="33">
        <v>0</v>
      </c>
      <c r="S114" s="33">
        <v>0</v>
      </c>
      <c r="T114" s="33">
        <v>0</v>
      </c>
      <c r="U114" s="33">
        <v>0</v>
      </c>
      <c r="V114" s="33">
        <v>0</v>
      </c>
      <c r="W114" s="33">
        <v>0</v>
      </c>
      <c r="X114" s="33">
        <v>0</v>
      </c>
      <c r="Y114" s="33">
        <v>0</v>
      </c>
      <c r="Z114" s="33">
        <v>0</v>
      </c>
      <c r="AA114" s="33">
        <v>0</v>
      </c>
      <c r="AB114" s="33">
        <v>0</v>
      </c>
      <c r="AC114" s="33">
        <v>0</v>
      </c>
      <c r="AD114" s="33">
        <v>275</v>
      </c>
      <c r="AE114" s="33">
        <v>0</v>
      </c>
      <c r="AF114" s="33">
        <v>0</v>
      </c>
      <c r="AG114" s="33">
        <v>0</v>
      </c>
      <c r="AH114" s="33">
        <v>0</v>
      </c>
      <c r="AI114" s="33">
        <v>0</v>
      </c>
      <c r="AJ114" s="33">
        <v>0</v>
      </c>
      <c r="AK114" s="33">
        <v>0</v>
      </c>
      <c r="AL114" s="33">
        <v>0</v>
      </c>
      <c r="AM114" s="33">
        <v>0</v>
      </c>
      <c r="AN114" s="33">
        <v>0</v>
      </c>
      <c r="AO114" s="33">
        <v>0</v>
      </c>
      <c r="AP114" s="33">
        <v>0</v>
      </c>
      <c r="AQ114" s="33">
        <v>0</v>
      </c>
      <c r="AR114" s="33">
        <v>0</v>
      </c>
      <c r="AS114" s="33">
        <v>0</v>
      </c>
      <c r="AT114" s="33">
        <v>0</v>
      </c>
      <c r="AU114" s="33">
        <v>0</v>
      </c>
      <c r="AV114" s="33">
        <v>0</v>
      </c>
      <c r="AW114" s="33">
        <v>0</v>
      </c>
      <c r="AX114" s="33">
        <v>0</v>
      </c>
      <c r="AY114" s="33">
        <v>0</v>
      </c>
      <c r="AZ114" s="33">
        <v>0</v>
      </c>
      <c r="BA114" s="33">
        <v>0</v>
      </c>
      <c r="BB114" s="33">
        <v>0</v>
      </c>
      <c r="BC114" s="33">
        <v>0</v>
      </c>
      <c r="BD114" s="33">
        <v>0</v>
      </c>
      <c r="BE114" s="33">
        <v>0</v>
      </c>
      <c r="BF114" s="33">
        <v>0</v>
      </c>
      <c r="BG114" s="33">
        <v>0</v>
      </c>
      <c r="BH114" s="33">
        <v>0</v>
      </c>
      <c r="BI114" s="33">
        <v>0</v>
      </c>
      <c r="BJ114" s="33">
        <v>0</v>
      </c>
      <c r="BK114" s="33">
        <v>0</v>
      </c>
      <c r="BL114" s="33">
        <v>0</v>
      </c>
      <c r="BM114" s="33">
        <v>0</v>
      </c>
      <c r="BN114" s="33">
        <v>0</v>
      </c>
      <c r="BO114" s="33">
        <v>0</v>
      </c>
      <c r="BP114" s="33">
        <v>0</v>
      </c>
      <c r="BQ114" s="33">
        <v>0</v>
      </c>
      <c r="BR114" s="33">
        <v>0</v>
      </c>
      <c r="BS114" s="33">
        <v>0</v>
      </c>
      <c r="BT114" s="33">
        <v>0</v>
      </c>
      <c r="BU114" s="33">
        <v>0</v>
      </c>
      <c r="BV114" s="33">
        <v>0</v>
      </c>
      <c r="BW114" s="33">
        <v>0</v>
      </c>
      <c r="BX114" s="33">
        <v>0</v>
      </c>
      <c r="BY114" s="33">
        <v>0</v>
      </c>
      <c r="BZ114" s="33">
        <v>0</v>
      </c>
      <c r="CA114" s="33">
        <v>0</v>
      </c>
      <c r="CB114" s="33">
        <v>0</v>
      </c>
      <c r="CC114" s="33">
        <v>0</v>
      </c>
      <c r="CD114" s="33">
        <v>0</v>
      </c>
      <c r="CE114" s="33">
        <v>0</v>
      </c>
      <c r="CF114" s="33">
        <v>0</v>
      </c>
      <c r="CG114" s="33">
        <v>0</v>
      </c>
      <c r="CH114" s="33">
        <v>0</v>
      </c>
      <c r="CI114" s="33">
        <v>46</v>
      </c>
      <c r="CJ114" s="33">
        <v>0</v>
      </c>
      <c r="CK114" s="33">
        <v>0</v>
      </c>
      <c r="CL114" s="33">
        <v>0</v>
      </c>
      <c r="CM114" s="33">
        <v>0</v>
      </c>
      <c r="CN114" s="33">
        <v>8</v>
      </c>
      <c r="CO114" s="33">
        <v>0</v>
      </c>
      <c r="CP114" s="33">
        <v>8</v>
      </c>
      <c r="CQ114" s="33">
        <v>0</v>
      </c>
      <c r="CR114" s="33">
        <v>0</v>
      </c>
      <c r="CS114" s="33">
        <v>0</v>
      </c>
      <c r="CT114" s="33">
        <v>0</v>
      </c>
      <c r="CU114" s="33">
        <v>0</v>
      </c>
      <c r="CV114" s="33">
        <v>0</v>
      </c>
      <c r="CW114" s="33">
        <v>0</v>
      </c>
      <c r="CX114" s="33">
        <v>0</v>
      </c>
      <c r="CY114" s="33">
        <v>0</v>
      </c>
      <c r="CZ114" s="33">
        <v>0</v>
      </c>
      <c r="DA114" s="33">
        <v>0</v>
      </c>
      <c r="DB114" s="33">
        <v>0</v>
      </c>
      <c r="DC114" s="33">
        <v>0</v>
      </c>
      <c r="DD114" s="33">
        <v>0</v>
      </c>
      <c r="DE114" s="33">
        <v>0</v>
      </c>
      <c r="DF114" s="33">
        <v>0</v>
      </c>
      <c r="DG114" s="1">
        <v>0</v>
      </c>
      <c r="DH114" s="1">
        <v>0</v>
      </c>
      <c r="DI114" s="1">
        <v>0</v>
      </c>
      <c r="DJ114" s="1">
        <v>9526</v>
      </c>
      <c r="DK114" s="1">
        <v>2765</v>
      </c>
      <c r="DL114" s="1">
        <v>239</v>
      </c>
      <c r="DM114" s="1">
        <v>60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3</v>
      </c>
      <c r="EL114" s="1">
        <v>0</v>
      </c>
      <c r="EM114" s="1">
        <v>0</v>
      </c>
      <c r="EN114" s="1">
        <v>0</v>
      </c>
      <c r="EO114" s="1">
        <v>898</v>
      </c>
      <c r="EP114" s="1">
        <v>1571</v>
      </c>
      <c r="EQ114" s="1">
        <v>5441</v>
      </c>
      <c r="ER114" s="1">
        <v>20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47">
        <v>0</v>
      </c>
      <c r="FK114" s="1">
        <v>0</v>
      </c>
      <c r="FL114" s="47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</row>
    <row r="115" spans="1:177" x14ac:dyDescent="0.25">
      <c r="A115" t="s">
        <v>323</v>
      </c>
      <c r="B115" s="33">
        <v>0</v>
      </c>
      <c r="C115" s="33">
        <v>0</v>
      </c>
      <c r="D115" s="33">
        <v>0</v>
      </c>
      <c r="E115" s="33">
        <v>0</v>
      </c>
      <c r="F115" s="33">
        <v>0</v>
      </c>
      <c r="G115" s="33">
        <v>110</v>
      </c>
      <c r="H115" s="33">
        <v>0</v>
      </c>
      <c r="I115" s="33">
        <v>0</v>
      </c>
      <c r="J115" s="33">
        <v>0</v>
      </c>
      <c r="K115" s="33">
        <v>0</v>
      </c>
      <c r="L115" s="33">
        <v>0</v>
      </c>
      <c r="M115" s="33">
        <v>0</v>
      </c>
      <c r="N115" s="33">
        <v>0</v>
      </c>
      <c r="O115" s="33">
        <v>0</v>
      </c>
      <c r="P115" s="33">
        <v>0</v>
      </c>
      <c r="Q115" s="33">
        <v>242</v>
      </c>
      <c r="R115" s="33">
        <v>0</v>
      </c>
      <c r="S115" s="33">
        <v>0</v>
      </c>
      <c r="T115" s="33">
        <v>0</v>
      </c>
      <c r="U115" s="33">
        <v>0</v>
      </c>
      <c r="V115" s="33">
        <v>0</v>
      </c>
      <c r="W115" s="33">
        <v>0</v>
      </c>
      <c r="X115" s="33">
        <v>0</v>
      </c>
      <c r="Y115" s="33">
        <v>0</v>
      </c>
      <c r="Z115" s="33">
        <v>0</v>
      </c>
      <c r="AA115" s="33">
        <v>0</v>
      </c>
      <c r="AB115" s="33">
        <v>0</v>
      </c>
      <c r="AC115" s="33">
        <v>0</v>
      </c>
      <c r="AD115" s="33">
        <v>275</v>
      </c>
      <c r="AE115" s="33">
        <v>0</v>
      </c>
      <c r="AF115" s="33">
        <v>0</v>
      </c>
      <c r="AG115" s="33">
        <v>0</v>
      </c>
      <c r="AH115" s="33">
        <v>0</v>
      </c>
      <c r="AI115" s="33">
        <v>0</v>
      </c>
      <c r="AJ115" s="33">
        <v>0</v>
      </c>
      <c r="AK115" s="33">
        <v>0</v>
      </c>
      <c r="AL115" s="33">
        <v>0</v>
      </c>
      <c r="AM115" s="33">
        <v>0</v>
      </c>
      <c r="AN115" s="33">
        <v>0</v>
      </c>
      <c r="AO115" s="33">
        <v>0</v>
      </c>
      <c r="AP115" s="33">
        <v>0</v>
      </c>
      <c r="AQ115" s="33">
        <v>0</v>
      </c>
      <c r="AR115" s="33">
        <v>0</v>
      </c>
      <c r="AS115" s="33">
        <v>0</v>
      </c>
      <c r="AT115" s="33">
        <v>0</v>
      </c>
      <c r="AU115" s="33">
        <v>0</v>
      </c>
      <c r="AV115" s="33">
        <v>0</v>
      </c>
      <c r="AW115" s="33">
        <v>0</v>
      </c>
      <c r="AX115" s="33">
        <v>0</v>
      </c>
      <c r="AY115" s="33">
        <v>0</v>
      </c>
      <c r="AZ115" s="33">
        <v>0</v>
      </c>
      <c r="BA115" s="33">
        <v>0</v>
      </c>
      <c r="BB115" s="33">
        <v>0</v>
      </c>
      <c r="BC115" s="33">
        <v>0</v>
      </c>
      <c r="BD115" s="33">
        <v>0</v>
      </c>
      <c r="BE115" s="33">
        <v>0</v>
      </c>
      <c r="BF115" s="33">
        <v>0</v>
      </c>
      <c r="BG115" s="33">
        <v>0</v>
      </c>
      <c r="BH115" s="33">
        <v>0</v>
      </c>
      <c r="BI115" s="33">
        <v>0</v>
      </c>
      <c r="BJ115" s="33">
        <v>0</v>
      </c>
      <c r="BK115" s="33">
        <v>0</v>
      </c>
      <c r="BL115" s="33">
        <v>0</v>
      </c>
      <c r="BM115" s="33">
        <v>0</v>
      </c>
      <c r="BN115" s="33">
        <v>0</v>
      </c>
      <c r="BO115" s="33">
        <v>0</v>
      </c>
      <c r="BP115" s="33">
        <v>0</v>
      </c>
      <c r="BQ115" s="33">
        <v>0</v>
      </c>
      <c r="BR115" s="33">
        <v>0</v>
      </c>
      <c r="BS115" s="33">
        <v>0</v>
      </c>
      <c r="BT115" s="33">
        <v>0</v>
      </c>
      <c r="BU115" s="33">
        <v>0</v>
      </c>
      <c r="BV115" s="33">
        <v>0</v>
      </c>
      <c r="BW115" s="33">
        <v>0</v>
      </c>
      <c r="BX115" s="33">
        <v>0</v>
      </c>
      <c r="BY115" s="33">
        <v>0</v>
      </c>
      <c r="BZ115" s="33">
        <v>0</v>
      </c>
      <c r="CA115" s="33">
        <v>0</v>
      </c>
      <c r="CB115" s="33">
        <v>0</v>
      </c>
      <c r="CC115" s="33">
        <v>0</v>
      </c>
      <c r="CD115" s="33">
        <v>0</v>
      </c>
      <c r="CE115" s="33">
        <v>0</v>
      </c>
      <c r="CF115" s="33">
        <v>0</v>
      </c>
      <c r="CG115" s="33">
        <v>0</v>
      </c>
      <c r="CH115" s="33">
        <v>0</v>
      </c>
      <c r="CI115" s="33">
        <v>0</v>
      </c>
      <c r="CJ115" s="33">
        <v>0</v>
      </c>
      <c r="CK115" s="33">
        <v>0</v>
      </c>
      <c r="CL115" s="33">
        <v>0</v>
      </c>
      <c r="CM115" s="33">
        <v>0</v>
      </c>
      <c r="CN115" s="33">
        <v>0</v>
      </c>
      <c r="CO115" s="33">
        <v>0</v>
      </c>
      <c r="CP115" s="33">
        <v>0</v>
      </c>
      <c r="CQ115" s="33">
        <v>0</v>
      </c>
      <c r="CR115" s="33">
        <v>0</v>
      </c>
      <c r="CS115" s="33">
        <v>0</v>
      </c>
      <c r="CT115" s="33">
        <v>0</v>
      </c>
      <c r="CU115" s="33">
        <v>0</v>
      </c>
      <c r="CV115" s="33">
        <v>0</v>
      </c>
      <c r="CW115" s="33">
        <v>0</v>
      </c>
      <c r="CX115" s="33">
        <v>0</v>
      </c>
      <c r="CY115" s="33">
        <v>0</v>
      </c>
      <c r="CZ115" s="33">
        <v>0</v>
      </c>
      <c r="DA115" s="33">
        <v>0</v>
      </c>
      <c r="DB115" s="33">
        <v>0</v>
      </c>
      <c r="DC115" s="33">
        <v>0</v>
      </c>
      <c r="DD115" s="33">
        <v>0</v>
      </c>
      <c r="DE115" s="33">
        <v>0</v>
      </c>
      <c r="DF115" s="33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47">
        <v>0</v>
      </c>
      <c r="FK115" s="1">
        <v>0</v>
      </c>
      <c r="FL115" s="47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</row>
    <row r="116" spans="1:177" x14ac:dyDescent="0.25">
      <c r="A116" t="s">
        <v>324</v>
      </c>
      <c r="B116" s="33">
        <v>0</v>
      </c>
      <c r="C116" s="33">
        <v>0</v>
      </c>
      <c r="D116" s="33">
        <v>0</v>
      </c>
      <c r="E116" s="33">
        <v>0</v>
      </c>
      <c r="F116" s="33">
        <v>0</v>
      </c>
      <c r="G116" s="33">
        <v>110</v>
      </c>
      <c r="H116" s="33">
        <v>0</v>
      </c>
      <c r="I116" s="33">
        <v>0</v>
      </c>
      <c r="J116" s="33">
        <v>0</v>
      </c>
      <c r="K116" s="33">
        <v>0</v>
      </c>
      <c r="L116" s="33">
        <v>0</v>
      </c>
      <c r="M116" s="33">
        <v>0</v>
      </c>
      <c r="N116" s="33">
        <v>0</v>
      </c>
      <c r="O116" s="33">
        <v>0</v>
      </c>
      <c r="P116" s="33">
        <v>0</v>
      </c>
      <c r="Q116" s="33">
        <v>242</v>
      </c>
      <c r="R116" s="33">
        <v>0</v>
      </c>
      <c r="S116" s="33">
        <v>0</v>
      </c>
      <c r="T116" s="33">
        <v>0</v>
      </c>
      <c r="U116" s="33">
        <v>0</v>
      </c>
      <c r="V116" s="33">
        <v>0</v>
      </c>
      <c r="W116" s="33">
        <v>0</v>
      </c>
      <c r="X116" s="33">
        <v>0</v>
      </c>
      <c r="Y116" s="33">
        <v>0</v>
      </c>
      <c r="Z116" s="33">
        <v>0</v>
      </c>
      <c r="AA116" s="33">
        <v>0</v>
      </c>
      <c r="AB116" s="33">
        <v>0</v>
      </c>
      <c r="AC116" s="33">
        <v>0</v>
      </c>
      <c r="AD116" s="33">
        <v>275</v>
      </c>
      <c r="AE116" s="33">
        <v>0</v>
      </c>
      <c r="AF116" s="33">
        <v>0</v>
      </c>
      <c r="AG116" s="33">
        <v>0</v>
      </c>
      <c r="AH116" s="33">
        <v>0</v>
      </c>
      <c r="AI116" s="33">
        <v>0</v>
      </c>
      <c r="AJ116" s="33">
        <v>0</v>
      </c>
      <c r="AK116" s="33">
        <v>0</v>
      </c>
      <c r="AL116" s="33">
        <v>0</v>
      </c>
      <c r="AM116" s="33">
        <v>0</v>
      </c>
      <c r="AN116" s="33">
        <v>0</v>
      </c>
      <c r="AO116" s="33">
        <v>0</v>
      </c>
      <c r="AP116" s="33">
        <v>0</v>
      </c>
      <c r="AQ116" s="33">
        <v>0</v>
      </c>
      <c r="AR116" s="33">
        <v>0</v>
      </c>
      <c r="AS116" s="33">
        <v>0</v>
      </c>
      <c r="AT116" s="33">
        <v>0</v>
      </c>
      <c r="AU116" s="33">
        <v>0</v>
      </c>
      <c r="AV116" s="33">
        <v>0</v>
      </c>
      <c r="AW116" s="33">
        <v>0</v>
      </c>
      <c r="AX116" s="33">
        <v>0</v>
      </c>
      <c r="AY116" s="33">
        <v>0</v>
      </c>
      <c r="AZ116" s="33">
        <v>0</v>
      </c>
      <c r="BA116" s="33">
        <v>0</v>
      </c>
      <c r="BB116" s="33">
        <v>0</v>
      </c>
      <c r="BC116" s="33">
        <v>0</v>
      </c>
      <c r="BD116" s="33">
        <v>0</v>
      </c>
      <c r="BE116" s="33">
        <v>0</v>
      </c>
      <c r="BF116" s="33">
        <v>0</v>
      </c>
      <c r="BG116" s="33">
        <v>0</v>
      </c>
      <c r="BH116" s="33">
        <v>0</v>
      </c>
      <c r="BI116" s="33">
        <v>0</v>
      </c>
      <c r="BJ116" s="33">
        <v>0</v>
      </c>
      <c r="BK116" s="33">
        <v>0</v>
      </c>
      <c r="BL116" s="33">
        <v>0</v>
      </c>
      <c r="BM116" s="33">
        <v>0</v>
      </c>
      <c r="BN116" s="33">
        <v>0</v>
      </c>
      <c r="BO116" s="33">
        <v>0</v>
      </c>
      <c r="BP116" s="33">
        <v>0</v>
      </c>
      <c r="BQ116" s="33">
        <v>0</v>
      </c>
      <c r="BR116" s="33">
        <v>0</v>
      </c>
      <c r="BS116" s="33">
        <v>0</v>
      </c>
      <c r="BT116" s="33">
        <v>0</v>
      </c>
      <c r="BU116" s="33">
        <v>0</v>
      </c>
      <c r="BV116" s="33">
        <v>0</v>
      </c>
      <c r="BW116" s="33">
        <v>0</v>
      </c>
      <c r="BX116" s="33">
        <v>0</v>
      </c>
      <c r="BY116" s="33">
        <v>0</v>
      </c>
      <c r="BZ116" s="33">
        <v>0</v>
      </c>
      <c r="CA116" s="33">
        <v>0</v>
      </c>
      <c r="CB116" s="33">
        <v>0</v>
      </c>
      <c r="CC116" s="33">
        <v>0</v>
      </c>
      <c r="CD116" s="33">
        <v>0</v>
      </c>
      <c r="CE116" s="33">
        <v>0</v>
      </c>
      <c r="CF116" s="33">
        <v>0</v>
      </c>
      <c r="CG116" s="33">
        <v>0</v>
      </c>
      <c r="CH116" s="33">
        <v>0</v>
      </c>
      <c r="CI116" s="33">
        <v>0</v>
      </c>
      <c r="CJ116" s="33">
        <v>0</v>
      </c>
      <c r="CK116" s="33">
        <v>0</v>
      </c>
      <c r="CL116" s="33">
        <v>0</v>
      </c>
      <c r="CM116" s="33">
        <v>0</v>
      </c>
      <c r="CN116" s="33">
        <v>0</v>
      </c>
      <c r="CO116" s="33">
        <v>0</v>
      </c>
      <c r="CP116" s="33">
        <v>0</v>
      </c>
      <c r="CQ116" s="33">
        <v>0</v>
      </c>
      <c r="CR116" s="33">
        <v>0</v>
      </c>
      <c r="CS116" s="33">
        <v>0</v>
      </c>
      <c r="CT116" s="33">
        <v>0</v>
      </c>
      <c r="CU116" s="33">
        <v>0</v>
      </c>
      <c r="CV116" s="33">
        <v>0</v>
      </c>
      <c r="CW116" s="33">
        <v>0</v>
      </c>
      <c r="CX116" s="33">
        <v>0</v>
      </c>
      <c r="CY116" s="33">
        <v>0</v>
      </c>
      <c r="CZ116" s="33">
        <v>0</v>
      </c>
      <c r="DA116" s="33">
        <v>0</v>
      </c>
      <c r="DB116" s="33">
        <v>0</v>
      </c>
      <c r="DC116" s="33">
        <v>0</v>
      </c>
      <c r="DD116" s="33">
        <v>0</v>
      </c>
      <c r="DE116" s="33">
        <v>0</v>
      </c>
      <c r="DF116" s="33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47">
        <v>0</v>
      </c>
      <c r="FK116" s="1">
        <v>0</v>
      </c>
      <c r="FL116" s="47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</row>
    <row r="117" spans="1:177" x14ac:dyDescent="0.25">
      <c r="A117" t="s">
        <v>325</v>
      </c>
      <c r="B117" s="33">
        <v>0</v>
      </c>
      <c r="C117" s="33">
        <v>0</v>
      </c>
      <c r="D117" s="33">
        <v>0</v>
      </c>
      <c r="E117" s="33">
        <v>0</v>
      </c>
      <c r="F117" s="33">
        <v>0</v>
      </c>
      <c r="G117" s="33">
        <v>110</v>
      </c>
      <c r="H117" s="33">
        <v>0</v>
      </c>
      <c r="I117" s="33">
        <v>0</v>
      </c>
      <c r="J117" s="33">
        <v>0</v>
      </c>
      <c r="K117" s="33">
        <v>0</v>
      </c>
      <c r="L117" s="33">
        <v>0</v>
      </c>
      <c r="M117" s="33">
        <v>0</v>
      </c>
      <c r="N117" s="33">
        <v>0</v>
      </c>
      <c r="O117" s="33">
        <v>0</v>
      </c>
      <c r="P117" s="33">
        <v>0</v>
      </c>
      <c r="Q117" s="33">
        <v>242</v>
      </c>
      <c r="R117" s="33">
        <v>0</v>
      </c>
      <c r="S117" s="33">
        <v>0</v>
      </c>
      <c r="T117" s="33">
        <v>0</v>
      </c>
      <c r="U117" s="33">
        <v>0</v>
      </c>
      <c r="V117" s="33">
        <v>0</v>
      </c>
      <c r="W117" s="33">
        <v>0</v>
      </c>
      <c r="X117" s="33">
        <v>0</v>
      </c>
      <c r="Y117" s="33">
        <v>0</v>
      </c>
      <c r="Z117" s="33">
        <v>0</v>
      </c>
      <c r="AA117" s="33">
        <v>0</v>
      </c>
      <c r="AB117" s="33">
        <v>0</v>
      </c>
      <c r="AC117" s="33">
        <v>0</v>
      </c>
      <c r="AD117" s="33">
        <v>275</v>
      </c>
      <c r="AE117" s="33">
        <v>0</v>
      </c>
      <c r="AF117" s="33">
        <v>0</v>
      </c>
      <c r="AG117" s="33">
        <v>0</v>
      </c>
      <c r="AH117" s="33">
        <v>0</v>
      </c>
      <c r="AI117" s="33">
        <v>0</v>
      </c>
      <c r="AJ117" s="33">
        <v>0</v>
      </c>
      <c r="AK117" s="33">
        <v>0</v>
      </c>
      <c r="AL117" s="33">
        <v>0</v>
      </c>
      <c r="AM117" s="33">
        <v>0</v>
      </c>
      <c r="AN117" s="33">
        <v>0</v>
      </c>
      <c r="AO117" s="33">
        <v>0</v>
      </c>
      <c r="AP117" s="33">
        <v>0</v>
      </c>
      <c r="AQ117" s="33">
        <v>0</v>
      </c>
      <c r="AR117" s="33">
        <v>0</v>
      </c>
      <c r="AS117" s="33">
        <v>0</v>
      </c>
      <c r="AT117" s="33">
        <v>0</v>
      </c>
      <c r="AU117" s="33">
        <v>0</v>
      </c>
      <c r="AV117" s="33">
        <v>0</v>
      </c>
      <c r="AW117" s="33">
        <v>0</v>
      </c>
      <c r="AX117" s="33">
        <v>0</v>
      </c>
      <c r="AY117" s="33">
        <v>0</v>
      </c>
      <c r="AZ117" s="33">
        <v>0</v>
      </c>
      <c r="BA117" s="33">
        <v>0</v>
      </c>
      <c r="BB117" s="33">
        <v>0</v>
      </c>
      <c r="BC117" s="33">
        <v>0</v>
      </c>
      <c r="BD117" s="33">
        <v>0</v>
      </c>
      <c r="BE117" s="33">
        <v>0</v>
      </c>
      <c r="BF117" s="33">
        <v>0</v>
      </c>
      <c r="BG117" s="33">
        <v>0</v>
      </c>
      <c r="BH117" s="33">
        <v>0</v>
      </c>
      <c r="BI117" s="33">
        <v>0</v>
      </c>
      <c r="BJ117" s="33">
        <v>0</v>
      </c>
      <c r="BK117" s="33">
        <v>0</v>
      </c>
      <c r="BL117" s="33">
        <v>0</v>
      </c>
      <c r="BM117" s="33">
        <v>0</v>
      </c>
      <c r="BN117" s="33">
        <v>0</v>
      </c>
      <c r="BO117" s="33">
        <v>0</v>
      </c>
      <c r="BP117" s="33">
        <v>0</v>
      </c>
      <c r="BQ117" s="33">
        <v>0</v>
      </c>
      <c r="BR117" s="33">
        <v>0</v>
      </c>
      <c r="BS117" s="33">
        <v>0</v>
      </c>
      <c r="BT117" s="33">
        <v>0</v>
      </c>
      <c r="BU117" s="33">
        <v>0</v>
      </c>
      <c r="BV117" s="33">
        <v>0</v>
      </c>
      <c r="BW117" s="33">
        <v>0</v>
      </c>
      <c r="BX117" s="33">
        <v>0</v>
      </c>
      <c r="BY117" s="33">
        <v>0</v>
      </c>
      <c r="BZ117" s="33">
        <v>0</v>
      </c>
      <c r="CA117" s="33">
        <v>0</v>
      </c>
      <c r="CB117" s="33">
        <v>0</v>
      </c>
      <c r="CC117" s="33">
        <v>0</v>
      </c>
      <c r="CD117" s="33">
        <v>0</v>
      </c>
      <c r="CE117" s="33">
        <v>0</v>
      </c>
      <c r="CF117" s="33">
        <v>0</v>
      </c>
      <c r="CG117" s="33">
        <v>0</v>
      </c>
      <c r="CH117" s="33">
        <v>0</v>
      </c>
      <c r="CI117" s="33">
        <v>0</v>
      </c>
      <c r="CJ117" s="33">
        <v>0</v>
      </c>
      <c r="CK117" s="33">
        <v>0</v>
      </c>
      <c r="CL117" s="33">
        <v>0</v>
      </c>
      <c r="CM117" s="33">
        <v>0</v>
      </c>
      <c r="CN117" s="33">
        <v>0</v>
      </c>
      <c r="CO117" s="33">
        <v>0</v>
      </c>
      <c r="CP117" s="33">
        <v>0</v>
      </c>
      <c r="CQ117" s="33">
        <v>0</v>
      </c>
      <c r="CR117" s="33">
        <v>0</v>
      </c>
      <c r="CS117" s="33">
        <v>0</v>
      </c>
      <c r="CT117" s="33">
        <v>0</v>
      </c>
      <c r="CU117" s="33">
        <v>0</v>
      </c>
      <c r="CV117" s="33">
        <v>0</v>
      </c>
      <c r="CW117" s="33">
        <v>0</v>
      </c>
      <c r="CX117" s="33">
        <v>0</v>
      </c>
      <c r="CY117" s="33">
        <v>0</v>
      </c>
      <c r="CZ117" s="33">
        <v>0</v>
      </c>
      <c r="DA117" s="33">
        <v>0</v>
      </c>
      <c r="DB117" s="33">
        <v>0</v>
      </c>
      <c r="DC117" s="33">
        <v>0</v>
      </c>
      <c r="DD117" s="33">
        <v>0</v>
      </c>
      <c r="DE117" s="33">
        <v>0</v>
      </c>
      <c r="DF117" s="33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47">
        <v>0</v>
      </c>
      <c r="FK117" s="1">
        <v>16</v>
      </c>
      <c r="FL117" s="47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</row>
    <row r="118" spans="1:177" x14ac:dyDescent="0.25">
      <c r="A118" t="s">
        <v>326</v>
      </c>
      <c r="B118" s="33">
        <v>0</v>
      </c>
      <c r="C118" s="33">
        <v>0</v>
      </c>
      <c r="D118" s="33">
        <v>0</v>
      </c>
      <c r="E118" s="33">
        <v>0</v>
      </c>
      <c r="F118" s="33">
        <v>0</v>
      </c>
      <c r="G118" s="33">
        <v>110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3">
        <v>0</v>
      </c>
      <c r="N118" s="33">
        <v>0</v>
      </c>
      <c r="O118" s="33">
        <v>0</v>
      </c>
      <c r="P118" s="33">
        <v>0</v>
      </c>
      <c r="Q118" s="33">
        <v>242</v>
      </c>
      <c r="R118" s="33">
        <v>0</v>
      </c>
      <c r="S118" s="33">
        <v>0</v>
      </c>
      <c r="T118" s="33">
        <v>0</v>
      </c>
      <c r="U118" s="33">
        <v>0</v>
      </c>
      <c r="V118" s="33">
        <v>0</v>
      </c>
      <c r="W118" s="33">
        <v>0</v>
      </c>
      <c r="X118" s="33">
        <v>0</v>
      </c>
      <c r="Y118" s="33">
        <v>0</v>
      </c>
      <c r="Z118" s="33">
        <v>0</v>
      </c>
      <c r="AA118" s="33">
        <v>0</v>
      </c>
      <c r="AB118" s="33">
        <v>0</v>
      </c>
      <c r="AC118" s="33">
        <v>0</v>
      </c>
      <c r="AD118" s="33">
        <v>275</v>
      </c>
      <c r="AE118" s="33">
        <v>0</v>
      </c>
      <c r="AF118" s="33">
        <v>0</v>
      </c>
      <c r="AG118" s="33">
        <v>0</v>
      </c>
      <c r="AH118" s="33">
        <v>0</v>
      </c>
      <c r="AI118" s="33">
        <v>0</v>
      </c>
      <c r="AJ118" s="33">
        <v>0</v>
      </c>
      <c r="AK118" s="33">
        <v>0</v>
      </c>
      <c r="AL118" s="33">
        <v>0</v>
      </c>
      <c r="AM118" s="33">
        <v>0</v>
      </c>
      <c r="AN118" s="33">
        <v>0</v>
      </c>
      <c r="AO118" s="33">
        <v>0</v>
      </c>
      <c r="AP118" s="33">
        <v>0</v>
      </c>
      <c r="AQ118" s="33">
        <v>0</v>
      </c>
      <c r="AR118" s="33">
        <v>0</v>
      </c>
      <c r="AS118" s="33">
        <v>0</v>
      </c>
      <c r="AT118" s="33">
        <v>0</v>
      </c>
      <c r="AU118" s="33">
        <v>0</v>
      </c>
      <c r="AV118" s="33">
        <v>0</v>
      </c>
      <c r="AW118" s="33">
        <v>0</v>
      </c>
      <c r="AX118" s="33">
        <v>0</v>
      </c>
      <c r="AY118" s="33">
        <v>0</v>
      </c>
      <c r="AZ118" s="33">
        <v>0</v>
      </c>
      <c r="BA118" s="33">
        <v>0</v>
      </c>
      <c r="BB118" s="33">
        <v>0</v>
      </c>
      <c r="BC118" s="33">
        <v>0</v>
      </c>
      <c r="BD118" s="33">
        <v>0</v>
      </c>
      <c r="BE118" s="33">
        <v>0</v>
      </c>
      <c r="BF118" s="33">
        <v>0</v>
      </c>
      <c r="BG118" s="33">
        <v>0</v>
      </c>
      <c r="BH118" s="33">
        <v>0</v>
      </c>
      <c r="BI118" s="33">
        <v>0</v>
      </c>
      <c r="BJ118" s="33">
        <v>0</v>
      </c>
      <c r="BK118" s="33">
        <v>0</v>
      </c>
      <c r="BL118" s="33">
        <v>0</v>
      </c>
      <c r="BM118" s="33">
        <v>0</v>
      </c>
      <c r="BN118" s="33">
        <v>0</v>
      </c>
      <c r="BO118" s="33">
        <v>0</v>
      </c>
      <c r="BP118" s="33">
        <v>0</v>
      </c>
      <c r="BQ118" s="33">
        <v>0</v>
      </c>
      <c r="BR118" s="33">
        <v>0</v>
      </c>
      <c r="BS118" s="33">
        <v>0</v>
      </c>
      <c r="BT118" s="33">
        <v>0</v>
      </c>
      <c r="BU118" s="33">
        <v>0</v>
      </c>
      <c r="BV118" s="33">
        <v>0</v>
      </c>
      <c r="BW118" s="33">
        <v>0</v>
      </c>
      <c r="BX118" s="33">
        <v>0</v>
      </c>
      <c r="BY118" s="33">
        <v>0</v>
      </c>
      <c r="BZ118" s="33">
        <v>0</v>
      </c>
      <c r="CA118" s="33">
        <v>0</v>
      </c>
      <c r="CB118" s="33">
        <v>0</v>
      </c>
      <c r="CC118" s="33">
        <v>0</v>
      </c>
      <c r="CD118" s="33">
        <v>0</v>
      </c>
      <c r="CE118" s="33">
        <v>0</v>
      </c>
      <c r="CF118" s="33">
        <v>0</v>
      </c>
      <c r="CG118" s="33">
        <v>0</v>
      </c>
      <c r="CH118" s="33">
        <v>0</v>
      </c>
      <c r="CI118" s="33">
        <v>0</v>
      </c>
      <c r="CJ118" s="33">
        <v>0</v>
      </c>
      <c r="CK118" s="33">
        <v>0</v>
      </c>
      <c r="CL118" s="33">
        <v>0</v>
      </c>
      <c r="CM118" s="33">
        <v>0</v>
      </c>
      <c r="CN118" s="33">
        <v>0</v>
      </c>
      <c r="CO118" s="33">
        <v>0</v>
      </c>
      <c r="CP118" s="33">
        <v>0</v>
      </c>
      <c r="CQ118" s="33">
        <v>0</v>
      </c>
      <c r="CR118" s="33">
        <v>0</v>
      </c>
      <c r="CS118" s="33">
        <v>0</v>
      </c>
      <c r="CT118" s="33">
        <v>0</v>
      </c>
      <c r="CU118" s="33">
        <v>0</v>
      </c>
      <c r="CV118" s="33">
        <v>0</v>
      </c>
      <c r="CW118" s="33">
        <v>0</v>
      </c>
      <c r="CX118" s="33">
        <v>0</v>
      </c>
      <c r="CY118" s="33">
        <v>0</v>
      </c>
      <c r="CZ118" s="33">
        <v>0</v>
      </c>
      <c r="DA118" s="33">
        <v>0</v>
      </c>
      <c r="DB118" s="33">
        <v>0</v>
      </c>
      <c r="DC118" s="33">
        <v>0</v>
      </c>
      <c r="DD118" s="33">
        <v>0</v>
      </c>
      <c r="DE118" s="33">
        <v>0</v>
      </c>
      <c r="DF118" s="33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47">
        <v>0</v>
      </c>
      <c r="FK118" s="1">
        <v>0</v>
      </c>
      <c r="FL118" s="47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</row>
    <row r="119" spans="1:177" x14ac:dyDescent="0.25">
      <c r="A119" t="s">
        <v>327</v>
      </c>
      <c r="B119" s="33">
        <v>0</v>
      </c>
      <c r="C119" s="33">
        <v>0</v>
      </c>
      <c r="D119" s="33">
        <v>0</v>
      </c>
      <c r="E119" s="33">
        <v>0</v>
      </c>
      <c r="F119" s="33">
        <v>0</v>
      </c>
      <c r="G119" s="33">
        <v>110</v>
      </c>
      <c r="H119" s="33">
        <v>0</v>
      </c>
      <c r="I119" s="33">
        <v>0</v>
      </c>
      <c r="J119" s="33">
        <v>0</v>
      </c>
      <c r="K119" s="33">
        <v>0</v>
      </c>
      <c r="L119" s="33">
        <v>0</v>
      </c>
      <c r="M119" s="33">
        <v>0</v>
      </c>
      <c r="N119" s="33">
        <v>0</v>
      </c>
      <c r="O119" s="33">
        <v>0</v>
      </c>
      <c r="P119" s="33">
        <v>0</v>
      </c>
      <c r="Q119" s="33">
        <v>242</v>
      </c>
      <c r="R119" s="33">
        <v>0</v>
      </c>
      <c r="S119" s="33">
        <v>0</v>
      </c>
      <c r="T119" s="33">
        <v>0</v>
      </c>
      <c r="U119" s="33">
        <v>0</v>
      </c>
      <c r="V119" s="33">
        <v>0</v>
      </c>
      <c r="W119" s="33">
        <v>0</v>
      </c>
      <c r="X119" s="33">
        <v>0</v>
      </c>
      <c r="Y119" s="33">
        <v>0</v>
      </c>
      <c r="Z119" s="33">
        <v>0</v>
      </c>
      <c r="AA119" s="33">
        <v>0</v>
      </c>
      <c r="AB119" s="33">
        <v>0</v>
      </c>
      <c r="AC119" s="33">
        <v>0</v>
      </c>
      <c r="AD119" s="33">
        <v>275</v>
      </c>
      <c r="AE119" s="33">
        <v>0</v>
      </c>
      <c r="AF119" s="33">
        <v>0</v>
      </c>
      <c r="AG119" s="33">
        <v>0</v>
      </c>
      <c r="AH119" s="33">
        <v>0</v>
      </c>
      <c r="AI119" s="33">
        <v>0</v>
      </c>
      <c r="AJ119" s="33">
        <v>0</v>
      </c>
      <c r="AK119" s="33">
        <v>0</v>
      </c>
      <c r="AL119" s="33">
        <v>0</v>
      </c>
      <c r="AM119" s="33">
        <v>0</v>
      </c>
      <c r="AN119" s="33">
        <v>0</v>
      </c>
      <c r="AO119" s="33">
        <v>0</v>
      </c>
      <c r="AP119" s="33">
        <v>0</v>
      </c>
      <c r="AQ119" s="33">
        <v>0</v>
      </c>
      <c r="AR119" s="33">
        <v>0</v>
      </c>
      <c r="AS119" s="33">
        <v>0</v>
      </c>
      <c r="AT119" s="33">
        <v>0</v>
      </c>
      <c r="AU119" s="33">
        <v>0</v>
      </c>
      <c r="AV119" s="33">
        <v>0</v>
      </c>
      <c r="AW119" s="33">
        <v>0</v>
      </c>
      <c r="AX119" s="33">
        <v>0</v>
      </c>
      <c r="AY119" s="33">
        <v>0</v>
      </c>
      <c r="AZ119" s="33">
        <v>0</v>
      </c>
      <c r="BA119" s="33">
        <v>81</v>
      </c>
      <c r="BB119" s="33">
        <v>0</v>
      </c>
      <c r="BC119" s="33">
        <v>0</v>
      </c>
      <c r="BD119" s="33">
        <v>0</v>
      </c>
      <c r="BE119" s="33">
        <v>0</v>
      </c>
      <c r="BF119" s="33">
        <v>0</v>
      </c>
      <c r="BG119" s="33">
        <v>0</v>
      </c>
      <c r="BH119" s="33">
        <v>0</v>
      </c>
      <c r="BI119" s="33">
        <v>0</v>
      </c>
      <c r="BJ119" s="33">
        <v>0</v>
      </c>
      <c r="BK119" s="33">
        <v>0</v>
      </c>
      <c r="BL119" s="33">
        <v>0</v>
      </c>
      <c r="BM119" s="33">
        <v>0</v>
      </c>
      <c r="BN119" s="33">
        <v>0</v>
      </c>
      <c r="BO119" s="33">
        <v>0</v>
      </c>
      <c r="BP119" s="33">
        <v>0</v>
      </c>
      <c r="BQ119" s="33">
        <v>0</v>
      </c>
      <c r="BR119" s="33">
        <v>0</v>
      </c>
      <c r="BS119" s="33">
        <v>0</v>
      </c>
      <c r="BT119" s="33">
        <v>0</v>
      </c>
      <c r="BU119" s="33">
        <v>0</v>
      </c>
      <c r="BV119" s="33">
        <v>0</v>
      </c>
      <c r="BW119" s="33">
        <v>0</v>
      </c>
      <c r="BX119" s="33">
        <v>0</v>
      </c>
      <c r="BY119" s="33">
        <v>0</v>
      </c>
      <c r="BZ119" s="33">
        <v>0</v>
      </c>
      <c r="CA119" s="33">
        <v>0</v>
      </c>
      <c r="CB119" s="33">
        <v>0</v>
      </c>
      <c r="CC119" s="33">
        <v>0</v>
      </c>
      <c r="CD119" s="33">
        <v>0</v>
      </c>
      <c r="CE119" s="33">
        <v>0</v>
      </c>
      <c r="CF119" s="33">
        <v>0</v>
      </c>
      <c r="CG119" s="33">
        <v>0</v>
      </c>
      <c r="CH119" s="33">
        <v>0</v>
      </c>
      <c r="CI119" s="33">
        <v>0</v>
      </c>
      <c r="CJ119" s="33">
        <v>0</v>
      </c>
      <c r="CK119" s="33">
        <v>0</v>
      </c>
      <c r="CL119" s="33">
        <v>0</v>
      </c>
      <c r="CM119" s="33">
        <v>0</v>
      </c>
      <c r="CN119" s="33">
        <v>0</v>
      </c>
      <c r="CO119" s="33">
        <v>0</v>
      </c>
      <c r="CP119" s="33">
        <v>0</v>
      </c>
      <c r="CQ119" s="33">
        <v>0</v>
      </c>
      <c r="CR119" s="33">
        <v>0</v>
      </c>
      <c r="CS119" s="33">
        <v>0</v>
      </c>
      <c r="CT119" s="33">
        <v>0</v>
      </c>
      <c r="CU119" s="33">
        <v>0</v>
      </c>
      <c r="CV119" s="33">
        <v>0</v>
      </c>
      <c r="CW119" s="33">
        <v>0</v>
      </c>
      <c r="CX119" s="33">
        <v>0</v>
      </c>
      <c r="CY119" s="33">
        <v>0</v>
      </c>
      <c r="CZ119" s="33">
        <v>0</v>
      </c>
      <c r="DA119" s="33">
        <v>0</v>
      </c>
      <c r="DB119" s="33">
        <v>0</v>
      </c>
      <c r="DC119" s="33">
        <v>0</v>
      </c>
      <c r="DD119" s="33">
        <v>0</v>
      </c>
      <c r="DE119" s="33">
        <v>0</v>
      </c>
      <c r="DF119" s="33">
        <v>0</v>
      </c>
      <c r="DG119" s="1">
        <v>0</v>
      </c>
      <c r="DH119" s="1">
        <v>0</v>
      </c>
      <c r="DI119" s="1">
        <v>18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142</v>
      </c>
      <c r="EX119" s="1">
        <v>52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47">
        <v>0</v>
      </c>
      <c r="FK119" s="1">
        <v>0</v>
      </c>
      <c r="FL119" s="47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</row>
    <row r="120" spans="1:177" x14ac:dyDescent="0.25">
      <c r="A120" t="s">
        <v>328</v>
      </c>
      <c r="B120" s="33">
        <v>0</v>
      </c>
      <c r="C120" s="33">
        <v>0</v>
      </c>
      <c r="D120" s="33">
        <v>0</v>
      </c>
      <c r="E120" s="33">
        <v>0</v>
      </c>
      <c r="F120" s="33">
        <v>0</v>
      </c>
      <c r="G120" s="33">
        <v>110</v>
      </c>
      <c r="H120" s="33">
        <v>0</v>
      </c>
      <c r="I120" s="33">
        <v>0</v>
      </c>
      <c r="J120" s="33">
        <v>0</v>
      </c>
      <c r="K120" s="33">
        <v>0</v>
      </c>
      <c r="L120" s="33">
        <v>0</v>
      </c>
      <c r="M120" s="33">
        <v>0</v>
      </c>
      <c r="N120" s="33">
        <v>0</v>
      </c>
      <c r="O120" s="33">
        <v>0</v>
      </c>
      <c r="P120" s="33">
        <v>0</v>
      </c>
      <c r="Q120" s="33">
        <v>242</v>
      </c>
      <c r="R120" s="33">
        <v>0</v>
      </c>
      <c r="S120" s="33">
        <v>0</v>
      </c>
      <c r="T120" s="33">
        <v>0</v>
      </c>
      <c r="U120" s="33">
        <v>0</v>
      </c>
      <c r="V120" s="33">
        <v>0</v>
      </c>
      <c r="W120" s="33">
        <v>0</v>
      </c>
      <c r="X120" s="33">
        <v>0</v>
      </c>
      <c r="Y120" s="33">
        <v>0</v>
      </c>
      <c r="Z120" s="33">
        <v>0</v>
      </c>
      <c r="AA120" s="33">
        <v>0</v>
      </c>
      <c r="AB120" s="33">
        <v>0</v>
      </c>
      <c r="AC120" s="33">
        <v>0</v>
      </c>
      <c r="AD120" s="33">
        <v>275</v>
      </c>
      <c r="AE120" s="33">
        <v>0</v>
      </c>
      <c r="AF120" s="33">
        <v>0</v>
      </c>
      <c r="AG120" s="33">
        <v>0</v>
      </c>
      <c r="AH120" s="33">
        <v>0</v>
      </c>
      <c r="AI120" s="33">
        <v>0</v>
      </c>
      <c r="AJ120" s="33">
        <v>0</v>
      </c>
      <c r="AK120" s="33">
        <v>0</v>
      </c>
      <c r="AL120" s="33">
        <v>0</v>
      </c>
      <c r="AM120" s="33">
        <v>0</v>
      </c>
      <c r="AN120" s="33">
        <v>0</v>
      </c>
      <c r="AO120" s="33">
        <v>0</v>
      </c>
      <c r="AP120" s="33">
        <v>0</v>
      </c>
      <c r="AQ120" s="33">
        <v>0</v>
      </c>
      <c r="AR120" s="33">
        <v>0</v>
      </c>
      <c r="AS120" s="33">
        <v>0</v>
      </c>
      <c r="AT120" s="33">
        <v>0</v>
      </c>
      <c r="AU120" s="33">
        <v>0</v>
      </c>
      <c r="AV120" s="33">
        <v>0</v>
      </c>
      <c r="AW120" s="33">
        <v>0</v>
      </c>
      <c r="AX120" s="33">
        <v>0</v>
      </c>
      <c r="AY120" s="33">
        <v>0</v>
      </c>
      <c r="AZ120" s="33">
        <v>0</v>
      </c>
      <c r="BA120" s="33">
        <v>0</v>
      </c>
      <c r="BB120" s="33">
        <v>0</v>
      </c>
      <c r="BC120" s="33">
        <v>0</v>
      </c>
      <c r="BD120" s="33">
        <v>0</v>
      </c>
      <c r="BE120" s="33">
        <v>0</v>
      </c>
      <c r="BF120" s="33">
        <v>0</v>
      </c>
      <c r="BG120" s="33">
        <v>0</v>
      </c>
      <c r="BH120" s="33">
        <v>0</v>
      </c>
      <c r="BI120" s="33">
        <v>0</v>
      </c>
      <c r="BJ120" s="33">
        <v>0</v>
      </c>
      <c r="BK120" s="33">
        <v>0</v>
      </c>
      <c r="BL120" s="33">
        <v>0</v>
      </c>
      <c r="BM120" s="33">
        <v>0</v>
      </c>
      <c r="BN120" s="33">
        <v>0</v>
      </c>
      <c r="BO120" s="33">
        <v>0</v>
      </c>
      <c r="BP120" s="33">
        <v>0</v>
      </c>
      <c r="BQ120" s="33">
        <v>0</v>
      </c>
      <c r="BR120" s="33">
        <v>0</v>
      </c>
      <c r="BS120" s="33">
        <v>0</v>
      </c>
      <c r="BT120" s="33">
        <v>0</v>
      </c>
      <c r="BU120" s="33">
        <v>0</v>
      </c>
      <c r="BV120" s="33">
        <v>0</v>
      </c>
      <c r="BW120" s="33">
        <v>0</v>
      </c>
      <c r="BX120" s="33">
        <v>0</v>
      </c>
      <c r="BY120" s="33">
        <v>0</v>
      </c>
      <c r="BZ120" s="33">
        <v>0</v>
      </c>
      <c r="CA120" s="33">
        <v>0</v>
      </c>
      <c r="CB120" s="33">
        <v>0</v>
      </c>
      <c r="CC120" s="33">
        <v>0</v>
      </c>
      <c r="CD120" s="33">
        <v>0</v>
      </c>
      <c r="CE120" s="33">
        <v>0</v>
      </c>
      <c r="CF120" s="33">
        <v>0</v>
      </c>
      <c r="CG120" s="33">
        <v>0</v>
      </c>
      <c r="CH120" s="33">
        <v>0</v>
      </c>
      <c r="CI120" s="33">
        <v>0</v>
      </c>
      <c r="CJ120" s="33">
        <v>0</v>
      </c>
      <c r="CK120" s="33">
        <v>0</v>
      </c>
      <c r="CL120" s="33">
        <v>0</v>
      </c>
      <c r="CM120" s="33">
        <v>0</v>
      </c>
      <c r="CN120" s="33">
        <v>0</v>
      </c>
      <c r="CO120" s="33">
        <v>0</v>
      </c>
      <c r="CP120" s="33">
        <v>0</v>
      </c>
      <c r="CQ120" s="33">
        <v>0</v>
      </c>
      <c r="CR120" s="33">
        <v>0</v>
      </c>
      <c r="CS120" s="33">
        <v>0</v>
      </c>
      <c r="CT120" s="33">
        <v>0</v>
      </c>
      <c r="CU120" s="33">
        <v>0</v>
      </c>
      <c r="CV120" s="33">
        <v>0</v>
      </c>
      <c r="CW120" s="33">
        <v>0</v>
      </c>
      <c r="CX120" s="33">
        <v>0</v>
      </c>
      <c r="CY120" s="33">
        <v>0</v>
      </c>
      <c r="CZ120" s="33">
        <v>0</v>
      </c>
      <c r="DA120" s="33">
        <v>0</v>
      </c>
      <c r="DB120" s="33">
        <v>0</v>
      </c>
      <c r="DC120" s="33">
        <v>0</v>
      </c>
      <c r="DD120" s="33">
        <v>0</v>
      </c>
      <c r="DE120" s="33">
        <v>0</v>
      </c>
      <c r="DF120" s="33">
        <v>0</v>
      </c>
      <c r="DG120" s="1">
        <v>0</v>
      </c>
      <c r="DH120" s="1">
        <v>0</v>
      </c>
      <c r="DI120" s="1">
        <v>9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116</v>
      </c>
      <c r="EP120" s="1">
        <v>40</v>
      </c>
      <c r="EQ120" s="1">
        <v>155</v>
      </c>
      <c r="ER120" s="1">
        <v>1</v>
      </c>
      <c r="ES120" s="1">
        <v>0</v>
      </c>
      <c r="ET120" s="1">
        <v>0</v>
      </c>
      <c r="EU120" s="1">
        <v>0</v>
      </c>
      <c r="EV120" s="1">
        <v>0</v>
      </c>
      <c r="EW120" s="1">
        <v>64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47">
        <v>0</v>
      </c>
      <c r="FK120" s="1">
        <v>0</v>
      </c>
      <c r="FL120" s="47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</row>
    <row r="121" spans="1:177" x14ac:dyDescent="0.25">
      <c r="A121" t="s">
        <v>329</v>
      </c>
      <c r="B121" s="33">
        <v>0</v>
      </c>
      <c r="C121" s="33">
        <v>0</v>
      </c>
      <c r="D121" s="33">
        <v>0</v>
      </c>
      <c r="E121" s="33">
        <v>0</v>
      </c>
      <c r="F121" s="33">
        <v>0</v>
      </c>
      <c r="G121" s="33">
        <v>110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0</v>
      </c>
      <c r="N121" s="33">
        <v>0</v>
      </c>
      <c r="O121" s="33">
        <v>0</v>
      </c>
      <c r="P121" s="33">
        <v>0</v>
      </c>
      <c r="Q121" s="33">
        <v>242</v>
      </c>
      <c r="R121" s="33">
        <v>0</v>
      </c>
      <c r="S121" s="33">
        <v>0</v>
      </c>
      <c r="T121" s="33">
        <v>0</v>
      </c>
      <c r="U121" s="33">
        <v>0</v>
      </c>
      <c r="V121" s="33">
        <v>0</v>
      </c>
      <c r="W121" s="33">
        <v>0</v>
      </c>
      <c r="X121" s="33">
        <v>0</v>
      </c>
      <c r="Y121" s="33">
        <v>0</v>
      </c>
      <c r="Z121" s="33">
        <v>0</v>
      </c>
      <c r="AA121" s="33">
        <v>0</v>
      </c>
      <c r="AB121" s="33">
        <v>0</v>
      </c>
      <c r="AC121" s="33">
        <v>0</v>
      </c>
      <c r="AD121" s="33">
        <v>275</v>
      </c>
      <c r="AE121" s="33">
        <v>0</v>
      </c>
      <c r="AF121" s="33">
        <v>0</v>
      </c>
      <c r="AG121" s="33">
        <v>0</v>
      </c>
      <c r="AH121" s="33">
        <v>0</v>
      </c>
      <c r="AI121" s="33">
        <v>0</v>
      </c>
      <c r="AJ121" s="33">
        <v>0</v>
      </c>
      <c r="AK121" s="33">
        <v>0</v>
      </c>
      <c r="AL121" s="33">
        <v>0</v>
      </c>
      <c r="AM121" s="33">
        <v>0</v>
      </c>
      <c r="AN121" s="33">
        <v>0</v>
      </c>
      <c r="AO121" s="33">
        <v>0</v>
      </c>
      <c r="AP121" s="33">
        <v>0</v>
      </c>
      <c r="AQ121" s="33">
        <v>0</v>
      </c>
      <c r="AR121" s="33">
        <v>0</v>
      </c>
      <c r="AS121" s="33">
        <v>0</v>
      </c>
      <c r="AT121" s="33">
        <v>0</v>
      </c>
      <c r="AU121" s="33">
        <v>0</v>
      </c>
      <c r="AV121" s="33">
        <v>0</v>
      </c>
      <c r="AW121" s="33">
        <v>0</v>
      </c>
      <c r="AX121" s="33">
        <v>0</v>
      </c>
      <c r="AY121" s="33">
        <v>0</v>
      </c>
      <c r="AZ121" s="33">
        <v>0</v>
      </c>
      <c r="BA121" s="33">
        <v>0</v>
      </c>
      <c r="BB121" s="33">
        <v>0</v>
      </c>
      <c r="BC121" s="33">
        <v>0</v>
      </c>
      <c r="BD121" s="33">
        <v>0</v>
      </c>
      <c r="BE121" s="33">
        <v>0</v>
      </c>
      <c r="BF121" s="33">
        <v>0</v>
      </c>
      <c r="BG121" s="33">
        <v>0</v>
      </c>
      <c r="BH121" s="33">
        <v>0</v>
      </c>
      <c r="BI121" s="33">
        <v>0</v>
      </c>
      <c r="BJ121" s="33">
        <v>0</v>
      </c>
      <c r="BK121" s="33">
        <v>0</v>
      </c>
      <c r="BL121" s="33">
        <v>0</v>
      </c>
      <c r="BM121" s="33">
        <v>0</v>
      </c>
      <c r="BN121" s="33">
        <v>0</v>
      </c>
      <c r="BO121" s="33">
        <v>0</v>
      </c>
      <c r="BP121" s="33">
        <v>0</v>
      </c>
      <c r="BQ121" s="33">
        <v>0</v>
      </c>
      <c r="BR121" s="33">
        <v>0</v>
      </c>
      <c r="BS121" s="33">
        <v>0</v>
      </c>
      <c r="BT121" s="33">
        <v>0</v>
      </c>
      <c r="BU121" s="33">
        <v>0</v>
      </c>
      <c r="BV121" s="33">
        <v>0</v>
      </c>
      <c r="BW121" s="33">
        <v>0</v>
      </c>
      <c r="BX121" s="33">
        <v>0</v>
      </c>
      <c r="BY121" s="33">
        <v>0</v>
      </c>
      <c r="BZ121" s="33">
        <v>0</v>
      </c>
      <c r="CA121" s="33">
        <v>0</v>
      </c>
      <c r="CB121" s="33">
        <v>0</v>
      </c>
      <c r="CC121" s="33">
        <v>0</v>
      </c>
      <c r="CD121" s="33">
        <v>0</v>
      </c>
      <c r="CE121" s="33">
        <v>0</v>
      </c>
      <c r="CF121" s="33">
        <v>0</v>
      </c>
      <c r="CG121" s="33">
        <v>0</v>
      </c>
      <c r="CH121" s="33">
        <v>0</v>
      </c>
      <c r="CI121" s="33">
        <v>0</v>
      </c>
      <c r="CJ121" s="33">
        <v>0</v>
      </c>
      <c r="CK121" s="33">
        <v>0</v>
      </c>
      <c r="CL121" s="33">
        <v>0</v>
      </c>
      <c r="CM121" s="33">
        <v>0</v>
      </c>
      <c r="CN121" s="33">
        <v>0</v>
      </c>
      <c r="CO121" s="33">
        <v>0</v>
      </c>
      <c r="CP121" s="33">
        <v>0</v>
      </c>
      <c r="CQ121" s="33">
        <v>0</v>
      </c>
      <c r="CR121" s="33">
        <v>0</v>
      </c>
      <c r="CS121" s="33">
        <v>0</v>
      </c>
      <c r="CT121" s="33">
        <v>0</v>
      </c>
      <c r="CU121" s="33">
        <v>0</v>
      </c>
      <c r="CV121" s="33">
        <v>0</v>
      </c>
      <c r="CW121" s="33">
        <v>0</v>
      </c>
      <c r="CX121" s="33">
        <v>0</v>
      </c>
      <c r="CY121" s="33">
        <v>0</v>
      </c>
      <c r="CZ121" s="33">
        <v>0</v>
      </c>
      <c r="DA121" s="33">
        <v>0</v>
      </c>
      <c r="DB121" s="33">
        <v>0</v>
      </c>
      <c r="DC121" s="33">
        <v>0</v>
      </c>
      <c r="DD121" s="33">
        <v>0</v>
      </c>
      <c r="DE121" s="33">
        <v>0</v>
      </c>
      <c r="DF121" s="33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47">
        <v>0</v>
      </c>
      <c r="FK121" s="1">
        <v>0</v>
      </c>
      <c r="FL121" s="47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</row>
    <row r="122" spans="1:177" x14ac:dyDescent="0.25">
      <c r="A122" t="s">
        <v>330</v>
      </c>
      <c r="B122" s="33">
        <v>0</v>
      </c>
      <c r="C122" s="33">
        <v>0</v>
      </c>
      <c r="D122" s="33">
        <v>0</v>
      </c>
      <c r="E122" s="33">
        <v>0</v>
      </c>
      <c r="F122" s="33">
        <v>0</v>
      </c>
      <c r="G122" s="33">
        <v>110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  <c r="O122" s="33">
        <v>0</v>
      </c>
      <c r="P122" s="33">
        <v>0</v>
      </c>
      <c r="Q122" s="33">
        <v>242</v>
      </c>
      <c r="R122" s="33">
        <v>0</v>
      </c>
      <c r="S122" s="33">
        <v>0</v>
      </c>
      <c r="T122" s="33">
        <v>0</v>
      </c>
      <c r="U122" s="33">
        <v>0</v>
      </c>
      <c r="V122" s="33">
        <v>0</v>
      </c>
      <c r="W122" s="33">
        <v>0</v>
      </c>
      <c r="X122" s="33">
        <v>0</v>
      </c>
      <c r="Y122" s="33">
        <v>0</v>
      </c>
      <c r="Z122" s="33">
        <v>0</v>
      </c>
      <c r="AA122" s="33">
        <v>0</v>
      </c>
      <c r="AB122" s="33">
        <v>0</v>
      </c>
      <c r="AC122" s="33">
        <v>0</v>
      </c>
      <c r="AD122" s="33">
        <v>275</v>
      </c>
      <c r="AE122" s="33">
        <v>0</v>
      </c>
      <c r="AF122" s="33">
        <v>0</v>
      </c>
      <c r="AG122" s="33">
        <v>0</v>
      </c>
      <c r="AH122" s="33">
        <v>0</v>
      </c>
      <c r="AI122" s="33">
        <v>0</v>
      </c>
      <c r="AJ122" s="33">
        <v>0</v>
      </c>
      <c r="AK122" s="33">
        <v>0</v>
      </c>
      <c r="AL122" s="33">
        <v>0</v>
      </c>
      <c r="AM122" s="33">
        <v>0</v>
      </c>
      <c r="AN122" s="33">
        <v>0</v>
      </c>
      <c r="AO122" s="33">
        <v>0</v>
      </c>
      <c r="AP122" s="33">
        <v>0</v>
      </c>
      <c r="AQ122" s="33">
        <v>0</v>
      </c>
      <c r="AR122" s="33">
        <v>0</v>
      </c>
      <c r="AS122" s="33">
        <v>0</v>
      </c>
      <c r="AT122" s="33">
        <v>0</v>
      </c>
      <c r="AU122" s="33">
        <v>0</v>
      </c>
      <c r="AV122" s="33">
        <v>0</v>
      </c>
      <c r="AW122" s="33">
        <v>0</v>
      </c>
      <c r="AX122" s="33">
        <v>0</v>
      </c>
      <c r="AY122" s="33">
        <v>0</v>
      </c>
      <c r="AZ122" s="33">
        <v>0</v>
      </c>
      <c r="BA122" s="33">
        <v>0</v>
      </c>
      <c r="BB122" s="33">
        <v>0</v>
      </c>
      <c r="BC122" s="33">
        <v>0</v>
      </c>
      <c r="BD122" s="33">
        <v>0</v>
      </c>
      <c r="BE122" s="33">
        <v>0</v>
      </c>
      <c r="BF122" s="33">
        <v>0</v>
      </c>
      <c r="BG122" s="33">
        <v>0</v>
      </c>
      <c r="BH122" s="33">
        <v>0</v>
      </c>
      <c r="BI122" s="33">
        <v>0</v>
      </c>
      <c r="BJ122" s="33">
        <v>0</v>
      </c>
      <c r="BK122" s="33">
        <v>0</v>
      </c>
      <c r="BL122" s="33">
        <v>0</v>
      </c>
      <c r="BM122" s="33">
        <v>0</v>
      </c>
      <c r="BN122" s="33">
        <v>0</v>
      </c>
      <c r="BO122" s="33">
        <v>0</v>
      </c>
      <c r="BP122" s="33">
        <v>0</v>
      </c>
      <c r="BQ122" s="33">
        <v>0</v>
      </c>
      <c r="BR122" s="33">
        <v>0</v>
      </c>
      <c r="BS122" s="33">
        <v>0</v>
      </c>
      <c r="BT122" s="33">
        <v>0</v>
      </c>
      <c r="BU122" s="33">
        <v>0</v>
      </c>
      <c r="BV122" s="33">
        <v>0</v>
      </c>
      <c r="BW122" s="33">
        <v>0</v>
      </c>
      <c r="BX122" s="33">
        <v>0</v>
      </c>
      <c r="BY122" s="33">
        <v>0</v>
      </c>
      <c r="BZ122" s="33">
        <v>0</v>
      </c>
      <c r="CA122" s="33">
        <v>0</v>
      </c>
      <c r="CB122" s="33">
        <v>0</v>
      </c>
      <c r="CC122" s="33">
        <v>0</v>
      </c>
      <c r="CD122" s="33">
        <v>0</v>
      </c>
      <c r="CE122" s="33">
        <v>0</v>
      </c>
      <c r="CF122" s="33">
        <v>0</v>
      </c>
      <c r="CG122" s="33">
        <v>0</v>
      </c>
      <c r="CH122" s="33">
        <v>0</v>
      </c>
      <c r="CI122" s="33">
        <v>0</v>
      </c>
      <c r="CJ122" s="33">
        <v>0</v>
      </c>
      <c r="CK122" s="33">
        <v>0</v>
      </c>
      <c r="CL122" s="33">
        <v>0</v>
      </c>
      <c r="CM122" s="33">
        <v>0</v>
      </c>
      <c r="CN122" s="33">
        <v>0</v>
      </c>
      <c r="CO122" s="33">
        <v>0</v>
      </c>
      <c r="CP122" s="33">
        <v>0</v>
      </c>
      <c r="CQ122" s="33">
        <v>0</v>
      </c>
      <c r="CR122" s="33">
        <v>0</v>
      </c>
      <c r="CS122" s="33">
        <v>0</v>
      </c>
      <c r="CT122" s="33">
        <v>0</v>
      </c>
      <c r="CU122" s="33">
        <v>0</v>
      </c>
      <c r="CV122" s="33">
        <v>0</v>
      </c>
      <c r="CW122" s="33">
        <v>0</v>
      </c>
      <c r="CX122" s="33">
        <v>0</v>
      </c>
      <c r="CY122" s="33">
        <v>0</v>
      </c>
      <c r="CZ122" s="33">
        <v>0</v>
      </c>
      <c r="DA122" s="33">
        <v>0</v>
      </c>
      <c r="DB122" s="33">
        <v>0</v>
      </c>
      <c r="DC122" s="33">
        <v>0</v>
      </c>
      <c r="DD122" s="33">
        <v>0</v>
      </c>
      <c r="DE122" s="33">
        <v>0</v>
      </c>
      <c r="DF122" s="33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54</v>
      </c>
      <c r="EL122" s="1">
        <v>0</v>
      </c>
      <c r="EM122" s="1">
        <v>0</v>
      </c>
      <c r="EN122" s="1">
        <v>0</v>
      </c>
      <c r="EO122" s="1">
        <v>2050</v>
      </c>
      <c r="EP122" s="1">
        <v>1257</v>
      </c>
      <c r="EQ122" s="1">
        <v>4924</v>
      </c>
      <c r="ER122" s="1">
        <v>49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47">
        <v>0</v>
      </c>
      <c r="FK122" s="1">
        <v>0</v>
      </c>
      <c r="FL122" s="47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</row>
    <row r="123" spans="1:177" x14ac:dyDescent="0.25">
      <c r="A123" t="s">
        <v>331</v>
      </c>
      <c r="B123" s="33">
        <v>0</v>
      </c>
      <c r="C123" s="33">
        <v>0</v>
      </c>
      <c r="D123" s="33">
        <v>0</v>
      </c>
      <c r="E123" s="33">
        <v>0</v>
      </c>
      <c r="F123" s="33">
        <v>0</v>
      </c>
      <c r="G123" s="33">
        <v>110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33">
        <v>0</v>
      </c>
      <c r="N123" s="33">
        <v>0</v>
      </c>
      <c r="O123" s="33">
        <v>0</v>
      </c>
      <c r="P123" s="33">
        <v>0</v>
      </c>
      <c r="Q123" s="33">
        <v>242</v>
      </c>
      <c r="R123" s="33">
        <v>0</v>
      </c>
      <c r="S123" s="33">
        <v>0</v>
      </c>
      <c r="T123" s="33">
        <v>0</v>
      </c>
      <c r="U123" s="33">
        <v>0</v>
      </c>
      <c r="V123" s="33">
        <v>0</v>
      </c>
      <c r="W123" s="33">
        <v>0</v>
      </c>
      <c r="X123" s="33">
        <v>0</v>
      </c>
      <c r="Y123" s="33">
        <v>0</v>
      </c>
      <c r="Z123" s="33">
        <v>0</v>
      </c>
      <c r="AA123" s="33">
        <v>0</v>
      </c>
      <c r="AB123" s="33">
        <v>0</v>
      </c>
      <c r="AC123" s="33">
        <v>0</v>
      </c>
      <c r="AD123" s="33">
        <v>275</v>
      </c>
      <c r="AE123" s="33">
        <v>0</v>
      </c>
      <c r="AF123" s="33">
        <v>0</v>
      </c>
      <c r="AG123" s="33">
        <v>0</v>
      </c>
      <c r="AH123" s="33">
        <v>0</v>
      </c>
      <c r="AI123" s="33">
        <v>0</v>
      </c>
      <c r="AJ123" s="33">
        <v>0</v>
      </c>
      <c r="AK123" s="33">
        <v>0</v>
      </c>
      <c r="AL123" s="33">
        <v>0</v>
      </c>
      <c r="AM123" s="33">
        <v>0</v>
      </c>
      <c r="AN123" s="33">
        <v>0</v>
      </c>
      <c r="AO123" s="33">
        <v>0</v>
      </c>
      <c r="AP123" s="33">
        <v>0</v>
      </c>
      <c r="AQ123" s="33">
        <v>0</v>
      </c>
      <c r="AR123" s="33">
        <v>0</v>
      </c>
      <c r="AS123" s="33">
        <v>0</v>
      </c>
      <c r="AT123" s="33">
        <v>0</v>
      </c>
      <c r="AU123" s="33">
        <v>0</v>
      </c>
      <c r="AV123" s="33">
        <v>0</v>
      </c>
      <c r="AW123" s="33">
        <v>0</v>
      </c>
      <c r="AX123" s="33">
        <v>0</v>
      </c>
      <c r="AY123" s="33">
        <v>0</v>
      </c>
      <c r="AZ123" s="33">
        <v>0</v>
      </c>
      <c r="BA123" s="33">
        <v>0</v>
      </c>
      <c r="BB123" s="33">
        <v>0</v>
      </c>
      <c r="BC123" s="33">
        <v>0</v>
      </c>
      <c r="BD123" s="33">
        <v>0</v>
      </c>
      <c r="BE123" s="33">
        <v>0</v>
      </c>
      <c r="BF123" s="33">
        <v>0</v>
      </c>
      <c r="BG123" s="33">
        <v>0</v>
      </c>
      <c r="BH123" s="33">
        <v>0</v>
      </c>
      <c r="BI123" s="33">
        <v>0</v>
      </c>
      <c r="BJ123" s="33">
        <v>0</v>
      </c>
      <c r="BK123" s="33">
        <v>0</v>
      </c>
      <c r="BL123" s="33">
        <v>0</v>
      </c>
      <c r="BM123" s="33">
        <v>0</v>
      </c>
      <c r="BN123" s="33">
        <v>0</v>
      </c>
      <c r="BO123" s="33">
        <v>0</v>
      </c>
      <c r="BP123" s="33">
        <v>0</v>
      </c>
      <c r="BQ123" s="33">
        <v>0</v>
      </c>
      <c r="BR123" s="33">
        <v>0</v>
      </c>
      <c r="BS123" s="33">
        <v>0</v>
      </c>
      <c r="BT123" s="33">
        <v>0</v>
      </c>
      <c r="BU123" s="33">
        <v>0</v>
      </c>
      <c r="BV123" s="33">
        <v>0</v>
      </c>
      <c r="BW123" s="33">
        <v>0</v>
      </c>
      <c r="BX123" s="33">
        <v>0</v>
      </c>
      <c r="BY123" s="33">
        <v>0</v>
      </c>
      <c r="BZ123" s="33">
        <v>0</v>
      </c>
      <c r="CA123" s="33">
        <v>0</v>
      </c>
      <c r="CB123" s="33">
        <v>0</v>
      </c>
      <c r="CC123" s="33">
        <v>0</v>
      </c>
      <c r="CD123" s="33">
        <v>0</v>
      </c>
      <c r="CE123" s="33">
        <v>0</v>
      </c>
      <c r="CF123" s="33">
        <v>0</v>
      </c>
      <c r="CG123" s="33">
        <v>0</v>
      </c>
      <c r="CH123" s="33">
        <v>0</v>
      </c>
      <c r="CI123" s="33">
        <v>0</v>
      </c>
      <c r="CJ123" s="33">
        <v>0</v>
      </c>
      <c r="CK123" s="33">
        <v>0</v>
      </c>
      <c r="CL123" s="33">
        <v>0</v>
      </c>
      <c r="CM123" s="33">
        <v>0</v>
      </c>
      <c r="CN123" s="33">
        <v>0</v>
      </c>
      <c r="CO123" s="33">
        <v>0</v>
      </c>
      <c r="CP123" s="33">
        <v>0</v>
      </c>
      <c r="CQ123" s="33">
        <v>0</v>
      </c>
      <c r="CR123" s="33">
        <v>0</v>
      </c>
      <c r="CS123" s="33">
        <v>0</v>
      </c>
      <c r="CT123" s="33">
        <v>0</v>
      </c>
      <c r="CU123" s="33">
        <v>0</v>
      </c>
      <c r="CV123" s="33">
        <v>0</v>
      </c>
      <c r="CW123" s="33">
        <v>0</v>
      </c>
      <c r="CX123" s="33">
        <v>0</v>
      </c>
      <c r="CY123" s="33">
        <v>0</v>
      </c>
      <c r="CZ123" s="33">
        <v>0</v>
      </c>
      <c r="DA123" s="33">
        <v>0</v>
      </c>
      <c r="DB123" s="33">
        <v>0</v>
      </c>
      <c r="DC123" s="33">
        <v>0</v>
      </c>
      <c r="DD123" s="33">
        <v>0</v>
      </c>
      <c r="DE123" s="33">
        <v>0</v>
      </c>
      <c r="DF123" s="33">
        <v>0</v>
      </c>
      <c r="DG123" s="1">
        <v>0</v>
      </c>
      <c r="DH123" s="1">
        <v>0</v>
      </c>
      <c r="DI123" s="1">
        <v>22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47">
        <v>0</v>
      </c>
      <c r="FK123" s="1">
        <v>0</v>
      </c>
      <c r="FL123" s="47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</row>
    <row r="124" spans="1:177" x14ac:dyDescent="0.25">
      <c r="A124" t="s">
        <v>332</v>
      </c>
      <c r="B124" s="33">
        <v>0</v>
      </c>
      <c r="C124" s="33">
        <v>0</v>
      </c>
      <c r="D124" s="33">
        <v>0</v>
      </c>
      <c r="E124" s="33">
        <v>0</v>
      </c>
      <c r="F124" s="33">
        <v>0</v>
      </c>
      <c r="G124" s="33">
        <v>110</v>
      </c>
      <c r="H124" s="33">
        <v>0</v>
      </c>
      <c r="I124" s="33">
        <v>0</v>
      </c>
      <c r="J124" s="33">
        <v>0</v>
      </c>
      <c r="K124" s="33">
        <v>0</v>
      </c>
      <c r="L124" s="33">
        <v>0</v>
      </c>
      <c r="M124" s="33">
        <v>0</v>
      </c>
      <c r="N124" s="33">
        <v>0</v>
      </c>
      <c r="O124" s="33">
        <v>0</v>
      </c>
      <c r="P124" s="33">
        <v>0</v>
      </c>
      <c r="Q124" s="33">
        <v>242</v>
      </c>
      <c r="R124" s="33">
        <v>0</v>
      </c>
      <c r="S124" s="33">
        <v>0</v>
      </c>
      <c r="T124" s="33">
        <v>0</v>
      </c>
      <c r="U124" s="33">
        <v>0</v>
      </c>
      <c r="V124" s="33">
        <v>0</v>
      </c>
      <c r="W124" s="33">
        <v>0</v>
      </c>
      <c r="X124" s="33">
        <v>0</v>
      </c>
      <c r="Y124" s="33">
        <v>0</v>
      </c>
      <c r="Z124" s="33">
        <v>0</v>
      </c>
      <c r="AA124" s="33">
        <v>0</v>
      </c>
      <c r="AB124" s="33">
        <v>0</v>
      </c>
      <c r="AC124" s="33">
        <v>0</v>
      </c>
      <c r="AD124" s="33">
        <v>275</v>
      </c>
      <c r="AE124" s="33">
        <v>0</v>
      </c>
      <c r="AF124" s="33">
        <v>0</v>
      </c>
      <c r="AG124" s="33">
        <v>0</v>
      </c>
      <c r="AH124" s="33">
        <v>0</v>
      </c>
      <c r="AI124" s="33">
        <v>0</v>
      </c>
      <c r="AJ124" s="33">
        <v>0</v>
      </c>
      <c r="AK124" s="33">
        <v>0</v>
      </c>
      <c r="AL124" s="33">
        <v>0</v>
      </c>
      <c r="AM124" s="33">
        <v>0</v>
      </c>
      <c r="AN124" s="33">
        <v>0</v>
      </c>
      <c r="AO124" s="33">
        <v>0</v>
      </c>
      <c r="AP124" s="33">
        <v>0</v>
      </c>
      <c r="AQ124" s="33">
        <v>0</v>
      </c>
      <c r="AR124" s="33">
        <v>0</v>
      </c>
      <c r="AS124" s="33">
        <v>0</v>
      </c>
      <c r="AT124" s="33">
        <v>0</v>
      </c>
      <c r="AU124" s="33">
        <v>0</v>
      </c>
      <c r="AV124" s="33">
        <v>0</v>
      </c>
      <c r="AW124" s="33">
        <v>0</v>
      </c>
      <c r="AX124" s="33">
        <v>0</v>
      </c>
      <c r="AY124" s="33">
        <v>0</v>
      </c>
      <c r="AZ124" s="33">
        <v>0</v>
      </c>
      <c r="BA124" s="33">
        <v>0</v>
      </c>
      <c r="BB124" s="33">
        <v>0</v>
      </c>
      <c r="BC124" s="33">
        <v>0</v>
      </c>
      <c r="BD124" s="33">
        <v>0</v>
      </c>
      <c r="BE124" s="33">
        <v>0</v>
      </c>
      <c r="BF124" s="33">
        <v>0</v>
      </c>
      <c r="BG124" s="33">
        <v>0</v>
      </c>
      <c r="BH124" s="33">
        <v>0</v>
      </c>
      <c r="BI124" s="33">
        <v>0</v>
      </c>
      <c r="BJ124" s="33">
        <v>0</v>
      </c>
      <c r="BK124" s="33">
        <v>0</v>
      </c>
      <c r="BL124" s="33">
        <v>0</v>
      </c>
      <c r="BM124" s="33">
        <v>0</v>
      </c>
      <c r="BN124" s="33">
        <v>0</v>
      </c>
      <c r="BO124" s="33">
        <v>0</v>
      </c>
      <c r="BP124" s="33">
        <v>0</v>
      </c>
      <c r="BQ124" s="33">
        <v>0</v>
      </c>
      <c r="BR124" s="33">
        <v>0</v>
      </c>
      <c r="BS124" s="33">
        <v>0</v>
      </c>
      <c r="BT124" s="33">
        <v>0</v>
      </c>
      <c r="BU124" s="33">
        <v>0</v>
      </c>
      <c r="BV124" s="33">
        <v>0</v>
      </c>
      <c r="BW124" s="33">
        <v>0</v>
      </c>
      <c r="BX124" s="33">
        <v>0</v>
      </c>
      <c r="BY124" s="33">
        <v>0</v>
      </c>
      <c r="BZ124" s="33">
        <v>0</v>
      </c>
      <c r="CA124" s="33">
        <v>0</v>
      </c>
      <c r="CB124" s="33">
        <v>0</v>
      </c>
      <c r="CC124" s="33">
        <v>0</v>
      </c>
      <c r="CD124" s="33">
        <v>0</v>
      </c>
      <c r="CE124" s="33">
        <v>0</v>
      </c>
      <c r="CF124" s="33">
        <v>0</v>
      </c>
      <c r="CG124" s="33">
        <v>0</v>
      </c>
      <c r="CH124" s="33">
        <v>0</v>
      </c>
      <c r="CI124" s="33">
        <v>0</v>
      </c>
      <c r="CJ124" s="33">
        <v>0</v>
      </c>
      <c r="CK124" s="33">
        <v>0</v>
      </c>
      <c r="CL124" s="33">
        <v>0</v>
      </c>
      <c r="CM124" s="33">
        <v>0</v>
      </c>
      <c r="CN124" s="33">
        <v>0</v>
      </c>
      <c r="CO124" s="33">
        <v>0</v>
      </c>
      <c r="CP124" s="33">
        <v>0</v>
      </c>
      <c r="CQ124" s="33">
        <v>0</v>
      </c>
      <c r="CR124" s="33">
        <v>0</v>
      </c>
      <c r="CS124" s="33">
        <v>0</v>
      </c>
      <c r="CT124" s="33">
        <v>0</v>
      </c>
      <c r="CU124" s="33">
        <v>0</v>
      </c>
      <c r="CV124" s="33">
        <v>0</v>
      </c>
      <c r="CW124" s="33">
        <v>0</v>
      </c>
      <c r="CX124" s="33">
        <v>0</v>
      </c>
      <c r="CY124" s="33">
        <v>0</v>
      </c>
      <c r="CZ124" s="33">
        <v>0</v>
      </c>
      <c r="DA124" s="33">
        <v>0</v>
      </c>
      <c r="DB124" s="33">
        <v>0</v>
      </c>
      <c r="DC124" s="33">
        <v>0</v>
      </c>
      <c r="DD124" s="33">
        <v>0</v>
      </c>
      <c r="DE124" s="33">
        <v>0</v>
      </c>
      <c r="DF124" s="33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47">
        <v>0</v>
      </c>
      <c r="FK124" s="1">
        <v>0</v>
      </c>
      <c r="FL124" s="47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</row>
    <row r="125" spans="1:177" x14ac:dyDescent="0.25">
      <c r="A125" t="s">
        <v>333</v>
      </c>
      <c r="B125" s="33">
        <v>0</v>
      </c>
      <c r="C125" s="33">
        <v>0</v>
      </c>
      <c r="D125" s="33">
        <v>0</v>
      </c>
      <c r="E125" s="33">
        <v>0</v>
      </c>
      <c r="F125" s="33">
        <v>0</v>
      </c>
      <c r="G125" s="33">
        <v>110</v>
      </c>
      <c r="H125" s="33">
        <v>0</v>
      </c>
      <c r="I125" s="33">
        <v>0</v>
      </c>
      <c r="J125" s="33">
        <v>0</v>
      </c>
      <c r="K125" s="33">
        <v>0</v>
      </c>
      <c r="L125" s="33">
        <v>0</v>
      </c>
      <c r="M125" s="33">
        <v>0</v>
      </c>
      <c r="N125" s="33">
        <v>0</v>
      </c>
      <c r="O125" s="33">
        <v>0</v>
      </c>
      <c r="P125" s="33">
        <v>0</v>
      </c>
      <c r="Q125" s="33">
        <v>242</v>
      </c>
      <c r="R125" s="33">
        <v>0</v>
      </c>
      <c r="S125" s="33">
        <v>0</v>
      </c>
      <c r="T125" s="33">
        <v>0</v>
      </c>
      <c r="U125" s="33">
        <v>0</v>
      </c>
      <c r="V125" s="33">
        <v>0</v>
      </c>
      <c r="W125" s="33">
        <v>0</v>
      </c>
      <c r="X125" s="33">
        <v>0</v>
      </c>
      <c r="Y125" s="33">
        <v>0</v>
      </c>
      <c r="Z125" s="33">
        <v>0</v>
      </c>
      <c r="AA125" s="33">
        <v>0</v>
      </c>
      <c r="AB125" s="33">
        <v>0</v>
      </c>
      <c r="AC125" s="33">
        <v>0</v>
      </c>
      <c r="AD125" s="33">
        <v>275</v>
      </c>
      <c r="AE125" s="33">
        <v>0</v>
      </c>
      <c r="AF125" s="33">
        <v>0</v>
      </c>
      <c r="AG125" s="33">
        <v>0</v>
      </c>
      <c r="AH125" s="33">
        <v>0</v>
      </c>
      <c r="AI125" s="33">
        <v>0</v>
      </c>
      <c r="AJ125" s="33">
        <v>0</v>
      </c>
      <c r="AK125" s="33">
        <v>0</v>
      </c>
      <c r="AL125" s="33">
        <v>0</v>
      </c>
      <c r="AM125" s="33">
        <v>0</v>
      </c>
      <c r="AN125" s="33">
        <v>0</v>
      </c>
      <c r="AO125" s="33">
        <v>0</v>
      </c>
      <c r="AP125" s="33">
        <v>0</v>
      </c>
      <c r="AQ125" s="33">
        <v>0</v>
      </c>
      <c r="AR125" s="33">
        <v>0</v>
      </c>
      <c r="AS125" s="33">
        <v>0</v>
      </c>
      <c r="AT125" s="33">
        <v>0</v>
      </c>
      <c r="AU125" s="33">
        <v>0</v>
      </c>
      <c r="AV125" s="33">
        <v>0</v>
      </c>
      <c r="AW125" s="33">
        <v>0</v>
      </c>
      <c r="AX125" s="33">
        <v>0</v>
      </c>
      <c r="AY125" s="33">
        <v>0</v>
      </c>
      <c r="AZ125" s="33">
        <v>0</v>
      </c>
      <c r="BA125" s="33">
        <v>147</v>
      </c>
      <c r="BB125" s="33">
        <v>0</v>
      </c>
      <c r="BC125" s="33">
        <v>0</v>
      </c>
      <c r="BD125" s="33">
        <v>0</v>
      </c>
      <c r="BE125" s="33">
        <v>0</v>
      </c>
      <c r="BF125" s="33">
        <v>0</v>
      </c>
      <c r="BG125" s="33">
        <v>0</v>
      </c>
      <c r="BH125" s="33">
        <v>0</v>
      </c>
      <c r="BI125" s="33">
        <v>0</v>
      </c>
      <c r="BJ125" s="33">
        <v>0</v>
      </c>
      <c r="BK125" s="33">
        <v>0</v>
      </c>
      <c r="BL125" s="33">
        <v>0</v>
      </c>
      <c r="BM125" s="33">
        <v>0</v>
      </c>
      <c r="BN125" s="33">
        <v>0</v>
      </c>
      <c r="BO125" s="33">
        <v>0</v>
      </c>
      <c r="BP125" s="33">
        <v>0</v>
      </c>
      <c r="BQ125" s="33">
        <v>0</v>
      </c>
      <c r="BR125" s="33">
        <v>0</v>
      </c>
      <c r="BS125" s="33">
        <v>0</v>
      </c>
      <c r="BT125" s="33">
        <v>0</v>
      </c>
      <c r="BU125" s="33">
        <v>0</v>
      </c>
      <c r="BV125" s="33">
        <v>0</v>
      </c>
      <c r="BW125" s="33">
        <v>0</v>
      </c>
      <c r="BX125" s="33">
        <v>0</v>
      </c>
      <c r="BY125" s="33">
        <v>0</v>
      </c>
      <c r="BZ125" s="33">
        <v>0</v>
      </c>
      <c r="CA125" s="33">
        <v>0</v>
      </c>
      <c r="CB125" s="33">
        <v>0</v>
      </c>
      <c r="CC125" s="33">
        <v>0</v>
      </c>
      <c r="CD125" s="33">
        <v>0</v>
      </c>
      <c r="CE125" s="33">
        <v>0</v>
      </c>
      <c r="CF125" s="33">
        <v>0</v>
      </c>
      <c r="CG125" s="33">
        <v>0</v>
      </c>
      <c r="CH125" s="33">
        <v>0</v>
      </c>
      <c r="CI125" s="33">
        <v>0</v>
      </c>
      <c r="CJ125" s="33">
        <v>0</v>
      </c>
      <c r="CK125" s="33">
        <v>0</v>
      </c>
      <c r="CL125" s="33">
        <v>0</v>
      </c>
      <c r="CM125" s="33">
        <v>0</v>
      </c>
      <c r="CN125" s="33">
        <v>0</v>
      </c>
      <c r="CO125" s="33">
        <v>0</v>
      </c>
      <c r="CP125" s="33">
        <v>0</v>
      </c>
      <c r="CQ125" s="33">
        <v>0</v>
      </c>
      <c r="CR125" s="33">
        <v>0</v>
      </c>
      <c r="CS125" s="33">
        <v>0</v>
      </c>
      <c r="CT125" s="33">
        <v>0</v>
      </c>
      <c r="CU125" s="33">
        <v>0</v>
      </c>
      <c r="CV125" s="33">
        <v>0</v>
      </c>
      <c r="CW125" s="33">
        <v>0</v>
      </c>
      <c r="CX125" s="33">
        <v>0</v>
      </c>
      <c r="CY125" s="33">
        <v>0</v>
      </c>
      <c r="CZ125" s="33">
        <v>0</v>
      </c>
      <c r="DA125" s="33">
        <v>0</v>
      </c>
      <c r="DB125" s="33">
        <v>0</v>
      </c>
      <c r="DC125" s="33">
        <v>0</v>
      </c>
      <c r="DD125" s="33">
        <v>0</v>
      </c>
      <c r="DE125" s="33">
        <v>0</v>
      </c>
      <c r="DF125" s="33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47">
        <v>0</v>
      </c>
      <c r="FK125" s="1">
        <v>0</v>
      </c>
      <c r="FL125" s="47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</row>
    <row r="126" spans="1:177" x14ac:dyDescent="0.25">
      <c r="A126" t="s">
        <v>334</v>
      </c>
      <c r="B126" s="33">
        <v>0</v>
      </c>
      <c r="C126" s="33">
        <v>0</v>
      </c>
      <c r="D126" s="33">
        <v>0</v>
      </c>
      <c r="E126" s="33">
        <v>0</v>
      </c>
      <c r="F126" s="33">
        <v>0</v>
      </c>
      <c r="G126" s="33">
        <v>110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3">
        <v>0</v>
      </c>
      <c r="N126" s="33">
        <v>0</v>
      </c>
      <c r="O126" s="33">
        <v>0</v>
      </c>
      <c r="P126" s="33">
        <v>0</v>
      </c>
      <c r="Q126" s="33">
        <v>242</v>
      </c>
      <c r="R126" s="33">
        <v>0</v>
      </c>
      <c r="S126" s="33">
        <v>0</v>
      </c>
      <c r="T126" s="33">
        <v>0</v>
      </c>
      <c r="U126" s="33">
        <v>0</v>
      </c>
      <c r="V126" s="33">
        <v>0</v>
      </c>
      <c r="W126" s="33">
        <v>0</v>
      </c>
      <c r="X126" s="33">
        <v>0</v>
      </c>
      <c r="Y126" s="33">
        <v>0</v>
      </c>
      <c r="Z126" s="33">
        <v>0</v>
      </c>
      <c r="AA126" s="33">
        <v>0</v>
      </c>
      <c r="AB126" s="33">
        <v>0</v>
      </c>
      <c r="AC126" s="33">
        <v>0</v>
      </c>
      <c r="AD126" s="33">
        <v>275</v>
      </c>
      <c r="AE126" s="33">
        <v>0</v>
      </c>
      <c r="AF126" s="33">
        <v>0</v>
      </c>
      <c r="AG126" s="33">
        <v>0</v>
      </c>
      <c r="AH126" s="33">
        <v>0</v>
      </c>
      <c r="AI126" s="33">
        <v>0</v>
      </c>
      <c r="AJ126" s="33">
        <v>0</v>
      </c>
      <c r="AK126" s="33">
        <v>0</v>
      </c>
      <c r="AL126" s="33">
        <v>0</v>
      </c>
      <c r="AM126" s="33">
        <v>0</v>
      </c>
      <c r="AN126" s="33">
        <v>0</v>
      </c>
      <c r="AO126" s="33">
        <v>0</v>
      </c>
      <c r="AP126" s="33">
        <v>0</v>
      </c>
      <c r="AQ126" s="33">
        <v>0</v>
      </c>
      <c r="AR126" s="33">
        <v>0</v>
      </c>
      <c r="AS126" s="33">
        <v>0</v>
      </c>
      <c r="AT126" s="33">
        <v>0</v>
      </c>
      <c r="AU126" s="33">
        <v>0</v>
      </c>
      <c r="AV126" s="33">
        <v>0</v>
      </c>
      <c r="AW126" s="33">
        <v>0</v>
      </c>
      <c r="AX126" s="33">
        <v>0</v>
      </c>
      <c r="AY126" s="33">
        <v>0</v>
      </c>
      <c r="AZ126" s="33">
        <v>0</v>
      </c>
      <c r="BA126" s="33">
        <v>0</v>
      </c>
      <c r="BB126" s="33">
        <v>0</v>
      </c>
      <c r="BC126" s="33">
        <v>0</v>
      </c>
      <c r="BD126" s="33">
        <v>0</v>
      </c>
      <c r="BE126" s="33">
        <v>0</v>
      </c>
      <c r="BF126" s="33">
        <v>0</v>
      </c>
      <c r="BG126" s="33">
        <v>0</v>
      </c>
      <c r="BH126" s="33">
        <v>0</v>
      </c>
      <c r="BI126" s="33">
        <v>0</v>
      </c>
      <c r="BJ126" s="33">
        <v>0</v>
      </c>
      <c r="BK126" s="33">
        <v>0</v>
      </c>
      <c r="BL126" s="33">
        <v>0</v>
      </c>
      <c r="BM126" s="33">
        <v>0</v>
      </c>
      <c r="BN126" s="33">
        <v>0</v>
      </c>
      <c r="BO126" s="33">
        <v>0</v>
      </c>
      <c r="BP126" s="33">
        <v>0</v>
      </c>
      <c r="BQ126" s="33">
        <v>0</v>
      </c>
      <c r="BR126" s="33">
        <v>0</v>
      </c>
      <c r="BS126" s="33">
        <v>0</v>
      </c>
      <c r="BT126" s="33">
        <v>0</v>
      </c>
      <c r="BU126" s="33">
        <v>0</v>
      </c>
      <c r="BV126" s="33">
        <v>0</v>
      </c>
      <c r="BW126" s="33">
        <v>0</v>
      </c>
      <c r="BX126" s="33">
        <v>0</v>
      </c>
      <c r="BY126" s="33">
        <v>0</v>
      </c>
      <c r="BZ126" s="33">
        <v>0</v>
      </c>
      <c r="CA126" s="33">
        <v>0</v>
      </c>
      <c r="CB126" s="33">
        <v>0</v>
      </c>
      <c r="CC126" s="33">
        <v>0</v>
      </c>
      <c r="CD126" s="33">
        <v>0</v>
      </c>
      <c r="CE126" s="33">
        <v>0</v>
      </c>
      <c r="CF126" s="33">
        <v>0</v>
      </c>
      <c r="CG126" s="33">
        <v>0</v>
      </c>
      <c r="CH126" s="33">
        <v>0</v>
      </c>
      <c r="CI126" s="33">
        <v>0</v>
      </c>
      <c r="CJ126" s="33">
        <v>0</v>
      </c>
      <c r="CK126" s="33">
        <v>0</v>
      </c>
      <c r="CL126" s="33">
        <v>0</v>
      </c>
      <c r="CM126" s="33">
        <v>0</v>
      </c>
      <c r="CN126" s="33">
        <v>0</v>
      </c>
      <c r="CO126" s="33">
        <v>0</v>
      </c>
      <c r="CP126" s="33">
        <v>0</v>
      </c>
      <c r="CQ126" s="33">
        <v>0</v>
      </c>
      <c r="CR126" s="33">
        <v>0</v>
      </c>
      <c r="CS126" s="33">
        <v>0</v>
      </c>
      <c r="CT126" s="33">
        <v>0</v>
      </c>
      <c r="CU126" s="33">
        <v>0</v>
      </c>
      <c r="CV126" s="33">
        <v>0</v>
      </c>
      <c r="CW126" s="33">
        <v>0</v>
      </c>
      <c r="CX126" s="33">
        <v>0</v>
      </c>
      <c r="CY126" s="33">
        <v>0</v>
      </c>
      <c r="CZ126" s="33">
        <v>0</v>
      </c>
      <c r="DA126" s="33">
        <v>0</v>
      </c>
      <c r="DB126" s="33">
        <v>0</v>
      </c>
      <c r="DC126" s="33">
        <v>0</v>
      </c>
      <c r="DD126" s="33">
        <v>0</v>
      </c>
      <c r="DE126" s="33">
        <v>0</v>
      </c>
      <c r="DF126" s="33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47">
        <v>0</v>
      </c>
      <c r="FK126" s="1">
        <v>0</v>
      </c>
      <c r="FL126" s="47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</row>
    <row r="127" spans="1:177" x14ac:dyDescent="0.25">
      <c r="A127" t="s">
        <v>335</v>
      </c>
      <c r="B127" s="33">
        <v>0</v>
      </c>
      <c r="C127" s="33">
        <v>0</v>
      </c>
      <c r="D127" s="33">
        <v>0</v>
      </c>
      <c r="E127" s="33">
        <v>0</v>
      </c>
      <c r="F127" s="33">
        <v>0</v>
      </c>
      <c r="G127" s="33">
        <v>110</v>
      </c>
      <c r="H127" s="33">
        <v>0</v>
      </c>
      <c r="I127" s="33">
        <v>0</v>
      </c>
      <c r="J127" s="33">
        <v>0</v>
      </c>
      <c r="K127" s="33">
        <v>0</v>
      </c>
      <c r="L127" s="33">
        <v>0</v>
      </c>
      <c r="M127" s="33">
        <v>0</v>
      </c>
      <c r="N127" s="33">
        <v>0</v>
      </c>
      <c r="O127" s="33">
        <v>0</v>
      </c>
      <c r="P127" s="33">
        <v>0</v>
      </c>
      <c r="Q127" s="33">
        <v>242</v>
      </c>
      <c r="R127" s="33">
        <v>0</v>
      </c>
      <c r="S127" s="33">
        <v>0</v>
      </c>
      <c r="T127" s="33">
        <v>0</v>
      </c>
      <c r="U127" s="33">
        <v>0</v>
      </c>
      <c r="V127" s="33">
        <v>0</v>
      </c>
      <c r="W127" s="33">
        <v>0</v>
      </c>
      <c r="X127" s="33">
        <v>0</v>
      </c>
      <c r="Y127" s="33">
        <v>0</v>
      </c>
      <c r="Z127" s="33">
        <v>0</v>
      </c>
      <c r="AA127" s="33">
        <v>0</v>
      </c>
      <c r="AB127" s="33">
        <v>0</v>
      </c>
      <c r="AC127" s="33">
        <v>0</v>
      </c>
      <c r="AD127" s="33">
        <v>275</v>
      </c>
      <c r="AE127" s="33">
        <v>0</v>
      </c>
      <c r="AF127" s="33">
        <v>0</v>
      </c>
      <c r="AG127" s="33">
        <v>0</v>
      </c>
      <c r="AH127" s="33">
        <v>0</v>
      </c>
      <c r="AI127" s="33">
        <v>0</v>
      </c>
      <c r="AJ127" s="33">
        <v>0</v>
      </c>
      <c r="AK127" s="33">
        <v>0</v>
      </c>
      <c r="AL127" s="33">
        <v>0</v>
      </c>
      <c r="AM127" s="33">
        <v>0</v>
      </c>
      <c r="AN127" s="33">
        <v>0</v>
      </c>
      <c r="AO127" s="33">
        <v>0</v>
      </c>
      <c r="AP127" s="33">
        <v>0</v>
      </c>
      <c r="AQ127" s="33">
        <v>0</v>
      </c>
      <c r="AR127" s="33">
        <v>0</v>
      </c>
      <c r="AS127" s="33">
        <v>0</v>
      </c>
      <c r="AT127" s="33">
        <v>0</v>
      </c>
      <c r="AU127" s="33">
        <v>0</v>
      </c>
      <c r="AV127" s="33">
        <v>0</v>
      </c>
      <c r="AW127" s="33">
        <v>0</v>
      </c>
      <c r="AX127" s="33">
        <v>0</v>
      </c>
      <c r="AY127" s="33">
        <v>0</v>
      </c>
      <c r="AZ127" s="33">
        <v>0</v>
      </c>
      <c r="BA127" s="33">
        <v>0</v>
      </c>
      <c r="BB127" s="33">
        <v>0</v>
      </c>
      <c r="BC127" s="33">
        <v>0</v>
      </c>
      <c r="BD127" s="33">
        <v>0</v>
      </c>
      <c r="BE127" s="33">
        <v>0</v>
      </c>
      <c r="BF127" s="33">
        <v>0</v>
      </c>
      <c r="BG127" s="33">
        <v>0</v>
      </c>
      <c r="BH127" s="33">
        <v>0</v>
      </c>
      <c r="BI127" s="33">
        <v>0</v>
      </c>
      <c r="BJ127" s="33">
        <v>0</v>
      </c>
      <c r="BK127" s="33">
        <v>0</v>
      </c>
      <c r="BL127" s="33">
        <v>0</v>
      </c>
      <c r="BM127" s="33">
        <v>0</v>
      </c>
      <c r="BN127" s="33">
        <v>0</v>
      </c>
      <c r="BO127" s="33">
        <v>0</v>
      </c>
      <c r="BP127" s="33">
        <v>0</v>
      </c>
      <c r="BQ127" s="33">
        <v>0</v>
      </c>
      <c r="BR127" s="33">
        <v>0</v>
      </c>
      <c r="BS127" s="33">
        <v>0</v>
      </c>
      <c r="BT127" s="33">
        <v>0</v>
      </c>
      <c r="BU127" s="33">
        <v>0</v>
      </c>
      <c r="BV127" s="33">
        <v>0</v>
      </c>
      <c r="BW127" s="33">
        <v>0</v>
      </c>
      <c r="BX127" s="33">
        <v>0</v>
      </c>
      <c r="BY127" s="33">
        <v>0</v>
      </c>
      <c r="BZ127" s="33">
        <v>0</v>
      </c>
      <c r="CA127" s="33">
        <v>0</v>
      </c>
      <c r="CB127" s="33">
        <v>0</v>
      </c>
      <c r="CC127" s="33">
        <v>0</v>
      </c>
      <c r="CD127" s="33">
        <v>0</v>
      </c>
      <c r="CE127" s="33">
        <v>0</v>
      </c>
      <c r="CF127" s="33">
        <v>0</v>
      </c>
      <c r="CG127" s="33">
        <v>0</v>
      </c>
      <c r="CH127" s="33">
        <v>0</v>
      </c>
      <c r="CI127" s="33">
        <v>0</v>
      </c>
      <c r="CJ127" s="33">
        <v>0</v>
      </c>
      <c r="CK127" s="33">
        <v>0</v>
      </c>
      <c r="CL127" s="33">
        <v>0</v>
      </c>
      <c r="CM127" s="33">
        <v>0</v>
      </c>
      <c r="CN127" s="33">
        <v>0</v>
      </c>
      <c r="CO127" s="33">
        <v>0</v>
      </c>
      <c r="CP127" s="33">
        <v>0</v>
      </c>
      <c r="CQ127" s="33">
        <v>0</v>
      </c>
      <c r="CR127" s="33">
        <v>0</v>
      </c>
      <c r="CS127" s="33">
        <v>0</v>
      </c>
      <c r="CT127" s="33">
        <v>0</v>
      </c>
      <c r="CU127" s="33">
        <v>0</v>
      </c>
      <c r="CV127" s="33">
        <v>0</v>
      </c>
      <c r="CW127" s="33">
        <v>0</v>
      </c>
      <c r="CX127" s="33">
        <v>0</v>
      </c>
      <c r="CY127" s="33">
        <v>0</v>
      </c>
      <c r="CZ127" s="33">
        <v>0</v>
      </c>
      <c r="DA127" s="33">
        <v>0</v>
      </c>
      <c r="DB127" s="33">
        <v>0</v>
      </c>
      <c r="DC127" s="33">
        <v>0</v>
      </c>
      <c r="DD127" s="33">
        <v>0</v>
      </c>
      <c r="DE127" s="33">
        <v>0</v>
      </c>
      <c r="DF127" s="33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47">
        <v>0</v>
      </c>
      <c r="FK127" s="1">
        <v>0</v>
      </c>
      <c r="FL127" s="47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</row>
    <row r="128" spans="1:177" x14ac:dyDescent="0.25">
      <c r="A128" t="s">
        <v>336</v>
      </c>
      <c r="B128" s="33">
        <v>0</v>
      </c>
      <c r="C128" s="33">
        <v>0</v>
      </c>
      <c r="D128" s="33">
        <v>0</v>
      </c>
      <c r="E128" s="33">
        <v>0</v>
      </c>
      <c r="F128" s="33">
        <v>0</v>
      </c>
      <c r="G128" s="33">
        <v>110</v>
      </c>
      <c r="H128" s="33">
        <v>0</v>
      </c>
      <c r="I128" s="33">
        <v>0</v>
      </c>
      <c r="J128" s="33">
        <v>0</v>
      </c>
      <c r="K128" s="33">
        <v>0</v>
      </c>
      <c r="L128" s="33">
        <v>0</v>
      </c>
      <c r="M128" s="33">
        <v>0</v>
      </c>
      <c r="N128" s="33">
        <v>0</v>
      </c>
      <c r="O128" s="33">
        <v>0</v>
      </c>
      <c r="P128" s="33">
        <v>0</v>
      </c>
      <c r="Q128" s="33">
        <v>242</v>
      </c>
      <c r="R128" s="33">
        <v>0</v>
      </c>
      <c r="S128" s="33">
        <v>0</v>
      </c>
      <c r="T128" s="33">
        <v>0</v>
      </c>
      <c r="U128" s="33">
        <v>0</v>
      </c>
      <c r="V128" s="33">
        <v>0</v>
      </c>
      <c r="W128" s="33">
        <v>0</v>
      </c>
      <c r="X128" s="33">
        <v>0</v>
      </c>
      <c r="Y128" s="33">
        <v>0</v>
      </c>
      <c r="Z128" s="33">
        <v>0</v>
      </c>
      <c r="AA128" s="33">
        <v>0</v>
      </c>
      <c r="AB128" s="33">
        <v>0</v>
      </c>
      <c r="AC128" s="33">
        <v>0</v>
      </c>
      <c r="AD128" s="33">
        <v>275</v>
      </c>
      <c r="AE128" s="33">
        <v>0</v>
      </c>
      <c r="AF128" s="33">
        <v>0</v>
      </c>
      <c r="AG128" s="33">
        <v>0</v>
      </c>
      <c r="AH128" s="33">
        <v>0</v>
      </c>
      <c r="AI128" s="33">
        <v>0</v>
      </c>
      <c r="AJ128" s="33">
        <v>0</v>
      </c>
      <c r="AK128" s="33">
        <v>0</v>
      </c>
      <c r="AL128" s="33">
        <v>0</v>
      </c>
      <c r="AM128" s="33">
        <v>0</v>
      </c>
      <c r="AN128" s="33">
        <v>0</v>
      </c>
      <c r="AO128" s="33">
        <v>0</v>
      </c>
      <c r="AP128" s="33">
        <v>0</v>
      </c>
      <c r="AQ128" s="33">
        <v>0</v>
      </c>
      <c r="AR128" s="33">
        <v>0</v>
      </c>
      <c r="AS128" s="33">
        <v>0</v>
      </c>
      <c r="AT128" s="33">
        <v>0</v>
      </c>
      <c r="AU128" s="33">
        <v>0</v>
      </c>
      <c r="AV128" s="33">
        <v>0</v>
      </c>
      <c r="AW128" s="33">
        <v>0</v>
      </c>
      <c r="AX128" s="33">
        <v>0</v>
      </c>
      <c r="AY128" s="33">
        <v>0</v>
      </c>
      <c r="AZ128" s="33">
        <v>0</v>
      </c>
      <c r="BA128" s="33">
        <v>0</v>
      </c>
      <c r="BB128" s="33">
        <v>0</v>
      </c>
      <c r="BC128" s="33">
        <v>0</v>
      </c>
      <c r="BD128" s="33">
        <v>0</v>
      </c>
      <c r="BE128" s="33">
        <v>0</v>
      </c>
      <c r="BF128" s="33">
        <v>0</v>
      </c>
      <c r="BG128" s="33">
        <v>0</v>
      </c>
      <c r="BH128" s="33">
        <v>0</v>
      </c>
      <c r="BI128" s="33">
        <v>0</v>
      </c>
      <c r="BJ128" s="33">
        <v>0</v>
      </c>
      <c r="BK128" s="33">
        <v>0</v>
      </c>
      <c r="BL128" s="33">
        <v>0</v>
      </c>
      <c r="BM128" s="33">
        <v>0</v>
      </c>
      <c r="BN128" s="33">
        <v>0</v>
      </c>
      <c r="BO128" s="33">
        <v>0</v>
      </c>
      <c r="BP128" s="33">
        <v>0</v>
      </c>
      <c r="BQ128" s="33">
        <v>0</v>
      </c>
      <c r="BR128" s="33">
        <v>0</v>
      </c>
      <c r="BS128" s="33">
        <v>0</v>
      </c>
      <c r="BT128" s="33">
        <v>0</v>
      </c>
      <c r="BU128" s="33">
        <v>0</v>
      </c>
      <c r="BV128" s="33">
        <v>0</v>
      </c>
      <c r="BW128" s="33">
        <v>0</v>
      </c>
      <c r="BX128" s="33">
        <v>0</v>
      </c>
      <c r="BY128" s="33">
        <v>0</v>
      </c>
      <c r="BZ128" s="33">
        <v>0</v>
      </c>
      <c r="CA128" s="33">
        <v>0</v>
      </c>
      <c r="CB128" s="33">
        <v>0</v>
      </c>
      <c r="CC128" s="33">
        <v>0</v>
      </c>
      <c r="CD128" s="33">
        <v>0</v>
      </c>
      <c r="CE128" s="33">
        <v>0</v>
      </c>
      <c r="CF128" s="33">
        <v>0</v>
      </c>
      <c r="CG128" s="33">
        <v>0</v>
      </c>
      <c r="CH128" s="33">
        <v>0</v>
      </c>
      <c r="CI128" s="33">
        <v>0</v>
      </c>
      <c r="CJ128" s="33">
        <v>0</v>
      </c>
      <c r="CK128" s="33">
        <v>0</v>
      </c>
      <c r="CL128" s="33">
        <v>0</v>
      </c>
      <c r="CM128" s="33">
        <v>0</v>
      </c>
      <c r="CN128" s="33">
        <v>0</v>
      </c>
      <c r="CO128" s="33">
        <v>0</v>
      </c>
      <c r="CP128" s="33">
        <v>0</v>
      </c>
      <c r="CQ128" s="33">
        <v>0</v>
      </c>
      <c r="CR128" s="33">
        <v>0</v>
      </c>
      <c r="CS128" s="33">
        <v>0</v>
      </c>
      <c r="CT128" s="33">
        <v>0</v>
      </c>
      <c r="CU128" s="33">
        <v>0</v>
      </c>
      <c r="CV128" s="33">
        <v>0</v>
      </c>
      <c r="CW128" s="33">
        <v>0</v>
      </c>
      <c r="CX128" s="33">
        <v>0</v>
      </c>
      <c r="CY128" s="33">
        <v>0</v>
      </c>
      <c r="CZ128" s="33">
        <v>0</v>
      </c>
      <c r="DA128" s="33">
        <v>0</v>
      </c>
      <c r="DB128" s="33">
        <v>0</v>
      </c>
      <c r="DC128" s="33">
        <v>0</v>
      </c>
      <c r="DD128" s="33">
        <v>0</v>
      </c>
      <c r="DE128" s="33">
        <v>0</v>
      </c>
      <c r="DF128" s="33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2</v>
      </c>
      <c r="EL128" s="1">
        <v>0</v>
      </c>
      <c r="EM128" s="1">
        <v>0</v>
      </c>
      <c r="EN128" s="1">
        <v>0</v>
      </c>
      <c r="EO128" s="1">
        <v>214</v>
      </c>
      <c r="EP128" s="1">
        <v>274</v>
      </c>
      <c r="EQ128" s="1">
        <v>669</v>
      </c>
      <c r="ER128" s="1">
        <v>87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47">
        <v>0</v>
      </c>
      <c r="FK128" s="1">
        <v>0</v>
      </c>
      <c r="FL128" s="47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</row>
    <row r="129" spans="1:177" x14ac:dyDescent="0.25">
      <c r="A129" t="s">
        <v>337</v>
      </c>
      <c r="B129" s="33">
        <v>0</v>
      </c>
      <c r="C129" s="33">
        <v>0</v>
      </c>
      <c r="D129" s="33">
        <v>0</v>
      </c>
      <c r="E129" s="33">
        <v>0</v>
      </c>
      <c r="F129" s="33">
        <v>0</v>
      </c>
      <c r="G129" s="33">
        <v>110</v>
      </c>
      <c r="H129" s="33">
        <v>0</v>
      </c>
      <c r="I129" s="33">
        <v>0</v>
      </c>
      <c r="J129" s="33">
        <v>0</v>
      </c>
      <c r="K129" s="33">
        <v>0</v>
      </c>
      <c r="L129" s="33">
        <v>0</v>
      </c>
      <c r="M129" s="33">
        <v>0</v>
      </c>
      <c r="N129" s="33">
        <v>0</v>
      </c>
      <c r="O129" s="33">
        <v>0</v>
      </c>
      <c r="P129" s="33">
        <v>0</v>
      </c>
      <c r="Q129" s="33">
        <v>242</v>
      </c>
      <c r="R129" s="33">
        <v>0</v>
      </c>
      <c r="S129" s="33">
        <v>0</v>
      </c>
      <c r="T129" s="33">
        <v>0</v>
      </c>
      <c r="U129" s="33">
        <v>0</v>
      </c>
      <c r="V129" s="33">
        <v>0</v>
      </c>
      <c r="W129" s="33">
        <v>0</v>
      </c>
      <c r="X129" s="33">
        <v>0</v>
      </c>
      <c r="Y129" s="33">
        <v>0</v>
      </c>
      <c r="Z129" s="33">
        <v>0</v>
      </c>
      <c r="AA129" s="33">
        <v>0</v>
      </c>
      <c r="AB129" s="33">
        <v>0</v>
      </c>
      <c r="AC129" s="33">
        <v>0</v>
      </c>
      <c r="AD129" s="33">
        <v>275</v>
      </c>
      <c r="AE129" s="33">
        <v>0</v>
      </c>
      <c r="AF129" s="33">
        <v>0</v>
      </c>
      <c r="AG129" s="33">
        <v>0</v>
      </c>
      <c r="AH129" s="33">
        <v>0</v>
      </c>
      <c r="AI129" s="33">
        <v>0</v>
      </c>
      <c r="AJ129" s="33">
        <v>0</v>
      </c>
      <c r="AK129" s="33">
        <v>0</v>
      </c>
      <c r="AL129" s="33">
        <v>0</v>
      </c>
      <c r="AM129" s="33">
        <v>0</v>
      </c>
      <c r="AN129" s="33">
        <v>0</v>
      </c>
      <c r="AO129" s="33">
        <v>0</v>
      </c>
      <c r="AP129" s="33">
        <v>0</v>
      </c>
      <c r="AQ129" s="33">
        <v>0</v>
      </c>
      <c r="AR129" s="33">
        <v>0</v>
      </c>
      <c r="AS129" s="33">
        <v>0</v>
      </c>
      <c r="AT129" s="33">
        <v>0</v>
      </c>
      <c r="AU129" s="33">
        <v>0</v>
      </c>
      <c r="AV129" s="33">
        <v>0</v>
      </c>
      <c r="AW129" s="33">
        <v>0</v>
      </c>
      <c r="AX129" s="33">
        <v>0</v>
      </c>
      <c r="AY129" s="33">
        <v>0</v>
      </c>
      <c r="AZ129" s="33">
        <v>0</v>
      </c>
      <c r="BA129" s="33">
        <v>0</v>
      </c>
      <c r="BB129" s="33">
        <v>0</v>
      </c>
      <c r="BC129" s="33">
        <v>0</v>
      </c>
      <c r="BD129" s="33">
        <v>0</v>
      </c>
      <c r="BE129" s="33">
        <v>0</v>
      </c>
      <c r="BF129" s="33">
        <v>0</v>
      </c>
      <c r="BG129" s="33">
        <v>0</v>
      </c>
      <c r="BH129" s="33">
        <v>0</v>
      </c>
      <c r="BI129" s="33">
        <v>0</v>
      </c>
      <c r="BJ129" s="33">
        <v>0</v>
      </c>
      <c r="BK129" s="33">
        <v>0</v>
      </c>
      <c r="BL129" s="33">
        <v>0</v>
      </c>
      <c r="BM129" s="33">
        <v>0</v>
      </c>
      <c r="BN129" s="33">
        <v>0</v>
      </c>
      <c r="BO129" s="33">
        <v>0</v>
      </c>
      <c r="BP129" s="33">
        <v>0</v>
      </c>
      <c r="BQ129" s="33">
        <v>0</v>
      </c>
      <c r="BR129" s="33">
        <v>0</v>
      </c>
      <c r="BS129" s="33">
        <v>0</v>
      </c>
      <c r="BT129" s="33">
        <v>0</v>
      </c>
      <c r="BU129" s="33">
        <v>0</v>
      </c>
      <c r="BV129" s="33">
        <v>0</v>
      </c>
      <c r="BW129" s="33">
        <v>0</v>
      </c>
      <c r="BX129" s="33">
        <v>0</v>
      </c>
      <c r="BY129" s="33">
        <v>0</v>
      </c>
      <c r="BZ129" s="33">
        <v>0</v>
      </c>
      <c r="CA129" s="33">
        <v>0</v>
      </c>
      <c r="CB129" s="33">
        <v>0</v>
      </c>
      <c r="CC129" s="33">
        <v>0</v>
      </c>
      <c r="CD129" s="33">
        <v>0</v>
      </c>
      <c r="CE129" s="33">
        <v>0</v>
      </c>
      <c r="CF129" s="33">
        <v>0</v>
      </c>
      <c r="CG129" s="33">
        <v>0</v>
      </c>
      <c r="CH129" s="33">
        <v>0</v>
      </c>
      <c r="CI129" s="33">
        <v>0</v>
      </c>
      <c r="CJ129" s="33">
        <v>0</v>
      </c>
      <c r="CK129" s="33">
        <v>0</v>
      </c>
      <c r="CL129" s="33">
        <v>0</v>
      </c>
      <c r="CM129" s="33">
        <v>0</v>
      </c>
      <c r="CN129" s="33">
        <v>0</v>
      </c>
      <c r="CO129" s="33">
        <v>0</v>
      </c>
      <c r="CP129" s="33">
        <v>0</v>
      </c>
      <c r="CQ129" s="33">
        <v>0</v>
      </c>
      <c r="CR129" s="33">
        <v>0</v>
      </c>
      <c r="CS129" s="33">
        <v>0</v>
      </c>
      <c r="CT129" s="33">
        <v>0</v>
      </c>
      <c r="CU129" s="33">
        <v>0</v>
      </c>
      <c r="CV129" s="33">
        <v>0</v>
      </c>
      <c r="CW129" s="33">
        <v>0</v>
      </c>
      <c r="CX129" s="33">
        <v>0</v>
      </c>
      <c r="CY129" s="33">
        <v>0</v>
      </c>
      <c r="CZ129" s="33">
        <v>0</v>
      </c>
      <c r="DA129" s="33">
        <v>0</v>
      </c>
      <c r="DB129" s="33">
        <v>0</v>
      </c>
      <c r="DC129" s="33">
        <v>0</v>
      </c>
      <c r="DD129" s="33">
        <v>0</v>
      </c>
      <c r="DE129" s="33">
        <v>0</v>
      </c>
      <c r="DF129" s="33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47">
        <v>0</v>
      </c>
      <c r="FK129" s="1">
        <v>0</v>
      </c>
      <c r="FL129" s="47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</row>
    <row r="130" spans="1:177" x14ac:dyDescent="0.25">
      <c r="A130" t="s">
        <v>338</v>
      </c>
      <c r="B130" s="33">
        <v>0</v>
      </c>
      <c r="C130" s="33">
        <v>0</v>
      </c>
      <c r="D130" s="33">
        <v>0</v>
      </c>
      <c r="E130" s="33">
        <v>0</v>
      </c>
      <c r="F130" s="33">
        <v>0</v>
      </c>
      <c r="G130" s="33">
        <v>110</v>
      </c>
      <c r="H130" s="33">
        <v>0</v>
      </c>
      <c r="I130" s="33">
        <v>0</v>
      </c>
      <c r="J130" s="33">
        <v>0</v>
      </c>
      <c r="K130" s="33">
        <v>0</v>
      </c>
      <c r="L130" s="33">
        <v>0</v>
      </c>
      <c r="M130" s="33">
        <v>0</v>
      </c>
      <c r="N130" s="33">
        <v>0</v>
      </c>
      <c r="O130" s="33">
        <v>0</v>
      </c>
      <c r="P130" s="33">
        <v>0</v>
      </c>
      <c r="Q130" s="33">
        <v>209</v>
      </c>
      <c r="R130" s="33">
        <v>0</v>
      </c>
      <c r="S130" s="33">
        <v>0</v>
      </c>
      <c r="T130" s="33">
        <v>0</v>
      </c>
      <c r="U130" s="33">
        <v>0</v>
      </c>
      <c r="V130" s="33">
        <v>0</v>
      </c>
      <c r="W130" s="33">
        <v>0</v>
      </c>
      <c r="X130" s="33">
        <v>0</v>
      </c>
      <c r="Y130" s="33">
        <v>0</v>
      </c>
      <c r="Z130" s="33">
        <v>0</v>
      </c>
      <c r="AA130" s="33">
        <v>0</v>
      </c>
      <c r="AB130" s="33">
        <v>0</v>
      </c>
      <c r="AC130" s="33">
        <v>0</v>
      </c>
      <c r="AD130" s="33">
        <v>275</v>
      </c>
      <c r="AE130" s="33">
        <v>0</v>
      </c>
      <c r="AF130" s="33">
        <v>0</v>
      </c>
      <c r="AG130" s="33">
        <v>0</v>
      </c>
      <c r="AH130" s="33">
        <v>0</v>
      </c>
      <c r="AI130" s="33">
        <v>0</v>
      </c>
      <c r="AJ130" s="33">
        <v>0</v>
      </c>
      <c r="AK130" s="33">
        <v>0</v>
      </c>
      <c r="AL130" s="33">
        <v>0</v>
      </c>
      <c r="AM130" s="33">
        <v>0</v>
      </c>
      <c r="AN130" s="33">
        <v>0</v>
      </c>
      <c r="AO130" s="33">
        <v>0</v>
      </c>
      <c r="AP130" s="33">
        <v>0</v>
      </c>
      <c r="AQ130" s="33">
        <v>0</v>
      </c>
      <c r="AR130" s="33">
        <v>0</v>
      </c>
      <c r="AS130" s="33">
        <v>0</v>
      </c>
      <c r="AT130" s="33">
        <v>0</v>
      </c>
      <c r="AU130" s="33">
        <v>0</v>
      </c>
      <c r="AV130" s="33">
        <v>0</v>
      </c>
      <c r="AW130" s="33">
        <v>0</v>
      </c>
      <c r="AX130" s="33">
        <v>0</v>
      </c>
      <c r="AY130" s="33">
        <v>0</v>
      </c>
      <c r="AZ130" s="33">
        <v>0</v>
      </c>
      <c r="BA130" s="33">
        <v>0</v>
      </c>
      <c r="BB130" s="33">
        <v>0</v>
      </c>
      <c r="BC130" s="33">
        <v>0</v>
      </c>
      <c r="BD130" s="33">
        <v>0</v>
      </c>
      <c r="BE130" s="33">
        <v>0</v>
      </c>
      <c r="BF130" s="33">
        <v>0</v>
      </c>
      <c r="BG130" s="33">
        <v>0</v>
      </c>
      <c r="BH130" s="33">
        <v>0</v>
      </c>
      <c r="BI130" s="33">
        <v>0</v>
      </c>
      <c r="BJ130" s="33">
        <v>0</v>
      </c>
      <c r="BK130" s="33">
        <v>0</v>
      </c>
      <c r="BL130" s="33">
        <v>0</v>
      </c>
      <c r="BM130" s="33">
        <v>0</v>
      </c>
      <c r="BN130" s="33">
        <v>0</v>
      </c>
      <c r="BO130" s="33">
        <v>0</v>
      </c>
      <c r="BP130" s="33">
        <v>0</v>
      </c>
      <c r="BQ130" s="33">
        <v>0</v>
      </c>
      <c r="BR130" s="33">
        <v>0</v>
      </c>
      <c r="BS130" s="33">
        <v>0</v>
      </c>
      <c r="BT130" s="33">
        <v>0</v>
      </c>
      <c r="BU130" s="33">
        <v>0</v>
      </c>
      <c r="BV130" s="33">
        <v>0</v>
      </c>
      <c r="BW130" s="33">
        <v>0</v>
      </c>
      <c r="BX130" s="33">
        <v>0</v>
      </c>
      <c r="BY130" s="33">
        <v>0</v>
      </c>
      <c r="BZ130" s="33">
        <v>0</v>
      </c>
      <c r="CA130" s="33">
        <v>0</v>
      </c>
      <c r="CB130" s="33">
        <v>0</v>
      </c>
      <c r="CC130" s="33">
        <v>0</v>
      </c>
      <c r="CD130" s="33">
        <v>0</v>
      </c>
      <c r="CE130" s="33">
        <v>0</v>
      </c>
      <c r="CF130" s="33">
        <v>0</v>
      </c>
      <c r="CG130" s="33">
        <v>0</v>
      </c>
      <c r="CH130" s="33">
        <v>0</v>
      </c>
      <c r="CI130" s="33">
        <v>0</v>
      </c>
      <c r="CJ130" s="33">
        <v>0</v>
      </c>
      <c r="CK130" s="33">
        <v>0</v>
      </c>
      <c r="CL130" s="33">
        <v>0</v>
      </c>
      <c r="CM130" s="33">
        <v>0</v>
      </c>
      <c r="CN130" s="33">
        <v>0</v>
      </c>
      <c r="CO130" s="33">
        <v>0</v>
      </c>
      <c r="CP130" s="33">
        <v>0</v>
      </c>
      <c r="CQ130" s="33">
        <v>0</v>
      </c>
      <c r="CR130" s="33">
        <v>0</v>
      </c>
      <c r="CS130" s="33">
        <v>0</v>
      </c>
      <c r="CT130" s="33">
        <v>0</v>
      </c>
      <c r="CU130" s="33">
        <v>0</v>
      </c>
      <c r="CV130" s="33">
        <v>0</v>
      </c>
      <c r="CW130" s="33">
        <v>0</v>
      </c>
      <c r="CX130" s="33">
        <v>0</v>
      </c>
      <c r="CY130" s="33">
        <v>0</v>
      </c>
      <c r="CZ130" s="33">
        <v>0</v>
      </c>
      <c r="DA130" s="33">
        <v>0</v>
      </c>
      <c r="DB130" s="33">
        <v>0</v>
      </c>
      <c r="DC130" s="33">
        <v>0</v>
      </c>
      <c r="DD130" s="33">
        <v>0</v>
      </c>
      <c r="DE130" s="33">
        <v>0</v>
      </c>
      <c r="DF130" s="33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47">
        <v>0</v>
      </c>
      <c r="FK130" s="1">
        <v>0</v>
      </c>
      <c r="FL130" s="47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</row>
    <row r="131" spans="1:177" x14ac:dyDescent="0.25">
      <c r="A131" t="s">
        <v>339</v>
      </c>
      <c r="B131" s="33">
        <v>0</v>
      </c>
      <c r="C131" s="33">
        <v>0</v>
      </c>
      <c r="D131" s="33">
        <v>0</v>
      </c>
      <c r="E131" s="33">
        <v>0</v>
      </c>
      <c r="F131" s="33">
        <v>0</v>
      </c>
      <c r="G131" s="33">
        <v>110</v>
      </c>
      <c r="H131" s="33">
        <v>0</v>
      </c>
      <c r="I131" s="33">
        <v>0</v>
      </c>
      <c r="J131" s="33">
        <v>0</v>
      </c>
      <c r="K131" s="33">
        <v>0</v>
      </c>
      <c r="L131" s="33">
        <v>0</v>
      </c>
      <c r="M131" s="33">
        <v>0</v>
      </c>
      <c r="N131" s="33">
        <v>0</v>
      </c>
      <c r="O131" s="33">
        <v>0</v>
      </c>
      <c r="P131" s="33">
        <v>0</v>
      </c>
      <c r="Q131" s="33">
        <v>209</v>
      </c>
      <c r="R131" s="33">
        <v>0</v>
      </c>
      <c r="S131" s="33">
        <v>0</v>
      </c>
      <c r="T131" s="33">
        <v>0</v>
      </c>
      <c r="U131" s="33">
        <v>0</v>
      </c>
      <c r="V131" s="33">
        <v>0</v>
      </c>
      <c r="W131" s="33">
        <v>0</v>
      </c>
      <c r="X131" s="33">
        <v>0</v>
      </c>
      <c r="Y131" s="33">
        <v>0</v>
      </c>
      <c r="Z131" s="33">
        <v>0</v>
      </c>
      <c r="AA131" s="33">
        <v>0</v>
      </c>
      <c r="AB131" s="33">
        <v>0</v>
      </c>
      <c r="AC131" s="33">
        <v>0</v>
      </c>
      <c r="AD131" s="33">
        <v>275</v>
      </c>
      <c r="AE131" s="33">
        <v>0</v>
      </c>
      <c r="AF131" s="33">
        <v>0</v>
      </c>
      <c r="AG131" s="33">
        <v>0</v>
      </c>
      <c r="AH131" s="33">
        <v>0</v>
      </c>
      <c r="AI131" s="33">
        <v>0</v>
      </c>
      <c r="AJ131" s="33">
        <v>0</v>
      </c>
      <c r="AK131" s="33">
        <v>0</v>
      </c>
      <c r="AL131" s="33">
        <v>0</v>
      </c>
      <c r="AM131" s="33">
        <v>0</v>
      </c>
      <c r="AN131" s="33">
        <v>0</v>
      </c>
      <c r="AO131" s="33">
        <v>0</v>
      </c>
      <c r="AP131" s="33">
        <v>0</v>
      </c>
      <c r="AQ131" s="33">
        <v>0</v>
      </c>
      <c r="AR131" s="33">
        <v>0</v>
      </c>
      <c r="AS131" s="33">
        <v>0</v>
      </c>
      <c r="AT131" s="33">
        <v>0</v>
      </c>
      <c r="AU131" s="33">
        <v>0</v>
      </c>
      <c r="AV131" s="33">
        <v>0</v>
      </c>
      <c r="AW131" s="33">
        <v>0</v>
      </c>
      <c r="AX131" s="33">
        <v>0</v>
      </c>
      <c r="AY131" s="33">
        <v>0</v>
      </c>
      <c r="AZ131" s="33">
        <v>0</v>
      </c>
      <c r="BA131" s="33">
        <v>0</v>
      </c>
      <c r="BB131" s="33">
        <v>0</v>
      </c>
      <c r="BC131" s="33">
        <v>0</v>
      </c>
      <c r="BD131" s="33">
        <v>0</v>
      </c>
      <c r="BE131" s="33">
        <v>0</v>
      </c>
      <c r="BF131" s="33">
        <v>0</v>
      </c>
      <c r="BG131" s="33">
        <v>0</v>
      </c>
      <c r="BH131" s="33">
        <v>0</v>
      </c>
      <c r="BI131" s="33">
        <v>0</v>
      </c>
      <c r="BJ131" s="33">
        <v>0</v>
      </c>
      <c r="BK131" s="33">
        <v>0</v>
      </c>
      <c r="BL131" s="33">
        <v>0</v>
      </c>
      <c r="BM131" s="33">
        <v>0</v>
      </c>
      <c r="BN131" s="33">
        <v>0</v>
      </c>
      <c r="BO131" s="33">
        <v>0</v>
      </c>
      <c r="BP131" s="33">
        <v>0</v>
      </c>
      <c r="BQ131" s="33">
        <v>0</v>
      </c>
      <c r="BR131" s="33">
        <v>0</v>
      </c>
      <c r="BS131" s="33">
        <v>0</v>
      </c>
      <c r="BT131" s="33">
        <v>0</v>
      </c>
      <c r="BU131" s="33">
        <v>0</v>
      </c>
      <c r="BV131" s="33">
        <v>0</v>
      </c>
      <c r="BW131" s="33">
        <v>0</v>
      </c>
      <c r="BX131" s="33">
        <v>0</v>
      </c>
      <c r="BY131" s="33">
        <v>0</v>
      </c>
      <c r="BZ131" s="33">
        <v>0</v>
      </c>
      <c r="CA131" s="33">
        <v>0</v>
      </c>
      <c r="CB131" s="33">
        <v>0</v>
      </c>
      <c r="CC131" s="33">
        <v>0</v>
      </c>
      <c r="CD131" s="33">
        <v>0</v>
      </c>
      <c r="CE131" s="33">
        <v>0</v>
      </c>
      <c r="CF131" s="33">
        <v>0</v>
      </c>
      <c r="CG131" s="33">
        <v>0</v>
      </c>
      <c r="CH131" s="33">
        <v>0</v>
      </c>
      <c r="CI131" s="33">
        <v>0</v>
      </c>
      <c r="CJ131" s="33">
        <v>0</v>
      </c>
      <c r="CK131" s="33">
        <v>0</v>
      </c>
      <c r="CL131" s="33">
        <v>0</v>
      </c>
      <c r="CM131" s="33">
        <v>0</v>
      </c>
      <c r="CN131" s="33">
        <v>0</v>
      </c>
      <c r="CO131" s="33">
        <v>0</v>
      </c>
      <c r="CP131" s="33">
        <v>0</v>
      </c>
      <c r="CQ131" s="33">
        <v>0</v>
      </c>
      <c r="CR131" s="33">
        <v>0</v>
      </c>
      <c r="CS131" s="33">
        <v>0</v>
      </c>
      <c r="CT131" s="33">
        <v>0</v>
      </c>
      <c r="CU131" s="33">
        <v>0</v>
      </c>
      <c r="CV131" s="33">
        <v>0</v>
      </c>
      <c r="CW131" s="33">
        <v>0</v>
      </c>
      <c r="CX131" s="33">
        <v>0</v>
      </c>
      <c r="CY131" s="33">
        <v>0</v>
      </c>
      <c r="CZ131" s="33">
        <v>0</v>
      </c>
      <c r="DA131" s="33">
        <v>0</v>
      </c>
      <c r="DB131" s="33">
        <v>0</v>
      </c>
      <c r="DC131" s="33">
        <v>0</v>
      </c>
      <c r="DD131" s="33">
        <v>0</v>
      </c>
      <c r="DE131" s="33">
        <v>0</v>
      </c>
      <c r="DF131" s="33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24</v>
      </c>
      <c r="EX131" s="1">
        <v>24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47">
        <v>0</v>
      </c>
      <c r="FK131" s="1">
        <v>11</v>
      </c>
      <c r="FL131" s="47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</row>
    <row r="132" spans="1:177" x14ac:dyDescent="0.25">
      <c r="A132" t="s">
        <v>340</v>
      </c>
      <c r="B132" s="33">
        <v>0</v>
      </c>
      <c r="C132" s="33">
        <v>0</v>
      </c>
      <c r="D132" s="33">
        <v>0</v>
      </c>
      <c r="E132" s="33">
        <v>0</v>
      </c>
      <c r="F132" s="33">
        <v>0</v>
      </c>
      <c r="G132" s="33">
        <v>110</v>
      </c>
      <c r="H132" s="33">
        <v>0</v>
      </c>
      <c r="I132" s="33">
        <v>0</v>
      </c>
      <c r="J132" s="33">
        <v>0</v>
      </c>
      <c r="K132" s="33">
        <v>0</v>
      </c>
      <c r="L132" s="33">
        <v>0</v>
      </c>
      <c r="M132" s="33">
        <v>0</v>
      </c>
      <c r="N132" s="33">
        <v>0</v>
      </c>
      <c r="O132" s="33">
        <v>0</v>
      </c>
      <c r="P132" s="33">
        <v>0</v>
      </c>
      <c r="Q132" s="33">
        <v>209</v>
      </c>
      <c r="R132" s="33">
        <v>0</v>
      </c>
      <c r="S132" s="33">
        <v>0</v>
      </c>
      <c r="T132" s="33">
        <v>0</v>
      </c>
      <c r="U132" s="33">
        <v>0</v>
      </c>
      <c r="V132" s="33">
        <v>0</v>
      </c>
      <c r="W132" s="33">
        <v>0</v>
      </c>
      <c r="X132" s="33">
        <v>0</v>
      </c>
      <c r="Y132" s="33">
        <v>0</v>
      </c>
      <c r="Z132" s="33">
        <v>0</v>
      </c>
      <c r="AA132" s="33">
        <v>0</v>
      </c>
      <c r="AB132" s="33">
        <v>0</v>
      </c>
      <c r="AC132" s="33">
        <v>0</v>
      </c>
      <c r="AD132" s="33">
        <v>275</v>
      </c>
      <c r="AE132" s="33">
        <v>0</v>
      </c>
      <c r="AF132" s="33">
        <v>0</v>
      </c>
      <c r="AG132" s="33">
        <v>0</v>
      </c>
      <c r="AH132" s="33">
        <v>0</v>
      </c>
      <c r="AI132" s="33">
        <v>0</v>
      </c>
      <c r="AJ132" s="33">
        <v>0</v>
      </c>
      <c r="AK132" s="33">
        <v>0</v>
      </c>
      <c r="AL132" s="33">
        <v>0</v>
      </c>
      <c r="AM132" s="33">
        <v>0</v>
      </c>
      <c r="AN132" s="33">
        <v>0</v>
      </c>
      <c r="AO132" s="33">
        <v>0</v>
      </c>
      <c r="AP132" s="33">
        <v>0</v>
      </c>
      <c r="AQ132" s="33">
        <v>0</v>
      </c>
      <c r="AR132" s="33">
        <v>0</v>
      </c>
      <c r="AS132" s="33">
        <v>0</v>
      </c>
      <c r="AT132" s="33">
        <v>0</v>
      </c>
      <c r="AU132" s="33">
        <v>0</v>
      </c>
      <c r="AV132" s="33">
        <v>0</v>
      </c>
      <c r="AW132" s="33">
        <v>0</v>
      </c>
      <c r="AX132" s="33">
        <v>0</v>
      </c>
      <c r="AY132" s="33">
        <v>0</v>
      </c>
      <c r="AZ132" s="33">
        <v>0</v>
      </c>
      <c r="BA132" s="33">
        <v>32</v>
      </c>
      <c r="BB132" s="33">
        <v>0</v>
      </c>
      <c r="BC132" s="33">
        <v>0</v>
      </c>
      <c r="BD132" s="33">
        <v>0</v>
      </c>
      <c r="BE132" s="33">
        <v>0</v>
      </c>
      <c r="BF132" s="33">
        <v>0</v>
      </c>
      <c r="BG132" s="33">
        <v>0</v>
      </c>
      <c r="BH132" s="33">
        <v>0</v>
      </c>
      <c r="BI132" s="33">
        <v>0</v>
      </c>
      <c r="BJ132" s="33">
        <v>0</v>
      </c>
      <c r="BK132" s="33">
        <v>0</v>
      </c>
      <c r="BL132" s="33">
        <v>0</v>
      </c>
      <c r="BM132" s="33">
        <v>0</v>
      </c>
      <c r="BN132" s="33">
        <v>0</v>
      </c>
      <c r="BO132" s="33">
        <v>0</v>
      </c>
      <c r="BP132" s="33">
        <v>0</v>
      </c>
      <c r="BQ132" s="33">
        <v>0</v>
      </c>
      <c r="BR132" s="33">
        <v>0</v>
      </c>
      <c r="BS132" s="33">
        <v>0</v>
      </c>
      <c r="BT132" s="33">
        <v>0</v>
      </c>
      <c r="BU132" s="33">
        <v>0</v>
      </c>
      <c r="BV132" s="33">
        <v>0</v>
      </c>
      <c r="BW132" s="33">
        <v>0</v>
      </c>
      <c r="BX132" s="33">
        <v>0</v>
      </c>
      <c r="BY132" s="33">
        <v>0</v>
      </c>
      <c r="BZ132" s="33">
        <v>0</v>
      </c>
      <c r="CA132" s="33">
        <v>0</v>
      </c>
      <c r="CB132" s="33">
        <v>0</v>
      </c>
      <c r="CC132" s="33">
        <v>0</v>
      </c>
      <c r="CD132" s="33">
        <v>0</v>
      </c>
      <c r="CE132" s="33">
        <v>0</v>
      </c>
      <c r="CF132" s="33">
        <v>0</v>
      </c>
      <c r="CG132" s="33">
        <v>0</v>
      </c>
      <c r="CH132" s="33">
        <v>0</v>
      </c>
      <c r="CI132" s="33">
        <v>0</v>
      </c>
      <c r="CJ132" s="33">
        <v>0</v>
      </c>
      <c r="CK132" s="33">
        <v>0</v>
      </c>
      <c r="CL132" s="33">
        <v>0</v>
      </c>
      <c r="CM132" s="33">
        <v>0</v>
      </c>
      <c r="CN132" s="33">
        <v>0</v>
      </c>
      <c r="CO132" s="33">
        <v>0</v>
      </c>
      <c r="CP132" s="33">
        <v>0</v>
      </c>
      <c r="CQ132" s="33">
        <v>0</v>
      </c>
      <c r="CR132" s="33">
        <v>0</v>
      </c>
      <c r="CS132" s="33">
        <v>0</v>
      </c>
      <c r="CT132" s="33">
        <v>0</v>
      </c>
      <c r="CU132" s="33">
        <v>0</v>
      </c>
      <c r="CV132" s="33">
        <v>0</v>
      </c>
      <c r="CW132" s="33">
        <v>0</v>
      </c>
      <c r="CX132" s="33">
        <v>0</v>
      </c>
      <c r="CY132" s="33">
        <v>0</v>
      </c>
      <c r="CZ132" s="33">
        <v>0</v>
      </c>
      <c r="DA132" s="33">
        <v>0</v>
      </c>
      <c r="DB132" s="33">
        <v>0</v>
      </c>
      <c r="DC132" s="33">
        <v>0</v>
      </c>
      <c r="DD132" s="33">
        <v>0</v>
      </c>
      <c r="DE132" s="33">
        <v>0</v>
      </c>
      <c r="DF132" s="33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197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47">
        <v>0</v>
      </c>
      <c r="FK132" s="1">
        <v>0</v>
      </c>
      <c r="FL132" s="47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</row>
    <row r="133" spans="1:177" x14ac:dyDescent="0.25">
      <c r="A133" t="s">
        <v>341</v>
      </c>
      <c r="B133" s="33">
        <v>0</v>
      </c>
      <c r="C133" s="33">
        <v>0</v>
      </c>
      <c r="D133" s="33">
        <v>0</v>
      </c>
      <c r="E133" s="33">
        <v>0</v>
      </c>
      <c r="F133" s="33">
        <v>0</v>
      </c>
      <c r="G133" s="33">
        <v>110</v>
      </c>
      <c r="H133" s="33">
        <v>0</v>
      </c>
      <c r="I133" s="33">
        <v>0</v>
      </c>
      <c r="J133" s="33">
        <v>0</v>
      </c>
      <c r="K133" s="33">
        <v>0</v>
      </c>
      <c r="L133" s="33">
        <v>0</v>
      </c>
      <c r="M133" s="33">
        <v>0</v>
      </c>
      <c r="N133" s="33">
        <v>0</v>
      </c>
      <c r="O133" s="33">
        <v>0</v>
      </c>
      <c r="P133" s="33">
        <v>0</v>
      </c>
      <c r="Q133" s="33">
        <v>209</v>
      </c>
      <c r="R133" s="33">
        <v>0</v>
      </c>
      <c r="S133" s="33">
        <v>0</v>
      </c>
      <c r="T133" s="33">
        <v>0</v>
      </c>
      <c r="U133" s="33">
        <v>0</v>
      </c>
      <c r="V133" s="33">
        <v>0</v>
      </c>
      <c r="W133" s="33">
        <v>0</v>
      </c>
      <c r="X133" s="33">
        <v>0</v>
      </c>
      <c r="Y133" s="33">
        <v>0</v>
      </c>
      <c r="Z133" s="33">
        <v>0</v>
      </c>
      <c r="AA133" s="33">
        <v>0</v>
      </c>
      <c r="AB133" s="33">
        <v>0</v>
      </c>
      <c r="AC133" s="33">
        <v>0</v>
      </c>
      <c r="AD133" s="33">
        <v>275</v>
      </c>
      <c r="AE133" s="33">
        <v>0</v>
      </c>
      <c r="AF133" s="33">
        <v>0</v>
      </c>
      <c r="AG133" s="33">
        <v>0</v>
      </c>
      <c r="AH133" s="33">
        <v>0</v>
      </c>
      <c r="AI133" s="33">
        <v>0</v>
      </c>
      <c r="AJ133" s="33">
        <v>0</v>
      </c>
      <c r="AK133" s="33">
        <v>0</v>
      </c>
      <c r="AL133" s="33">
        <v>0</v>
      </c>
      <c r="AM133" s="33">
        <v>0</v>
      </c>
      <c r="AN133" s="33">
        <v>0</v>
      </c>
      <c r="AO133" s="33">
        <v>0</v>
      </c>
      <c r="AP133" s="33">
        <v>0</v>
      </c>
      <c r="AQ133" s="33">
        <v>0</v>
      </c>
      <c r="AR133" s="33">
        <v>0</v>
      </c>
      <c r="AS133" s="33">
        <v>0</v>
      </c>
      <c r="AT133" s="33">
        <v>0</v>
      </c>
      <c r="AU133" s="33">
        <v>0</v>
      </c>
      <c r="AV133" s="33">
        <v>0</v>
      </c>
      <c r="AW133" s="33">
        <v>0</v>
      </c>
      <c r="AX133" s="33">
        <v>0</v>
      </c>
      <c r="AY133" s="33">
        <v>0</v>
      </c>
      <c r="AZ133" s="33">
        <v>0</v>
      </c>
      <c r="BA133" s="33">
        <v>52</v>
      </c>
      <c r="BB133" s="33">
        <v>0</v>
      </c>
      <c r="BC133" s="33">
        <v>0</v>
      </c>
      <c r="BD133" s="33">
        <v>0</v>
      </c>
      <c r="BE133" s="33">
        <v>0</v>
      </c>
      <c r="BF133" s="33">
        <v>0</v>
      </c>
      <c r="BG133" s="33">
        <v>0</v>
      </c>
      <c r="BH133" s="33">
        <v>0</v>
      </c>
      <c r="BI133" s="33">
        <v>0</v>
      </c>
      <c r="BJ133" s="33">
        <v>0</v>
      </c>
      <c r="BK133" s="33">
        <v>0</v>
      </c>
      <c r="BL133" s="33">
        <v>0</v>
      </c>
      <c r="BM133" s="33">
        <v>0</v>
      </c>
      <c r="BN133" s="33">
        <v>0</v>
      </c>
      <c r="BO133" s="33">
        <v>0</v>
      </c>
      <c r="BP133" s="33">
        <v>0</v>
      </c>
      <c r="BQ133" s="33">
        <v>0</v>
      </c>
      <c r="BR133" s="33">
        <v>0</v>
      </c>
      <c r="BS133" s="33">
        <v>0</v>
      </c>
      <c r="BT133" s="33">
        <v>0</v>
      </c>
      <c r="BU133" s="33">
        <v>0</v>
      </c>
      <c r="BV133" s="33">
        <v>0</v>
      </c>
      <c r="BW133" s="33">
        <v>0</v>
      </c>
      <c r="BX133" s="33">
        <v>0</v>
      </c>
      <c r="BY133" s="33">
        <v>0</v>
      </c>
      <c r="BZ133" s="33">
        <v>0</v>
      </c>
      <c r="CA133" s="33">
        <v>0</v>
      </c>
      <c r="CB133" s="33">
        <v>0</v>
      </c>
      <c r="CC133" s="33">
        <v>0</v>
      </c>
      <c r="CD133" s="33">
        <v>0</v>
      </c>
      <c r="CE133" s="33">
        <v>0</v>
      </c>
      <c r="CF133" s="33">
        <v>0</v>
      </c>
      <c r="CG133" s="33">
        <v>0</v>
      </c>
      <c r="CH133" s="33">
        <v>0</v>
      </c>
      <c r="CI133" s="33">
        <v>0</v>
      </c>
      <c r="CJ133" s="33">
        <v>0</v>
      </c>
      <c r="CK133" s="33">
        <v>0</v>
      </c>
      <c r="CL133" s="33">
        <v>0</v>
      </c>
      <c r="CM133" s="33">
        <v>0</v>
      </c>
      <c r="CN133" s="33">
        <v>0</v>
      </c>
      <c r="CO133" s="33">
        <v>0</v>
      </c>
      <c r="CP133" s="33">
        <v>0</v>
      </c>
      <c r="CQ133" s="33">
        <v>0</v>
      </c>
      <c r="CR133" s="33">
        <v>0</v>
      </c>
      <c r="CS133" s="33">
        <v>0</v>
      </c>
      <c r="CT133" s="33">
        <v>0</v>
      </c>
      <c r="CU133" s="33">
        <v>0</v>
      </c>
      <c r="CV133" s="33">
        <v>0</v>
      </c>
      <c r="CW133" s="33">
        <v>0</v>
      </c>
      <c r="CX133" s="33">
        <v>0</v>
      </c>
      <c r="CY133" s="33">
        <v>0</v>
      </c>
      <c r="CZ133" s="33">
        <v>0</v>
      </c>
      <c r="DA133" s="33">
        <v>0</v>
      </c>
      <c r="DB133" s="33">
        <v>0</v>
      </c>
      <c r="DC133" s="33">
        <v>0</v>
      </c>
      <c r="DD133" s="33">
        <v>0</v>
      </c>
      <c r="DE133" s="33">
        <v>0</v>
      </c>
      <c r="DF133" s="33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55</v>
      </c>
      <c r="EP133" s="1">
        <v>100</v>
      </c>
      <c r="EQ133" s="1">
        <v>61</v>
      </c>
      <c r="ER133" s="1">
        <v>4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78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47">
        <v>0</v>
      </c>
      <c r="FK133" s="1">
        <v>0</v>
      </c>
      <c r="FL133" s="47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</row>
    <row r="134" spans="1:177" x14ac:dyDescent="0.25">
      <c r="A134" t="s">
        <v>342</v>
      </c>
      <c r="B134" s="33">
        <v>0</v>
      </c>
      <c r="C134" s="33">
        <v>0</v>
      </c>
      <c r="D134" s="33">
        <v>0</v>
      </c>
      <c r="E134" s="33">
        <v>0</v>
      </c>
      <c r="F134" s="33">
        <v>0</v>
      </c>
      <c r="G134" s="33">
        <v>110</v>
      </c>
      <c r="H134" s="33">
        <v>0</v>
      </c>
      <c r="I134" s="33">
        <v>0</v>
      </c>
      <c r="J134" s="33">
        <v>0</v>
      </c>
      <c r="K134" s="33">
        <v>0</v>
      </c>
      <c r="L134" s="33">
        <v>0</v>
      </c>
      <c r="M134" s="33">
        <v>0</v>
      </c>
      <c r="N134" s="33">
        <v>0</v>
      </c>
      <c r="O134" s="33">
        <v>0</v>
      </c>
      <c r="P134" s="33">
        <v>0</v>
      </c>
      <c r="Q134" s="33">
        <v>209</v>
      </c>
      <c r="R134" s="33">
        <v>0</v>
      </c>
      <c r="S134" s="33">
        <v>0</v>
      </c>
      <c r="T134" s="33">
        <v>0</v>
      </c>
      <c r="U134" s="33">
        <v>0</v>
      </c>
      <c r="V134" s="33">
        <v>0</v>
      </c>
      <c r="W134" s="33">
        <v>0</v>
      </c>
      <c r="X134" s="33">
        <v>0</v>
      </c>
      <c r="Y134" s="33">
        <v>0</v>
      </c>
      <c r="Z134" s="33">
        <v>0</v>
      </c>
      <c r="AA134" s="33">
        <v>0</v>
      </c>
      <c r="AB134" s="33">
        <v>0</v>
      </c>
      <c r="AC134" s="33">
        <v>0</v>
      </c>
      <c r="AD134" s="33">
        <v>275</v>
      </c>
      <c r="AE134" s="33">
        <v>0</v>
      </c>
      <c r="AF134" s="33">
        <v>0</v>
      </c>
      <c r="AG134" s="33">
        <v>0</v>
      </c>
      <c r="AH134" s="33">
        <v>0</v>
      </c>
      <c r="AI134" s="33">
        <v>0</v>
      </c>
      <c r="AJ134" s="33">
        <v>0</v>
      </c>
      <c r="AK134" s="33">
        <v>0</v>
      </c>
      <c r="AL134" s="33">
        <v>0</v>
      </c>
      <c r="AM134" s="33">
        <v>0</v>
      </c>
      <c r="AN134" s="33">
        <v>0</v>
      </c>
      <c r="AO134" s="33">
        <v>0</v>
      </c>
      <c r="AP134" s="33">
        <v>0</v>
      </c>
      <c r="AQ134" s="33">
        <v>0</v>
      </c>
      <c r="AR134" s="33">
        <v>0</v>
      </c>
      <c r="AS134" s="33">
        <v>0</v>
      </c>
      <c r="AT134" s="33">
        <v>0</v>
      </c>
      <c r="AU134" s="33">
        <v>0</v>
      </c>
      <c r="AV134" s="33">
        <v>0</v>
      </c>
      <c r="AW134" s="33">
        <v>0</v>
      </c>
      <c r="AX134" s="33">
        <v>0</v>
      </c>
      <c r="AY134" s="33">
        <v>0</v>
      </c>
      <c r="AZ134" s="33">
        <v>0</v>
      </c>
      <c r="BA134" s="33">
        <v>176</v>
      </c>
      <c r="BB134" s="33">
        <v>0</v>
      </c>
      <c r="BC134" s="33">
        <v>0</v>
      </c>
      <c r="BD134" s="33">
        <v>0</v>
      </c>
      <c r="BE134" s="33">
        <v>0</v>
      </c>
      <c r="BF134" s="33">
        <v>0</v>
      </c>
      <c r="BG134" s="33">
        <v>0</v>
      </c>
      <c r="BH134" s="33">
        <v>0</v>
      </c>
      <c r="BI134" s="33">
        <v>0</v>
      </c>
      <c r="BJ134" s="33">
        <v>0</v>
      </c>
      <c r="BK134" s="33">
        <v>0</v>
      </c>
      <c r="BL134" s="33">
        <v>0</v>
      </c>
      <c r="BM134" s="33">
        <v>0</v>
      </c>
      <c r="BN134" s="33">
        <v>0</v>
      </c>
      <c r="BO134" s="33">
        <v>0</v>
      </c>
      <c r="BP134" s="33">
        <v>0</v>
      </c>
      <c r="BQ134" s="33">
        <v>0</v>
      </c>
      <c r="BR134" s="33">
        <v>0</v>
      </c>
      <c r="BS134" s="33">
        <v>0</v>
      </c>
      <c r="BT134" s="33">
        <v>0</v>
      </c>
      <c r="BU134" s="33">
        <v>0</v>
      </c>
      <c r="BV134" s="33">
        <v>0</v>
      </c>
      <c r="BW134" s="33">
        <v>0</v>
      </c>
      <c r="BX134" s="33">
        <v>0</v>
      </c>
      <c r="BY134" s="33">
        <v>0</v>
      </c>
      <c r="BZ134" s="33">
        <v>0</v>
      </c>
      <c r="CA134" s="33">
        <v>0</v>
      </c>
      <c r="CB134" s="33">
        <v>0</v>
      </c>
      <c r="CC134" s="33">
        <v>0</v>
      </c>
      <c r="CD134" s="33">
        <v>0</v>
      </c>
      <c r="CE134" s="33">
        <v>0</v>
      </c>
      <c r="CF134" s="33">
        <v>0</v>
      </c>
      <c r="CG134" s="33">
        <v>0</v>
      </c>
      <c r="CH134" s="33">
        <v>0</v>
      </c>
      <c r="CI134" s="33">
        <v>0</v>
      </c>
      <c r="CJ134" s="33">
        <v>0</v>
      </c>
      <c r="CK134" s="33">
        <v>0</v>
      </c>
      <c r="CL134" s="33">
        <v>0</v>
      </c>
      <c r="CM134" s="33">
        <v>0</v>
      </c>
      <c r="CN134" s="33">
        <v>0</v>
      </c>
      <c r="CO134" s="33">
        <v>0</v>
      </c>
      <c r="CP134" s="33">
        <v>0</v>
      </c>
      <c r="CQ134" s="33">
        <v>0</v>
      </c>
      <c r="CR134" s="33">
        <v>0</v>
      </c>
      <c r="CS134" s="33">
        <v>0</v>
      </c>
      <c r="CT134" s="33">
        <v>0</v>
      </c>
      <c r="CU134" s="33">
        <v>0</v>
      </c>
      <c r="CV134" s="33">
        <v>0</v>
      </c>
      <c r="CW134" s="33">
        <v>0</v>
      </c>
      <c r="CX134" s="33">
        <v>0</v>
      </c>
      <c r="CY134" s="33">
        <v>0</v>
      </c>
      <c r="CZ134" s="33">
        <v>0</v>
      </c>
      <c r="DA134" s="33">
        <v>0</v>
      </c>
      <c r="DB134" s="33">
        <v>0</v>
      </c>
      <c r="DC134" s="33">
        <v>0</v>
      </c>
      <c r="DD134" s="33">
        <v>0</v>
      </c>
      <c r="DE134" s="33">
        <v>0</v>
      </c>
      <c r="DF134" s="33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47">
        <v>0</v>
      </c>
      <c r="FK134" s="1">
        <v>0</v>
      </c>
      <c r="FL134" s="47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</row>
    <row r="135" spans="1:177" x14ac:dyDescent="0.25">
      <c r="A135" t="s">
        <v>343</v>
      </c>
      <c r="B135" s="33">
        <v>0</v>
      </c>
      <c r="C135" s="33">
        <v>0</v>
      </c>
      <c r="D135" s="33">
        <v>0</v>
      </c>
      <c r="E135" s="33">
        <v>0</v>
      </c>
      <c r="F135" s="33">
        <v>0</v>
      </c>
      <c r="G135" s="33">
        <v>110</v>
      </c>
      <c r="H135" s="33">
        <v>0</v>
      </c>
      <c r="I135" s="33">
        <v>0</v>
      </c>
      <c r="J135" s="33">
        <v>0</v>
      </c>
      <c r="K135" s="33">
        <v>0</v>
      </c>
      <c r="L135" s="33">
        <v>0</v>
      </c>
      <c r="M135" s="33">
        <v>0</v>
      </c>
      <c r="N135" s="33">
        <v>0</v>
      </c>
      <c r="O135" s="33">
        <v>0</v>
      </c>
      <c r="P135" s="33">
        <v>0</v>
      </c>
      <c r="Q135" s="33">
        <v>209</v>
      </c>
      <c r="R135" s="33">
        <v>0</v>
      </c>
      <c r="S135" s="33">
        <v>0</v>
      </c>
      <c r="T135" s="33">
        <v>0</v>
      </c>
      <c r="U135" s="33">
        <v>0</v>
      </c>
      <c r="V135" s="33">
        <v>0</v>
      </c>
      <c r="W135" s="33">
        <v>0</v>
      </c>
      <c r="X135" s="33">
        <v>0</v>
      </c>
      <c r="Y135" s="33">
        <v>0</v>
      </c>
      <c r="Z135" s="33">
        <v>0</v>
      </c>
      <c r="AA135" s="33">
        <v>0</v>
      </c>
      <c r="AB135" s="33">
        <v>0</v>
      </c>
      <c r="AC135" s="33">
        <v>0</v>
      </c>
      <c r="AD135" s="33">
        <v>275</v>
      </c>
      <c r="AE135" s="33">
        <v>0</v>
      </c>
      <c r="AF135" s="33">
        <v>0</v>
      </c>
      <c r="AG135" s="33">
        <v>0</v>
      </c>
      <c r="AH135" s="33">
        <v>0</v>
      </c>
      <c r="AI135" s="33">
        <v>0</v>
      </c>
      <c r="AJ135" s="33">
        <v>0</v>
      </c>
      <c r="AK135" s="33">
        <v>0</v>
      </c>
      <c r="AL135" s="33">
        <v>0</v>
      </c>
      <c r="AM135" s="33">
        <v>0</v>
      </c>
      <c r="AN135" s="33">
        <v>0</v>
      </c>
      <c r="AO135" s="33">
        <v>0</v>
      </c>
      <c r="AP135" s="33">
        <v>0</v>
      </c>
      <c r="AQ135" s="33">
        <v>0</v>
      </c>
      <c r="AR135" s="33">
        <v>0</v>
      </c>
      <c r="AS135" s="33">
        <v>0</v>
      </c>
      <c r="AT135" s="33">
        <v>0</v>
      </c>
      <c r="AU135" s="33">
        <v>0</v>
      </c>
      <c r="AV135" s="33">
        <v>0</v>
      </c>
      <c r="AW135" s="33">
        <v>0</v>
      </c>
      <c r="AX135" s="33">
        <v>0</v>
      </c>
      <c r="AY135" s="33">
        <v>0</v>
      </c>
      <c r="AZ135" s="33">
        <v>0</v>
      </c>
      <c r="BA135" s="33">
        <v>0</v>
      </c>
      <c r="BB135" s="33">
        <v>0</v>
      </c>
      <c r="BC135" s="33">
        <v>0</v>
      </c>
      <c r="BD135" s="33">
        <v>0</v>
      </c>
      <c r="BE135" s="33">
        <v>0</v>
      </c>
      <c r="BF135" s="33">
        <v>0</v>
      </c>
      <c r="BG135" s="33">
        <v>0</v>
      </c>
      <c r="BH135" s="33">
        <v>0</v>
      </c>
      <c r="BI135" s="33">
        <v>0</v>
      </c>
      <c r="BJ135" s="33">
        <v>0</v>
      </c>
      <c r="BK135" s="33">
        <v>0</v>
      </c>
      <c r="BL135" s="33">
        <v>0</v>
      </c>
      <c r="BM135" s="33">
        <v>0</v>
      </c>
      <c r="BN135" s="33">
        <v>0</v>
      </c>
      <c r="BO135" s="33">
        <v>0</v>
      </c>
      <c r="BP135" s="33">
        <v>0</v>
      </c>
      <c r="BQ135" s="33">
        <v>0</v>
      </c>
      <c r="BR135" s="33">
        <v>0</v>
      </c>
      <c r="BS135" s="33">
        <v>0</v>
      </c>
      <c r="BT135" s="33">
        <v>0</v>
      </c>
      <c r="BU135" s="33">
        <v>0</v>
      </c>
      <c r="BV135" s="33">
        <v>0</v>
      </c>
      <c r="BW135" s="33">
        <v>0</v>
      </c>
      <c r="BX135" s="33">
        <v>0</v>
      </c>
      <c r="BY135" s="33">
        <v>0</v>
      </c>
      <c r="BZ135" s="33">
        <v>0</v>
      </c>
      <c r="CA135" s="33">
        <v>0</v>
      </c>
      <c r="CB135" s="33">
        <v>0</v>
      </c>
      <c r="CC135" s="33">
        <v>0</v>
      </c>
      <c r="CD135" s="33">
        <v>0</v>
      </c>
      <c r="CE135" s="33">
        <v>0</v>
      </c>
      <c r="CF135" s="33">
        <v>0</v>
      </c>
      <c r="CG135" s="33">
        <v>0</v>
      </c>
      <c r="CH135" s="33">
        <v>0</v>
      </c>
      <c r="CI135" s="33">
        <v>0</v>
      </c>
      <c r="CJ135" s="33">
        <v>0</v>
      </c>
      <c r="CK135" s="33">
        <v>0</v>
      </c>
      <c r="CL135" s="33">
        <v>0</v>
      </c>
      <c r="CM135" s="33">
        <v>0</v>
      </c>
      <c r="CN135" s="33">
        <v>0</v>
      </c>
      <c r="CO135" s="33">
        <v>0</v>
      </c>
      <c r="CP135" s="33">
        <v>0</v>
      </c>
      <c r="CQ135" s="33">
        <v>0</v>
      </c>
      <c r="CR135" s="33">
        <v>0</v>
      </c>
      <c r="CS135" s="33">
        <v>0</v>
      </c>
      <c r="CT135" s="33">
        <v>0</v>
      </c>
      <c r="CU135" s="33">
        <v>0</v>
      </c>
      <c r="CV135" s="33">
        <v>0</v>
      </c>
      <c r="CW135" s="33">
        <v>0</v>
      </c>
      <c r="CX135" s="33">
        <v>0</v>
      </c>
      <c r="CY135" s="33">
        <v>0</v>
      </c>
      <c r="CZ135" s="33">
        <v>0</v>
      </c>
      <c r="DA135" s="33">
        <v>0</v>
      </c>
      <c r="DB135" s="33">
        <v>0</v>
      </c>
      <c r="DC135" s="33">
        <v>0</v>
      </c>
      <c r="DD135" s="33">
        <v>0</v>
      </c>
      <c r="DE135" s="33">
        <v>0</v>
      </c>
      <c r="DF135" s="33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53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47">
        <v>0</v>
      </c>
      <c r="FK135" s="1">
        <v>0</v>
      </c>
      <c r="FL135" s="47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</row>
    <row r="136" spans="1:177" x14ac:dyDescent="0.25">
      <c r="A136" t="s">
        <v>344</v>
      </c>
      <c r="B136" s="33">
        <v>0</v>
      </c>
      <c r="C136" s="33">
        <v>0</v>
      </c>
      <c r="D136" s="33">
        <v>0</v>
      </c>
      <c r="E136" s="33">
        <v>0</v>
      </c>
      <c r="F136" s="33">
        <v>0</v>
      </c>
      <c r="G136" s="33">
        <v>110</v>
      </c>
      <c r="H136" s="33">
        <v>0</v>
      </c>
      <c r="I136" s="33">
        <v>0</v>
      </c>
      <c r="J136" s="33">
        <v>0</v>
      </c>
      <c r="K136" s="33">
        <v>0</v>
      </c>
      <c r="L136" s="33">
        <v>0</v>
      </c>
      <c r="M136" s="33">
        <v>0</v>
      </c>
      <c r="N136" s="33">
        <v>0</v>
      </c>
      <c r="O136" s="33">
        <v>0</v>
      </c>
      <c r="P136" s="33">
        <v>0</v>
      </c>
      <c r="Q136" s="33">
        <v>209</v>
      </c>
      <c r="R136" s="33">
        <v>0</v>
      </c>
      <c r="S136" s="33">
        <v>0</v>
      </c>
      <c r="T136" s="33">
        <v>0</v>
      </c>
      <c r="U136" s="33">
        <v>0</v>
      </c>
      <c r="V136" s="33">
        <v>0</v>
      </c>
      <c r="W136" s="33">
        <v>0</v>
      </c>
      <c r="X136" s="33">
        <v>0</v>
      </c>
      <c r="Y136" s="33">
        <v>0</v>
      </c>
      <c r="Z136" s="33">
        <v>0</v>
      </c>
      <c r="AA136" s="33">
        <v>0</v>
      </c>
      <c r="AB136" s="33">
        <v>0</v>
      </c>
      <c r="AC136" s="33">
        <v>0</v>
      </c>
      <c r="AD136" s="33">
        <v>275</v>
      </c>
      <c r="AE136" s="33">
        <v>0</v>
      </c>
      <c r="AF136" s="33">
        <v>0</v>
      </c>
      <c r="AG136" s="33">
        <v>0</v>
      </c>
      <c r="AH136" s="33">
        <v>0</v>
      </c>
      <c r="AI136" s="33">
        <v>0</v>
      </c>
      <c r="AJ136" s="33">
        <v>0</v>
      </c>
      <c r="AK136" s="33">
        <v>0</v>
      </c>
      <c r="AL136" s="33">
        <v>0</v>
      </c>
      <c r="AM136" s="33">
        <v>0</v>
      </c>
      <c r="AN136" s="33">
        <v>0</v>
      </c>
      <c r="AO136" s="33">
        <v>0</v>
      </c>
      <c r="AP136" s="33">
        <v>0</v>
      </c>
      <c r="AQ136" s="33">
        <v>0</v>
      </c>
      <c r="AR136" s="33">
        <v>0</v>
      </c>
      <c r="AS136" s="33">
        <v>0</v>
      </c>
      <c r="AT136" s="33">
        <v>0</v>
      </c>
      <c r="AU136" s="33">
        <v>0</v>
      </c>
      <c r="AV136" s="33">
        <v>0</v>
      </c>
      <c r="AW136" s="33">
        <v>0</v>
      </c>
      <c r="AX136" s="33">
        <v>0</v>
      </c>
      <c r="AY136" s="33">
        <v>0</v>
      </c>
      <c r="AZ136" s="33">
        <v>0</v>
      </c>
      <c r="BA136" s="33">
        <v>0</v>
      </c>
      <c r="BB136" s="33">
        <v>0</v>
      </c>
      <c r="BC136" s="33">
        <v>0</v>
      </c>
      <c r="BD136" s="33">
        <v>0</v>
      </c>
      <c r="BE136" s="33">
        <v>0</v>
      </c>
      <c r="BF136" s="33">
        <v>0</v>
      </c>
      <c r="BG136" s="33">
        <v>0</v>
      </c>
      <c r="BH136" s="33">
        <v>0</v>
      </c>
      <c r="BI136" s="33">
        <v>0</v>
      </c>
      <c r="BJ136" s="33">
        <v>0</v>
      </c>
      <c r="BK136" s="33">
        <v>0</v>
      </c>
      <c r="BL136" s="33">
        <v>0</v>
      </c>
      <c r="BM136" s="33">
        <v>0</v>
      </c>
      <c r="BN136" s="33">
        <v>0</v>
      </c>
      <c r="BO136" s="33">
        <v>0</v>
      </c>
      <c r="BP136" s="33">
        <v>0</v>
      </c>
      <c r="BQ136" s="33">
        <v>0</v>
      </c>
      <c r="BR136" s="33">
        <v>0</v>
      </c>
      <c r="BS136" s="33">
        <v>0</v>
      </c>
      <c r="BT136" s="33">
        <v>0</v>
      </c>
      <c r="BU136" s="33">
        <v>0</v>
      </c>
      <c r="BV136" s="33">
        <v>0</v>
      </c>
      <c r="BW136" s="33">
        <v>0</v>
      </c>
      <c r="BX136" s="33">
        <v>0</v>
      </c>
      <c r="BY136" s="33">
        <v>0</v>
      </c>
      <c r="BZ136" s="33">
        <v>0</v>
      </c>
      <c r="CA136" s="33">
        <v>0</v>
      </c>
      <c r="CB136" s="33">
        <v>0</v>
      </c>
      <c r="CC136" s="33">
        <v>0</v>
      </c>
      <c r="CD136" s="33">
        <v>0</v>
      </c>
      <c r="CE136" s="33">
        <v>0</v>
      </c>
      <c r="CF136" s="33">
        <v>0</v>
      </c>
      <c r="CG136" s="33">
        <v>0</v>
      </c>
      <c r="CH136" s="33">
        <v>0</v>
      </c>
      <c r="CI136" s="33">
        <v>19</v>
      </c>
      <c r="CJ136" s="33">
        <v>0</v>
      </c>
      <c r="CK136" s="33">
        <v>0</v>
      </c>
      <c r="CL136" s="33">
        <v>0</v>
      </c>
      <c r="CM136" s="33">
        <v>0</v>
      </c>
      <c r="CN136" s="33">
        <v>15</v>
      </c>
      <c r="CO136" s="33">
        <v>0</v>
      </c>
      <c r="CP136" s="33">
        <v>15</v>
      </c>
      <c r="CQ136" s="33">
        <v>0</v>
      </c>
      <c r="CR136" s="33">
        <v>0</v>
      </c>
      <c r="CS136" s="33">
        <v>0</v>
      </c>
      <c r="CT136" s="33">
        <v>0</v>
      </c>
      <c r="CU136" s="33">
        <v>0</v>
      </c>
      <c r="CV136" s="33">
        <v>0</v>
      </c>
      <c r="CW136" s="33">
        <v>0</v>
      </c>
      <c r="CX136" s="33">
        <v>0</v>
      </c>
      <c r="CY136" s="33">
        <v>0</v>
      </c>
      <c r="CZ136" s="33">
        <v>0</v>
      </c>
      <c r="DA136" s="33">
        <v>0</v>
      </c>
      <c r="DB136" s="33">
        <v>0</v>
      </c>
      <c r="DC136" s="33">
        <v>0</v>
      </c>
      <c r="DD136" s="33">
        <v>0</v>
      </c>
      <c r="DE136" s="33">
        <v>0</v>
      </c>
      <c r="DF136" s="33">
        <v>0</v>
      </c>
      <c r="DG136" s="1">
        <v>0</v>
      </c>
      <c r="DH136" s="1">
        <v>0</v>
      </c>
      <c r="DI136" s="1">
        <v>1011</v>
      </c>
      <c r="DJ136" s="1">
        <v>5973</v>
      </c>
      <c r="DK136" s="1">
        <v>8556</v>
      </c>
      <c r="DL136" s="1">
        <v>909</v>
      </c>
      <c r="DM136" s="1">
        <v>117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25</v>
      </c>
      <c r="EP136" s="1">
        <v>37</v>
      </c>
      <c r="EQ136" s="1">
        <v>80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47">
        <v>0</v>
      </c>
      <c r="FK136" s="1">
        <v>0</v>
      </c>
      <c r="FL136" s="47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</row>
    <row r="137" spans="1:177" x14ac:dyDescent="0.25">
      <c r="A137" t="s">
        <v>345</v>
      </c>
      <c r="B137" s="33">
        <v>0</v>
      </c>
      <c r="C137" s="33">
        <v>0</v>
      </c>
      <c r="D137" s="33">
        <v>0</v>
      </c>
      <c r="E137" s="33">
        <v>0</v>
      </c>
      <c r="F137" s="33">
        <v>0</v>
      </c>
      <c r="G137" s="33">
        <v>110</v>
      </c>
      <c r="H137" s="33">
        <v>0</v>
      </c>
      <c r="I137" s="33">
        <v>0</v>
      </c>
      <c r="J137" s="33">
        <v>0</v>
      </c>
      <c r="K137" s="33">
        <v>0</v>
      </c>
      <c r="L137" s="33">
        <v>0</v>
      </c>
      <c r="M137" s="33">
        <v>0</v>
      </c>
      <c r="N137" s="33">
        <v>0</v>
      </c>
      <c r="O137" s="33">
        <v>0</v>
      </c>
      <c r="P137" s="33">
        <v>0</v>
      </c>
      <c r="Q137" s="33">
        <v>242</v>
      </c>
      <c r="R137" s="33">
        <v>0</v>
      </c>
      <c r="S137" s="33">
        <v>0</v>
      </c>
      <c r="T137" s="33">
        <v>0</v>
      </c>
      <c r="U137" s="33">
        <v>0</v>
      </c>
      <c r="V137" s="33">
        <v>0</v>
      </c>
      <c r="W137" s="33">
        <v>0</v>
      </c>
      <c r="X137" s="33">
        <v>0</v>
      </c>
      <c r="Y137" s="33">
        <v>0</v>
      </c>
      <c r="Z137" s="33">
        <v>0</v>
      </c>
      <c r="AA137" s="33">
        <v>0</v>
      </c>
      <c r="AB137" s="33">
        <v>0</v>
      </c>
      <c r="AC137" s="33">
        <v>0</v>
      </c>
      <c r="AD137" s="33">
        <v>0</v>
      </c>
      <c r="AE137" s="33">
        <v>275</v>
      </c>
      <c r="AF137" s="33">
        <v>0</v>
      </c>
      <c r="AG137" s="33">
        <v>0</v>
      </c>
      <c r="AH137" s="33">
        <v>0</v>
      </c>
      <c r="AI137" s="33">
        <v>0</v>
      </c>
      <c r="AJ137" s="33">
        <v>0</v>
      </c>
      <c r="AK137" s="33">
        <v>0</v>
      </c>
      <c r="AL137" s="33">
        <v>0</v>
      </c>
      <c r="AM137" s="33">
        <v>0</v>
      </c>
      <c r="AN137" s="33">
        <v>0</v>
      </c>
      <c r="AO137" s="33">
        <v>0</v>
      </c>
      <c r="AP137" s="33">
        <v>0</v>
      </c>
      <c r="AQ137" s="33">
        <v>0</v>
      </c>
      <c r="AR137" s="33">
        <v>0</v>
      </c>
      <c r="AS137" s="33">
        <v>0</v>
      </c>
      <c r="AT137" s="33">
        <v>0</v>
      </c>
      <c r="AU137" s="33">
        <v>0</v>
      </c>
      <c r="AV137" s="33">
        <v>0</v>
      </c>
      <c r="AW137" s="33">
        <v>0</v>
      </c>
      <c r="AX137" s="33">
        <v>0</v>
      </c>
      <c r="AY137" s="33">
        <v>0</v>
      </c>
      <c r="AZ137" s="33">
        <v>0</v>
      </c>
      <c r="BA137" s="33">
        <v>0</v>
      </c>
      <c r="BB137" s="33">
        <v>0</v>
      </c>
      <c r="BC137" s="33">
        <v>0</v>
      </c>
      <c r="BD137" s="33">
        <v>0</v>
      </c>
      <c r="BE137" s="33">
        <v>0</v>
      </c>
      <c r="BF137" s="33">
        <v>0</v>
      </c>
      <c r="BG137" s="33">
        <v>0</v>
      </c>
      <c r="BH137" s="33">
        <v>0</v>
      </c>
      <c r="BI137" s="33">
        <v>0</v>
      </c>
      <c r="BJ137" s="33">
        <v>0</v>
      </c>
      <c r="BK137" s="33">
        <v>0</v>
      </c>
      <c r="BL137" s="33">
        <v>0</v>
      </c>
      <c r="BM137" s="33">
        <v>0</v>
      </c>
      <c r="BN137" s="33">
        <v>0</v>
      </c>
      <c r="BO137" s="33">
        <v>0</v>
      </c>
      <c r="BP137" s="33">
        <v>0</v>
      </c>
      <c r="BQ137" s="33">
        <v>0</v>
      </c>
      <c r="BR137" s="33">
        <v>0</v>
      </c>
      <c r="BS137" s="33">
        <v>0</v>
      </c>
      <c r="BT137" s="33">
        <v>0</v>
      </c>
      <c r="BU137" s="33">
        <v>0</v>
      </c>
      <c r="BV137" s="33">
        <v>0</v>
      </c>
      <c r="BW137" s="33">
        <v>0</v>
      </c>
      <c r="BX137" s="33">
        <v>0</v>
      </c>
      <c r="BY137" s="33">
        <v>0</v>
      </c>
      <c r="BZ137" s="33">
        <v>0</v>
      </c>
      <c r="CA137" s="33">
        <v>0</v>
      </c>
      <c r="CB137" s="33">
        <v>0</v>
      </c>
      <c r="CC137" s="33">
        <v>0</v>
      </c>
      <c r="CD137" s="33">
        <v>0</v>
      </c>
      <c r="CE137" s="33">
        <v>0</v>
      </c>
      <c r="CF137" s="33">
        <v>0</v>
      </c>
      <c r="CG137" s="33">
        <v>0</v>
      </c>
      <c r="CH137" s="33">
        <v>0</v>
      </c>
      <c r="CI137" s="33">
        <v>24</v>
      </c>
      <c r="CJ137" s="33">
        <v>0</v>
      </c>
      <c r="CK137" s="33">
        <v>0</v>
      </c>
      <c r="CL137" s="33">
        <v>0</v>
      </c>
      <c r="CM137" s="33">
        <v>0</v>
      </c>
      <c r="CN137" s="33">
        <v>27</v>
      </c>
      <c r="CO137" s="33">
        <v>0</v>
      </c>
      <c r="CP137" s="33">
        <v>27</v>
      </c>
      <c r="CQ137" s="33">
        <v>0</v>
      </c>
      <c r="CR137" s="33">
        <v>0</v>
      </c>
      <c r="CS137" s="33">
        <v>0</v>
      </c>
      <c r="CT137" s="33">
        <v>0</v>
      </c>
      <c r="CU137" s="33">
        <v>0</v>
      </c>
      <c r="CV137" s="33">
        <v>0</v>
      </c>
      <c r="CW137" s="33">
        <v>0</v>
      </c>
      <c r="CX137" s="33">
        <v>0</v>
      </c>
      <c r="CY137" s="33">
        <v>0</v>
      </c>
      <c r="CZ137" s="33">
        <v>46</v>
      </c>
      <c r="DA137" s="33">
        <v>0</v>
      </c>
      <c r="DB137" s="33">
        <v>0</v>
      </c>
      <c r="DC137" s="33">
        <v>0</v>
      </c>
      <c r="DD137" s="33">
        <v>83</v>
      </c>
      <c r="DE137" s="33">
        <v>0</v>
      </c>
      <c r="DF137" s="33">
        <v>0</v>
      </c>
      <c r="DG137" s="1">
        <v>0</v>
      </c>
      <c r="DH137" s="1">
        <v>0</v>
      </c>
      <c r="DI137" s="1">
        <v>1020</v>
      </c>
      <c r="DJ137" s="1">
        <v>7232</v>
      </c>
      <c r="DK137" s="1">
        <v>9862</v>
      </c>
      <c r="DL137" s="1">
        <v>3019</v>
      </c>
      <c r="DM137" s="1">
        <v>71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51</v>
      </c>
      <c r="EX137" s="1">
        <v>51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47">
        <v>0</v>
      </c>
      <c r="FK137" s="1">
        <v>0</v>
      </c>
      <c r="FL137" s="47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</row>
    <row r="138" spans="1:177" x14ac:dyDescent="0.25">
      <c r="A138" t="s">
        <v>346</v>
      </c>
      <c r="B138" s="33">
        <v>0</v>
      </c>
      <c r="C138" s="33">
        <v>0</v>
      </c>
      <c r="D138" s="33">
        <v>0</v>
      </c>
      <c r="E138" s="33">
        <v>0</v>
      </c>
      <c r="F138" s="33">
        <v>0</v>
      </c>
      <c r="G138" s="33">
        <v>110</v>
      </c>
      <c r="H138" s="33">
        <v>0</v>
      </c>
      <c r="I138" s="33">
        <v>0</v>
      </c>
      <c r="J138" s="33">
        <v>0</v>
      </c>
      <c r="K138" s="33">
        <v>0</v>
      </c>
      <c r="L138" s="33">
        <v>0</v>
      </c>
      <c r="M138" s="33">
        <v>0</v>
      </c>
      <c r="N138" s="33">
        <v>0</v>
      </c>
      <c r="O138" s="33">
        <v>0</v>
      </c>
      <c r="P138" s="33">
        <v>0</v>
      </c>
      <c r="Q138" s="33">
        <v>242</v>
      </c>
      <c r="R138" s="33">
        <v>0</v>
      </c>
      <c r="S138" s="33">
        <v>0</v>
      </c>
      <c r="T138" s="33">
        <v>0</v>
      </c>
      <c r="U138" s="33">
        <v>0</v>
      </c>
      <c r="V138" s="33">
        <v>0</v>
      </c>
      <c r="W138" s="33">
        <v>0</v>
      </c>
      <c r="X138" s="33">
        <v>0</v>
      </c>
      <c r="Y138" s="33">
        <v>0</v>
      </c>
      <c r="Z138" s="33">
        <v>0</v>
      </c>
      <c r="AA138" s="33">
        <v>0</v>
      </c>
      <c r="AB138" s="33">
        <v>0</v>
      </c>
      <c r="AC138" s="33">
        <v>0</v>
      </c>
      <c r="AD138" s="33">
        <v>0</v>
      </c>
      <c r="AE138" s="33">
        <v>275</v>
      </c>
      <c r="AF138" s="33">
        <v>0</v>
      </c>
      <c r="AG138" s="33">
        <v>0</v>
      </c>
      <c r="AH138" s="33">
        <v>0</v>
      </c>
      <c r="AI138" s="33">
        <v>0</v>
      </c>
      <c r="AJ138" s="33">
        <v>0</v>
      </c>
      <c r="AK138" s="33">
        <v>0</v>
      </c>
      <c r="AL138" s="33">
        <v>0</v>
      </c>
      <c r="AM138" s="33">
        <v>0</v>
      </c>
      <c r="AN138" s="33">
        <v>0</v>
      </c>
      <c r="AO138" s="33">
        <v>0</v>
      </c>
      <c r="AP138" s="33">
        <v>0</v>
      </c>
      <c r="AQ138" s="33">
        <v>0</v>
      </c>
      <c r="AR138" s="33">
        <v>0</v>
      </c>
      <c r="AS138" s="33">
        <v>0</v>
      </c>
      <c r="AT138" s="33">
        <v>0</v>
      </c>
      <c r="AU138" s="33">
        <v>0</v>
      </c>
      <c r="AV138" s="33">
        <v>0</v>
      </c>
      <c r="AW138" s="33">
        <v>0</v>
      </c>
      <c r="AX138" s="33">
        <v>0</v>
      </c>
      <c r="AY138" s="33">
        <v>0</v>
      </c>
      <c r="AZ138" s="33">
        <v>0</v>
      </c>
      <c r="BA138" s="33">
        <v>206</v>
      </c>
      <c r="BB138" s="33">
        <v>0</v>
      </c>
      <c r="BC138" s="33">
        <v>0</v>
      </c>
      <c r="BD138" s="33">
        <v>0</v>
      </c>
      <c r="BE138" s="33">
        <v>0</v>
      </c>
      <c r="BF138" s="33">
        <v>0</v>
      </c>
      <c r="BG138" s="33">
        <v>0</v>
      </c>
      <c r="BH138" s="33">
        <v>0</v>
      </c>
      <c r="BI138" s="33">
        <v>0</v>
      </c>
      <c r="BJ138" s="33">
        <v>0</v>
      </c>
      <c r="BK138" s="33">
        <v>0</v>
      </c>
      <c r="BL138" s="33">
        <v>0</v>
      </c>
      <c r="BM138" s="33">
        <v>0</v>
      </c>
      <c r="BN138" s="33">
        <v>0</v>
      </c>
      <c r="BO138" s="33">
        <v>0</v>
      </c>
      <c r="BP138" s="33">
        <v>0</v>
      </c>
      <c r="BQ138" s="33">
        <v>0</v>
      </c>
      <c r="BR138" s="33">
        <v>0</v>
      </c>
      <c r="BS138" s="33">
        <v>0</v>
      </c>
      <c r="BT138" s="33">
        <v>0</v>
      </c>
      <c r="BU138" s="33">
        <v>0</v>
      </c>
      <c r="BV138" s="33">
        <v>0</v>
      </c>
      <c r="BW138" s="33">
        <v>0</v>
      </c>
      <c r="BX138" s="33">
        <v>0</v>
      </c>
      <c r="BY138" s="33">
        <v>0</v>
      </c>
      <c r="BZ138" s="33">
        <v>0</v>
      </c>
      <c r="CA138" s="33">
        <v>0</v>
      </c>
      <c r="CB138" s="33">
        <v>0</v>
      </c>
      <c r="CC138" s="33">
        <v>0</v>
      </c>
      <c r="CD138" s="33">
        <v>0</v>
      </c>
      <c r="CE138" s="33">
        <v>0</v>
      </c>
      <c r="CF138" s="33">
        <v>0</v>
      </c>
      <c r="CG138" s="33">
        <v>0</v>
      </c>
      <c r="CH138" s="33">
        <v>0</v>
      </c>
      <c r="CI138" s="33">
        <v>0</v>
      </c>
      <c r="CJ138" s="33">
        <v>0</v>
      </c>
      <c r="CK138" s="33">
        <v>0</v>
      </c>
      <c r="CL138" s="33">
        <v>0</v>
      </c>
      <c r="CM138" s="33">
        <v>0</v>
      </c>
      <c r="CN138" s="33">
        <v>0</v>
      </c>
      <c r="CO138" s="33">
        <v>0</v>
      </c>
      <c r="CP138" s="33">
        <v>0</v>
      </c>
      <c r="CQ138" s="33">
        <v>0</v>
      </c>
      <c r="CR138" s="33">
        <v>0</v>
      </c>
      <c r="CS138" s="33">
        <v>0</v>
      </c>
      <c r="CT138" s="33">
        <v>0</v>
      </c>
      <c r="CU138" s="33">
        <v>0</v>
      </c>
      <c r="CV138" s="33">
        <v>0</v>
      </c>
      <c r="CW138" s="33">
        <v>0</v>
      </c>
      <c r="CX138" s="33">
        <v>0</v>
      </c>
      <c r="CY138" s="33">
        <v>0</v>
      </c>
      <c r="CZ138" s="33">
        <v>38</v>
      </c>
      <c r="DA138" s="33">
        <v>0</v>
      </c>
      <c r="DB138" s="33">
        <v>0</v>
      </c>
      <c r="DC138" s="33">
        <v>0</v>
      </c>
      <c r="DD138" s="33">
        <v>69</v>
      </c>
      <c r="DE138" s="33">
        <v>0</v>
      </c>
      <c r="DF138" s="33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47">
        <v>0</v>
      </c>
      <c r="FK138" s="1">
        <v>0</v>
      </c>
      <c r="FL138" s="47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</row>
    <row r="139" spans="1:177" x14ac:dyDescent="0.25">
      <c r="A139" t="s">
        <v>347</v>
      </c>
      <c r="B139" s="33">
        <v>0</v>
      </c>
      <c r="C139" s="33">
        <v>0</v>
      </c>
      <c r="D139" s="33">
        <v>0</v>
      </c>
      <c r="E139" s="33">
        <v>0</v>
      </c>
      <c r="F139" s="33">
        <v>0</v>
      </c>
      <c r="G139" s="33">
        <v>110</v>
      </c>
      <c r="H139" s="33">
        <v>0</v>
      </c>
      <c r="I139" s="33">
        <v>0</v>
      </c>
      <c r="J139" s="33">
        <v>0</v>
      </c>
      <c r="K139" s="33">
        <v>0</v>
      </c>
      <c r="L139" s="33">
        <v>0</v>
      </c>
      <c r="M139" s="33">
        <v>0</v>
      </c>
      <c r="N139" s="33">
        <v>0</v>
      </c>
      <c r="O139" s="33">
        <v>0</v>
      </c>
      <c r="P139" s="33">
        <v>0</v>
      </c>
      <c r="Q139" s="33">
        <v>242</v>
      </c>
      <c r="R139" s="33">
        <v>0</v>
      </c>
      <c r="S139" s="33">
        <v>0</v>
      </c>
      <c r="T139" s="33">
        <v>0</v>
      </c>
      <c r="U139" s="33">
        <v>0</v>
      </c>
      <c r="V139" s="33">
        <v>0</v>
      </c>
      <c r="W139" s="33">
        <v>0</v>
      </c>
      <c r="X139" s="33">
        <v>0</v>
      </c>
      <c r="Y139" s="33">
        <v>0</v>
      </c>
      <c r="Z139" s="33">
        <v>0</v>
      </c>
      <c r="AA139" s="33">
        <v>0</v>
      </c>
      <c r="AB139" s="33">
        <v>0</v>
      </c>
      <c r="AC139" s="33">
        <v>0</v>
      </c>
      <c r="AD139" s="33">
        <v>0</v>
      </c>
      <c r="AE139" s="33">
        <v>275</v>
      </c>
      <c r="AF139" s="33">
        <v>0</v>
      </c>
      <c r="AG139" s="33">
        <v>0</v>
      </c>
      <c r="AH139" s="33">
        <v>0</v>
      </c>
      <c r="AI139" s="33">
        <v>0</v>
      </c>
      <c r="AJ139" s="33">
        <v>0</v>
      </c>
      <c r="AK139" s="33">
        <v>0</v>
      </c>
      <c r="AL139" s="33">
        <v>0</v>
      </c>
      <c r="AM139" s="33">
        <v>0</v>
      </c>
      <c r="AN139" s="33">
        <v>0</v>
      </c>
      <c r="AO139" s="33">
        <v>0</v>
      </c>
      <c r="AP139" s="33">
        <v>0</v>
      </c>
      <c r="AQ139" s="33">
        <v>0</v>
      </c>
      <c r="AR139" s="33">
        <v>0</v>
      </c>
      <c r="AS139" s="33">
        <v>0</v>
      </c>
      <c r="AT139" s="33">
        <v>0</v>
      </c>
      <c r="AU139" s="33">
        <v>0</v>
      </c>
      <c r="AV139" s="33">
        <v>0</v>
      </c>
      <c r="AW139" s="33">
        <v>0</v>
      </c>
      <c r="AX139" s="33">
        <v>0</v>
      </c>
      <c r="AY139" s="33">
        <v>0</v>
      </c>
      <c r="AZ139" s="33">
        <v>0</v>
      </c>
      <c r="BA139" s="33">
        <v>0</v>
      </c>
      <c r="BB139" s="33">
        <v>0</v>
      </c>
      <c r="BC139" s="33">
        <v>0</v>
      </c>
      <c r="BD139" s="33">
        <v>0</v>
      </c>
      <c r="BE139" s="33">
        <v>0</v>
      </c>
      <c r="BF139" s="33">
        <v>0</v>
      </c>
      <c r="BG139" s="33">
        <v>0</v>
      </c>
      <c r="BH139" s="33">
        <v>0</v>
      </c>
      <c r="BI139" s="33">
        <v>38</v>
      </c>
      <c r="BJ139" s="33">
        <v>0</v>
      </c>
      <c r="BK139" s="33">
        <v>0</v>
      </c>
      <c r="BL139" s="33">
        <v>0</v>
      </c>
      <c r="BM139" s="33">
        <v>0</v>
      </c>
      <c r="BN139" s="33">
        <v>0</v>
      </c>
      <c r="BO139" s="33">
        <v>0</v>
      </c>
      <c r="BP139" s="33">
        <v>0</v>
      </c>
      <c r="BQ139" s="33">
        <v>0</v>
      </c>
      <c r="BR139" s="33">
        <v>0</v>
      </c>
      <c r="BS139" s="33">
        <v>0</v>
      </c>
      <c r="BT139" s="33">
        <v>0</v>
      </c>
      <c r="BU139" s="33">
        <v>0</v>
      </c>
      <c r="BV139" s="33">
        <v>0</v>
      </c>
      <c r="BW139" s="33">
        <v>0</v>
      </c>
      <c r="BX139" s="33">
        <v>0</v>
      </c>
      <c r="BY139" s="33">
        <v>2139</v>
      </c>
      <c r="BZ139" s="33">
        <v>0</v>
      </c>
      <c r="CA139" s="33">
        <v>0</v>
      </c>
      <c r="CB139" s="33">
        <v>0</v>
      </c>
      <c r="CC139" s="33">
        <v>0</v>
      </c>
      <c r="CD139" s="33">
        <v>0</v>
      </c>
      <c r="CE139" s="33">
        <v>0</v>
      </c>
      <c r="CF139" s="33">
        <v>0</v>
      </c>
      <c r="CG139" s="33">
        <v>0</v>
      </c>
      <c r="CH139" s="33">
        <v>0</v>
      </c>
      <c r="CI139" s="33">
        <v>0</v>
      </c>
      <c r="CJ139" s="33">
        <v>0</v>
      </c>
      <c r="CK139" s="33">
        <v>0</v>
      </c>
      <c r="CL139" s="33">
        <v>0</v>
      </c>
      <c r="CM139" s="33">
        <v>0</v>
      </c>
      <c r="CN139" s="33">
        <v>0</v>
      </c>
      <c r="CO139" s="33">
        <v>0</v>
      </c>
      <c r="CP139" s="33">
        <v>0</v>
      </c>
      <c r="CQ139" s="33">
        <v>0</v>
      </c>
      <c r="CR139" s="33">
        <v>0</v>
      </c>
      <c r="CS139" s="33">
        <v>0</v>
      </c>
      <c r="CT139" s="33">
        <v>0</v>
      </c>
      <c r="CU139" s="33">
        <v>0</v>
      </c>
      <c r="CV139" s="33">
        <v>0</v>
      </c>
      <c r="CW139" s="33">
        <v>0</v>
      </c>
      <c r="CX139" s="33">
        <v>0</v>
      </c>
      <c r="CY139" s="33">
        <v>0</v>
      </c>
      <c r="CZ139" s="33">
        <v>0</v>
      </c>
      <c r="DA139" s="33">
        <v>0</v>
      </c>
      <c r="DB139" s="33">
        <v>0</v>
      </c>
      <c r="DC139" s="33">
        <v>0</v>
      </c>
      <c r="DD139" s="33">
        <v>0</v>
      </c>
      <c r="DE139" s="33">
        <v>0</v>
      </c>
      <c r="DF139" s="33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107</v>
      </c>
      <c r="EX139" s="1">
        <v>107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47">
        <v>0</v>
      </c>
      <c r="FK139" s="1">
        <v>0</v>
      </c>
      <c r="FL139" s="47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</row>
    <row r="140" spans="1:177" x14ac:dyDescent="0.25">
      <c r="A140" t="s">
        <v>348</v>
      </c>
      <c r="B140" s="33">
        <v>0</v>
      </c>
      <c r="C140" s="33">
        <v>0</v>
      </c>
      <c r="D140" s="33">
        <v>0</v>
      </c>
      <c r="E140" s="33">
        <v>0</v>
      </c>
      <c r="F140" s="33">
        <v>0</v>
      </c>
      <c r="G140" s="33">
        <v>110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3">
        <v>0</v>
      </c>
      <c r="N140" s="33">
        <v>0</v>
      </c>
      <c r="O140" s="33">
        <v>0</v>
      </c>
      <c r="P140" s="33">
        <v>0</v>
      </c>
      <c r="Q140" s="33">
        <v>242</v>
      </c>
      <c r="R140" s="33">
        <v>0</v>
      </c>
      <c r="S140" s="33">
        <v>0</v>
      </c>
      <c r="T140" s="33">
        <v>0</v>
      </c>
      <c r="U140" s="33">
        <v>0</v>
      </c>
      <c r="V140" s="33">
        <v>0</v>
      </c>
      <c r="W140" s="33">
        <v>0</v>
      </c>
      <c r="X140" s="33">
        <v>0</v>
      </c>
      <c r="Y140" s="33">
        <v>0</v>
      </c>
      <c r="Z140" s="33">
        <v>0</v>
      </c>
      <c r="AA140" s="33">
        <v>0</v>
      </c>
      <c r="AB140" s="33">
        <v>0</v>
      </c>
      <c r="AC140" s="33">
        <v>0</v>
      </c>
      <c r="AD140" s="33">
        <v>0</v>
      </c>
      <c r="AE140" s="33">
        <v>275</v>
      </c>
      <c r="AF140" s="33">
        <v>0</v>
      </c>
      <c r="AG140" s="33">
        <v>0</v>
      </c>
      <c r="AH140" s="33">
        <v>0</v>
      </c>
      <c r="AI140" s="33">
        <v>0</v>
      </c>
      <c r="AJ140" s="33">
        <v>0</v>
      </c>
      <c r="AK140" s="33">
        <v>0</v>
      </c>
      <c r="AL140" s="33">
        <v>0</v>
      </c>
      <c r="AM140" s="33">
        <v>0</v>
      </c>
      <c r="AN140" s="33">
        <v>0</v>
      </c>
      <c r="AO140" s="33">
        <v>0</v>
      </c>
      <c r="AP140" s="33">
        <v>0</v>
      </c>
      <c r="AQ140" s="33">
        <v>0</v>
      </c>
      <c r="AR140" s="33">
        <v>0</v>
      </c>
      <c r="AS140" s="33">
        <v>0</v>
      </c>
      <c r="AT140" s="33">
        <v>0</v>
      </c>
      <c r="AU140" s="33">
        <v>0</v>
      </c>
      <c r="AV140" s="33">
        <v>0</v>
      </c>
      <c r="AW140" s="33">
        <v>0</v>
      </c>
      <c r="AX140" s="33">
        <v>0</v>
      </c>
      <c r="AY140" s="33">
        <v>0</v>
      </c>
      <c r="AZ140" s="33">
        <v>0</v>
      </c>
      <c r="BA140" s="33">
        <v>0</v>
      </c>
      <c r="BB140" s="33">
        <v>0</v>
      </c>
      <c r="BC140" s="33">
        <v>0</v>
      </c>
      <c r="BD140" s="33">
        <v>0</v>
      </c>
      <c r="BE140" s="33">
        <v>0</v>
      </c>
      <c r="BF140" s="33">
        <v>0</v>
      </c>
      <c r="BG140" s="33">
        <v>0</v>
      </c>
      <c r="BH140" s="33">
        <v>0</v>
      </c>
      <c r="BI140" s="33">
        <v>20</v>
      </c>
      <c r="BJ140" s="33">
        <v>0</v>
      </c>
      <c r="BK140" s="33">
        <v>0</v>
      </c>
      <c r="BL140" s="33">
        <v>0</v>
      </c>
      <c r="BM140" s="33">
        <v>0</v>
      </c>
      <c r="BN140" s="33">
        <v>0</v>
      </c>
      <c r="BO140" s="33">
        <v>0</v>
      </c>
      <c r="BP140" s="33">
        <v>0</v>
      </c>
      <c r="BQ140" s="33">
        <v>0</v>
      </c>
      <c r="BR140" s="33">
        <v>0</v>
      </c>
      <c r="BS140" s="33">
        <v>0</v>
      </c>
      <c r="BT140" s="33">
        <v>0</v>
      </c>
      <c r="BU140" s="33">
        <v>0</v>
      </c>
      <c r="BV140" s="33">
        <v>0</v>
      </c>
      <c r="BW140" s="33">
        <v>0</v>
      </c>
      <c r="BX140" s="33">
        <v>0</v>
      </c>
      <c r="BY140" s="33">
        <v>2131</v>
      </c>
      <c r="BZ140" s="33">
        <v>0</v>
      </c>
      <c r="CA140" s="33">
        <v>0</v>
      </c>
      <c r="CB140" s="33">
        <v>0</v>
      </c>
      <c r="CC140" s="33">
        <v>0</v>
      </c>
      <c r="CD140" s="33">
        <v>0</v>
      </c>
      <c r="CE140" s="33">
        <v>0</v>
      </c>
      <c r="CF140" s="33">
        <v>0</v>
      </c>
      <c r="CG140" s="33">
        <v>0</v>
      </c>
      <c r="CH140" s="33">
        <v>0</v>
      </c>
      <c r="CI140" s="33">
        <v>0</v>
      </c>
      <c r="CJ140" s="33">
        <v>0</v>
      </c>
      <c r="CK140" s="33">
        <v>0</v>
      </c>
      <c r="CL140" s="33">
        <v>0</v>
      </c>
      <c r="CM140" s="33">
        <v>0</v>
      </c>
      <c r="CN140" s="33">
        <v>0</v>
      </c>
      <c r="CO140" s="33">
        <v>0</v>
      </c>
      <c r="CP140" s="33">
        <v>0</v>
      </c>
      <c r="CQ140" s="33">
        <v>0</v>
      </c>
      <c r="CR140" s="33">
        <v>0</v>
      </c>
      <c r="CS140" s="33">
        <v>0</v>
      </c>
      <c r="CT140" s="33">
        <v>0</v>
      </c>
      <c r="CU140" s="33">
        <v>0</v>
      </c>
      <c r="CV140" s="33">
        <v>0</v>
      </c>
      <c r="CW140" s="33">
        <v>0</v>
      </c>
      <c r="CX140" s="33">
        <v>0</v>
      </c>
      <c r="CY140" s="33">
        <v>0</v>
      </c>
      <c r="CZ140" s="33">
        <v>24</v>
      </c>
      <c r="DA140" s="33">
        <v>0</v>
      </c>
      <c r="DB140" s="33">
        <v>0</v>
      </c>
      <c r="DC140" s="33">
        <v>0</v>
      </c>
      <c r="DD140" s="33">
        <v>49</v>
      </c>
      <c r="DE140" s="33">
        <v>0</v>
      </c>
      <c r="DF140" s="33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47">
        <v>0</v>
      </c>
      <c r="FK140" s="1">
        <v>0</v>
      </c>
      <c r="FL140" s="47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</row>
    <row r="141" spans="1:177" x14ac:dyDescent="0.25">
      <c r="A141" t="s">
        <v>349</v>
      </c>
      <c r="B141" s="33">
        <v>0</v>
      </c>
      <c r="C141" s="33">
        <v>0</v>
      </c>
      <c r="D141" s="33">
        <v>0</v>
      </c>
      <c r="E141" s="33">
        <v>0</v>
      </c>
      <c r="F141" s="33">
        <v>0</v>
      </c>
      <c r="G141" s="33">
        <v>110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0</v>
      </c>
      <c r="N141" s="33">
        <v>0</v>
      </c>
      <c r="O141" s="33">
        <v>0</v>
      </c>
      <c r="P141" s="33">
        <v>0</v>
      </c>
      <c r="Q141" s="33">
        <v>242</v>
      </c>
      <c r="R141" s="33">
        <v>0</v>
      </c>
      <c r="S141" s="33">
        <v>0</v>
      </c>
      <c r="T141" s="33">
        <v>0</v>
      </c>
      <c r="U141" s="33">
        <v>0</v>
      </c>
      <c r="V141" s="33">
        <v>0</v>
      </c>
      <c r="W141" s="33">
        <v>0</v>
      </c>
      <c r="X141" s="33">
        <v>0</v>
      </c>
      <c r="Y141" s="33">
        <v>0</v>
      </c>
      <c r="Z141" s="33">
        <v>0</v>
      </c>
      <c r="AA141" s="33">
        <v>0</v>
      </c>
      <c r="AB141" s="33">
        <v>0</v>
      </c>
      <c r="AC141" s="33">
        <v>0</v>
      </c>
      <c r="AD141" s="33">
        <v>0</v>
      </c>
      <c r="AE141" s="33">
        <v>275</v>
      </c>
      <c r="AF141" s="33">
        <v>0</v>
      </c>
      <c r="AG141" s="33">
        <v>0</v>
      </c>
      <c r="AH141" s="33">
        <v>0</v>
      </c>
      <c r="AI141" s="33">
        <v>0</v>
      </c>
      <c r="AJ141" s="33">
        <v>0</v>
      </c>
      <c r="AK141" s="33">
        <v>0</v>
      </c>
      <c r="AL141" s="33">
        <v>0</v>
      </c>
      <c r="AM141" s="33">
        <v>0</v>
      </c>
      <c r="AN141" s="33">
        <v>0</v>
      </c>
      <c r="AO141" s="33">
        <v>0</v>
      </c>
      <c r="AP141" s="33">
        <v>0</v>
      </c>
      <c r="AQ141" s="33">
        <v>0</v>
      </c>
      <c r="AR141" s="33">
        <v>0</v>
      </c>
      <c r="AS141" s="33">
        <v>0</v>
      </c>
      <c r="AT141" s="33">
        <v>0</v>
      </c>
      <c r="AU141" s="33">
        <v>0</v>
      </c>
      <c r="AV141" s="33">
        <v>0</v>
      </c>
      <c r="AW141" s="33">
        <v>0</v>
      </c>
      <c r="AX141" s="33">
        <v>0</v>
      </c>
      <c r="AY141" s="33">
        <v>0</v>
      </c>
      <c r="AZ141" s="33">
        <v>0</v>
      </c>
      <c r="BA141" s="33">
        <v>0</v>
      </c>
      <c r="BB141" s="33">
        <v>0</v>
      </c>
      <c r="BC141" s="33">
        <v>0</v>
      </c>
      <c r="BD141" s="33">
        <v>0</v>
      </c>
      <c r="BE141" s="33">
        <v>0</v>
      </c>
      <c r="BF141" s="33">
        <v>0</v>
      </c>
      <c r="BG141" s="33">
        <v>0</v>
      </c>
      <c r="BH141" s="33">
        <v>0</v>
      </c>
      <c r="BI141" s="33">
        <v>0</v>
      </c>
      <c r="BJ141" s="33">
        <v>0</v>
      </c>
      <c r="BK141" s="33">
        <v>0</v>
      </c>
      <c r="BL141" s="33">
        <v>0</v>
      </c>
      <c r="BM141" s="33">
        <v>0</v>
      </c>
      <c r="BN141" s="33">
        <v>0</v>
      </c>
      <c r="BO141" s="33">
        <v>0</v>
      </c>
      <c r="BP141" s="33">
        <v>0</v>
      </c>
      <c r="BQ141" s="33">
        <v>0</v>
      </c>
      <c r="BR141" s="33">
        <v>0</v>
      </c>
      <c r="BS141" s="33">
        <v>0</v>
      </c>
      <c r="BT141" s="33">
        <v>0</v>
      </c>
      <c r="BU141" s="33">
        <v>0</v>
      </c>
      <c r="BV141" s="33">
        <v>0</v>
      </c>
      <c r="BW141" s="33">
        <v>0</v>
      </c>
      <c r="BX141" s="33">
        <v>0</v>
      </c>
      <c r="BY141" s="33">
        <v>0</v>
      </c>
      <c r="BZ141" s="33">
        <v>0</v>
      </c>
      <c r="CA141" s="33">
        <v>0</v>
      </c>
      <c r="CB141" s="33">
        <v>0</v>
      </c>
      <c r="CC141" s="33">
        <v>0</v>
      </c>
      <c r="CD141" s="33">
        <v>0</v>
      </c>
      <c r="CE141" s="33">
        <v>0</v>
      </c>
      <c r="CF141" s="33">
        <v>0</v>
      </c>
      <c r="CG141" s="33">
        <v>0</v>
      </c>
      <c r="CH141" s="33">
        <v>0</v>
      </c>
      <c r="CI141" s="33">
        <v>0</v>
      </c>
      <c r="CJ141" s="33">
        <v>0</v>
      </c>
      <c r="CK141" s="33">
        <v>0</v>
      </c>
      <c r="CL141" s="33">
        <v>0</v>
      </c>
      <c r="CM141" s="33">
        <v>0</v>
      </c>
      <c r="CN141" s="33">
        <v>0</v>
      </c>
      <c r="CO141" s="33">
        <v>0</v>
      </c>
      <c r="CP141" s="33">
        <v>0</v>
      </c>
      <c r="CQ141" s="33">
        <v>0</v>
      </c>
      <c r="CR141" s="33">
        <v>0</v>
      </c>
      <c r="CS141" s="33">
        <v>0</v>
      </c>
      <c r="CT141" s="33">
        <v>0</v>
      </c>
      <c r="CU141" s="33">
        <v>0</v>
      </c>
      <c r="CV141" s="33">
        <v>0</v>
      </c>
      <c r="CW141" s="33">
        <v>0</v>
      </c>
      <c r="CX141" s="33">
        <v>0</v>
      </c>
      <c r="CY141" s="33">
        <v>0</v>
      </c>
      <c r="CZ141" s="33">
        <v>0</v>
      </c>
      <c r="DA141" s="33">
        <v>0</v>
      </c>
      <c r="DB141" s="33">
        <v>0</v>
      </c>
      <c r="DC141" s="33">
        <v>0</v>
      </c>
      <c r="DD141" s="33">
        <v>0</v>
      </c>
      <c r="DE141" s="33">
        <v>0</v>
      </c>
      <c r="DF141" s="33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47">
        <v>0</v>
      </c>
      <c r="FK141" s="1">
        <v>0</v>
      </c>
      <c r="FL141" s="47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</row>
    <row r="142" spans="1:177" x14ac:dyDescent="0.25">
      <c r="A142" t="s">
        <v>350</v>
      </c>
      <c r="B142" s="33">
        <v>0</v>
      </c>
      <c r="C142" s="33">
        <v>0</v>
      </c>
      <c r="D142" s="33">
        <v>0</v>
      </c>
      <c r="E142" s="33">
        <v>0</v>
      </c>
      <c r="F142" s="33">
        <v>0</v>
      </c>
      <c r="G142" s="33">
        <v>110</v>
      </c>
      <c r="H142" s="33">
        <v>0</v>
      </c>
      <c r="I142" s="33">
        <v>0</v>
      </c>
      <c r="J142" s="33">
        <v>0</v>
      </c>
      <c r="K142" s="33">
        <v>0</v>
      </c>
      <c r="L142" s="33">
        <v>0</v>
      </c>
      <c r="M142" s="33">
        <v>0</v>
      </c>
      <c r="N142" s="33">
        <v>0</v>
      </c>
      <c r="O142" s="33">
        <v>0</v>
      </c>
      <c r="P142" s="33">
        <v>0</v>
      </c>
      <c r="Q142" s="33">
        <v>242</v>
      </c>
      <c r="R142" s="33">
        <v>0</v>
      </c>
      <c r="S142" s="33">
        <v>0</v>
      </c>
      <c r="T142" s="33">
        <v>0</v>
      </c>
      <c r="U142" s="33">
        <v>0</v>
      </c>
      <c r="V142" s="33">
        <v>0</v>
      </c>
      <c r="W142" s="33">
        <v>0</v>
      </c>
      <c r="X142" s="33">
        <v>0</v>
      </c>
      <c r="Y142" s="33">
        <v>0</v>
      </c>
      <c r="Z142" s="33">
        <v>0</v>
      </c>
      <c r="AA142" s="33">
        <v>0</v>
      </c>
      <c r="AB142" s="33">
        <v>0</v>
      </c>
      <c r="AC142" s="33">
        <v>0</v>
      </c>
      <c r="AD142" s="33">
        <v>0</v>
      </c>
      <c r="AE142" s="33">
        <v>275</v>
      </c>
      <c r="AF142" s="33">
        <v>0</v>
      </c>
      <c r="AG142" s="33">
        <v>0</v>
      </c>
      <c r="AH142" s="33">
        <v>0</v>
      </c>
      <c r="AI142" s="33">
        <v>0</v>
      </c>
      <c r="AJ142" s="33">
        <v>0</v>
      </c>
      <c r="AK142" s="33">
        <v>0</v>
      </c>
      <c r="AL142" s="33">
        <v>0</v>
      </c>
      <c r="AM142" s="33">
        <v>0</v>
      </c>
      <c r="AN142" s="33">
        <v>0</v>
      </c>
      <c r="AO142" s="33">
        <v>0</v>
      </c>
      <c r="AP142" s="33">
        <v>0</v>
      </c>
      <c r="AQ142" s="33">
        <v>0</v>
      </c>
      <c r="AR142" s="33">
        <v>0</v>
      </c>
      <c r="AS142" s="33">
        <v>0</v>
      </c>
      <c r="AT142" s="33">
        <v>0</v>
      </c>
      <c r="AU142" s="33">
        <v>0</v>
      </c>
      <c r="AV142" s="33">
        <v>0</v>
      </c>
      <c r="AW142" s="33">
        <v>0</v>
      </c>
      <c r="AX142" s="33">
        <v>0</v>
      </c>
      <c r="AY142" s="33">
        <v>0</v>
      </c>
      <c r="AZ142" s="33">
        <v>0</v>
      </c>
      <c r="BA142" s="33">
        <v>0</v>
      </c>
      <c r="BB142" s="33">
        <v>0</v>
      </c>
      <c r="BC142" s="33">
        <v>0</v>
      </c>
      <c r="BD142" s="33">
        <v>0</v>
      </c>
      <c r="BE142" s="33">
        <v>0</v>
      </c>
      <c r="BF142" s="33">
        <v>0</v>
      </c>
      <c r="BG142" s="33">
        <v>0</v>
      </c>
      <c r="BH142" s="33">
        <v>0</v>
      </c>
      <c r="BI142" s="33">
        <v>0</v>
      </c>
      <c r="BJ142" s="33">
        <v>0</v>
      </c>
      <c r="BK142" s="33">
        <v>0</v>
      </c>
      <c r="BL142" s="33">
        <v>0</v>
      </c>
      <c r="BM142" s="33">
        <v>0</v>
      </c>
      <c r="BN142" s="33">
        <v>0</v>
      </c>
      <c r="BO142" s="33">
        <v>0</v>
      </c>
      <c r="BP142" s="33">
        <v>0</v>
      </c>
      <c r="BQ142" s="33">
        <v>0</v>
      </c>
      <c r="BR142" s="33">
        <v>0</v>
      </c>
      <c r="BS142" s="33">
        <v>0</v>
      </c>
      <c r="BT142" s="33">
        <v>0</v>
      </c>
      <c r="BU142" s="33">
        <v>0</v>
      </c>
      <c r="BV142" s="33">
        <v>0</v>
      </c>
      <c r="BW142" s="33">
        <v>0</v>
      </c>
      <c r="BX142" s="33">
        <v>0</v>
      </c>
      <c r="BY142" s="33">
        <v>0</v>
      </c>
      <c r="BZ142" s="33">
        <v>0</v>
      </c>
      <c r="CA142" s="33">
        <v>0</v>
      </c>
      <c r="CB142" s="33">
        <v>0</v>
      </c>
      <c r="CC142" s="33">
        <v>0</v>
      </c>
      <c r="CD142" s="33">
        <v>0</v>
      </c>
      <c r="CE142" s="33">
        <v>0</v>
      </c>
      <c r="CF142" s="33">
        <v>0</v>
      </c>
      <c r="CG142" s="33">
        <v>0</v>
      </c>
      <c r="CH142" s="33">
        <v>0</v>
      </c>
      <c r="CI142" s="33">
        <v>0</v>
      </c>
      <c r="CJ142" s="33">
        <v>0</v>
      </c>
      <c r="CK142" s="33">
        <v>0</v>
      </c>
      <c r="CL142" s="33">
        <v>0</v>
      </c>
      <c r="CM142" s="33">
        <v>0</v>
      </c>
      <c r="CN142" s="33">
        <v>0</v>
      </c>
      <c r="CO142" s="33">
        <v>0</v>
      </c>
      <c r="CP142" s="33">
        <v>0</v>
      </c>
      <c r="CQ142" s="33">
        <v>0</v>
      </c>
      <c r="CR142" s="33">
        <v>0</v>
      </c>
      <c r="CS142" s="33">
        <v>0</v>
      </c>
      <c r="CT142" s="33">
        <v>0</v>
      </c>
      <c r="CU142" s="33">
        <v>0</v>
      </c>
      <c r="CV142" s="33">
        <v>0</v>
      </c>
      <c r="CW142" s="33">
        <v>0</v>
      </c>
      <c r="CX142" s="33">
        <v>0</v>
      </c>
      <c r="CY142" s="33">
        <v>0</v>
      </c>
      <c r="CZ142" s="33">
        <v>26</v>
      </c>
      <c r="DA142" s="33">
        <v>0</v>
      </c>
      <c r="DB142" s="33">
        <v>0</v>
      </c>
      <c r="DC142" s="33">
        <v>0</v>
      </c>
      <c r="DD142" s="33">
        <v>45</v>
      </c>
      <c r="DE142" s="33">
        <v>0</v>
      </c>
      <c r="DF142" s="33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86</v>
      </c>
      <c r="EX142" s="1">
        <v>86</v>
      </c>
      <c r="EY142" s="1">
        <v>0</v>
      </c>
      <c r="EZ142" s="1">
        <v>0</v>
      </c>
      <c r="FA142" s="1">
        <v>0</v>
      </c>
      <c r="FB142" s="1">
        <v>5</v>
      </c>
      <c r="FC142" s="1">
        <v>0</v>
      </c>
      <c r="FD142" s="1">
        <v>0</v>
      </c>
      <c r="FE142" s="1">
        <v>0</v>
      </c>
      <c r="FF142" s="1">
        <v>0</v>
      </c>
      <c r="FG142" s="1">
        <v>98</v>
      </c>
      <c r="FH142" s="1">
        <v>0</v>
      </c>
      <c r="FI142" s="1">
        <v>0</v>
      </c>
      <c r="FJ142" s="47">
        <v>0</v>
      </c>
      <c r="FK142" s="1">
        <v>0</v>
      </c>
      <c r="FL142" s="47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</row>
    <row r="143" spans="1:177" x14ac:dyDescent="0.25">
      <c r="A143" t="s">
        <v>351</v>
      </c>
      <c r="B143" s="33">
        <v>0</v>
      </c>
      <c r="C143" s="33">
        <v>0</v>
      </c>
      <c r="D143" s="33">
        <v>0</v>
      </c>
      <c r="E143" s="33">
        <v>0</v>
      </c>
      <c r="F143" s="33">
        <v>0</v>
      </c>
      <c r="G143" s="33">
        <v>110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  <c r="M143" s="33">
        <v>0</v>
      </c>
      <c r="N143" s="33">
        <v>0</v>
      </c>
      <c r="O143" s="33">
        <v>0</v>
      </c>
      <c r="P143" s="33">
        <v>0</v>
      </c>
      <c r="Q143" s="33">
        <v>242</v>
      </c>
      <c r="R143" s="33">
        <v>0</v>
      </c>
      <c r="S143" s="33">
        <v>0</v>
      </c>
      <c r="T143" s="33">
        <v>0</v>
      </c>
      <c r="U143" s="33">
        <v>0</v>
      </c>
      <c r="V143" s="33">
        <v>0</v>
      </c>
      <c r="W143" s="33">
        <v>0</v>
      </c>
      <c r="X143" s="33">
        <v>0</v>
      </c>
      <c r="Y143" s="33">
        <v>0</v>
      </c>
      <c r="Z143" s="33">
        <v>0</v>
      </c>
      <c r="AA143" s="33">
        <v>0</v>
      </c>
      <c r="AB143" s="33">
        <v>0</v>
      </c>
      <c r="AC143" s="33">
        <v>0</v>
      </c>
      <c r="AD143" s="33">
        <v>0</v>
      </c>
      <c r="AE143" s="33">
        <v>275</v>
      </c>
      <c r="AF143" s="33">
        <v>0</v>
      </c>
      <c r="AG143" s="33">
        <v>0</v>
      </c>
      <c r="AH143" s="33">
        <v>0</v>
      </c>
      <c r="AI143" s="33">
        <v>0</v>
      </c>
      <c r="AJ143" s="33">
        <v>0</v>
      </c>
      <c r="AK143" s="33">
        <v>0</v>
      </c>
      <c r="AL143" s="33">
        <v>0</v>
      </c>
      <c r="AM143" s="33">
        <v>0</v>
      </c>
      <c r="AN143" s="33">
        <v>0</v>
      </c>
      <c r="AO143" s="33">
        <v>0</v>
      </c>
      <c r="AP143" s="33">
        <v>0</v>
      </c>
      <c r="AQ143" s="33">
        <v>0</v>
      </c>
      <c r="AR143" s="33">
        <v>0</v>
      </c>
      <c r="AS143" s="33">
        <v>0</v>
      </c>
      <c r="AT143" s="33">
        <v>0</v>
      </c>
      <c r="AU143" s="33">
        <v>0</v>
      </c>
      <c r="AV143" s="33">
        <v>0</v>
      </c>
      <c r="AW143" s="33">
        <v>0</v>
      </c>
      <c r="AX143" s="33">
        <v>0</v>
      </c>
      <c r="AY143" s="33">
        <v>0</v>
      </c>
      <c r="AZ143" s="33">
        <v>0</v>
      </c>
      <c r="BA143" s="33">
        <v>0</v>
      </c>
      <c r="BB143" s="33">
        <v>0</v>
      </c>
      <c r="BC143" s="33">
        <v>0</v>
      </c>
      <c r="BD143" s="33">
        <v>0</v>
      </c>
      <c r="BE143" s="33">
        <v>0</v>
      </c>
      <c r="BF143" s="33">
        <v>0</v>
      </c>
      <c r="BG143" s="33">
        <v>0</v>
      </c>
      <c r="BH143" s="33">
        <v>0</v>
      </c>
      <c r="BI143" s="33">
        <v>0</v>
      </c>
      <c r="BJ143" s="33">
        <v>0</v>
      </c>
      <c r="BK143" s="33">
        <v>0</v>
      </c>
      <c r="BL143" s="33">
        <v>0</v>
      </c>
      <c r="BM143" s="33">
        <v>0</v>
      </c>
      <c r="BN143" s="33">
        <v>0</v>
      </c>
      <c r="BO143" s="33">
        <v>0</v>
      </c>
      <c r="BP143" s="33">
        <v>0</v>
      </c>
      <c r="BQ143" s="33">
        <v>0</v>
      </c>
      <c r="BR143" s="33">
        <v>0</v>
      </c>
      <c r="BS143" s="33">
        <v>0</v>
      </c>
      <c r="BT143" s="33">
        <v>0</v>
      </c>
      <c r="BU143" s="33">
        <v>0</v>
      </c>
      <c r="BV143" s="33">
        <v>0</v>
      </c>
      <c r="BW143" s="33">
        <v>0</v>
      </c>
      <c r="BX143" s="33">
        <v>0</v>
      </c>
      <c r="BY143" s="33">
        <v>0</v>
      </c>
      <c r="BZ143" s="33">
        <v>0</v>
      </c>
      <c r="CA143" s="33">
        <v>0</v>
      </c>
      <c r="CB143" s="33">
        <v>0</v>
      </c>
      <c r="CC143" s="33">
        <v>0</v>
      </c>
      <c r="CD143" s="33">
        <v>0</v>
      </c>
      <c r="CE143" s="33">
        <v>0</v>
      </c>
      <c r="CF143" s="33">
        <v>0</v>
      </c>
      <c r="CG143" s="33">
        <v>0</v>
      </c>
      <c r="CH143" s="33">
        <v>0</v>
      </c>
      <c r="CI143" s="33">
        <v>0</v>
      </c>
      <c r="CJ143" s="33">
        <v>0</v>
      </c>
      <c r="CK143" s="33">
        <v>0</v>
      </c>
      <c r="CL143" s="33">
        <v>0</v>
      </c>
      <c r="CM143" s="33">
        <v>0</v>
      </c>
      <c r="CN143" s="33">
        <v>0</v>
      </c>
      <c r="CO143" s="33">
        <v>0</v>
      </c>
      <c r="CP143" s="33">
        <v>0</v>
      </c>
      <c r="CQ143" s="33">
        <v>0</v>
      </c>
      <c r="CR143" s="33">
        <v>0</v>
      </c>
      <c r="CS143" s="33">
        <v>0</v>
      </c>
      <c r="CT143" s="33">
        <v>0</v>
      </c>
      <c r="CU143" s="33">
        <v>0</v>
      </c>
      <c r="CV143" s="33">
        <v>0</v>
      </c>
      <c r="CW143" s="33">
        <v>0</v>
      </c>
      <c r="CX143" s="33">
        <v>0</v>
      </c>
      <c r="CY143" s="33">
        <v>0</v>
      </c>
      <c r="CZ143" s="33">
        <v>0</v>
      </c>
      <c r="DA143" s="33">
        <v>0</v>
      </c>
      <c r="DB143" s="33">
        <v>0</v>
      </c>
      <c r="DC143" s="33">
        <v>0</v>
      </c>
      <c r="DD143" s="33">
        <v>0</v>
      </c>
      <c r="DE143" s="33">
        <v>0</v>
      </c>
      <c r="DF143" s="33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7</v>
      </c>
      <c r="EL143" s="1">
        <v>0</v>
      </c>
      <c r="EM143" s="1">
        <v>0</v>
      </c>
      <c r="EN143" s="1">
        <v>0</v>
      </c>
      <c r="EO143" s="1">
        <v>644</v>
      </c>
      <c r="EP143" s="1">
        <v>407</v>
      </c>
      <c r="EQ143" s="1">
        <v>1464</v>
      </c>
      <c r="ER143" s="1">
        <v>51</v>
      </c>
      <c r="ES143" s="1">
        <v>0</v>
      </c>
      <c r="ET143" s="1">
        <v>0</v>
      </c>
      <c r="EU143" s="1">
        <v>0</v>
      </c>
      <c r="EV143" s="1">
        <v>0</v>
      </c>
      <c r="EW143" s="1">
        <v>16</v>
      </c>
      <c r="EX143" s="1">
        <v>16</v>
      </c>
      <c r="EY143" s="1">
        <v>0</v>
      </c>
      <c r="EZ143" s="1">
        <v>5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47">
        <v>0</v>
      </c>
      <c r="FK143" s="1">
        <v>0</v>
      </c>
      <c r="FL143" s="47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CD298"/>
  <sheetViews>
    <sheetView tabSelected="1" topLeftCell="AZ1" workbookViewId="0">
      <selection activeCell="BV178" sqref="BV178"/>
    </sheetView>
  </sheetViews>
  <sheetFormatPr defaultColWidth="8.85546875" defaultRowHeight="15" x14ac:dyDescent="0.25"/>
  <cols>
    <col min="2" max="2" width="9.7109375" bestFit="1" customWidth="1"/>
    <col min="3" max="3" width="12.5703125" bestFit="1" customWidth="1"/>
    <col min="4" max="70" width="8.85546875" customWidth="1"/>
    <col min="72" max="72" width="14" bestFit="1" customWidth="1"/>
    <col min="73" max="73" width="6.42578125" bestFit="1" customWidth="1"/>
    <col min="74" max="74" width="13.28515625" customWidth="1"/>
    <col min="76" max="76" width="8.7109375" bestFit="1" customWidth="1"/>
    <col min="77" max="77" width="12" bestFit="1" customWidth="1"/>
    <col min="79" max="79" width="11.85546875" customWidth="1"/>
    <col min="80" max="80" width="15.7109375" bestFit="1" customWidth="1"/>
    <col min="81" max="81" width="23" bestFit="1" customWidth="1"/>
    <col min="82" max="82" width="24" customWidth="1"/>
  </cols>
  <sheetData>
    <row r="1" spans="2:82" x14ac:dyDescent="0.25">
      <c r="CD1" s="3"/>
    </row>
    <row r="2" spans="2:82" x14ac:dyDescent="0.25">
      <c r="B2" s="12"/>
      <c r="C2" s="2" t="s">
        <v>121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2">
        <v>2014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</row>
    <row r="3" spans="2:82" ht="60.75" thickBot="1" x14ac:dyDescent="0.3">
      <c r="B3" s="52" t="s">
        <v>133</v>
      </c>
      <c r="C3" s="6">
        <v>37</v>
      </c>
      <c r="D3" s="6">
        <v>38</v>
      </c>
      <c r="E3" s="6">
        <v>39</v>
      </c>
      <c r="F3" s="6">
        <v>40</v>
      </c>
      <c r="G3" s="6">
        <v>41</v>
      </c>
      <c r="H3" s="6">
        <v>42</v>
      </c>
      <c r="I3" s="6">
        <v>43</v>
      </c>
      <c r="J3" s="6">
        <v>44</v>
      </c>
      <c r="K3" s="6">
        <v>45</v>
      </c>
      <c r="L3" s="6">
        <v>46</v>
      </c>
      <c r="M3" s="6">
        <v>47</v>
      </c>
      <c r="N3" s="6">
        <v>48</v>
      </c>
      <c r="O3" s="6">
        <v>49</v>
      </c>
      <c r="P3" s="6">
        <v>50</v>
      </c>
      <c r="Q3" s="6">
        <v>51</v>
      </c>
      <c r="R3" s="6">
        <v>52</v>
      </c>
      <c r="S3" s="6">
        <v>1</v>
      </c>
      <c r="T3" s="6">
        <v>2</v>
      </c>
      <c r="U3" s="6">
        <v>3</v>
      </c>
      <c r="V3" s="6">
        <v>4</v>
      </c>
      <c r="W3" s="6">
        <v>5</v>
      </c>
      <c r="X3" s="6">
        <v>6</v>
      </c>
      <c r="Y3" s="6">
        <v>7</v>
      </c>
      <c r="Z3" s="6">
        <v>8</v>
      </c>
      <c r="AA3" s="6">
        <v>9</v>
      </c>
      <c r="AB3" s="6">
        <v>10</v>
      </c>
      <c r="AC3" s="6">
        <v>11</v>
      </c>
      <c r="AD3" s="6">
        <v>12</v>
      </c>
      <c r="AE3" s="6">
        <v>13</v>
      </c>
      <c r="AF3" s="6">
        <v>14</v>
      </c>
      <c r="AG3" s="6">
        <v>15</v>
      </c>
      <c r="AH3" s="6">
        <v>16</v>
      </c>
      <c r="AI3" s="6">
        <v>17</v>
      </c>
      <c r="AJ3" s="6">
        <v>18</v>
      </c>
      <c r="AK3" s="6">
        <v>19</v>
      </c>
      <c r="AL3" s="6">
        <v>20</v>
      </c>
      <c r="AM3" s="6">
        <v>21</v>
      </c>
      <c r="AN3" s="6">
        <v>22</v>
      </c>
      <c r="AO3" s="6">
        <v>23</v>
      </c>
      <c r="AP3" s="6">
        <v>24</v>
      </c>
      <c r="AQ3" s="6">
        <v>25</v>
      </c>
      <c r="AR3" s="6">
        <v>26</v>
      </c>
      <c r="AS3" s="6">
        <v>27</v>
      </c>
      <c r="AT3" s="6">
        <v>28</v>
      </c>
      <c r="AU3" s="6">
        <v>29</v>
      </c>
      <c r="AV3" s="6">
        <v>30</v>
      </c>
      <c r="AW3" s="6">
        <v>31</v>
      </c>
      <c r="AX3" s="6">
        <v>32</v>
      </c>
      <c r="AY3" s="6">
        <v>33</v>
      </c>
      <c r="AZ3" s="6">
        <v>34</v>
      </c>
      <c r="BA3" s="6">
        <v>35</v>
      </c>
      <c r="BB3" s="6">
        <v>36</v>
      </c>
      <c r="BC3" s="6">
        <v>37</v>
      </c>
      <c r="BD3" s="6">
        <v>38</v>
      </c>
      <c r="BE3" s="6">
        <v>39</v>
      </c>
      <c r="BF3" s="6">
        <v>40</v>
      </c>
      <c r="BG3" s="6">
        <v>41</v>
      </c>
      <c r="BH3" s="6">
        <v>42</v>
      </c>
      <c r="BI3" s="6">
        <v>43</v>
      </c>
      <c r="BJ3" s="6">
        <v>44</v>
      </c>
      <c r="BK3" s="6">
        <v>45</v>
      </c>
      <c r="BL3" s="6">
        <v>46</v>
      </c>
      <c r="BM3" s="6">
        <v>47</v>
      </c>
      <c r="BN3" s="6">
        <v>48</v>
      </c>
      <c r="BO3" s="6">
        <v>49</v>
      </c>
      <c r="BP3" s="6">
        <v>50</v>
      </c>
      <c r="BQ3" s="6">
        <v>51</v>
      </c>
      <c r="BR3" s="6">
        <v>52</v>
      </c>
      <c r="BS3" s="12"/>
      <c r="BT3" s="14" t="s">
        <v>126</v>
      </c>
      <c r="BU3" s="15" t="s">
        <v>127</v>
      </c>
      <c r="BV3" s="15" t="s">
        <v>191</v>
      </c>
      <c r="BW3" s="13"/>
      <c r="BX3" s="16" t="s">
        <v>123</v>
      </c>
      <c r="BY3" s="16" t="s">
        <v>122</v>
      </c>
      <c r="BZ3" s="17"/>
      <c r="CA3" s="16" t="s">
        <v>190</v>
      </c>
      <c r="CB3" s="16" t="s">
        <v>124</v>
      </c>
      <c r="CC3" s="16" t="s">
        <v>125</v>
      </c>
      <c r="CD3" s="15" t="s">
        <v>192</v>
      </c>
    </row>
    <row r="4" spans="2:82" ht="15.75" thickTop="1" x14ac:dyDescent="0.25">
      <c r="B4" s="50">
        <v>600</v>
      </c>
      <c r="C4">
        <v>0</v>
      </c>
      <c r="D4">
        <v>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259</v>
      </c>
      <c r="L4">
        <v>258</v>
      </c>
      <c r="M4">
        <v>0</v>
      </c>
      <c r="N4">
        <v>3</v>
      </c>
      <c r="O4">
        <v>0</v>
      </c>
      <c r="P4">
        <v>0</v>
      </c>
      <c r="Q4">
        <v>7</v>
      </c>
      <c r="R4">
        <v>0</v>
      </c>
      <c r="S4">
        <v>0</v>
      </c>
      <c r="T4">
        <v>167</v>
      </c>
      <c r="U4">
        <v>3353</v>
      </c>
      <c r="V4">
        <v>0</v>
      </c>
      <c r="W4">
        <v>50</v>
      </c>
      <c r="X4">
        <v>0</v>
      </c>
      <c r="Y4">
        <v>0</v>
      </c>
      <c r="Z4">
        <v>0</v>
      </c>
      <c r="AA4">
        <v>3</v>
      </c>
      <c r="AB4">
        <v>0</v>
      </c>
      <c r="AC4">
        <v>50</v>
      </c>
      <c r="AD4">
        <v>3</v>
      </c>
      <c r="AE4">
        <v>4</v>
      </c>
      <c r="AF4">
        <v>0</v>
      </c>
      <c r="AG4">
        <v>0</v>
      </c>
      <c r="AH4">
        <v>0</v>
      </c>
      <c r="AI4">
        <v>0</v>
      </c>
      <c r="AJ4">
        <v>34</v>
      </c>
      <c r="AK4">
        <v>32</v>
      </c>
      <c r="AL4">
        <v>0</v>
      </c>
      <c r="AM4">
        <v>0</v>
      </c>
      <c r="AN4">
        <v>26</v>
      </c>
      <c r="AO4">
        <v>0</v>
      </c>
      <c r="AP4">
        <v>16</v>
      </c>
      <c r="AQ4">
        <v>0</v>
      </c>
      <c r="AR4">
        <v>0</v>
      </c>
      <c r="AS4">
        <v>0</v>
      </c>
      <c r="AT4">
        <v>10</v>
      </c>
      <c r="AU4">
        <v>0</v>
      </c>
      <c r="AV4">
        <v>7</v>
      </c>
      <c r="AW4">
        <v>0</v>
      </c>
      <c r="AX4">
        <v>3</v>
      </c>
      <c r="AY4">
        <v>0</v>
      </c>
      <c r="AZ4">
        <v>0</v>
      </c>
      <c r="BA4">
        <v>0</v>
      </c>
      <c r="BB4">
        <v>0</v>
      </c>
      <c r="BC4">
        <v>715</v>
      </c>
      <c r="BD4">
        <v>10930</v>
      </c>
      <c r="BE4">
        <v>0</v>
      </c>
      <c r="BF4">
        <v>69</v>
      </c>
      <c r="BG4">
        <v>0</v>
      </c>
      <c r="BH4">
        <v>38</v>
      </c>
      <c r="BI4">
        <v>31</v>
      </c>
      <c r="BJ4">
        <v>0</v>
      </c>
      <c r="BK4">
        <v>0</v>
      </c>
      <c r="BL4">
        <v>0</v>
      </c>
      <c r="BM4">
        <v>105</v>
      </c>
      <c r="BN4">
        <v>30</v>
      </c>
      <c r="BO4">
        <v>0</v>
      </c>
      <c r="BP4">
        <v>0</v>
      </c>
      <c r="BQ4">
        <v>0</v>
      </c>
      <c r="BR4">
        <v>0</v>
      </c>
      <c r="BS4" s="7"/>
      <c r="BT4" s="7">
        <f>AVERAGE(C4:BR4)</f>
        <v>238.33823529411765</v>
      </c>
      <c r="BU4">
        <f>STDEV(C4:BR4)</f>
        <v>1379.7306097681414</v>
      </c>
      <c r="BV4">
        <f>MAX(C4:BR4)</f>
        <v>10930</v>
      </c>
      <c r="BX4">
        <v>405</v>
      </c>
      <c r="BY4">
        <f>0</f>
        <v>0</v>
      </c>
      <c r="CA4">
        <f>IF(SUM(C4:BR4)=0,1,0)</f>
        <v>0</v>
      </c>
      <c r="CB4">
        <f>IF(AND(SUM(C4:BR4)=0,BY4=0),1,0)</f>
        <v>0</v>
      </c>
      <c r="CC4">
        <f>IF(AND(SUM(C4:BR4)=0,BY4=0,BX4=0),1,0)</f>
        <v>0</v>
      </c>
      <c r="CD4">
        <f>IF(AND(SUM(C4:BF4)=0,BY4&gt;0),1,0)</f>
        <v>0</v>
      </c>
    </row>
    <row r="5" spans="2:82" x14ac:dyDescent="0.25">
      <c r="B5" s="50">
        <v>601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895</v>
      </c>
      <c r="J5">
        <v>1136</v>
      </c>
      <c r="K5">
        <v>384</v>
      </c>
      <c r="L5">
        <v>916</v>
      </c>
      <c r="M5">
        <v>0</v>
      </c>
      <c r="N5">
        <v>90</v>
      </c>
      <c r="O5">
        <v>0</v>
      </c>
      <c r="P5">
        <v>0</v>
      </c>
      <c r="Q5">
        <v>16</v>
      </c>
      <c r="R5">
        <v>0</v>
      </c>
      <c r="S5">
        <v>0</v>
      </c>
      <c r="T5">
        <v>0</v>
      </c>
      <c r="U5">
        <v>28</v>
      </c>
      <c r="V5">
        <v>0</v>
      </c>
      <c r="W5">
        <v>50</v>
      </c>
      <c r="X5">
        <v>0</v>
      </c>
      <c r="Y5">
        <v>76</v>
      </c>
      <c r="Z5">
        <v>0</v>
      </c>
      <c r="AA5">
        <v>2429</v>
      </c>
      <c r="AB5">
        <v>1511</v>
      </c>
      <c r="AC5">
        <v>50</v>
      </c>
      <c r="AD5">
        <v>2</v>
      </c>
      <c r="AE5">
        <v>2</v>
      </c>
      <c r="AF5">
        <v>8</v>
      </c>
      <c r="AG5">
        <v>13</v>
      </c>
      <c r="AH5">
        <v>0</v>
      </c>
      <c r="AI5">
        <v>0</v>
      </c>
      <c r="AJ5">
        <v>0</v>
      </c>
      <c r="AK5">
        <v>14</v>
      </c>
      <c r="AL5">
        <v>0</v>
      </c>
      <c r="AM5">
        <v>0</v>
      </c>
      <c r="AN5">
        <v>27</v>
      </c>
      <c r="AO5">
        <v>21</v>
      </c>
      <c r="AP5">
        <v>0</v>
      </c>
      <c r="AQ5">
        <v>6</v>
      </c>
      <c r="AR5">
        <v>0</v>
      </c>
      <c r="AS5">
        <v>0</v>
      </c>
      <c r="AT5">
        <v>1516</v>
      </c>
      <c r="AU5">
        <v>0</v>
      </c>
      <c r="AV5">
        <v>361</v>
      </c>
      <c r="AW5">
        <v>0</v>
      </c>
      <c r="AX5">
        <v>6</v>
      </c>
      <c r="AY5">
        <v>2823</v>
      </c>
      <c r="AZ5">
        <v>0</v>
      </c>
      <c r="BA5">
        <v>0</v>
      </c>
      <c r="BB5">
        <v>0</v>
      </c>
      <c r="BC5">
        <v>562</v>
      </c>
      <c r="BD5">
        <v>2622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735</v>
      </c>
      <c r="BL5">
        <v>19</v>
      </c>
      <c r="BM5">
        <v>86</v>
      </c>
      <c r="BN5">
        <v>4</v>
      </c>
      <c r="BO5">
        <v>0</v>
      </c>
      <c r="BP5">
        <v>0</v>
      </c>
      <c r="BQ5">
        <v>0</v>
      </c>
      <c r="BR5">
        <v>0</v>
      </c>
      <c r="BT5" s="7">
        <f t="shared" ref="BT5:BT68" si="0">AVERAGE(C5:BR5)</f>
        <v>241.29411764705881</v>
      </c>
      <c r="BU5">
        <f t="shared" ref="BU5:BU68" si="1">STDEV(C5:BR5)</f>
        <v>616.44464614101912</v>
      </c>
      <c r="BV5">
        <f t="shared" ref="BV5:BV68" si="2">MAX(C5:BR5)</f>
        <v>2823</v>
      </c>
      <c r="BX5">
        <v>3742.2000000000003</v>
      </c>
      <c r="BY5">
        <f>0</f>
        <v>0</v>
      </c>
      <c r="CA5">
        <f t="shared" ref="CA5:CA68" si="3">IF(SUM(C5:BR5)=0,1,0)</f>
        <v>0</v>
      </c>
      <c r="CB5">
        <f t="shared" ref="CB5:CB68" si="4">IF(AND(SUM(C5:BR5)=0,BY5=0),1,0)</f>
        <v>0</v>
      </c>
      <c r="CC5">
        <f t="shared" ref="CC5:CC68" si="5">IF(AND(SUM(C5:BR5)=0,BY5=0,BX5=0),1,0)</f>
        <v>0</v>
      </c>
      <c r="CD5">
        <f t="shared" ref="CD5:CD68" si="6">IF(AND(SUM(C5:BF5)=0,BY5&gt;0),1,0)</f>
        <v>0</v>
      </c>
    </row>
    <row r="6" spans="2:82" x14ac:dyDescent="0.25">
      <c r="B6" s="50">
        <v>602</v>
      </c>
      <c r="C6">
        <v>0</v>
      </c>
      <c r="D6">
        <v>19</v>
      </c>
      <c r="E6">
        <v>0</v>
      </c>
      <c r="F6">
        <v>0</v>
      </c>
      <c r="G6">
        <v>0</v>
      </c>
      <c r="H6">
        <v>0</v>
      </c>
      <c r="I6">
        <v>953</v>
      </c>
      <c r="J6">
        <v>1036</v>
      </c>
      <c r="K6">
        <v>155</v>
      </c>
      <c r="L6">
        <v>1925</v>
      </c>
      <c r="M6">
        <v>0</v>
      </c>
      <c r="N6">
        <v>20</v>
      </c>
      <c r="O6">
        <v>92</v>
      </c>
      <c r="P6">
        <v>1</v>
      </c>
      <c r="Q6">
        <v>16</v>
      </c>
      <c r="R6">
        <v>0</v>
      </c>
      <c r="S6">
        <v>0</v>
      </c>
      <c r="T6">
        <v>57</v>
      </c>
      <c r="U6">
        <v>483</v>
      </c>
      <c r="V6">
        <v>0</v>
      </c>
      <c r="W6">
        <v>50</v>
      </c>
      <c r="X6">
        <v>6</v>
      </c>
      <c r="Y6">
        <v>90</v>
      </c>
      <c r="Z6">
        <v>0</v>
      </c>
      <c r="AA6">
        <v>2222</v>
      </c>
      <c r="AB6">
        <v>1493</v>
      </c>
      <c r="AC6">
        <v>61</v>
      </c>
      <c r="AD6">
        <v>8</v>
      </c>
      <c r="AE6">
        <v>0</v>
      </c>
      <c r="AF6">
        <v>7</v>
      </c>
      <c r="AG6">
        <v>11</v>
      </c>
      <c r="AH6">
        <v>0</v>
      </c>
      <c r="AI6">
        <v>0</v>
      </c>
      <c r="AJ6">
        <v>19</v>
      </c>
      <c r="AK6">
        <v>418</v>
      </c>
      <c r="AL6">
        <v>0</v>
      </c>
      <c r="AM6">
        <v>0</v>
      </c>
      <c r="AN6">
        <v>0</v>
      </c>
      <c r="AO6">
        <v>41</v>
      </c>
      <c r="AP6">
        <v>1</v>
      </c>
      <c r="AQ6">
        <v>10</v>
      </c>
      <c r="AR6">
        <v>28</v>
      </c>
      <c r="AS6">
        <v>0</v>
      </c>
      <c r="AT6">
        <v>30</v>
      </c>
      <c r="AU6">
        <v>0</v>
      </c>
      <c r="AV6">
        <v>7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618</v>
      </c>
      <c r="BD6">
        <v>5686</v>
      </c>
      <c r="BE6">
        <v>449</v>
      </c>
      <c r="BF6">
        <v>55</v>
      </c>
      <c r="BG6">
        <v>0</v>
      </c>
      <c r="BH6">
        <v>67</v>
      </c>
      <c r="BI6">
        <v>23</v>
      </c>
      <c r="BJ6">
        <v>4511</v>
      </c>
      <c r="BK6">
        <v>1337</v>
      </c>
      <c r="BL6">
        <v>0</v>
      </c>
      <c r="BM6">
        <v>186</v>
      </c>
      <c r="BN6">
        <v>14</v>
      </c>
      <c r="BO6">
        <v>0</v>
      </c>
      <c r="BP6">
        <v>0</v>
      </c>
      <c r="BQ6">
        <v>0</v>
      </c>
      <c r="BR6">
        <v>0</v>
      </c>
      <c r="BT6" s="7">
        <f t="shared" si="0"/>
        <v>326.55882352941177</v>
      </c>
      <c r="BU6">
        <f t="shared" si="1"/>
        <v>955.41489592418384</v>
      </c>
      <c r="BV6">
        <f t="shared" si="2"/>
        <v>5686</v>
      </c>
      <c r="BX6">
        <v>5959.98</v>
      </c>
      <c r="BY6">
        <f>0</f>
        <v>0</v>
      </c>
      <c r="CA6">
        <f t="shared" si="3"/>
        <v>0</v>
      </c>
      <c r="CB6">
        <f t="shared" si="4"/>
        <v>0</v>
      </c>
      <c r="CC6">
        <f t="shared" si="5"/>
        <v>0</v>
      </c>
      <c r="CD6">
        <f t="shared" si="6"/>
        <v>0</v>
      </c>
    </row>
    <row r="7" spans="2:82" x14ac:dyDescent="0.25">
      <c r="B7" s="50">
        <v>603</v>
      </c>
      <c r="C7">
        <v>0</v>
      </c>
      <c r="D7">
        <v>0</v>
      </c>
      <c r="E7">
        <v>0</v>
      </c>
      <c r="F7">
        <v>24</v>
      </c>
      <c r="G7">
        <v>0</v>
      </c>
      <c r="H7">
        <v>0</v>
      </c>
      <c r="I7">
        <v>462</v>
      </c>
      <c r="J7">
        <v>645</v>
      </c>
      <c r="K7">
        <v>216</v>
      </c>
      <c r="L7">
        <v>40</v>
      </c>
      <c r="M7">
        <v>0</v>
      </c>
      <c r="N7">
        <v>10</v>
      </c>
      <c r="O7">
        <v>0</v>
      </c>
      <c r="P7">
        <v>2</v>
      </c>
      <c r="Q7">
        <v>52</v>
      </c>
      <c r="R7">
        <v>0</v>
      </c>
      <c r="S7">
        <v>0</v>
      </c>
      <c r="T7">
        <v>0</v>
      </c>
      <c r="U7">
        <v>736</v>
      </c>
      <c r="V7">
        <v>869</v>
      </c>
      <c r="W7">
        <v>675</v>
      </c>
      <c r="X7">
        <v>0</v>
      </c>
      <c r="Y7">
        <v>101</v>
      </c>
      <c r="Z7">
        <v>1809</v>
      </c>
      <c r="AA7">
        <v>4921</v>
      </c>
      <c r="AB7">
        <v>3131</v>
      </c>
      <c r="AC7">
        <v>62</v>
      </c>
      <c r="AD7">
        <v>37</v>
      </c>
      <c r="AE7">
        <v>0</v>
      </c>
      <c r="AF7">
        <v>991</v>
      </c>
      <c r="AG7">
        <v>3</v>
      </c>
      <c r="AH7">
        <v>0</v>
      </c>
      <c r="AI7">
        <v>0</v>
      </c>
      <c r="AJ7">
        <v>0</v>
      </c>
      <c r="AK7">
        <v>1771</v>
      </c>
      <c r="AL7">
        <v>0</v>
      </c>
      <c r="AM7">
        <v>0</v>
      </c>
      <c r="AN7">
        <v>0</v>
      </c>
      <c r="AO7">
        <v>22</v>
      </c>
      <c r="AP7">
        <v>0</v>
      </c>
      <c r="AQ7">
        <v>11</v>
      </c>
      <c r="AR7">
        <v>35</v>
      </c>
      <c r="AS7">
        <v>0</v>
      </c>
      <c r="AT7">
        <v>51</v>
      </c>
      <c r="AU7">
        <v>5040</v>
      </c>
      <c r="AV7">
        <v>4377</v>
      </c>
      <c r="AW7">
        <v>0</v>
      </c>
      <c r="AX7">
        <v>0</v>
      </c>
      <c r="AY7">
        <v>1085</v>
      </c>
      <c r="AZ7">
        <v>221</v>
      </c>
      <c r="BA7">
        <v>0</v>
      </c>
      <c r="BB7">
        <v>0</v>
      </c>
      <c r="BC7">
        <v>343</v>
      </c>
      <c r="BD7">
        <v>4984</v>
      </c>
      <c r="BE7">
        <v>177</v>
      </c>
      <c r="BF7">
        <v>13</v>
      </c>
      <c r="BG7">
        <v>0</v>
      </c>
      <c r="BH7">
        <v>68</v>
      </c>
      <c r="BI7">
        <v>106</v>
      </c>
      <c r="BJ7">
        <v>4</v>
      </c>
      <c r="BK7">
        <v>2416</v>
      </c>
      <c r="BL7">
        <v>14</v>
      </c>
      <c r="BM7">
        <v>175</v>
      </c>
      <c r="BN7">
        <v>5</v>
      </c>
      <c r="BO7">
        <v>0</v>
      </c>
      <c r="BP7">
        <v>0</v>
      </c>
      <c r="BQ7">
        <v>0</v>
      </c>
      <c r="BR7">
        <v>0</v>
      </c>
      <c r="BT7" s="7">
        <f t="shared" si="0"/>
        <v>525.05882352941171</v>
      </c>
      <c r="BU7">
        <f t="shared" si="1"/>
        <v>1232.496106770551</v>
      </c>
      <c r="BV7">
        <f t="shared" si="2"/>
        <v>5040</v>
      </c>
      <c r="BX7">
        <v>5043.0599999999995</v>
      </c>
      <c r="BY7">
        <f>0</f>
        <v>0</v>
      </c>
      <c r="CA7">
        <f t="shared" si="3"/>
        <v>0</v>
      </c>
      <c r="CB7">
        <f t="shared" si="4"/>
        <v>0</v>
      </c>
      <c r="CC7">
        <f t="shared" si="5"/>
        <v>0</v>
      </c>
      <c r="CD7">
        <f t="shared" si="6"/>
        <v>0</v>
      </c>
    </row>
    <row r="8" spans="2:82" x14ac:dyDescent="0.25">
      <c r="B8" s="50">
        <v>604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471</v>
      </c>
      <c r="J8">
        <v>1293</v>
      </c>
      <c r="K8">
        <v>190</v>
      </c>
      <c r="L8">
        <v>40</v>
      </c>
      <c r="M8">
        <v>0</v>
      </c>
      <c r="N8">
        <v>6</v>
      </c>
      <c r="O8">
        <v>0</v>
      </c>
      <c r="P8">
        <v>0</v>
      </c>
      <c r="Q8">
        <v>18</v>
      </c>
      <c r="R8">
        <v>0</v>
      </c>
      <c r="S8">
        <v>0</v>
      </c>
      <c r="T8">
        <v>1754</v>
      </c>
      <c r="U8">
        <v>651</v>
      </c>
      <c r="V8">
        <v>670</v>
      </c>
      <c r="W8">
        <v>1221</v>
      </c>
      <c r="X8">
        <v>2746</v>
      </c>
      <c r="Y8">
        <v>7828</v>
      </c>
      <c r="Z8">
        <v>8295</v>
      </c>
      <c r="AA8">
        <v>7103</v>
      </c>
      <c r="AB8">
        <v>2099</v>
      </c>
      <c r="AC8">
        <v>66</v>
      </c>
      <c r="AD8">
        <v>432</v>
      </c>
      <c r="AE8">
        <v>141</v>
      </c>
      <c r="AF8">
        <v>3340</v>
      </c>
      <c r="AG8">
        <v>251</v>
      </c>
      <c r="AH8">
        <v>1879</v>
      </c>
      <c r="AI8">
        <v>0</v>
      </c>
      <c r="AJ8">
        <v>544</v>
      </c>
      <c r="AK8">
        <v>6</v>
      </c>
      <c r="AL8">
        <v>0</v>
      </c>
      <c r="AM8">
        <v>0</v>
      </c>
      <c r="AN8">
        <v>327</v>
      </c>
      <c r="AO8">
        <v>1632</v>
      </c>
      <c r="AP8">
        <v>21</v>
      </c>
      <c r="AQ8">
        <v>28</v>
      </c>
      <c r="AR8">
        <v>816</v>
      </c>
      <c r="AS8">
        <v>0</v>
      </c>
      <c r="AT8">
        <v>0</v>
      </c>
      <c r="AU8">
        <v>4128</v>
      </c>
      <c r="AV8">
        <v>1459</v>
      </c>
      <c r="AW8">
        <v>0</v>
      </c>
      <c r="AX8">
        <v>17</v>
      </c>
      <c r="AY8">
        <v>0</v>
      </c>
      <c r="AZ8">
        <v>0</v>
      </c>
      <c r="BA8">
        <v>0</v>
      </c>
      <c r="BB8">
        <v>0</v>
      </c>
      <c r="BC8">
        <v>43</v>
      </c>
      <c r="BD8">
        <v>3126</v>
      </c>
      <c r="BE8">
        <v>267</v>
      </c>
      <c r="BF8">
        <v>8</v>
      </c>
      <c r="BG8">
        <v>0</v>
      </c>
      <c r="BH8">
        <v>0</v>
      </c>
      <c r="BI8">
        <v>0</v>
      </c>
      <c r="BJ8">
        <v>12536</v>
      </c>
      <c r="BK8">
        <v>1275</v>
      </c>
      <c r="BL8">
        <v>948</v>
      </c>
      <c r="BM8">
        <v>97</v>
      </c>
      <c r="BN8">
        <v>0</v>
      </c>
      <c r="BO8">
        <v>0</v>
      </c>
      <c r="BP8">
        <v>0</v>
      </c>
      <c r="BQ8">
        <v>0</v>
      </c>
      <c r="BR8">
        <v>0</v>
      </c>
      <c r="BT8" s="7">
        <f t="shared" si="0"/>
        <v>996.64705882352939</v>
      </c>
      <c r="BU8">
        <f t="shared" si="1"/>
        <v>2251.710969792473</v>
      </c>
      <c r="BV8">
        <f t="shared" si="2"/>
        <v>12536</v>
      </c>
      <c r="BX8">
        <v>6024.78</v>
      </c>
      <c r="BY8">
        <f>0</f>
        <v>0</v>
      </c>
      <c r="CA8">
        <f t="shared" si="3"/>
        <v>0</v>
      </c>
      <c r="CB8">
        <f t="shared" si="4"/>
        <v>0</v>
      </c>
      <c r="CC8">
        <f t="shared" si="5"/>
        <v>0</v>
      </c>
      <c r="CD8">
        <f t="shared" si="6"/>
        <v>0</v>
      </c>
    </row>
    <row r="9" spans="2:82" x14ac:dyDescent="0.25">
      <c r="B9" s="50">
        <v>605</v>
      </c>
      <c r="C9">
        <v>20</v>
      </c>
      <c r="D9">
        <v>5</v>
      </c>
      <c r="E9">
        <v>0</v>
      </c>
      <c r="F9">
        <v>11</v>
      </c>
      <c r="G9">
        <v>0</v>
      </c>
      <c r="H9">
        <v>0</v>
      </c>
      <c r="I9">
        <v>4466</v>
      </c>
      <c r="J9">
        <v>912</v>
      </c>
      <c r="K9">
        <v>341</v>
      </c>
      <c r="L9">
        <v>1343</v>
      </c>
      <c r="M9">
        <v>0</v>
      </c>
      <c r="N9">
        <v>5</v>
      </c>
      <c r="O9">
        <v>0</v>
      </c>
      <c r="P9">
        <v>12</v>
      </c>
      <c r="Q9">
        <v>69</v>
      </c>
      <c r="R9">
        <v>0</v>
      </c>
      <c r="S9">
        <v>0</v>
      </c>
      <c r="T9">
        <v>0</v>
      </c>
      <c r="U9">
        <v>1055</v>
      </c>
      <c r="V9">
        <v>202</v>
      </c>
      <c r="W9">
        <v>120</v>
      </c>
      <c r="X9">
        <v>0</v>
      </c>
      <c r="Y9">
        <v>44</v>
      </c>
      <c r="Z9">
        <v>0</v>
      </c>
      <c r="AA9">
        <v>3910</v>
      </c>
      <c r="AB9">
        <v>2859</v>
      </c>
      <c r="AC9">
        <v>50</v>
      </c>
      <c r="AD9">
        <v>47</v>
      </c>
      <c r="AE9">
        <v>0</v>
      </c>
      <c r="AF9">
        <v>5</v>
      </c>
      <c r="AG9">
        <v>22</v>
      </c>
      <c r="AH9">
        <v>0</v>
      </c>
      <c r="AI9">
        <v>0</v>
      </c>
      <c r="AJ9">
        <v>0</v>
      </c>
      <c r="AK9">
        <v>11</v>
      </c>
      <c r="AL9">
        <v>7</v>
      </c>
      <c r="AM9">
        <v>17</v>
      </c>
      <c r="AN9">
        <v>0</v>
      </c>
      <c r="AO9">
        <v>44</v>
      </c>
      <c r="AP9">
        <v>17</v>
      </c>
      <c r="AQ9">
        <v>32</v>
      </c>
      <c r="AR9">
        <v>42</v>
      </c>
      <c r="AS9">
        <v>0</v>
      </c>
      <c r="AT9">
        <v>0</v>
      </c>
      <c r="AU9">
        <v>0</v>
      </c>
      <c r="AV9">
        <v>11</v>
      </c>
      <c r="AW9">
        <v>0</v>
      </c>
      <c r="AX9">
        <v>20</v>
      </c>
      <c r="AY9">
        <v>2307</v>
      </c>
      <c r="AZ9">
        <v>2274</v>
      </c>
      <c r="BA9">
        <v>2150</v>
      </c>
      <c r="BB9">
        <v>565</v>
      </c>
      <c r="BC9">
        <v>0</v>
      </c>
      <c r="BD9">
        <v>3365</v>
      </c>
      <c r="BE9">
        <v>396</v>
      </c>
      <c r="BF9">
        <v>114</v>
      </c>
      <c r="BG9">
        <v>0</v>
      </c>
      <c r="BH9">
        <v>253</v>
      </c>
      <c r="BI9">
        <v>0</v>
      </c>
      <c r="BJ9">
        <v>28</v>
      </c>
      <c r="BK9">
        <v>4435</v>
      </c>
      <c r="BL9">
        <v>1101</v>
      </c>
      <c r="BM9">
        <v>62</v>
      </c>
      <c r="BN9">
        <v>46</v>
      </c>
      <c r="BO9">
        <v>0</v>
      </c>
      <c r="BP9">
        <v>0</v>
      </c>
      <c r="BQ9">
        <v>0</v>
      </c>
      <c r="BR9">
        <v>0</v>
      </c>
      <c r="BT9" s="7">
        <f t="shared" si="0"/>
        <v>482.27941176470586</v>
      </c>
      <c r="BU9">
        <f t="shared" si="1"/>
        <v>1088.6769712038092</v>
      </c>
      <c r="BV9">
        <f t="shared" si="2"/>
        <v>4466</v>
      </c>
      <c r="BX9">
        <v>6086.34</v>
      </c>
      <c r="BY9">
        <f>0</f>
        <v>0</v>
      </c>
      <c r="CA9">
        <f t="shared" si="3"/>
        <v>0</v>
      </c>
      <c r="CB9">
        <f t="shared" si="4"/>
        <v>0</v>
      </c>
      <c r="CC9">
        <f t="shared" si="5"/>
        <v>0</v>
      </c>
      <c r="CD9">
        <f t="shared" si="6"/>
        <v>0</v>
      </c>
    </row>
    <row r="10" spans="2:82" x14ac:dyDescent="0.25">
      <c r="B10" s="50">
        <v>606</v>
      </c>
      <c r="C10">
        <v>5757</v>
      </c>
      <c r="D10">
        <v>0</v>
      </c>
      <c r="E10">
        <v>0</v>
      </c>
      <c r="F10">
        <v>0</v>
      </c>
      <c r="G10">
        <v>0</v>
      </c>
      <c r="H10">
        <v>0</v>
      </c>
      <c r="I10">
        <v>728</v>
      </c>
      <c r="J10">
        <v>984</v>
      </c>
      <c r="K10">
        <v>4601</v>
      </c>
      <c r="L10">
        <v>2728</v>
      </c>
      <c r="M10">
        <v>0</v>
      </c>
      <c r="N10">
        <v>2</v>
      </c>
      <c r="O10">
        <v>0</v>
      </c>
      <c r="P10">
        <v>12</v>
      </c>
      <c r="Q10">
        <v>34</v>
      </c>
      <c r="R10">
        <v>0</v>
      </c>
      <c r="S10">
        <v>0</v>
      </c>
      <c r="T10">
        <v>1562</v>
      </c>
      <c r="U10">
        <v>925</v>
      </c>
      <c r="V10">
        <v>16</v>
      </c>
      <c r="W10">
        <v>59</v>
      </c>
      <c r="X10">
        <v>8</v>
      </c>
      <c r="Y10">
        <v>5375</v>
      </c>
      <c r="Z10">
        <v>6331</v>
      </c>
      <c r="AA10">
        <v>6218</v>
      </c>
      <c r="AB10">
        <v>3215</v>
      </c>
      <c r="AC10">
        <v>55</v>
      </c>
      <c r="AD10">
        <v>322</v>
      </c>
      <c r="AE10">
        <v>636</v>
      </c>
      <c r="AF10">
        <v>1484</v>
      </c>
      <c r="AG10">
        <v>4293</v>
      </c>
      <c r="AH10">
        <v>581</v>
      </c>
      <c r="AI10">
        <v>0</v>
      </c>
      <c r="AJ10">
        <v>544</v>
      </c>
      <c r="AK10">
        <v>24</v>
      </c>
      <c r="AL10">
        <v>5</v>
      </c>
      <c r="AM10">
        <v>6</v>
      </c>
      <c r="AN10">
        <v>8272</v>
      </c>
      <c r="AO10">
        <v>4872</v>
      </c>
      <c r="AP10">
        <v>53</v>
      </c>
      <c r="AQ10">
        <v>28</v>
      </c>
      <c r="AR10">
        <v>1099</v>
      </c>
      <c r="AS10">
        <v>320</v>
      </c>
      <c r="AT10">
        <v>7</v>
      </c>
      <c r="AU10">
        <v>2448</v>
      </c>
      <c r="AV10">
        <v>7</v>
      </c>
      <c r="AW10">
        <v>0</v>
      </c>
      <c r="AX10">
        <v>276</v>
      </c>
      <c r="AY10">
        <v>2504</v>
      </c>
      <c r="AZ10">
        <v>9536</v>
      </c>
      <c r="BA10">
        <v>2004</v>
      </c>
      <c r="BB10">
        <v>4414</v>
      </c>
      <c r="BC10">
        <v>5</v>
      </c>
      <c r="BD10">
        <v>5594</v>
      </c>
      <c r="BE10">
        <v>289</v>
      </c>
      <c r="BF10">
        <v>20</v>
      </c>
      <c r="BG10">
        <v>0</v>
      </c>
      <c r="BH10">
        <v>180</v>
      </c>
      <c r="BI10">
        <v>0</v>
      </c>
      <c r="BJ10">
        <v>11171</v>
      </c>
      <c r="BK10">
        <v>1779</v>
      </c>
      <c r="BL10">
        <v>1661</v>
      </c>
      <c r="BM10">
        <v>75</v>
      </c>
      <c r="BN10">
        <v>22</v>
      </c>
      <c r="BO10">
        <v>0</v>
      </c>
      <c r="BP10">
        <v>0</v>
      </c>
      <c r="BQ10">
        <v>0</v>
      </c>
      <c r="BR10">
        <v>0</v>
      </c>
      <c r="BT10" s="7">
        <f t="shared" si="0"/>
        <v>1516.7794117647059</v>
      </c>
      <c r="BU10">
        <f t="shared" si="1"/>
        <v>2539.9507566362308</v>
      </c>
      <c r="BV10">
        <f t="shared" si="2"/>
        <v>11171</v>
      </c>
      <c r="BX10">
        <v>6262.9199999999992</v>
      </c>
      <c r="BY10">
        <f>0</f>
        <v>0</v>
      </c>
      <c r="CA10">
        <f t="shared" si="3"/>
        <v>0</v>
      </c>
      <c r="CB10">
        <f t="shared" si="4"/>
        <v>0</v>
      </c>
      <c r="CC10">
        <f t="shared" si="5"/>
        <v>0</v>
      </c>
      <c r="CD10">
        <f t="shared" si="6"/>
        <v>0</v>
      </c>
    </row>
    <row r="11" spans="2:82" x14ac:dyDescent="0.25">
      <c r="B11" s="50">
        <v>607</v>
      </c>
      <c r="C11">
        <v>2297</v>
      </c>
      <c r="D11">
        <v>0</v>
      </c>
      <c r="E11">
        <v>103</v>
      </c>
      <c r="F11">
        <v>0</v>
      </c>
      <c r="G11">
        <v>0</v>
      </c>
      <c r="H11">
        <v>0</v>
      </c>
      <c r="I11">
        <v>3250</v>
      </c>
      <c r="J11">
        <v>3792</v>
      </c>
      <c r="K11">
        <v>88</v>
      </c>
      <c r="L11">
        <v>307</v>
      </c>
      <c r="M11">
        <v>0</v>
      </c>
      <c r="N11">
        <v>5</v>
      </c>
      <c r="O11">
        <v>0</v>
      </c>
      <c r="P11">
        <v>12</v>
      </c>
      <c r="Q11">
        <v>23</v>
      </c>
      <c r="R11">
        <v>0</v>
      </c>
      <c r="S11">
        <v>0</v>
      </c>
      <c r="T11">
        <v>1623</v>
      </c>
      <c r="U11">
        <v>1512</v>
      </c>
      <c r="V11">
        <v>870</v>
      </c>
      <c r="W11">
        <v>1536</v>
      </c>
      <c r="X11">
        <v>0</v>
      </c>
      <c r="Y11">
        <v>145</v>
      </c>
      <c r="Z11">
        <v>0</v>
      </c>
      <c r="AA11">
        <v>5430</v>
      </c>
      <c r="AB11">
        <v>3226</v>
      </c>
      <c r="AC11">
        <v>50</v>
      </c>
      <c r="AD11">
        <v>18</v>
      </c>
      <c r="AE11">
        <v>92</v>
      </c>
      <c r="AF11">
        <v>5218</v>
      </c>
      <c r="AG11">
        <v>5966</v>
      </c>
      <c r="AH11">
        <v>1171</v>
      </c>
      <c r="AI11">
        <v>0</v>
      </c>
      <c r="AJ11">
        <v>2825</v>
      </c>
      <c r="AK11">
        <v>9777</v>
      </c>
      <c r="AL11">
        <v>2</v>
      </c>
      <c r="AM11">
        <v>16</v>
      </c>
      <c r="AN11">
        <v>15242</v>
      </c>
      <c r="AO11">
        <v>5769</v>
      </c>
      <c r="AP11">
        <v>21</v>
      </c>
      <c r="AQ11">
        <v>1</v>
      </c>
      <c r="AR11">
        <v>51</v>
      </c>
      <c r="AS11">
        <v>480</v>
      </c>
      <c r="AT11">
        <v>490</v>
      </c>
      <c r="AU11">
        <v>28</v>
      </c>
      <c r="AV11">
        <v>4938</v>
      </c>
      <c r="AW11">
        <v>2954</v>
      </c>
      <c r="AX11">
        <v>615</v>
      </c>
      <c r="AY11">
        <v>2970</v>
      </c>
      <c r="AZ11">
        <v>18141</v>
      </c>
      <c r="BA11">
        <v>1760</v>
      </c>
      <c r="BB11">
        <v>11292</v>
      </c>
      <c r="BC11">
        <v>7456</v>
      </c>
      <c r="BD11">
        <v>4914</v>
      </c>
      <c r="BE11">
        <v>188</v>
      </c>
      <c r="BF11">
        <v>17</v>
      </c>
      <c r="BG11">
        <v>0</v>
      </c>
      <c r="BH11">
        <v>161</v>
      </c>
      <c r="BI11">
        <v>101</v>
      </c>
      <c r="BJ11">
        <v>0</v>
      </c>
      <c r="BK11">
        <v>515</v>
      </c>
      <c r="BL11">
        <v>659</v>
      </c>
      <c r="BM11">
        <v>9</v>
      </c>
      <c r="BN11">
        <v>30</v>
      </c>
      <c r="BO11">
        <v>0</v>
      </c>
      <c r="BP11">
        <v>0</v>
      </c>
      <c r="BQ11">
        <v>0</v>
      </c>
      <c r="BR11">
        <v>0</v>
      </c>
      <c r="BT11" s="7">
        <f t="shared" si="0"/>
        <v>1884.6470588235295</v>
      </c>
      <c r="BU11">
        <f t="shared" si="1"/>
        <v>3568.3588634063872</v>
      </c>
      <c r="BV11">
        <f t="shared" si="2"/>
        <v>18141</v>
      </c>
      <c r="BX11">
        <v>7784.0999999999995</v>
      </c>
      <c r="BY11">
        <f>0</f>
        <v>0</v>
      </c>
      <c r="CA11">
        <f t="shared" si="3"/>
        <v>0</v>
      </c>
      <c r="CB11">
        <f t="shared" si="4"/>
        <v>0</v>
      </c>
      <c r="CC11">
        <f t="shared" si="5"/>
        <v>0</v>
      </c>
      <c r="CD11">
        <f t="shared" si="6"/>
        <v>0</v>
      </c>
    </row>
    <row r="12" spans="2:82" x14ac:dyDescent="0.25">
      <c r="B12" s="50">
        <v>608</v>
      </c>
      <c r="C12">
        <v>441</v>
      </c>
      <c r="D12">
        <v>3</v>
      </c>
      <c r="E12">
        <v>78</v>
      </c>
      <c r="F12">
        <v>0</v>
      </c>
      <c r="G12">
        <v>0</v>
      </c>
      <c r="H12">
        <v>0</v>
      </c>
      <c r="I12">
        <v>6243</v>
      </c>
      <c r="J12">
        <v>10717</v>
      </c>
      <c r="K12">
        <v>35</v>
      </c>
      <c r="L12">
        <v>40</v>
      </c>
      <c r="M12">
        <v>0</v>
      </c>
      <c r="N12">
        <v>6</v>
      </c>
      <c r="O12">
        <v>0</v>
      </c>
      <c r="P12">
        <v>8</v>
      </c>
      <c r="Q12">
        <v>8</v>
      </c>
      <c r="R12">
        <v>0</v>
      </c>
      <c r="S12">
        <v>0</v>
      </c>
      <c r="T12">
        <v>1782</v>
      </c>
      <c r="U12">
        <v>2142</v>
      </c>
      <c r="V12">
        <v>880</v>
      </c>
      <c r="W12">
        <v>1563</v>
      </c>
      <c r="X12">
        <v>3</v>
      </c>
      <c r="Y12">
        <v>13510</v>
      </c>
      <c r="Z12">
        <v>18271</v>
      </c>
      <c r="AA12">
        <v>10064</v>
      </c>
      <c r="AB12">
        <v>5006</v>
      </c>
      <c r="AC12">
        <v>72</v>
      </c>
      <c r="AD12">
        <v>322</v>
      </c>
      <c r="AE12">
        <v>2977</v>
      </c>
      <c r="AF12">
        <v>3138</v>
      </c>
      <c r="AG12">
        <v>901</v>
      </c>
      <c r="AH12">
        <v>2420</v>
      </c>
      <c r="AI12">
        <v>0</v>
      </c>
      <c r="AJ12">
        <v>712</v>
      </c>
      <c r="AK12">
        <v>47</v>
      </c>
      <c r="AL12">
        <v>1</v>
      </c>
      <c r="AM12">
        <v>11</v>
      </c>
      <c r="AN12">
        <v>2000</v>
      </c>
      <c r="AO12">
        <v>3154</v>
      </c>
      <c r="AP12">
        <v>61</v>
      </c>
      <c r="AQ12">
        <v>0</v>
      </c>
      <c r="AR12">
        <v>1480</v>
      </c>
      <c r="AS12">
        <v>100</v>
      </c>
      <c r="AT12">
        <v>31</v>
      </c>
      <c r="AU12">
        <v>3218</v>
      </c>
      <c r="AV12">
        <v>3701</v>
      </c>
      <c r="AW12">
        <v>3626</v>
      </c>
      <c r="AX12">
        <v>560</v>
      </c>
      <c r="AY12">
        <v>1333</v>
      </c>
      <c r="AZ12">
        <v>5714</v>
      </c>
      <c r="BA12">
        <v>150</v>
      </c>
      <c r="BB12">
        <v>1530</v>
      </c>
      <c r="BC12">
        <v>0</v>
      </c>
      <c r="BD12">
        <v>3657</v>
      </c>
      <c r="BE12">
        <v>152</v>
      </c>
      <c r="BF12">
        <v>97</v>
      </c>
      <c r="BG12">
        <v>0</v>
      </c>
      <c r="BH12">
        <v>152</v>
      </c>
      <c r="BI12">
        <v>0</v>
      </c>
      <c r="BJ12">
        <v>12961</v>
      </c>
      <c r="BK12">
        <v>16168</v>
      </c>
      <c r="BL12">
        <v>467</v>
      </c>
      <c r="BM12">
        <v>622</v>
      </c>
      <c r="BN12">
        <v>45</v>
      </c>
      <c r="BO12">
        <v>0</v>
      </c>
      <c r="BP12">
        <v>0</v>
      </c>
      <c r="BQ12">
        <v>0</v>
      </c>
      <c r="BR12">
        <v>0</v>
      </c>
      <c r="BT12" s="7">
        <f t="shared" si="0"/>
        <v>2093.8235294117649</v>
      </c>
      <c r="BU12">
        <f t="shared" si="1"/>
        <v>3995.2771668602818</v>
      </c>
      <c r="BV12">
        <f t="shared" si="2"/>
        <v>18271</v>
      </c>
      <c r="BX12">
        <v>3286.98</v>
      </c>
      <c r="BY12">
        <f>0</f>
        <v>0</v>
      </c>
      <c r="CA12">
        <f t="shared" si="3"/>
        <v>0</v>
      </c>
      <c r="CB12">
        <f t="shared" si="4"/>
        <v>0</v>
      </c>
      <c r="CC12">
        <f t="shared" si="5"/>
        <v>0</v>
      </c>
      <c r="CD12">
        <f t="shared" si="6"/>
        <v>0</v>
      </c>
    </row>
    <row r="13" spans="2:82" x14ac:dyDescent="0.25">
      <c r="B13" s="50">
        <v>609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71</v>
      </c>
      <c r="J13">
        <v>116</v>
      </c>
      <c r="K13">
        <v>280</v>
      </c>
      <c r="L13">
        <v>894</v>
      </c>
      <c r="M13">
        <v>0</v>
      </c>
      <c r="N13">
        <v>15</v>
      </c>
      <c r="O13">
        <v>0</v>
      </c>
      <c r="P13">
        <v>0</v>
      </c>
      <c r="Q13">
        <v>5</v>
      </c>
      <c r="R13">
        <v>0</v>
      </c>
      <c r="S13">
        <v>0</v>
      </c>
      <c r="T13">
        <v>0</v>
      </c>
      <c r="U13">
        <v>11</v>
      </c>
      <c r="V13">
        <v>0</v>
      </c>
      <c r="W13">
        <v>50</v>
      </c>
      <c r="X13">
        <v>0</v>
      </c>
      <c r="Y13">
        <v>32</v>
      </c>
      <c r="Z13">
        <v>0</v>
      </c>
      <c r="AA13">
        <v>1282</v>
      </c>
      <c r="AB13">
        <v>742</v>
      </c>
      <c r="AC13">
        <v>50</v>
      </c>
      <c r="AD13">
        <v>0</v>
      </c>
      <c r="AE13">
        <v>0</v>
      </c>
      <c r="AF13">
        <v>0</v>
      </c>
      <c r="AG13">
        <v>2</v>
      </c>
      <c r="AH13">
        <v>0</v>
      </c>
      <c r="AI13">
        <v>0</v>
      </c>
      <c r="AJ13">
        <v>22</v>
      </c>
      <c r="AK13">
        <v>48</v>
      </c>
      <c r="AL13">
        <v>0</v>
      </c>
      <c r="AM13">
        <v>0</v>
      </c>
      <c r="AN13">
        <v>0</v>
      </c>
      <c r="AO13">
        <v>2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443</v>
      </c>
      <c r="BD13">
        <v>3108</v>
      </c>
      <c r="BE13">
        <v>0</v>
      </c>
      <c r="BF13">
        <v>11</v>
      </c>
      <c r="BG13">
        <v>0</v>
      </c>
      <c r="BH13">
        <v>0</v>
      </c>
      <c r="BI13">
        <v>0</v>
      </c>
      <c r="BJ13">
        <v>3</v>
      </c>
      <c r="BK13">
        <v>4865</v>
      </c>
      <c r="BL13">
        <v>777</v>
      </c>
      <c r="BM13">
        <v>14</v>
      </c>
      <c r="BN13">
        <v>1</v>
      </c>
      <c r="BO13">
        <v>0</v>
      </c>
      <c r="BP13">
        <v>0</v>
      </c>
      <c r="BQ13">
        <v>0</v>
      </c>
      <c r="BR13">
        <v>0</v>
      </c>
      <c r="BT13" s="7">
        <f t="shared" si="0"/>
        <v>188.89705882352942</v>
      </c>
      <c r="BU13">
        <f t="shared" si="1"/>
        <v>720.7088579320141</v>
      </c>
      <c r="BV13">
        <f t="shared" si="2"/>
        <v>4865</v>
      </c>
      <c r="BX13">
        <v>345.06</v>
      </c>
      <c r="BY13">
        <f>0</f>
        <v>0</v>
      </c>
      <c r="CA13">
        <f t="shared" si="3"/>
        <v>0</v>
      </c>
      <c r="CB13">
        <f t="shared" si="4"/>
        <v>0</v>
      </c>
      <c r="CC13">
        <f t="shared" si="5"/>
        <v>0</v>
      </c>
      <c r="CD13">
        <f t="shared" si="6"/>
        <v>0</v>
      </c>
    </row>
    <row r="14" spans="2:82" x14ac:dyDescent="0.25">
      <c r="B14" s="50">
        <v>610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11</v>
      </c>
      <c r="K14">
        <v>0</v>
      </c>
      <c r="L14">
        <v>40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50</v>
      </c>
      <c r="X14">
        <v>0</v>
      </c>
      <c r="Y14">
        <v>0</v>
      </c>
      <c r="Z14">
        <v>0</v>
      </c>
      <c r="AA14">
        <v>0</v>
      </c>
      <c r="AB14">
        <v>0</v>
      </c>
      <c r="AC14">
        <v>50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8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20</v>
      </c>
      <c r="AZ14">
        <v>61</v>
      </c>
      <c r="BA14">
        <v>0</v>
      </c>
      <c r="BB14">
        <v>0</v>
      </c>
      <c r="BC14">
        <v>0</v>
      </c>
      <c r="BD14">
        <v>36</v>
      </c>
      <c r="BE14">
        <v>19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3123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T14" s="7">
        <f t="shared" si="0"/>
        <v>50.264705882352942</v>
      </c>
      <c r="BU14">
        <f t="shared" si="1"/>
        <v>378.40764632263262</v>
      </c>
      <c r="BV14">
        <f t="shared" si="2"/>
        <v>3123</v>
      </c>
      <c r="BX14">
        <v>1296</v>
      </c>
      <c r="BY14">
        <f>0</f>
        <v>0</v>
      </c>
      <c r="CA14">
        <f t="shared" si="3"/>
        <v>0</v>
      </c>
      <c r="CB14">
        <f t="shared" si="4"/>
        <v>0</v>
      </c>
      <c r="CC14">
        <f t="shared" si="5"/>
        <v>0</v>
      </c>
      <c r="CD14">
        <f t="shared" si="6"/>
        <v>0</v>
      </c>
    </row>
    <row r="15" spans="2:82" x14ac:dyDescent="0.25">
      <c r="B15" s="50">
        <v>611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6</v>
      </c>
      <c r="K15">
        <v>6</v>
      </c>
      <c r="L15">
        <v>40</v>
      </c>
      <c r="M15">
        <v>0</v>
      </c>
      <c r="N15">
        <v>0</v>
      </c>
      <c r="O15">
        <v>0</v>
      </c>
      <c r="P15">
        <v>0</v>
      </c>
      <c r="Q15">
        <v>27</v>
      </c>
      <c r="R15">
        <v>0</v>
      </c>
      <c r="S15">
        <v>0</v>
      </c>
      <c r="T15">
        <v>0</v>
      </c>
      <c r="U15">
        <v>0</v>
      </c>
      <c r="V15">
        <v>0</v>
      </c>
      <c r="W15">
        <v>50</v>
      </c>
      <c r="X15">
        <v>0</v>
      </c>
      <c r="Y15">
        <v>0</v>
      </c>
      <c r="Z15">
        <v>0</v>
      </c>
      <c r="AA15">
        <v>0</v>
      </c>
      <c r="AB15">
        <v>0</v>
      </c>
      <c r="AC15">
        <v>50</v>
      </c>
      <c r="AD15">
        <v>12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20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T15" s="7">
        <f t="shared" si="0"/>
        <v>3.1029411764705883</v>
      </c>
      <c r="BU15">
        <f t="shared" si="1"/>
        <v>10.43120992378641</v>
      </c>
      <c r="BV15">
        <f t="shared" si="2"/>
        <v>50</v>
      </c>
      <c r="BX15">
        <v>913.68</v>
      </c>
      <c r="BY15">
        <f>0</f>
        <v>0</v>
      </c>
      <c r="CA15">
        <f t="shared" si="3"/>
        <v>0</v>
      </c>
      <c r="CB15">
        <f t="shared" si="4"/>
        <v>0</v>
      </c>
      <c r="CC15">
        <f t="shared" si="5"/>
        <v>0</v>
      </c>
      <c r="CD15">
        <f t="shared" si="6"/>
        <v>0</v>
      </c>
    </row>
    <row r="16" spans="2:82" x14ac:dyDescent="0.25">
      <c r="B16" s="50">
        <v>630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50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50</v>
      </c>
      <c r="AD16">
        <v>0</v>
      </c>
      <c r="AE16">
        <v>4</v>
      </c>
      <c r="AF16">
        <v>0</v>
      </c>
      <c r="AG16">
        <v>0</v>
      </c>
      <c r="AH16">
        <v>0</v>
      </c>
      <c r="AI16">
        <v>0</v>
      </c>
      <c r="AJ16">
        <v>43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289</v>
      </c>
      <c r="AU16">
        <v>0</v>
      </c>
      <c r="AV16">
        <v>33</v>
      </c>
      <c r="AW16">
        <v>0</v>
      </c>
      <c r="AX16">
        <v>0</v>
      </c>
      <c r="AY16">
        <v>393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16</v>
      </c>
      <c r="BL16">
        <v>47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T16" s="7">
        <f t="shared" si="0"/>
        <v>14.205882352941176</v>
      </c>
      <c r="BU16">
        <f t="shared" si="1"/>
        <v>59.393340705043322</v>
      </c>
      <c r="BV16">
        <f t="shared" si="2"/>
        <v>393</v>
      </c>
      <c r="BX16">
        <v>1370.5200000000002</v>
      </c>
      <c r="BY16">
        <f>0</f>
        <v>0</v>
      </c>
      <c r="CA16">
        <f t="shared" si="3"/>
        <v>0</v>
      </c>
      <c r="CB16">
        <f t="shared" si="4"/>
        <v>0</v>
      </c>
      <c r="CC16">
        <f t="shared" si="5"/>
        <v>0</v>
      </c>
      <c r="CD16">
        <f t="shared" si="6"/>
        <v>0</v>
      </c>
    </row>
    <row r="17" spans="2:82" x14ac:dyDescent="0.25">
      <c r="B17" s="50">
        <v>631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40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50</v>
      </c>
      <c r="X17">
        <v>0</v>
      </c>
      <c r="Y17">
        <v>0</v>
      </c>
      <c r="Z17">
        <v>0</v>
      </c>
      <c r="AA17">
        <v>0</v>
      </c>
      <c r="AB17">
        <v>0</v>
      </c>
      <c r="AC17">
        <v>50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</v>
      </c>
      <c r="AS17">
        <v>0</v>
      </c>
      <c r="AT17">
        <v>310</v>
      </c>
      <c r="AU17">
        <v>0</v>
      </c>
      <c r="AV17">
        <v>33</v>
      </c>
      <c r="AW17">
        <v>0</v>
      </c>
      <c r="AX17">
        <v>0</v>
      </c>
      <c r="AY17">
        <v>136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T17" s="7">
        <f t="shared" si="0"/>
        <v>9.132352941176471</v>
      </c>
      <c r="BU17">
        <f t="shared" si="1"/>
        <v>41.72007083885341</v>
      </c>
      <c r="BV17">
        <f t="shared" si="2"/>
        <v>310</v>
      </c>
      <c r="BX17">
        <v>1381.86</v>
      </c>
      <c r="BY17">
        <f>0</f>
        <v>0</v>
      </c>
      <c r="CA17">
        <f t="shared" si="3"/>
        <v>0</v>
      </c>
      <c r="CB17">
        <f t="shared" si="4"/>
        <v>0</v>
      </c>
      <c r="CC17">
        <f t="shared" si="5"/>
        <v>0</v>
      </c>
      <c r="CD17">
        <f t="shared" si="6"/>
        <v>0</v>
      </c>
    </row>
    <row r="18" spans="2:82" x14ac:dyDescent="0.25">
      <c r="B18" s="50">
        <v>632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2</v>
      </c>
      <c r="J18">
        <v>0</v>
      </c>
      <c r="K18">
        <v>90</v>
      </c>
      <c r="L18">
        <v>847</v>
      </c>
      <c r="M18">
        <v>0</v>
      </c>
      <c r="N18">
        <v>0</v>
      </c>
      <c r="O18">
        <v>0</v>
      </c>
      <c r="P18">
        <v>0</v>
      </c>
      <c r="Q18">
        <v>13</v>
      </c>
      <c r="R18">
        <v>0</v>
      </c>
      <c r="S18">
        <v>0</v>
      </c>
      <c r="T18">
        <v>170</v>
      </c>
      <c r="U18">
        <v>330</v>
      </c>
      <c r="V18">
        <v>0</v>
      </c>
      <c r="W18">
        <v>50</v>
      </c>
      <c r="X18">
        <v>0</v>
      </c>
      <c r="Y18">
        <v>0</v>
      </c>
      <c r="Z18">
        <v>0</v>
      </c>
      <c r="AA18">
        <v>0</v>
      </c>
      <c r="AB18">
        <v>0</v>
      </c>
      <c r="AC18">
        <v>50</v>
      </c>
      <c r="AD18">
        <v>7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1</v>
      </c>
      <c r="AR18">
        <v>4</v>
      </c>
      <c r="AS18">
        <v>0</v>
      </c>
      <c r="AT18">
        <v>1691</v>
      </c>
      <c r="AU18">
        <v>0</v>
      </c>
      <c r="AV18">
        <v>29</v>
      </c>
      <c r="AW18">
        <v>0</v>
      </c>
      <c r="AX18">
        <v>0</v>
      </c>
      <c r="AY18">
        <v>51</v>
      </c>
      <c r="AZ18">
        <v>0</v>
      </c>
      <c r="BA18">
        <v>0</v>
      </c>
      <c r="BB18">
        <v>0</v>
      </c>
      <c r="BC18">
        <v>0</v>
      </c>
      <c r="BD18">
        <v>10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86</v>
      </c>
      <c r="BL18">
        <v>750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T18" s="7">
        <f t="shared" si="0"/>
        <v>62.882352941176471</v>
      </c>
      <c r="BU18">
        <f t="shared" si="1"/>
        <v>245.6006666219115</v>
      </c>
      <c r="BV18">
        <f t="shared" si="2"/>
        <v>1691</v>
      </c>
      <c r="BX18">
        <v>1224.72</v>
      </c>
      <c r="BY18">
        <f>0</f>
        <v>0</v>
      </c>
      <c r="CA18">
        <f t="shared" si="3"/>
        <v>0</v>
      </c>
      <c r="CB18">
        <f t="shared" si="4"/>
        <v>0</v>
      </c>
      <c r="CC18">
        <f t="shared" si="5"/>
        <v>0</v>
      </c>
      <c r="CD18">
        <f t="shared" si="6"/>
        <v>0</v>
      </c>
    </row>
    <row r="19" spans="2:82" x14ac:dyDescent="0.25">
      <c r="B19" s="50">
        <v>633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162</v>
      </c>
      <c r="U19">
        <v>503</v>
      </c>
      <c r="V19">
        <v>0</v>
      </c>
      <c r="W19">
        <v>50</v>
      </c>
      <c r="X19">
        <v>0</v>
      </c>
      <c r="Y19">
        <v>0</v>
      </c>
      <c r="Z19">
        <v>0</v>
      </c>
      <c r="AA19">
        <v>0</v>
      </c>
      <c r="AB19">
        <v>0</v>
      </c>
      <c r="AC19">
        <v>50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6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502</v>
      </c>
      <c r="BD19">
        <v>5748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61</v>
      </c>
      <c r="BQ19">
        <v>199</v>
      </c>
      <c r="BR19">
        <v>0</v>
      </c>
      <c r="BT19" s="7">
        <f t="shared" si="0"/>
        <v>107.82352941176471</v>
      </c>
      <c r="BU19">
        <f t="shared" si="1"/>
        <v>700.00296249216342</v>
      </c>
      <c r="BV19">
        <f t="shared" si="2"/>
        <v>5748</v>
      </c>
      <c r="BX19">
        <v>1514.7</v>
      </c>
      <c r="BY19">
        <f>0</f>
        <v>0</v>
      </c>
      <c r="CA19">
        <f t="shared" si="3"/>
        <v>0</v>
      </c>
      <c r="CB19">
        <f t="shared" si="4"/>
        <v>0</v>
      </c>
      <c r="CC19">
        <f t="shared" si="5"/>
        <v>0</v>
      </c>
      <c r="CD19">
        <f t="shared" si="6"/>
        <v>0</v>
      </c>
    </row>
    <row r="20" spans="2:82" x14ac:dyDescent="0.25">
      <c r="B20" s="50">
        <v>634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47</v>
      </c>
      <c r="L20">
        <v>292</v>
      </c>
      <c r="M20">
        <v>0</v>
      </c>
      <c r="N20">
        <v>66</v>
      </c>
      <c r="O20">
        <v>0</v>
      </c>
      <c r="P20">
        <v>0</v>
      </c>
      <c r="Q20">
        <v>7</v>
      </c>
      <c r="R20">
        <v>0</v>
      </c>
      <c r="S20">
        <v>0</v>
      </c>
      <c r="T20">
        <v>78</v>
      </c>
      <c r="U20">
        <v>412</v>
      </c>
      <c r="V20">
        <v>0</v>
      </c>
      <c r="W20">
        <v>50</v>
      </c>
      <c r="X20">
        <v>0</v>
      </c>
      <c r="Y20">
        <v>0</v>
      </c>
      <c r="Z20">
        <v>0</v>
      </c>
      <c r="AA20">
        <v>0</v>
      </c>
      <c r="AB20">
        <v>0</v>
      </c>
      <c r="AC20">
        <v>50</v>
      </c>
      <c r="AD20">
        <v>0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16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9</v>
      </c>
      <c r="AQ20">
        <v>5</v>
      </c>
      <c r="AR20">
        <v>4</v>
      </c>
      <c r="AS20">
        <v>0</v>
      </c>
      <c r="AT20">
        <v>2787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845</v>
      </c>
      <c r="BD20">
        <v>4398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657</v>
      </c>
      <c r="BL20">
        <v>0</v>
      </c>
      <c r="BM20">
        <v>9</v>
      </c>
      <c r="BN20">
        <v>49</v>
      </c>
      <c r="BO20">
        <v>0</v>
      </c>
      <c r="BP20">
        <v>397</v>
      </c>
      <c r="BQ20">
        <v>481</v>
      </c>
      <c r="BR20">
        <v>0</v>
      </c>
      <c r="BT20" s="7">
        <f t="shared" si="0"/>
        <v>156.80882352941177</v>
      </c>
      <c r="BU20">
        <f t="shared" si="1"/>
        <v>637.71907578688263</v>
      </c>
      <c r="BV20">
        <f t="shared" si="2"/>
        <v>4398</v>
      </c>
      <c r="BX20">
        <v>1965.0600000000002</v>
      </c>
      <c r="BY20">
        <f>0</f>
        <v>0</v>
      </c>
      <c r="CA20">
        <f t="shared" si="3"/>
        <v>0</v>
      </c>
      <c r="CB20">
        <f t="shared" si="4"/>
        <v>0</v>
      </c>
      <c r="CC20">
        <f t="shared" si="5"/>
        <v>0</v>
      </c>
      <c r="CD20">
        <f t="shared" si="6"/>
        <v>0</v>
      </c>
    </row>
    <row r="21" spans="2:82" x14ac:dyDescent="0.25">
      <c r="B21" s="50">
        <v>635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70</v>
      </c>
      <c r="L21">
        <v>325</v>
      </c>
      <c r="M21">
        <v>0</v>
      </c>
      <c r="N21">
        <v>0</v>
      </c>
      <c r="O21">
        <v>38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50</v>
      </c>
      <c r="X21">
        <v>0</v>
      </c>
      <c r="Y21">
        <v>0</v>
      </c>
      <c r="Z21">
        <v>0</v>
      </c>
      <c r="AA21">
        <v>0</v>
      </c>
      <c r="AB21">
        <v>0</v>
      </c>
      <c r="AC21">
        <v>50</v>
      </c>
      <c r="AD21">
        <v>4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29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4</v>
      </c>
      <c r="AQ21">
        <v>8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3</v>
      </c>
      <c r="BC21">
        <v>910</v>
      </c>
      <c r="BD21">
        <v>3978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668</v>
      </c>
      <c r="BL21">
        <v>1690</v>
      </c>
      <c r="BM21">
        <v>0</v>
      </c>
      <c r="BN21">
        <v>25</v>
      </c>
      <c r="BO21">
        <v>0</v>
      </c>
      <c r="BP21">
        <v>0</v>
      </c>
      <c r="BQ21">
        <v>0</v>
      </c>
      <c r="BR21">
        <v>0</v>
      </c>
      <c r="BT21" s="7">
        <f t="shared" si="0"/>
        <v>115.48529411764706</v>
      </c>
      <c r="BU21">
        <f t="shared" si="1"/>
        <v>534.85306931030925</v>
      </c>
      <c r="BV21">
        <f t="shared" si="2"/>
        <v>3978</v>
      </c>
      <c r="BX21">
        <v>743.57999999999993</v>
      </c>
      <c r="BY21">
        <f>0</f>
        <v>0</v>
      </c>
      <c r="CA21">
        <f t="shared" si="3"/>
        <v>0</v>
      </c>
      <c r="CB21">
        <f t="shared" si="4"/>
        <v>0</v>
      </c>
      <c r="CC21">
        <f t="shared" si="5"/>
        <v>0</v>
      </c>
      <c r="CD21">
        <f t="shared" si="6"/>
        <v>0</v>
      </c>
    </row>
    <row r="22" spans="2:82" x14ac:dyDescent="0.25">
      <c r="B22" s="50">
        <v>636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690</v>
      </c>
      <c r="L22">
        <v>40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50</v>
      </c>
      <c r="X22">
        <v>0</v>
      </c>
      <c r="Y22">
        <v>0</v>
      </c>
      <c r="Z22">
        <v>0</v>
      </c>
      <c r="AA22">
        <v>0</v>
      </c>
      <c r="AB22">
        <v>0</v>
      </c>
      <c r="AC22">
        <v>50</v>
      </c>
      <c r="AD22">
        <v>0</v>
      </c>
      <c r="AE22">
        <v>19</v>
      </c>
      <c r="AF22">
        <v>0</v>
      </c>
      <c r="AG22">
        <v>0</v>
      </c>
      <c r="AH22">
        <v>0</v>
      </c>
      <c r="AI22">
        <v>0</v>
      </c>
      <c r="AJ22">
        <v>27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3</v>
      </c>
      <c r="AQ22">
        <v>6</v>
      </c>
      <c r="AR22">
        <v>0</v>
      </c>
      <c r="AS22">
        <v>0</v>
      </c>
      <c r="AT22">
        <v>2829</v>
      </c>
      <c r="AU22">
        <v>0</v>
      </c>
      <c r="AV22">
        <v>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352</v>
      </c>
      <c r="BD22">
        <v>18887</v>
      </c>
      <c r="BE22">
        <v>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32</v>
      </c>
      <c r="BN22">
        <v>0</v>
      </c>
      <c r="BO22">
        <v>0</v>
      </c>
      <c r="BP22">
        <v>0</v>
      </c>
      <c r="BQ22">
        <v>0</v>
      </c>
      <c r="BR22">
        <v>0</v>
      </c>
      <c r="BT22" s="7">
        <f t="shared" si="0"/>
        <v>338.14705882352939</v>
      </c>
      <c r="BU22">
        <f t="shared" si="1"/>
        <v>2310.1187684445099</v>
      </c>
      <c r="BV22">
        <f t="shared" si="2"/>
        <v>18887</v>
      </c>
      <c r="BX22">
        <v>1104.8400000000001</v>
      </c>
      <c r="BY22">
        <f>0</f>
        <v>0</v>
      </c>
      <c r="CA22">
        <f t="shared" si="3"/>
        <v>0</v>
      </c>
      <c r="CB22">
        <f t="shared" si="4"/>
        <v>0</v>
      </c>
      <c r="CC22">
        <f t="shared" si="5"/>
        <v>0</v>
      </c>
      <c r="CD22">
        <f t="shared" si="6"/>
        <v>0</v>
      </c>
    </row>
    <row r="23" spans="2:82" x14ac:dyDescent="0.25">
      <c r="B23" s="50">
        <v>637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T23" s="7">
        <f t="shared" si="0"/>
        <v>0</v>
      </c>
      <c r="BU23">
        <f t="shared" si="1"/>
        <v>0</v>
      </c>
      <c r="BV23">
        <f t="shared" si="2"/>
        <v>0</v>
      </c>
      <c r="BX23">
        <v>1555.2</v>
      </c>
      <c r="BY23">
        <f>0</f>
        <v>0</v>
      </c>
      <c r="CA23">
        <f t="shared" si="3"/>
        <v>1</v>
      </c>
      <c r="CB23">
        <f t="shared" si="4"/>
        <v>1</v>
      </c>
      <c r="CC23">
        <f t="shared" si="5"/>
        <v>0</v>
      </c>
      <c r="CD23">
        <f t="shared" si="6"/>
        <v>0</v>
      </c>
    </row>
    <row r="24" spans="2:82" x14ac:dyDescent="0.25">
      <c r="B24" s="50">
        <v>638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T24" s="7">
        <f t="shared" si="0"/>
        <v>0</v>
      </c>
      <c r="BU24">
        <f t="shared" si="1"/>
        <v>0</v>
      </c>
      <c r="BV24">
        <f t="shared" si="2"/>
        <v>0</v>
      </c>
      <c r="BX24">
        <v>1393.2</v>
      </c>
      <c r="BY24">
        <f>0</f>
        <v>0</v>
      </c>
      <c r="CA24">
        <f t="shared" si="3"/>
        <v>1</v>
      </c>
      <c r="CB24">
        <f t="shared" si="4"/>
        <v>1</v>
      </c>
      <c r="CC24">
        <f t="shared" si="5"/>
        <v>0</v>
      </c>
      <c r="CD24">
        <f t="shared" si="6"/>
        <v>0</v>
      </c>
    </row>
    <row r="25" spans="2:82" x14ac:dyDescent="0.25">
      <c r="B25" s="50">
        <v>639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345</v>
      </c>
      <c r="L25">
        <v>40</v>
      </c>
      <c r="M25">
        <v>0</v>
      </c>
      <c r="N25">
        <v>0</v>
      </c>
      <c r="O25">
        <v>0</v>
      </c>
      <c r="P25">
        <v>0</v>
      </c>
      <c r="Q25">
        <v>6</v>
      </c>
      <c r="R25">
        <v>0</v>
      </c>
      <c r="S25">
        <v>0</v>
      </c>
      <c r="T25">
        <v>28</v>
      </c>
      <c r="U25">
        <v>434</v>
      </c>
      <c r="V25">
        <v>0</v>
      </c>
      <c r="W25">
        <v>50</v>
      </c>
      <c r="X25">
        <v>0</v>
      </c>
      <c r="Y25">
        <v>0</v>
      </c>
      <c r="Z25">
        <v>0</v>
      </c>
      <c r="AA25">
        <v>0</v>
      </c>
      <c r="AB25">
        <v>0</v>
      </c>
      <c r="AC25">
        <v>50</v>
      </c>
      <c r="AD25">
        <v>13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17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5</v>
      </c>
      <c r="AQ25">
        <v>6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594</v>
      </c>
      <c r="BD25">
        <v>2827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84</v>
      </c>
      <c r="BL25">
        <v>1370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T25" s="7">
        <f t="shared" si="0"/>
        <v>86.308823529411768</v>
      </c>
      <c r="BU25">
        <f t="shared" si="1"/>
        <v>387.057296747858</v>
      </c>
      <c r="BV25">
        <f t="shared" si="2"/>
        <v>2827</v>
      </c>
      <c r="BX25">
        <v>2470.5</v>
      </c>
      <c r="BY25">
        <f>0</f>
        <v>0</v>
      </c>
      <c r="CA25">
        <f t="shared" si="3"/>
        <v>0</v>
      </c>
      <c r="CB25">
        <f t="shared" si="4"/>
        <v>0</v>
      </c>
      <c r="CC25">
        <f t="shared" si="5"/>
        <v>0</v>
      </c>
      <c r="CD25">
        <f t="shared" si="6"/>
        <v>0</v>
      </c>
    </row>
    <row r="26" spans="2:82" x14ac:dyDescent="0.25">
      <c r="B26" s="50">
        <v>640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334</v>
      </c>
      <c r="L26">
        <v>742</v>
      </c>
      <c r="M26">
        <v>0</v>
      </c>
      <c r="N26">
        <v>55</v>
      </c>
      <c r="O26">
        <v>0</v>
      </c>
      <c r="P26">
        <v>0</v>
      </c>
      <c r="Q26">
        <v>0</v>
      </c>
      <c r="R26">
        <v>0</v>
      </c>
      <c r="S26">
        <v>0</v>
      </c>
      <c r="T26">
        <v>38</v>
      </c>
      <c r="U26">
        <v>414</v>
      </c>
      <c r="V26">
        <v>0</v>
      </c>
      <c r="W26">
        <v>50</v>
      </c>
      <c r="X26">
        <v>0</v>
      </c>
      <c r="Y26">
        <v>0</v>
      </c>
      <c r="Z26">
        <v>0</v>
      </c>
      <c r="AA26">
        <v>0</v>
      </c>
      <c r="AB26">
        <v>0</v>
      </c>
      <c r="AC26">
        <v>60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3548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36</v>
      </c>
      <c r="BL26">
        <v>131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T26" s="7">
        <f t="shared" si="0"/>
        <v>79.558823529411768</v>
      </c>
      <c r="BU26">
        <f t="shared" si="1"/>
        <v>440.83429662988158</v>
      </c>
      <c r="BV26">
        <f t="shared" si="2"/>
        <v>3548</v>
      </c>
      <c r="BX26">
        <v>1095.1199999999999</v>
      </c>
      <c r="BY26">
        <f>0</f>
        <v>0</v>
      </c>
      <c r="CA26">
        <f t="shared" si="3"/>
        <v>0</v>
      </c>
      <c r="CB26">
        <f t="shared" si="4"/>
        <v>0</v>
      </c>
      <c r="CC26">
        <f t="shared" si="5"/>
        <v>0</v>
      </c>
      <c r="CD26">
        <f t="shared" si="6"/>
        <v>0</v>
      </c>
    </row>
    <row r="27" spans="2:82" x14ac:dyDescent="0.25">
      <c r="B27" s="50">
        <v>641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50</v>
      </c>
      <c r="X27">
        <v>0</v>
      </c>
      <c r="Y27">
        <v>0</v>
      </c>
      <c r="Z27">
        <v>0</v>
      </c>
      <c r="AA27">
        <v>0</v>
      </c>
      <c r="AB27">
        <v>0</v>
      </c>
      <c r="AC27">
        <v>60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8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347</v>
      </c>
      <c r="AU27">
        <v>0</v>
      </c>
      <c r="AV27">
        <v>57</v>
      </c>
      <c r="AW27">
        <v>0</v>
      </c>
      <c r="AX27">
        <v>0</v>
      </c>
      <c r="AY27">
        <v>237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T27" s="7">
        <f t="shared" si="0"/>
        <v>11.764705882352942</v>
      </c>
      <c r="BU27">
        <f t="shared" si="1"/>
        <v>51.581009361759058</v>
      </c>
      <c r="BV27">
        <f t="shared" si="2"/>
        <v>347</v>
      </c>
      <c r="BX27">
        <v>1757.7</v>
      </c>
      <c r="BY27">
        <f>0</f>
        <v>0</v>
      </c>
      <c r="CA27">
        <f t="shared" si="3"/>
        <v>0</v>
      </c>
      <c r="CB27">
        <f t="shared" si="4"/>
        <v>0</v>
      </c>
      <c r="CC27">
        <f t="shared" si="5"/>
        <v>0</v>
      </c>
      <c r="CD27">
        <f t="shared" si="6"/>
        <v>0</v>
      </c>
    </row>
    <row r="28" spans="2:82" x14ac:dyDescent="0.25">
      <c r="B28" s="50">
        <v>642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T28" s="7">
        <f t="shared" si="0"/>
        <v>0</v>
      </c>
      <c r="BU28">
        <f t="shared" si="1"/>
        <v>0</v>
      </c>
      <c r="BV28">
        <f t="shared" si="2"/>
        <v>0</v>
      </c>
      <c r="BX28">
        <v>1117.8</v>
      </c>
      <c r="BY28">
        <f>0</f>
        <v>0</v>
      </c>
      <c r="CA28">
        <f t="shared" si="3"/>
        <v>1</v>
      </c>
      <c r="CB28">
        <f t="shared" si="4"/>
        <v>1</v>
      </c>
      <c r="CC28">
        <f t="shared" si="5"/>
        <v>0</v>
      </c>
      <c r="CD28">
        <f t="shared" si="6"/>
        <v>0</v>
      </c>
    </row>
    <row r="29" spans="2:82" x14ac:dyDescent="0.25">
      <c r="B29" s="50">
        <v>643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50</v>
      </c>
      <c r="X29">
        <v>0</v>
      </c>
      <c r="Y29">
        <v>0</v>
      </c>
      <c r="Z29">
        <v>0</v>
      </c>
      <c r="AA29">
        <v>0</v>
      </c>
      <c r="AB29">
        <v>0</v>
      </c>
      <c r="AC29">
        <v>60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T29" s="7">
        <f t="shared" si="0"/>
        <v>2.2352941176470589</v>
      </c>
      <c r="BU29">
        <f t="shared" si="1"/>
        <v>10.539361399922381</v>
      </c>
      <c r="BV29">
        <f t="shared" si="2"/>
        <v>60</v>
      </c>
      <c r="BX29">
        <v>816.48</v>
      </c>
      <c r="BY29">
        <f>0</f>
        <v>0</v>
      </c>
      <c r="CA29">
        <f t="shared" si="3"/>
        <v>0</v>
      </c>
      <c r="CB29">
        <f t="shared" si="4"/>
        <v>0</v>
      </c>
      <c r="CC29">
        <f t="shared" si="5"/>
        <v>0</v>
      </c>
      <c r="CD29">
        <f t="shared" si="6"/>
        <v>0</v>
      </c>
    </row>
    <row r="30" spans="2:82" x14ac:dyDescent="0.25">
      <c r="B30" s="50">
        <v>660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1677</v>
      </c>
      <c r="J30">
        <v>651</v>
      </c>
      <c r="K30">
        <v>942</v>
      </c>
      <c r="L30">
        <v>41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44</v>
      </c>
      <c r="W30">
        <v>74</v>
      </c>
      <c r="X30">
        <v>319</v>
      </c>
      <c r="Y30">
        <v>6847</v>
      </c>
      <c r="Z30">
        <v>14067</v>
      </c>
      <c r="AA30">
        <v>7636</v>
      </c>
      <c r="AB30">
        <v>0</v>
      </c>
      <c r="AC30">
        <v>60</v>
      </c>
      <c r="AD30">
        <v>5</v>
      </c>
      <c r="AE30">
        <v>42</v>
      </c>
      <c r="AF30">
        <v>2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5</v>
      </c>
      <c r="AM30">
        <v>5</v>
      </c>
      <c r="AN30">
        <v>0</v>
      </c>
      <c r="AO30">
        <v>0</v>
      </c>
      <c r="AP30">
        <v>32</v>
      </c>
      <c r="AQ30">
        <v>52</v>
      </c>
      <c r="AR30">
        <v>297</v>
      </c>
      <c r="AS30">
        <v>0</v>
      </c>
      <c r="AT30">
        <v>0</v>
      </c>
      <c r="AU30">
        <v>0</v>
      </c>
      <c r="AV30">
        <v>10</v>
      </c>
      <c r="AW30">
        <v>9181</v>
      </c>
      <c r="AX30">
        <v>0</v>
      </c>
      <c r="AY30">
        <v>5197</v>
      </c>
      <c r="AZ30">
        <v>5819</v>
      </c>
      <c r="BA30">
        <v>7747</v>
      </c>
      <c r="BB30">
        <v>463</v>
      </c>
      <c r="BC30">
        <v>0</v>
      </c>
      <c r="BD30">
        <v>0</v>
      </c>
      <c r="BE30">
        <v>0</v>
      </c>
      <c r="BF30">
        <v>13</v>
      </c>
      <c r="BG30">
        <v>0</v>
      </c>
      <c r="BH30">
        <v>0</v>
      </c>
      <c r="BI30">
        <v>0</v>
      </c>
      <c r="BJ30">
        <v>0</v>
      </c>
      <c r="BK30">
        <v>1033</v>
      </c>
      <c r="BL30">
        <v>78</v>
      </c>
      <c r="BM30">
        <v>240</v>
      </c>
      <c r="BN30">
        <v>0</v>
      </c>
      <c r="BO30">
        <v>0</v>
      </c>
      <c r="BP30">
        <v>0</v>
      </c>
      <c r="BQ30">
        <v>0</v>
      </c>
      <c r="BR30">
        <v>0</v>
      </c>
      <c r="BT30" s="7">
        <f t="shared" si="0"/>
        <v>920.30882352941171</v>
      </c>
      <c r="BU30">
        <f t="shared" si="1"/>
        <v>2609.7693285002574</v>
      </c>
      <c r="BV30">
        <f t="shared" si="2"/>
        <v>14067</v>
      </c>
      <c r="BX30">
        <v>5789.88</v>
      </c>
      <c r="BY30">
        <f>0</f>
        <v>0</v>
      </c>
      <c r="CA30">
        <f t="shared" si="3"/>
        <v>0</v>
      </c>
      <c r="CB30">
        <f t="shared" si="4"/>
        <v>0</v>
      </c>
      <c r="CC30">
        <f t="shared" si="5"/>
        <v>0</v>
      </c>
      <c r="CD30">
        <f t="shared" si="6"/>
        <v>0</v>
      </c>
    </row>
    <row r="31" spans="2:82" x14ac:dyDescent="0.25">
      <c r="B31" s="50">
        <v>661</v>
      </c>
      <c r="C31">
        <v>17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202</v>
      </c>
      <c r="K31">
        <v>30</v>
      </c>
      <c r="L31">
        <v>40</v>
      </c>
      <c r="M31">
        <v>0</v>
      </c>
      <c r="N31">
        <v>0</v>
      </c>
      <c r="O31">
        <v>0</v>
      </c>
      <c r="P31">
        <v>0</v>
      </c>
      <c r="Q31">
        <v>14</v>
      </c>
      <c r="R31">
        <v>0</v>
      </c>
      <c r="S31">
        <v>0</v>
      </c>
      <c r="T31">
        <v>0</v>
      </c>
      <c r="U31">
        <v>0</v>
      </c>
      <c r="V31">
        <v>10</v>
      </c>
      <c r="W31">
        <v>93</v>
      </c>
      <c r="X31">
        <v>418</v>
      </c>
      <c r="Y31">
        <v>2690</v>
      </c>
      <c r="Z31">
        <v>5428</v>
      </c>
      <c r="AA31">
        <v>3489</v>
      </c>
      <c r="AB31">
        <v>0</v>
      </c>
      <c r="AC31">
        <v>60</v>
      </c>
      <c r="AD31">
        <v>42</v>
      </c>
      <c r="AE31">
        <v>31</v>
      </c>
      <c r="AF31">
        <v>0</v>
      </c>
      <c r="AG31">
        <v>5</v>
      </c>
      <c r="AH31">
        <v>0</v>
      </c>
      <c r="AI31">
        <v>0</v>
      </c>
      <c r="AJ31">
        <v>0</v>
      </c>
      <c r="AK31">
        <v>0</v>
      </c>
      <c r="AL31">
        <v>32</v>
      </c>
      <c r="AM31">
        <v>37</v>
      </c>
      <c r="AN31">
        <v>0</v>
      </c>
      <c r="AO31">
        <v>0</v>
      </c>
      <c r="AP31">
        <v>22</v>
      </c>
      <c r="AQ31">
        <v>35</v>
      </c>
      <c r="AR31">
        <v>80</v>
      </c>
      <c r="AS31">
        <v>0</v>
      </c>
      <c r="AT31">
        <v>0</v>
      </c>
      <c r="AU31">
        <v>0</v>
      </c>
      <c r="AV31">
        <v>20</v>
      </c>
      <c r="AW31">
        <v>0</v>
      </c>
      <c r="AX31">
        <v>0</v>
      </c>
      <c r="AY31">
        <v>1843</v>
      </c>
      <c r="AZ31">
        <v>4173</v>
      </c>
      <c r="BA31">
        <v>15121</v>
      </c>
      <c r="BB31">
        <v>478</v>
      </c>
      <c r="BC31">
        <v>0</v>
      </c>
      <c r="BD31">
        <v>0</v>
      </c>
      <c r="BE31">
        <v>7</v>
      </c>
      <c r="BF31">
        <v>20</v>
      </c>
      <c r="BG31">
        <v>0</v>
      </c>
      <c r="BH31">
        <v>0</v>
      </c>
      <c r="BI31">
        <v>0</v>
      </c>
      <c r="BJ31">
        <v>0</v>
      </c>
      <c r="BK31">
        <v>172</v>
      </c>
      <c r="BL31">
        <v>2042</v>
      </c>
      <c r="BM31">
        <v>65</v>
      </c>
      <c r="BN31">
        <v>0</v>
      </c>
      <c r="BO31">
        <v>0</v>
      </c>
      <c r="BP31">
        <v>0</v>
      </c>
      <c r="BQ31">
        <v>0</v>
      </c>
      <c r="BR31">
        <v>0</v>
      </c>
      <c r="BT31" s="7">
        <f t="shared" si="0"/>
        <v>539.94117647058829</v>
      </c>
      <c r="BU31">
        <f t="shared" si="1"/>
        <v>2055.8622542447843</v>
      </c>
      <c r="BV31">
        <f t="shared" si="2"/>
        <v>15121</v>
      </c>
      <c r="BX31">
        <v>87.48</v>
      </c>
      <c r="BY31">
        <f>0</f>
        <v>0</v>
      </c>
      <c r="CA31">
        <f t="shared" si="3"/>
        <v>0</v>
      </c>
      <c r="CB31">
        <f t="shared" si="4"/>
        <v>0</v>
      </c>
      <c r="CC31">
        <f t="shared" si="5"/>
        <v>0</v>
      </c>
      <c r="CD31">
        <f t="shared" si="6"/>
        <v>0</v>
      </c>
    </row>
    <row r="32" spans="2:82" x14ac:dyDescent="0.25">
      <c r="B32" s="50">
        <v>662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40</v>
      </c>
      <c r="M32">
        <v>0</v>
      </c>
      <c r="N32">
        <v>0</v>
      </c>
      <c r="O32">
        <v>0</v>
      </c>
      <c r="P32">
        <v>0</v>
      </c>
      <c r="Q32">
        <v>9</v>
      </c>
      <c r="R32">
        <v>0</v>
      </c>
      <c r="S32">
        <v>0</v>
      </c>
      <c r="T32">
        <v>0</v>
      </c>
      <c r="U32">
        <v>0</v>
      </c>
      <c r="V32">
        <v>29</v>
      </c>
      <c r="W32">
        <v>438</v>
      </c>
      <c r="X32">
        <v>1385</v>
      </c>
      <c r="Y32">
        <v>3910</v>
      </c>
      <c r="Z32">
        <v>9926</v>
      </c>
      <c r="AA32">
        <v>8758</v>
      </c>
      <c r="AB32">
        <v>0</v>
      </c>
      <c r="AC32">
        <v>60</v>
      </c>
      <c r="AD32">
        <v>35</v>
      </c>
      <c r="AE32">
        <v>75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20</v>
      </c>
      <c r="AM32">
        <v>20</v>
      </c>
      <c r="AN32">
        <v>0</v>
      </c>
      <c r="AO32">
        <v>0</v>
      </c>
      <c r="AP32">
        <v>13</v>
      </c>
      <c r="AQ32">
        <v>124</v>
      </c>
      <c r="AR32">
        <v>0</v>
      </c>
      <c r="AS32">
        <v>0</v>
      </c>
      <c r="AT32">
        <v>0</v>
      </c>
      <c r="AU32">
        <v>0</v>
      </c>
      <c r="AV32">
        <v>20</v>
      </c>
      <c r="AW32">
        <v>0</v>
      </c>
      <c r="AX32">
        <v>0</v>
      </c>
      <c r="AY32">
        <v>1497</v>
      </c>
      <c r="AZ32">
        <v>5649</v>
      </c>
      <c r="BA32">
        <v>4363</v>
      </c>
      <c r="BB32">
        <v>1778</v>
      </c>
      <c r="BC32">
        <v>0</v>
      </c>
      <c r="BD32">
        <v>0</v>
      </c>
      <c r="BE32">
        <v>13</v>
      </c>
      <c r="BF32">
        <v>31</v>
      </c>
      <c r="BG32">
        <v>0</v>
      </c>
      <c r="BH32">
        <v>0</v>
      </c>
      <c r="BI32">
        <v>0</v>
      </c>
      <c r="BJ32">
        <v>0</v>
      </c>
      <c r="BK32">
        <v>186</v>
      </c>
      <c r="BL32">
        <v>2268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T32" s="7">
        <f t="shared" si="0"/>
        <v>597.75</v>
      </c>
      <c r="BU32">
        <f t="shared" si="1"/>
        <v>1852.3401687450037</v>
      </c>
      <c r="BV32">
        <f t="shared" si="2"/>
        <v>9926</v>
      </c>
      <c r="BX32">
        <v>12388.14</v>
      </c>
      <c r="BY32">
        <f>0</f>
        <v>0</v>
      </c>
      <c r="CA32">
        <f t="shared" si="3"/>
        <v>0</v>
      </c>
      <c r="CB32">
        <f t="shared" si="4"/>
        <v>0</v>
      </c>
      <c r="CC32">
        <f t="shared" si="5"/>
        <v>0</v>
      </c>
      <c r="CD32">
        <f t="shared" si="6"/>
        <v>0</v>
      </c>
    </row>
    <row r="33" spans="2:82" x14ac:dyDescent="0.25">
      <c r="B33" s="50">
        <v>663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40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99</v>
      </c>
      <c r="U33">
        <v>266</v>
      </c>
      <c r="V33">
        <v>0</v>
      </c>
      <c r="W33">
        <v>50</v>
      </c>
      <c r="X33">
        <v>0</v>
      </c>
      <c r="Y33">
        <v>0</v>
      </c>
      <c r="Z33">
        <v>0</v>
      </c>
      <c r="AA33">
        <v>0</v>
      </c>
      <c r="AB33">
        <v>0</v>
      </c>
      <c r="AC33">
        <v>50</v>
      </c>
      <c r="AD33">
        <v>0</v>
      </c>
      <c r="AE33">
        <v>11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4</v>
      </c>
      <c r="AM33">
        <v>6</v>
      </c>
      <c r="AN33">
        <v>0</v>
      </c>
      <c r="AO33">
        <v>0</v>
      </c>
      <c r="AP33">
        <v>0</v>
      </c>
      <c r="AQ33">
        <v>0</v>
      </c>
      <c r="AR33">
        <v>50</v>
      </c>
      <c r="AS33">
        <v>0</v>
      </c>
      <c r="AT33">
        <v>0</v>
      </c>
      <c r="AU33">
        <v>0</v>
      </c>
      <c r="AV33">
        <v>9</v>
      </c>
      <c r="AW33">
        <v>7215</v>
      </c>
      <c r="AX33">
        <v>0</v>
      </c>
      <c r="AY33">
        <v>20854</v>
      </c>
      <c r="AZ33">
        <v>6362</v>
      </c>
      <c r="BA33">
        <v>18476</v>
      </c>
      <c r="BB33">
        <v>90</v>
      </c>
      <c r="BC33">
        <v>373</v>
      </c>
      <c r="BD33">
        <v>1644</v>
      </c>
      <c r="BE33">
        <v>0</v>
      </c>
      <c r="BF33">
        <v>6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T33" s="7">
        <f t="shared" si="0"/>
        <v>817.72058823529414</v>
      </c>
      <c r="BU33">
        <f t="shared" si="1"/>
        <v>3511.7154027650872</v>
      </c>
      <c r="BV33">
        <f t="shared" si="2"/>
        <v>20854</v>
      </c>
      <c r="BX33">
        <v>8775.5400000000009</v>
      </c>
      <c r="BY33">
        <f>0</f>
        <v>0</v>
      </c>
      <c r="CA33">
        <f t="shared" si="3"/>
        <v>0</v>
      </c>
      <c r="CB33">
        <f t="shared" si="4"/>
        <v>0</v>
      </c>
      <c r="CC33">
        <f t="shared" si="5"/>
        <v>0</v>
      </c>
      <c r="CD33">
        <f t="shared" si="6"/>
        <v>0</v>
      </c>
    </row>
    <row r="34" spans="2:82" x14ac:dyDescent="0.25">
      <c r="B34" s="50">
        <v>664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</v>
      </c>
      <c r="L34">
        <v>40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66</v>
      </c>
      <c r="U34">
        <v>103</v>
      </c>
      <c r="V34">
        <v>0</v>
      </c>
      <c r="W34">
        <v>50</v>
      </c>
      <c r="X34">
        <v>0</v>
      </c>
      <c r="Y34">
        <v>0</v>
      </c>
      <c r="Z34">
        <v>0</v>
      </c>
      <c r="AA34">
        <v>0</v>
      </c>
      <c r="AB34">
        <v>0</v>
      </c>
      <c r="AC34">
        <v>50</v>
      </c>
      <c r="AD34">
        <v>0</v>
      </c>
      <c r="AE34">
        <v>0</v>
      </c>
      <c r="AF34">
        <v>0</v>
      </c>
      <c r="AG34">
        <v>0</v>
      </c>
      <c r="AH34">
        <v>69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11</v>
      </c>
      <c r="AS34">
        <v>0</v>
      </c>
      <c r="AT34">
        <v>0</v>
      </c>
      <c r="AU34">
        <v>0</v>
      </c>
      <c r="AV34">
        <v>2</v>
      </c>
      <c r="AW34">
        <v>1948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193</v>
      </c>
      <c r="BD34">
        <v>1040</v>
      </c>
      <c r="BE34">
        <v>0</v>
      </c>
      <c r="BF34">
        <v>5</v>
      </c>
      <c r="BG34">
        <v>0</v>
      </c>
      <c r="BH34">
        <v>0</v>
      </c>
      <c r="BI34">
        <v>0</v>
      </c>
      <c r="BJ34">
        <v>0</v>
      </c>
      <c r="BK34">
        <v>39</v>
      </c>
      <c r="BL34">
        <v>553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T34" s="7">
        <f t="shared" si="0"/>
        <v>61.367647058823529</v>
      </c>
      <c r="BU34">
        <f t="shared" si="1"/>
        <v>272.94091561229249</v>
      </c>
      <c r="BV34">
        <f t="shared" si="2"/>
        <v>1948</v>
      </c>
      <c r="BX34">
        <v>5508</v>
      </c>
      <c r="BY34">
        <f>0</f>
        <v>0</v>
      </c>
      <c r="CA34">
        <f t="shared" si="3"/>
        <v>0</v>
      </c>
      <c r="CB34">
        <f t="shared" si="4"/>
        <v>0</v>
      </c>
      <c r="CC34">
        <f t="shared" si="5"/>
        <v>0</v>
      </c>
      <c r="CD34">
        <f t="shared" si="6"/>
        <v>0</v>
      </c>
    </row>
    <row r="35" spans="2:82" x14ac:dyDescent="0.25">
      <c r="B35" s="50">
        <v>665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</v>
      </c>
      <c r="L35">
        <v>40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50</v>
      </c>
      <c r="X35">
        <v>0</v>
      </c>
      <c r="Y35">
        <v>0</v>
      </c>
      <c r="Z35">
        <v>0</v>
      </c>
      <c r="AA35">
        <v>0</v>
      </c>
      <c r="AB35">
        <v>0</v>
      </c>
      <c r="AC35">
        <v>50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21</v>
      </c>
      <c r="AM35">
        <v>14</v>
      </c>
      <c r="AN35">
        <v>0</v>
      </c>
      <c r="AO35">
        <v>0</v>
      </c>
      <c r="AP35">
        <v>0</v>
      </c>
      <c r="AQ35">
        <v>0</v>
      </c>
      <c r="AR35">
        <v>12</v>
      </c>
      <c r="AS35">
        <v>0</v>
      </c>
      <c r="AT35">
        <v>0</v>
      </c>
      <c r="AU35">
        <v>0</v>
      </c>
      <c r="AV35">
        <v>0</v>
      </c>
      <c r="AW35">
        <v>1826</v>
      </c>
      <c r="AX35">
        <v>0</v>
      </c>
      <c r="AY35">
        <v>2189</v>
      </c>
      <c r="AZ35">
        <v>6558</v>
      </c>
      <c r="BA35">
        <v>7261</v>
      </c>
      <c r="BB35">
        <v>1742</v>
      </c>
      <c r="BC35">
        <v>125</v>
      </c>
      <c r="BD35">
        <v>1096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120</v>
      </c>
      <c r="BL35">
        <v>8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T35" s="7">
        <f t="shared" si="0"/>
        <v>310.52941176470586</v>
      </c>
      <c r="BU35">
        <f t="shared" si="1"/>
        <v>1231.2571111465318</v>
      </c>
      <c r="BV35">
        <f t="shared" si="2"/>
        <v>7261</v>
      </c>
      <c r="BX35">
        <v>3980.34</v>
      </c>
      <c r="BY35">
        <f>0</f>
        <v>0</v>
      </c>
      <c r="CA35">
        <f t="shared" si="3"/>
        <v>0</v>
      </c>
      <c r="CB35">
        <f t="shared" si="4"/>
        <v>0</v>
      </c>
      <c r="CC35">
        <f t="shared" si="5"/>
        <v>0</v>
      </c>
      <c r="CD35">
        <f t="shared" si="6"/>
        <v>0</v>
      </c>
    </row>
    <row r="36" spans="2:82" x14ac:dyDescent="0.25">
      <c r="B36" s="50">
        <v>666</v>
      </c>
      <c r="C36">
        <v>0</v>
      </c>
      <c r="D36">
        <v>0</v>
      </c>
      <c r="E36">
        <v>76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40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214</v>
      </c>
      <c r="U36">
        <v>25</v>
      </c>
      <c r="V36">
        <v>0</v>
      </c>
      <c r="W36">
        <v>50</v>
      </c>
      <c r="X36">
        <v>0</v>
      </c>
      <c r="Y36">
        <v>0</v>
      </c>
      <c r="Z36">
        <v>0</v>
      </c>
      <c r="AA36">
        <v>0</v>
      </c>
      <c r="AB36">
        <v>0</v>
      </c>
      <c r="AC36">
        <v>50</v>
      </c>
      <c r="AD36">
        <v>0</v>
      </c>
      <c r="AE36">
        <v>8</v>
      </c>
      <c r="AF36">
        <v>10</v>
      </c>
      <c r="AG36">
        <v>611</v>
      </c>
      <c r="AH36">
        <v>474</v>
      </c>
      <c r="AI36">
        <v>0</v>
      </c>
      <c r="AJ36">
        <v>0</v>
      </c>
      <c r="AK36">
        <v>0</v>
      </c>
      <c r="AL36">
        <v>26</v>
      </c>
      <c r="AM36">
        <v>20</v>
      </c>
      <c r="AN36">
        <v>0</v>
      </c>
      <c r="AO36">
        <v>0</v>
      </c>
      <c r="AP36">
        <v>0</v>
      </c>
      <c r="AQ36">
        <v>0</v>
      </c>
      <c r="AR36">
        <v>9</v>
      </c>
      <c r="AS36">
        <v>0</v>
      </c>
      <c r="AT36">
        <v>0</v>
      </c>
      <c r="AU36">
        <v>0</v>
      </c>
      <c r="AV36">
        <v>18</v>
      </c>
      <c r="AW36">
        <v>5522</v>
      </c>
      <c r="AX36">
        <v>0</v>
      </c>
      <c r="AY36">
        <v>3095</v>
      </c>
      <c r="AZ36">
        <v>7537</v>
      </c>
      <c r="BA36">
        <v>8209</v>
      </c>
      <c r="BB36">
        <v>3105</v>
      </c>
      <c r="BC36">
        <v>0</v>
      </c>
      <c r="BD36">
        <v>0</v>
      </c>
      <c r="BE36">
        <v>5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3</v>
      </c>
      <c r="BL36">
        <v>5</v>
      </c>
      <c r="BM36">
        <v>0</v>
      </c>
      <c r="BN36">
        <v>5</v>
      </c>
      <c r="BO36">
        <v>0</v>
      </c>
      <c r="BP36">
        <v>0</v>
      </c>
      <c r="BQ36">
        <v>0</v>
      </c>
      <c r="BR36">
        <v>0</v>
      </c>
      <c r="BT36" s="7">
        <f t="shared" si="0"/>
        <v>428.19117647058823</v>
      </c>
      <c r="BU36">
        <f t="shared" si="1"/>
        <v>1555.4308541399503</v>
      </c>
      <c r="BV36">
        <f t="shared" si="2"/>
        <v>8209</v>
      </c>
      <c r="BX36">
        <v>8015.7599999999993</v>
      </c>
      <c r="BY36">
        <f>0</f>
        <v>0</v>
      </c>
      <c r="CA36">
        <f t="shared" si="3"/>
        <v>0</v>
      </c>
      <c r="CB36">
        <f t="shared" si="4"/>
        <v>0</v>
      </c>
      <c r="CC36">
        <f t="shared" si="5"/>
        <v>0</v>
      </c>
      <c r="CD36">
        <f t="shared" si="6"/>
        <v>0</v>
      </c>
    </row>
    <row r="37" spans="2:82" x14ac:dyDescent="0.25">
      <c r="B37" s="50">
        <v>667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</v>
      </c>
      <c r="J37">
        <v>20</v>
      </c>
      <c r="K37">
        <v>94</v>
      </c>
      <c r="L37">
        <v>947</v>
      </c>
      <c r="M37">
        <v>0</v>
      </c>
      <c r="N37">
        <v>0</v>
      </c>
      <c r="O37">
        <v>0</v>
      </c>
      <c r="P37">
        <v>0</v>
      </c>
      <c r="Q37">
        <v>14</v>
      </c>
      <c r="R37">
        <v>0</v>
      </c>
      <c r="S37">
        <v>0</v>
      </c>
      <c r="T37">
        <v>1</v>
      </c>
      <c r="U37">
        <v>290</v>
      </c>
      <c r="V37">
        <v>0</v>
      </c>
      <c r="W37">
        <v>50</v>
      </c>
      <c r="X37">
        <v>0</v>
      </c>
      <c r="Y37">
        <v>0</v>
      </c>
      <c r="Z37">
        <v>0</v>
      </c>
      <c r="AA37">
        <v>0</v>
      </c>
      <c r="AB37">
        <v>0</v>
      </c>
      <c r="AC37">
        <v>50</v>
      </c>
      <c r="AD37">
        <v>8</v>
      </c>
      <c r="AE37">
        <v>5</v>
      </c>
      <c r="AF37">
        <v>0</v>
      </c>
      <c r="AG37">
        <v>452</v>
      </c>
      <c r="AH37">
        <v>75</v>
      </c>
      <c r="AI37">
        <v>0</v>
      </c>
      <c r="AJ37">
        <v>0</v>
      </c>
      <c r="AK37">
        <v>0</v>
      </c>
      <c r="AL37">
        <v>10</v>
      </c>
      <c r="AM37">
        <v>12</v>
      </c>
      <c r="AN37">
        <v>0</v>
      </c>
      <c r="AO37">
        <v>0</v>
      </c>
      <c r="AP37">
        <v>0</v>
      </c>
      <c r="AQ37">
        <v>8</v>
      </c>
      <c r="AR37">
        <v>3</v>
      </c>
      <c r="AS37">
        <v>0</v>
      </c>
      <c r="AT37">
        <v>262</v>
      </c>
      <c r="AU37">
        <v>0</v>
      </c>
      <c r="AV37">
        <v>2</v>
      </c>
      <c r="AW37">
        <v>0</v>
      </c>
      <c r="AX37">
        <v>0</v>
      </c>
      <c r="AY37">
        <v>318</v>
      </c>
      <c r="AZ37">
        <v>2145</v>
      </c>
      <c r="BA37">
        <v>1251</v>
      </c>
      <c r="BB37">
        <v>759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108</v>
      </c>
      <c r="BL37">
        <v>1697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T37" s="7">
        <f t="shared" si="0"/>
        <v>126.22058823529412</v>
      </c>
      <c r="BU37">
        <f t="shared" si="1"/>
        <v>384.89544405381076</v>
      </c>
      <c r="BV37">
        <f t="shared" si="2"/>
        <v>2145</v>
      </c>
      <c r="BX37">
        <v>1351.08</v>
      </c>
      <c r="BY37">
        <f>0</f>
        <v>0</v>
      </c>
      <c r="CA37">
        <f t="shared" si="3"/>
        <v>0</v>
      </c>
      <c r="CB37">
        <f t="shared" si="4"/>
        <v>0</v>
      </c>
      <c r="CC37">
        <f t="shared" si="5"/>
        <v>0</v>
      </c>
      <c r="CD37">
        <f t="shared" si="6"/>
        <v>0</v>
      </c>
    </row>
    <row r="38" spans="2:82" x14ac:dyDescent="0.25">
      <c r="B38" s="50">
        <v>668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50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50</v>
      </c>
      <c r="X38">
        <v>0</v>
      </c>
      <c r="Y38">
        <v>0</v>
      </c>
      <c r="Z38">
        <v>135</v>
      </c>
      <c r="AA38">
        <v>27</v>
      </c>
      <c r="AB38">
        <v>0</v>
      </c>
      <c r="AC38">
        <v>50</v>
      </c>
      <c r="AD38">
        <v>0</v>
      </c>
      <c r="AE38">
        <v>0</v>
      </c>
      <c r="AF38">
        <v>0</v>
      </c>
      <c r="AG38">
        <v>34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T38" s="7">
        <f t="shared" si="0"/>
        <v>5.0882352941176467</v>
      </c>
      <c r="BU38">
        <f t="shared" si="1"/>
        <v>19.642122946724932</v>
      </c>
      <c r="BV38">
        <f t="shared" si="2"/>
        <v>135</v>
      </c>
      <c r="BX38">
        <v>1114.56</v>
      </c>
      <c r="BY38">
        <f>0</f>
        <v>0</v>
      </c>
      <c r="CA38">
        <f t="shared" si="3"/>
        <v>0</v>
      </c>
      <c r="CB38">
        <f t="shared" si="4"/>
        <v>0</v>
      </c>
      <c r="CC38">
        <f t="shared" si="5"/>
        <v>0</v>
      </c>
      <c r="CD38">
        <f t="shared" si="6"/>
        <v>0</v>
      </c>
    </row>
    <row r="39" spans="2:82" x14ac:dyDescent="0.25">
      <c r="B39" s="50">
        <v>669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40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50</v>
      </c>
      <c r="X39">
        <v>0</v>
      </c>
      <c r="Y39">
        <v>0</v>
      </c>
      <c r="Z39">
        <v>0</v>
      </c>
      <c r="AA39">
        <v>0</v>
      </c>
      <c r="AB39">
        <v>0</v>
      </c>
      <c r="AC39">
        <v>50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1056</v>
      </c>
      <c r="AZ39">
        <v>693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T39" s="7">
        <f t="shared" si="0"/>
        <v>27.779411764705884</v>
      </c>
      <c r="BU39">
        <f t="shared" si="1"/>
        <v>152.07567299231894</v>
      </c>
      <c r="BV39">
        <f t="shared" si="2"/>
        <v>1056</v>
      </c>
      <c r="BX39">
        <v>1684.8</v>
      </c>
      <c r="BY39">
        <f>0</f>
        <v>0</v>
      </c>
      <c r="CA39">
        <f t="shared" si="3"/>
        <v>0</v>
      </c>
      <c r="CB39">
        <f t="shared" si="4"/>
        <v>0</v>
      </c>
      <c r="CC39">
        <f t="shared" si="5"/>
        <v>0</v>
      </c>
      <c r="CD39">
        <f t="shared" si="6"/>
        <v>0</v>
      </c>
    </row>
    <row r="40" spans="2:82" x14ac:dyDescent="0.25">
      <c r="B40" s="50">
        <v>690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40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50</v>
      </c>
      <c r="X40">
        <v>0</v>
      </c>
      <c r="Y40">
        <v>0</v>
      </c>
      <c r="Z40">
        <v>0</v>
      </c>
      <c r="AA40">
        <v>0</v>
      </c>
      <c r="AB40">
        <v>0</v>
      </c>
      <c r="AC40">
        <v>50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T40" s="7">
        <f t="shared" si="0"/>
        <v>2.0588235294117645</v>
      </c>
      <c r="BU40">
        <f t="shared" si="1"/>
        <v>9.7059488650712762</v>
      </c>
      <c r="BV40">
        <f t="shared" si="2"/>
        <v>50</v>
      </c>
      <c r="BX40">
        <v>2033.1000000000001</v>
      </c>
      <c r="BY40">
        <f>0</f>
        <v>0</v>
      </c>
      <c r="CA40">
        <f t="shared" si="3"/>
        <v>0</v>
      </c>
      <c r="CB40">
        <f t="shared" si="4"/>
        <v>0</v>
      </c>
      <c r="CC40">
        <f t="shared" si="5"/>
        <v>0</v>
      </c>
      <c r="CD40">
        <f t="shared" si="6"/>
        <v>0</v>
      </c>
    </row>
    <row r="41" spans="2:82" x14ac:dyDescent="0.25">
      <c r="B41" s="50">
        <v>691</v>
      </c>
      <c r="C41">
        <v>1</v>
      </c>
      <c r="D41">
        <v>0</v>
      </c>
      <c r="E41">
        <v>46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40</v>
      </c>
      <c r="M41">
        <v>0</v>
      </c>
      <c r="N41">
        <v>9</v>
      </c>
      <c r="O41">
        <v>0</v>
      </c>
      <c r="P41">
        <v>0</v>
      </c>
      <c r="Q41">
        <v>5</v>
      </c>
      <c r="R41">
        <v>0</v>
      </c>
      <c r="S41">
        <v>0</v>
      </c>
      <c r="T41">
        <v>0</v>
      </c>
      <c r="U41">
        <v>0</v>
      </c>
      <c r="V41">
        <v>0</v>
      </c>
      <c r="W41">
        <v>50</v>
      </c>
      <c r="X41">
        <v>0</v>
      </c>
      <c r="Y41">
        <v>0</v>
      </c>
      <c r="Z41">
        <v>0</v>
      </c>
      <c r="AA41">
        <v>0</v>
      </c>
      <c r="AB41">
        <v>0</v>
      </c>
      <c r="AC41">
        <v>50</v>
      </c>
      <c r="AD41">
        <v>0</v>
      </c>
      <c r="AE41">
        <v>0</v>
      </c>
      <c r="AF41">
        <v>0</v>
      </c>
      <c r="AG41">
        <v>5</v>
      </c>
      <c r="AH41">
        <v>0</v>
      </c>
      <c r="AI41">
        <v>0</v>
      </c>
      <c r="AJ41">
        <v>2</v>
      </c>
      <c r="AK41">
        <v>0</v>
      </c>
      <c r="AL41">
        <v>2</v>
      </c>
      <c r="AM41">
        <v>83</v>
      </c>
      <c r="AN41">
        <v>0</v>
      </c>
      <c r="AO41">
        <v>1</v>
      </c>
      <c r="AP41">
        <v>0</v>
      </c>
      <c r="AQ41">
        <v>4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601</v>
      </c>
      <c r="AY41">
        <v>0</v>
      </c>
      <c r="AZ41">
        <v>1</v>
      </c>
      <c r="BA41">
        <v>2844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T41" s="7">
        <f t="shared" si="0"/>
        <v>55.058823529411768</v>
      </c>
      <c r="BU41">
        <f t="shared" si="1"/>
        <v>351.09975970408595</v>
      </c>
      <c r="BV41">
        <f t="shared" si="2"/>
        <v>2844</v>
      </c>
      <c r="BX41">
        <v>19333.080000000002</v>
      </c>
      <c r="BY41">
        <f>0</f>
        <v>0</v>
      </c>
      <c r="CA41">
        <f t="shared" si="3"/>
        <v>0</v>
      </c>
      <c r="CB41">
        <f t="shared" si="4"/>
        <v>0</v>
      </c>
      <c r="CC41">
        <f t="shared" si="5"/>
        <v>0</v>
      </c>
      <c r="CD41">
        <f t="shared" si="6"/>
        <v>0</v>
      </c>
    </row>
    <row r="42" spans="2:82" x14ac:dyDescent="0.25">
      <c r="B42" s="50">
        <v>692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40</v>
      </c>
      <c r="M42">
        <v>0</v>
      </c>
      <c r="N42">
        <v>2</v>
      </c>
      <c r="O42">
        <v>0</v>
      </c>
      <c r="P42">
        <v>0</v>
      </c>
      <c r="Q42">
        <v>5</v>
      </c>
      <c r="R42">
        <v>0</v>
      </c>
      <c r="S42">
        <v>0</v>
      </c>
      <c r="T42">
        <v>0</v>
      </c>
      <c r="U42">
        <v>0</v>
      </c>
      <c r="V42">
        <v>0</v>
      </c>
      <c r="W42">
        <v>50</v>
      </c>
      <c r="X42">
        <v>0</v>
      </c>
      <c r="Y42">
        <v>0</v>
      </c>
      <c r="Z42">
        <v>0</v>
      </c>
      <c r="AA42">
        <v>0</v>
      </c>
      <c r="AB42">
        <v>0</v>
      </c>
      <c r="AC42">
        <v>50</v>
      </c>
      <c r="AD42">
        <v>0</v>
      </c>
      <c r="AE42">
        <v>0</v>
      </c>
      <c r="AF42">
        <v>480</v>
      </c>
      <c r="AG42">
        <v>133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77</v>
      </c>
      <c r="AN42">
        <v>0</v>
      </c>
      <c r="AO42">
        <v>6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19</v>
      </c>
      <c r="AW42">
        <v>0</v>
      </c>
      <c r="AX42">
        <v>1386</v>
      </c>
      <c r="AY42">
        <v>1662</v>
      </c>
      <c r="AZ42">
        <v>191</v>
      </c>
      <c r="BA42">
        <v>0</v>
      </c>
      <c r="BB42">
        <v>0</v>
      </c>
      <c r="BC42">
        <v>0</v>
      </c>
      <c r="BD42">
        <v>27</v>
      </c>
      <c r="BE42">
        <v>0</v>
      </c>
      <c r="BF42">
        <v>4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T42" s="7">
        <f t="shared" si="0"/>
        <v>60.764705882352942</v>
      </c>
      <c r="BU42">
        <f t="shared" si="1"/>
        <v>265.71307146558183</v>
      </c>
      <c r="BV42">
        <f t="shared" si="2"/>
        <v>1662</v>
      </c>
      <c r="BX42">
        <v>6011.82</v>
      </c>
      <c r="BY42">
        <f>0</f>
        <v>0</v>
      </c>
      <c r="CA42">
        <f t="shared" si="3"/>
        <v>0</v>
      </c>
      <c r="CB42">
        <f t="shared" si="4"/>
        <v>0</v>
      </c>
      <c r="CC42">
        <f t="shared" si="5"/>
        <v>0</v>
      </c>
      <c r="CD42">
        <f t="shared" si="6"/>
        <v>0</v>
      </c>
    </row>
    <row r="43" spans="2:82" x14ac:dyDescent="0.25">
      <c r="B43" s="50">
        <v>693</v>
      </c>
      <c r="C43">
        <v>6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6</v>
      </c>
      <c r="K43">
        <v>31</v>
      </c>
      <c r="L43">
        <v>357</v>
      </c>
      <c r="M43">
        <v>0</v>
      </c>
      <c r="N43">
        <v>7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50</v>
      </c>
      <c r="X43">
        <v>0</v>
      </c>
      <c r="Y43">
        <v>0</v>
      </c>
      <c r="Z43">
        <v>0</v>
      </c>
      <c r="AA43">
        <v>0</v>
      </c>
      <c r="AB43">
        <v>0</v>
      </c>
      <c r="AC43">
        <v>50</v>
      </c>
      <c r="AD43">
        <v>8</v>
      </c>
      <c r="AE43">
        <v>0</v>
      </c>
      <c r="AF43">
        <v>1854</v>
      </c>
      <c r="AG43">
        <v>153</v>
      </c>
      <c r="AH43">
        <v>0</v>
      </c>
      <c r="AI43">
        <v>0</v>
      </c>
      <c r="AJ43">
        <v>69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24</v>
      </c>
      <c r="AS43">
        <v>0</v>
      </c>
      <c r="AT43">
        <v>1467</v>
      </c>
      <c r="AU43">
        <v>0</v>
      </c>
      <c r="AV43">
        <v>1937</v>
      </c>
      <c r="AW43">
        <v>9593</v>
      </c>
      <c r="AX43">
        <v>0</v>
      </c>
      <c r="AY43">
        <v>0</v>
      </c>
      <c r="AZ43">
        <v>0</v>
      </c>
      <c r="BA43">
        <v>0</v>
      </c>
      <c r="BB43">
        <v>15</v>
      </c>
      <c r="BC43">
        <v>0</v>
      </c>
      <c r="BD43">
        <v>0</v>
      </c>
      <c r="BE43">
        <v>0</v>
      </c>
      <c r="BF43">
        <v>31</v>
      </c>
      <c r="BG43">
        <v>0</v>
      </c>
      <c r="BH43">
        <v>0</v>
      </c>
      <c r="BI43">
        <v>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T43" s="7">
        <f t="shared" si="0"/>
        <v>230.33823529411765</v>
      </c>
      <c r="BU43">
        <f t="shared" si="1"/>
        <v>1208.9391872696667</v>
      </c>
      <c r="BV43">
        <f t="shared" si="2"/>
        <v>9593</v>
      </c>
      <c r="BX43">
        <v>4629.96</v>
      </c>
      <c r="BY43">
        <f>0</f>
        <v>0</v>
      </c>
      <c r="CA43">
        <f t="shared" si="3"/>
        <v>0</v>
      </c>
      <c r="CB43">
        <f t="shared" si="4"/>
        <v>0</v>
      </c>
      <c r="CC43">
        <f t="shared" si="5"/>
        <v>0</v>
      </c>
      <c r="CD43">
        <f t="shared" si="6"/>
        <v>0</v>
      </c>
    </row>
    <row r="44" spans="2:82" x14ac:dyDescent="0.25">
      <c r="B44" s="50">
        <v>694</v>
      </c>
      <c r="C44">
        <v>10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10</v>
      </c>
      <c r="K44">
        <v>0</v>
      </c>
      <c r="L44">
        <v>40</v>
      </c>
      <c r="M44">
        <v>0</v>
      </c>
      <c r="N44">
        <v>6</v>
      </c>
      <c r="O44">
        <v>0</v>
      </c>
      <c r="P44">
        <v>0</v>
      </c>
      <c r="Q44">
        <v>26</v>
      </c>
      <c r="R44">
        <v>0</v>
      </c>
      <c r="S44">
        <v>0</v>
      </c>
      <c r="T44">
        <v>0</v>
      </c>
      <c r="U44">
        <v>0</v>
      </c>
      <c r="V44">
        <v>0</v>
      </c>
      <c r="W44">
        <v>50</v>
      </c>
      <c r="X44">
        <v>0</v>
      </c>
      <c r="Y44">
        <v>0</v>
      </c>
      <c r="Z44">
        <v>0</v>
      </c>
      <c r="AA44">
        <v>0</v>
      </c>
      <c r="AB44">
        <v>0</v>
      </c>
      <c r="AC44">
        <v>52</v>
      </c>
      <c r="AD44">
        <v>6</v>
      </c>
      <c r="AE44">
        <v>1</v>
      </c>
      <c r="AF44">
        <v>1038</v>
      </c>
      <c r="AG44">
        <v>362</v>
      </c>
      <c r="AH44">
        <v>958</v>
      </c>
      <c r="AI44">
        <v>0</v>
      </c>
      <c r="AJ44">
        <v>11</v>
      </c>
      <c r="AK44">
        <v>0</v>
      </c>
      <c r="AL44">
        <v>48</v>
      </c>
      <c r="AM44">
        <v>24</v>
      </c>
      <c r="AN44">
        <v>958</v>
      </c>
      <c r="AO44">
        <v>35</v>
      </c>
      <c r="AP44">
        <v>3</v>
      </c>
      <c r="AQ44">
        <v>38</v>
      </c>
      <c r="AR44">
        <v>15</v>
      </c>
      <c r="AS44">
        <v>0</v>
      </c>
      <c r="AT44">
        <v>905</v>
      </c>
      <c r="AU44">
        <v>0</v>
      </c>
      <c r="AV44">
        <v>5425</v>
      </c>
      <c r="AW44">
        <v>2</v>
      </c>
      <c r="AX44">
        <v>41</v>
      </c>
      <c r="AY44">
        <v>2264</v>
      </c>
      <c r="AZ44">
        <v>2272</v>
      </c>
      <c r="BA44">
        <v>9199</v>
      </c>
      <c r="BB44">
        <v>1</v>
      </c>
      <c r="BC44">
        <v>0</v>
      </c>
      <c r="BD44">
        <v>0</v>
      </c>
      <c r="BE44">
        <v>0</v>
      </c>
      <c r="BF44">
        <v>24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3</v>
      </c>
      <c r="BN44">
        <v>0</v>
      </c>
      <c r="BO44">
        <v>0</v>
      </c>
      <c r="BP44">
        <v>0</v>
      </c>
      <c r="BQ44">
        <v>0</v>
      </c>
      <c r="BR44">
        <v>0</v>
      </c>
      <c r="BT44" s="7">
        <f t="shared" si="0"/>
        <v>350.39705882352939</v>
      </c>
      <c r="BU44">
        <f t="shared" si="1"/>
        <v>1337.5739024326217</v>
      </c>
      <c r="BV44">
        <f t="shared" si="2"/>
        <v>9199</v>
      </c>
      <c r="BX44">
        <v>7907.22</v>
      </c>
      <c r="BY44">
        <f>0</f>
        <v>0</v>
      </c>
      <c r="CA44">
        <f t="shared" si="3"/>
        <v>0</v>
      </c>
      <c r="CB44">
        <f t="shared" si="4"/>
        <v>0</v>
      </c>
      <c r="CC44">
        <f t="shared" si="5"/>
        <v>0</v>
      </c>
      <c r="CD44">
        <f t="shared" si="6"/>
        <v>0</v>
      </c>
    </row>
    <row r="45" spans="2:82" x14ac:dyDescent="0.25">
      <c r="B45" s="50">
        <v>695</v>
      </c>
      <c r="C45">
        <v>124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40</v>
      </c>
      <c r="M45">
        <v>0</v>
      </c>
      <c r="N45">
        <v>13</v>
      </c>
      <c r="O45">
        <v>0</v>
      </c>
      <c r="P45">
        <v>0</v>
      </c>
      <c r="Q45">
        <v>13</v>
      </c>
      <c r="R45">
        <v>0</v>
      </c>
      <c r="S45">
        <v>0</v>
      </c>
      <c r="T45">
        <v>0</v>
      </c>
      <c r="U45">
        <v>0</v>
      </c>
      <c r="V45">
        <v>0</v>
      </c>
      <c r="W45">
        <v>50</v>
      </c>
      <c r="X45">
        <v>11</v>
      </c>
      <c r="Y45">
        <v>0</v>
      </c>
      <c r="Z45">
        <v>0</v>
      </c>
      <c r="AA45">
        <v>0</v>
      </c>
      <c r="AB45">
        <v>0</v>
      </c>
      <c r="AC45">
        <v>50</v>
      </c>
      <c r="AD45">
        <v>6</v>
      </c>
      <c r="AE45">
        <v>7</v>
      </c>
      <c r="AF45">
        <v>0</v>
      </c>
      <c r="AG45">
        <v>0</v>
      </c>
      <c r="AH45">
        <v>0</v>
      </c>
      <c r="AI45">
        <v>0</v>
      </c>
      <c r="AJ45">
        <v>11</v>
      </c>
      <c r="AK45">
        <v>12932</v>
      </c>
      <c r="AL45">
        <v>0</v>
      </c>
      <c r="AM45">
        <v>0</v>
      </c>
      <c r="AN45">
        <v>0</v>
      </c>
      <c r="AO45">
        <v>4</v>
      </c>
      <c r="AP45">
        <v>12</v>
      </c>
      <c r="AQ45">
        <v>0</v>
      </c>
      <c r="AR45">
        <v>20</v>
      </c>
      <c r="AS45">
        <v>0</v>
      </c>
      <c r="AT45">
        <v>0</v>
      </c>
      <c r="AU45">
        <v>0</v>
      </c>
      <c r="AV45">
        <v>4</v>
      </c>
      <c r="AW45">
        <v>0</v>
      </c>
      <c r="AX45">
        <v>0</v>
      </c>
      <c r="AY45">
        <v>896</v>
      </c>
      <c r="AZ45">
        <v>348</v>
      </c>
      <c r="BA45">
        <v>0</v>
      </c>
      <c r="BB45">
        <v>0</v>
      </c>
      <c r="BC45">
        <v>0</v>
      </c>
      <c r="BD45">
        <v>0</v>
      </c>
      <c r="BE45">
        <v>14</v>
      </c>
      <c r="BF45">
        <v>20</v>
      </c>
      <c r="BG45">
        <v>0</v>
      </c>
      <c r="BH45">
        <v>0</v>
      </c>
      <c r="BI45">
        <v>15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T45" s="7">
        <f t="shared" si="0"/>
        <v>214.55882352941177</v>
      </c>
      <c r="BU45">
        <f t="shared" si="1"/>
        <v>1569.5525018901535</v>
      </c>
      <c r="BV45">
        <f t="shared" si="2"/>
        <v>12932</v>
      </c>
      <c r="BX45">
        <v>5705.6399999999994</v>
      </c>
      <c r="BY45">
        <f>0</f>
        <v>0</v>
      </c>
      <c r="CA45">
        <f t="shared" si="3"/>
        <v>0</v>
      </c>
      <c r="CB45">
        <f t="shared" si="4"/>
        <v>0</v>
      </c>
      <c r="CC45">
        <f t="shared" si="5"/>
        <v>0</v>
      </c>
      <c r="CD45">
        <f t="shared" si="6"/>
        <v>0</v>
      </c>
    </row>
    <row r="46" spans="2:82" x14ac:dyDescent="0.25">
      <c r="B46" s="50">
        <v>696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40</v>
      </c>
      <c r="M46">
        <v>0</v>
      </c>
      <c r="N46">
        <v>0</v>
      </c>
      <c r="O46">
        <v>0</v>
      </c>
      <c r="P46">
        <v>0</v>
      </c>
      <c r="Q46">
        <v>18</v>
      </c>
      <c r="R46">
        <v>0</v>
      </c>
      <c r="S46">
        <v>0</v>
      </c>
      <c r="T46">
        <v>0</v>
      </c>
      <c r="U46">
        <v>0</v>
      </c>
      <c r="V46">
        <v>0</v>
      </c>
      <c r="W46">
        <v>50</v>
      </c>
      <c r="X46">
        <v>0</v>
      </c>
      <c r="Y46">
        <v>0</v>
      </c>
      <c r="Z46">
        <v>0</v>
      </c>
      <c r="AA46">
        <v>0</v>
      </c>
      <c r="AB46">
        <v>0</v>
      </c>
      <c r="AC46">
        <v>50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32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543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2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T46" s="7">
        <f t="shared" si="0"/>
        <v>10.823529411764707</v>
      </c>
      <c r="BU46">
        <f t="shared" si="1"/>
        <v>66.336532600872232</v>
      </c>
      <c r="BV46">
        <f t="shared" si="2"/>
        <v>543</v>
      </c>
      <c r="BX46">
        <v>1966.68</v>
      </c>
      <c r="BY46">
        <f>0</f>
        <v>0</v>
      </c>
      <c r="CA46">
        <f t="shared" si="3"/>
        <v>0</v>
      </c>
      <c r="CB46">
        <f t="shared" si="4"/>
        <v>0</v>
      </c>
      <c r="CC46">
        <f t="shared" si="5"/>
        <v>0</v>
      </c>
      <c r="CD46">
        <f t="shared" si="6"/>
        <v>0</v>
      </c>
    </row>
    <row r="47" spans="2:82" x14ac:dyDescent="0.25">
      <c r="B47" s="50">
        <v>697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47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50</v>
      </c>
      <c r="X47">
        <v>0</v>
      </c>
      <c r="Y47">
        <v>0</v>
      </c>
      <c r="Z47">
        <v>0</v>
      </c>
      <c r="AA47">
        <v>0</v>
      </c>
      <c r="AB47">
        <v>0</v>
      </c>
      <c r="AC47">
        <v>9</v>
      </c>
      <c r="AD47">
        <v>0</v>
      </c>
      <c r="AE47">
        <v>0</v>
      </c>
      <c r="AF47">
        <v>0</v>
      </c>
      <c r="AG47">
        <v>1</v>
      </c>
      <c r="AH47">
        <v>11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4</v>
      </c>
      <c r="AP47">
        <v>0</v>
      </c>
      <c r="AQ47">
        <v>0</v>
      </c>
      <c r="AR47">
        <v>14</v>
      </c>
      <c r="AS47">
        <v>0</v>
      </c>
      <c r="AT47">
        <v>0</v>
      </c>
      <c r="AU47">
        <v>45</v>
      </c>
      <c r="AV47">
        <v>0</v>
      </c>
      <c r="AW47">
        <v>0</v>
      </c>
      <c r="AX47">
        <v>430</v>
      </c>
      <c r="AY47">
        <v>0</v>
      </c>
      <c r="AZ47">
        <v>0</v>
      </c>
      <c r="BA47">
        <v>0</v>
      </c>
      <c r="BB47">
        <v>7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T47" s="7">
        <f t="shared" si="0"/>
        <v>9.0882352941176467</v>
      </c>
      <c r="BU47">
        <f t="shared" si="1"/>
        <v>52.757042479347639</v>
      </c>
      <c r="BV47">
        <f t="shared" si="2"/>
        <v>430</v>
      </c>
      <c r="BX47">
        <v>1663.74</v>
      </c>
      <c r="BY47">
        <f>0</f>
        <v>0</v>
      </c>
      <c r="CA47">
        <f t="shared" si="3"/>
        <v>0</v>
      </c>
      <c r="CB47">
        <f t="shared" si="4"/>
        <v>0</v>
      </c>
      <c r="CC47">
        <f t="shared" si="5"/>
        <v>0</v>
      </c>
      <c r="CD47">
        <f t="shared" si="6"/>
        <v>0</v>
      </c>
    </row>
    <row r="48" spans="2:82" x14ac:dyDescent="0.25">
      <c r="B48" s="50">
        <v>698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47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50</v>
      </c>
      <c r="X48">
        <v>0</v>
      </c>
      <c r="Y48">
        <v>0</v>
      </c>
      <c r="Z48">
        <v>0</v>
      </c>
      <c r="AA48">
        <v>0</v>
      </c>
      <c r="AB48">
        <v>0</v>
      </c>
      <c r="AC48">
        <v>9</v>
      </c>
      <c r="AD48">
        <v>0</v>
      </c>
      <c r="AE48">
        <v>0</v>
      </c>
      <c r="AF48">
        <v>0</v>
      </c>
      <c r="AG48">
        <v>0</v>
      </c>
      <c r="AH48">
        <v>5</v>
      </c>
      <c r="AI48">
        <v>0</v>
      </c>
      <c r="AJ48">
        <v>35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2333</v>
      </c>
      <c r="AU48">
        <v>28</v>
      </c>
      <c r="AV48">
        <v>4573</v>
      </c>
      <c r="AW48">
        <v>0</v>
      </c>
      <c r="AX48">
        <v>387</v>
      </c>
      <c r="AY48">
        <v>0</v>
      </c>
      <c r="AZ48">
        <v>24</v>
      </c>
      <c r="BA48">
        <v>1246</v>
      </c>
      <c r="BB48">
        <v>7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T48" s="7">
        <f t="shared" si="0"/>
        <v>128.60294117647058</v>
      </c>
      <c r="BU48">
        <f t="shared" si="1"/>
        <v>634.10908566944045</v>
      </c>
      <c r="BV48">
        <f t="shared" si="2"/>
        <v>4573</v>
      </c>
      <c r="BX48">
        <v>2554.7399999999998</v>
      </c>
      <c r="BY48">
        <f>0</f>
        <v>0</v>
      </c>
      <c r="CA48">
        <f t="shared" si="3"/>
        <v>0</v>
      </c>
      <c r="CB48">
        <f t="shared" si="4"/>
        <v>0</v>
      </c>
      <c r="CC48">
        <f t="shared" si="5"/>
        <v>0</v>
      </c>
      <c r="CD48">
        <f t="shared" si="6"/>
        <v>0</v>
      </c>
    </row>
    <row r="49" spans="2:82" x14ac:dyDescent="0.25">
      <c r="B49" s="50">
        <v>699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47</v>
      </c>
      <c r="M49">
        <v>0</v>
      </c>
      <c r="N49">
        <v>0</v>
      </c>
      <c r="O49">
        <v>0</v>
      </c>
      <c r="P49">
        <v>0</v>
      </c>
      <c r="Q49">
        <v>22</v>
      </c>
      <c r="R49">
        <v>0</v>
      </c>
      <c r="S49">
        <v>0</v>
      </c>
      <c r="T49">
        <v>0</v>
      </c>
      <c r="U49">
        <v>0</v>
      </c>
      <c r="V49">
        <v>0</v>
      </c>
      <c r="W49">
        <v>50</v>
      </c>
      <c r="X49">
        <v>0</v>
      </c>
      <c r="Y49">
        <v>0</v>
      </c>
      <c r="Z49">
        <v>0</v>
      </c>
      <c r="AA49">
        <v>0</v>
      </c>
      <c r="AB49">
        <v>0</v>
      </c>
      <c r="AC49">
        <v>9</v>
      </c>
      <c r="AD49">
        <v>0</v>
      </c>
      <c r="AE49">
        <v>0</v>
      </c>
      <c r="AF49">
        <v>0</v>
      </c>
      <c r="AG49">
        <v>11</v>
      </c>
      <c r="AH49">
        <v>66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12</v>
      </c>
      <c r="AV49">
        <v>52</v>
      </c>
      <c r="AW49">
        <v>0</v>
      </c>
      <c r="AX49">
        <v>329</v>
      </c>
      <c r="AY49">
        <v>0</v>
      </c>
      <c r="AZ49">
        <v>0</v>
      </c>
      <c r="BA49">
        <v>0</v>
      </c>
      <c r="BB49">
        <v>3</v>
      </c>
      <c r="BC49">
        <v>0</v>
      </c>
      <c r="BD49">
        <v>0</v>
      </c>
      <c r="BE49">
        <v>4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T49" s="7">
        <f t="shared" si="0"/>
        <v>8.8970588235294112</v>
      </c>
      <c r="BU49">
        <f t="shared" si="1"/>
        <v>41.516455901526008</v>
      </c>
      <c r="BV49">
        <f t="shared" si="2"/>
        <v>329</v>
      </c>
      <c r="BX49">
        <v>1453.14</v>
      </c>
      <c r="BY49">
        <f>0</f>
        <v>0</v>
      </c>
      <c r="CA49">
        <f t="shared" si="3"/>
        <v>0</v>
      </c>
      <c r="CB49">
        <f t="shared" si="4"/>
        <v>0</v>
      </c>
      <c r="CC49">
        <f t="shared" si="5"/>
        <v>0</v>
      </c>
      <c r="CD49">
        <f t="shared" si="6"/>
        <v>0</v>
      </c>
    </row>
    <row r="50" spans="2:82" x14ac:dyDescent="0.25">
      <c r="B50" s="50">
        <v>700</v>
      </c>
      <c r="C50">
        <v>59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47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63</v>
      </c>
      <c r="U50">
        <v>0</v>
      </c>
      <c r="V50">
        <v>0</v>
      </c>
      <c r="W50">
        <v>50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</v>
      </c>
      <c r="AD50">
        <v>5</v>
      </c>
      <c r="AE50">
        <v>3</v>
      </c>
      <c r="AF50">
        <v>0</v>
      </c>
      <c r="AG50">
        <v>25</v>
      </c>
      <c r="AH50">
        <v>15</v>
      </c>
      <c r="AI50">
        <v>0</v>
      </c>
      <c r="AJ50">
        <v>17</v>
      </c>
      <c r="AK50">
        <v>0</v>
      </c>
      <c r="AL50">
        <v>5</v>
      </c>
      <c r="AM50">
        <v>2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170</v>
      </c>
      <c r="AU50">
        <v>3</v>
      </c>
      <c r="AV50">
        <v>3833</v>
      </c>
      <c r="AW50">
        <v>914</v>
      </c>
      <c r="AX50">
        <v>329</v>
      </c>
      <c r="AY50">
        <v>1402</v>
      </c>
      <c r="AZ50">
        <v>1333</v>
      </c>
      <c r="BA50">
        <v>1420</v>
      </c>
      <c r="BB50">
        <v>0</v>
      </c>
      <c r="BC50">
        <v>0</v>
      </c>
      <c r="BD50">
        <v>3</v>
      </c>
      <c r="BE50">
        <v>11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T50" s="7">
        <f t="shared" si="0"/>
        <v>142.9264705882353</v>
      </c>
      <c r="BU50">
        <f t="shared" si="1"/>
        <v>547.01085465440758</v>
      </c>
      <c r="BV50">
        <f t="shared" si="2"/>
        <v>3833</v>
      </c>
      <c r="BX50">
        <v>6251.5800000000008</v>
      </c>
      <c r="BY50">
        <f>0</f>
        <v>0</v>
      </c>
      <c r="CA50">
        <f t="shared" si="3"/>
        <v>0</v>
      </c>
      <c r="CB50">
        <f t="shared" si="4"/>
        <v>0</v>
      </c>
      <c r="CC50">
        <f t="shared" si="5"/>
        <v>0</v>
      </c>
      <c r="CD50">
        <f t="shared" si="6"/>
        <v>0</v>
      </c>
    </row>
    <row r="51" spans="2:82" x14ac:dyDescent="0.25">
      <c r="B51" s="50">
        <v>701</v>
      </c>
      <c r="C51">
        <v>118</v>
      </c>
      <c r="D51">
        <v>14</v>
      </c>
      <c r="E51">
        <v>0</v>
      </c>
      <c r="F51">
        <v>0</v>
      </c>
      <c r="G51">
        <v>0</v>
      </c>
      <c r="H51">
        <v>0</v>
      </c>
      <c r="I51">
        <v>0</v>
      </c>
      <c r="J51">
        <v>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</v>
      </c>
      <c r="R51">
        <v>0</v>
      </c>
      <c r="S51">
        <v>0</v>
      </c>
      <c r="T51">
        <v>1</v>
      </c>
      <c r="U51">
        <v>299</v>
      </c>
      <c r="V51">
        <v>36</v>
      </c>
      <c r="W51">
        <v>879</v>
      </c>
      <c r="X51">
        <v>1488</v>
      </c>
      <c r="Y51">
        <v>5278</v>
      </c>
      <c r="Z51">
        <v>9801</v>
      </c>
      <c r="AA51">
        <v>8039</v>
      </c>
      <c r="AB51">
        <v>958</v>
      </c>
      <c r="AC51">
        <v>14</v>
      </c>
      <c r="AD51">
        <v>8</v>
      </c>
      <c r="AE51">
        <v>139</v>
      </c>
      <c r="AF51">
        <v>1938</v>
      </c>
      <c r="AG51">
        <v>2959</v>
      </c>
      <c r="AH51">
        <v>259</v>
      </c>
      <c r="AI51">
        <v>0</v>
      </c>
      <c r="AJ51">
        <v>0</v>
      </c>
      <c r="AK51">
        <v>6579</v>
      </c>
      <c r="AL51">
        <v>3</v>
      </c>
      <c r="AM51">
        <v>12</v>
      </c>
      <c r="AN51">
        <v>141</v>
      </c>
      <c r="AO51">
        <v>435</v>
      </c>
      <c r="AP51">
        <v>28</v>
      </c>
      <c r="AQ51">
        <v>116</v>
      </c>
      <c r="AR51">
        <v>202</v>
      </c>
      <c r="AS51">
        <v>0</v>
      </c>
      <c r="AT51">
        <v>24</v>
      </c>
      <c r="AU51">
        <v>0</v>
      </c>
      <c r="AV51">
        <v>9029</v>
      </c>
      <c r="AW51">
        <v>224</v>
      </c>
      <c r="AX51">
        <v>305</v>
      </c>
      <c r="AY51">
        <v>0</v>
      </c>
      <c r="AZ51">
        <v>1475</v>
      </c>
      <c r="BA51">
        <v>1522</v>
      </c>
      <c r="BB51">
        <v>0</v>
      </c>
      <c r="BC51">
        <v>4200</v>
      </c>
      <c r="BD51">
        <v>0</v>
      </c>
      <c r="BE51">
        <v>9</v>
      </c>
      <c r="BF51">
        <v>40</v>
      </c>
      <c r="BG51">
        <v>0</v>
      </c>
      <c r="BH51">
        <v>0</v>
      </c>
      <c r="BI51">
        <v>266</v>
      </c>
      <c r="BJ51">
        <v>0</v>
      </c>
      <c r="BK51">
        <v>0</v>
      </c>
      <c r="BL51">
        <v>174</v>
      </c>
      <c r="BM51">
        <v>98</v>
      </c>
      <c r="BN51">
        <v>0</v>
      </c>
      <c r="BO51">
        <v>0</v>
      </c>
      <c r="BP51">
        <v>0</v>
      </c>
      <c r="BQ51">
        <v>0</v>
      </c>
      <c r="BR51">
        <v>0</v>
      </c>
      <c r="BT51" s="7">
        <f t="shared" si="0"/>
        <v>839.98529411764707</v>
      </c>
      <c r="BU51">
        <f t="shared" si="1"/>
        <v>2132.3012198837723</v>
      </c>
      <c r="BV51">
        <f t="shared" si="2"/>
        <v>9801</v>
      </c>
      <c r="BX51">
        <v>5320.0800000000008</v>
      </c>
      <c r="BY51">
        <f>0</f>
        <v>0</v>
      </c>
      <c r="CA51">
        <f t="shared" si="3"/>
        <v>0</v>
      </c>
      <c r="CB51">
        <f t="shared" si="4"/>
        <v>0</v>
      </c>
      <c r="CC51">
        <f t="shared" si="5"/>
        <v>0</v>
      </c>
      <c r="CD51">
        <f t="shared" si="6"/>
        <v>0</v>
      </c>
    </row>
    <row r="52" spans="2:82" x14ac:dyDescent="0.25">
      <c r="B52" s="50">
        <v>702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136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50</v>
      </c>
      <c r="X52">
        <v>0</v>
      </c>
      <c r="Y52">
        <v>0</v>
      </c>
      <c r="Z52">
        <v>0</v>
      </c>
      <c r="AA52">
        <v>5</v>
      </c>
      <c r="AB52">
        <v>0</v>
      </c>
      <c r="AC52">
        <v>9</v>
      </c>
      <c r="AD52">
        <v>0</v>
      </c>
      <c r="AE52">
        <v>0</v>
      </c>
      <c r="AF52">
        <v>0</v>
      </c>
      <c r="AG52">
        <v>4</v>
      </c>
      <c r="AH52">
        <v>0</v>
      </c>
      <c r="AI52">
        <v>0</v>
      </c>
      <c r="AJ52">
        <v>162</v>
      </c>
      <c r="AK52">
        <v>0</v>
      </c>
      <c r="AL52">
        <v>0</v>
      </c>
      <c r="AM52">
        <v>77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T52" s="7">
        <f t="shared" si="0"/>
        <v>6.5147058823529411</v>
      </c>
      <c r="BU52">
        <f t="shared" si="1"/>
        <v>27.428328664813677</v>
      </c>
      <c r="BV52">
        <f t="shared" si="2"/>
        <v>162</v>
      </c>
      <c r="BX52">
        <v>1104.8400000000001</v>
      </c>
      <c r="BY52">
        <f>0</f>
        <v>0</v>
      </c>
      <c r="CA52">
        <f t="shared" si="3"/>
        <v>0</v>
      </c>
      <c r="CB52">
        <f t="shared" si="4"/>
        <v>0</v>
      </c>
      <c r="CC52">
        <f t="shared" si="5"/>
        <v>0</v>
      </c>
      <c r="CD52">
        <f t="shared" si="6"/>
        <v>0</v>
      </c>
    </row>
    <row r="53" spans="2:82" x14ac:dyDescent="0.25">
      <c r="B53" s="50">
        <v>703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205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50</v>
      </c>
      <c r="X53">
        <v>154</v>
      </c>
      <c r="Y53">
        <v>0</v>
      </c>
      <c r="Z53">
        <v>0</v>
      </c>
      <c r="AA53">
        <v>27</v>
      </c>
      <c r="AB53">
        <v>0</v>
      </c>
      <c r="AC53">
        <v>9</v>
      </c>
      <c r="AD53">
        <v>0</v>
      </c>
      <c r="AE53">
        <v>0</v>
      </c>
      <c r="AF53">
        <v>0</v>
      </c>
      <c r="AG53">
        <v>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4</v>
      </c>
      <c r="BO53">
        <v>0</v>
      </c>
      <c r="BP53">
        <v>0</v>
      </c>
      <c r="BQ53">
        <v>0</v>
      </c>
      <c r="BR53">
        <v>0</v>
      </c>
      <c r="BT53" s="7">
        <f t="shared" si="0"/>
        <v>6.867647058823529</v>
      </c>
      <c r="BU53">
        <f t="shared" si="1"/>
        <v>31.429572732416045</v>
      </c>
      <c r="BV53">
        <f t="shared" si="2"/>
        <v>205</v>
      </c>
      <c r="BX53">
        <v>1600.5600000000002</v>
      </c>
      <c r="BY53">
        <f>0</f>
        <v>0</v>
      </c>
      <c r="CA53">
        <f t="shared" si="3"/>
        <v>0</v>
      </c>
      <c r="CB53">
        <f t="shared" si="4"/>
        <v>0</v>
      </c>
      <c r="CC53">
        <f t="shared" si="5"/>
        <v>0</v>
      </c>
      <c r="CD53">
        <f t="shared" si="6"/>
        <v>0</v>
      </c>
    </row>
    <row r="54" spans="2:82" x14ac:dyDescent="0.25">
      <c r="B54" s="50">
        <v>704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7</v>
      </c>
      <c r="R54">
        <v>0</v>
      </c>
      <c r="S54">
        <v>0</v>
      </c>
      <c r="T54">
        <v>0</v>
      </c>
      <c r="U54">
        <v>0</v>
      </c>
      <c r="V54">
        <v>0</v>
      </c>
      <c r="W54">
        <v>50</v>
      </c>
      <c r="X54">
        <v>0</v>
      </c>
      <c r="Y54">
        <v>0</v>
      </c>
      <c r="Z54">
        <v>0</v>
      </c>
      <c r="AA54">
        <v>0</v>
      </c>
      <c r="AB54">
        <v>0</v>
      </c>
      <c r="AC54">
        <v>9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32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T54" s="7">
        <f t="shared" si="0"/>
        <v>1.4411764705882353</v>
      </c>
      <c r="BU54">
        <f t="shared" si="1"/>
        <v>7.2408096210571182</v>
      </c>
      <c r="BV54">
        <f t="shared" si="2"/>
        <v>50</v>
      </c>
      <c r="BX54">
        <v>1099.98</v>
      </c>
      <c r="BY54">
        <f>0</f>
        <v>0</v>
      </c>
      <c r="CA54">
        <f t="shared" si="3"/>
        <v>0</v>
      </c>
      <c r="CB54">
        <f t="shared" si="4"/>
        <v>0</v>
      </c>
      <c r="CC54">
        <f t="shared" si="5"/>
        <v>0</v>
      </c>
      <c r="CD54">
        <f t="shared" si="6"/>
        <v>0</v>
      </c>
    </row>
    <row r="55" spans="2:82" x14ac:dyDescent="0.25">
      <c r="B55" s="50">
        <v>705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50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T55" s="7">
        <f t="shared" si="0"/>
        <v>0.8970588235294118</v>
      </c>
      <c r="BU55">
        <f t="shared" si="1"/>
        <v>6.1889157198602183</v>
      </c>
      <c r="BV55">
        <f t="shared" si="2"/>
        <v>50</v>
      </c>
      <c r="BX55">
        <v>1595.7</v>
      </c>
      <c r="BY55">
        <f>0</f>
        <v>0</v>
      </c>
      <c r="CA55">
        <f t="shared" si="3"/>
        <v>0</v>
      </c>
      <c r="CB55">
        <f t="shared" si="4"/>
        <v>0</v>
      </c>
      <c r="CC55">
        <f t="shared" si="5"/>
        <v>0</v>
      </c>
      <c r="CD55">
        <f t="shared" si="6"/>
        <v>0</v>
      </c>
    </row>
    <row r="56" spans="2:82" x14ac:dyDescent="0.25">
      <c r="B56" s="50">
        <v>720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50</v>
      </c>
      <c r="X56">
        <v>0</v>
      </c>
      <c r="Y56">
        <v>0</v>
      </c>
      <c r="Z56">
        <v>0</v>
      </c>
      <c r="AA56">
        <v>0</v>
      </c>
      <c r="AB56">
        <v>0</v>
      </c>
      <c r="AC56">
        <v>9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13</v>
      </c>
      <c r="AK56">
        <v>0</v>
      </c>
      <c r="AL56">
        <v>0</v>
      </c>
      <c r="AM56">
        <v>0</v>
      </c>
      <c r="AN56">
        <v>7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T56" s="7">
        <f t="shared" si="0"/>
        <v>1.161764705882353</v>
      </c>
      <c r="BU56">
        <f t="shared" si="1"/>
        <v>6.3565932256474991</v>
      </c>
      <c r="BV56">
        <f t="shared" si="2"/>
        <v>50</v>
      </c>
      <c r="BX56">
        <v>1250.6399999999999</v>
      </c>
      <c r="BY56">
        <f>0</f>
        <v>0</v>
      </c>
      <c r="CA56">
        <f t="shared" si="3"/>
        <v>0</v>
      </c>
      <c r="CB56">
        <f t="shared" si="4"/>
        <v>0</v>
      </c>
      <c r="CC56">
        <f t="shared" si="5"/>
        <v>0</v>
      </c>
      <c r="CD56">
        <f t="shared" si="6"/>
        <v>0</v>
      </c>
    </row>
    <row r="57" spans="2:82" x14ac:dyDescent="0.25">
      <c r="B57" s="50">
        <v>721</v>
      </c>
      <c r="C57">
        <v>0</v>
      </c>
      <c r="D57">
        <v>15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50</v>
      </c>
      <c r="X57">
        <v>0</v>
      </c>
      <c r="Y57">
        <v>0</v>
      </c>
      <c r="Z57">
        <v>0</v>
      </c>
      <c r="AA57">
        <v>0</v>
      </c>
      <c r="AB57">
        <v>0</v>
      </c>
      <c r="AC57">
        <v>9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T57" s="7">
        <f t="shared" si="0"/>
        <v>1.088235294117647</v>
      </c>
      <c r="BU57">
        <f t="shared" si="1"/>
        <v>6.3779828704731685</v>
      </c>
      <c r="BV57">
        <f t="shared" si="2"/>
        <v>50</v>
      </c>
      <c r="BX57">
        <v>1352.7</v>
      </c>
      <c r="BY57">
        <f>0</f>
        <v>0</v>
      </c>
      <c r="CA57">
        <f t="shared" si="3"/>
        <v>0</v>
      </c>
      <c r="CB57">
        <f t="shared" si="4"/>
        <v>0</v>
      </c>
      <c r="CC57">
        <f t="shared" si="5"/>
        <v>0</v>
      </c>
      <c r="CD57">
        <f t="shared" si="6"/>
        <v>0</v>
      </c>
    </row>
    <row r="58" spans="2:82" x14ac:dyDescent="0.25">
      <c r="B58" s="50">
        <v>722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50</v>
      </c>
      <c r="X58">
        <v>0</v>
      </c>
      <c r="Y58">
        <v>0</v>
      </c>
      <c r="Z58">
        <v>0</v>
      </c>
      <c r="AA58">
        <v>0</v>
      </c>
      <c r="AB58">
        <v>0</v>
      </c>
      <c r="AC58">
        <v>9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3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T58" s="7">
        <f t="shared" si="0"/>
        <v>0.91176470588235292</v>
      </c>
      <c r="BU58">
        <f t="shared" si="1"/>
        <v>6.1492270940548392</v>
      </c>
      <c r="BV58">
        <f t="shared" si="2"/>
        <v>50</v>
      </c>
      <c r="BX58">
        <v>2402.46</v>
      </c>
      <c r="BY58">
        <f>0</f>
        <v>0</v>
      </c>
      <c r="CA58">
        <f t="shared" si="3"/>
        <v>0</v>
      </c>
      <c r="CB58">
        <f t="shared" si="4"/>
        <v>0</v>
      </c>
      <c r="CC58">
        <f t="shared" si="5"/>
        <v>0</v>
      </c>
      <c r="CD58">
        <f t="shared" si="6"/>
        <v>0</v>
      </c>
    </row>
    <row r="59" spans="2:82" x14ac:dyDescent="0.25">
      <c r="B59" s="50">
        <v>723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16</v>
      </c>
      <c r="U59">
        <v>424</v>
      </c>
      <c r="V59">
        <v>0</v>
      </c>
      <c r="W59">
        <v>50</v>
      </c>
      <c r="X59">
        <v>0</v>
      </c>
      <c r="Y59">
        <v>0</v>
      </c>
      <c r="Z59">
        <v>0</v>
      </c>
      <c r="AA59">
        <v>0</v>
      </c>
      <c r="AB59">
        <v>0</v>
      </c>
      <c r="AC59">
        <v>9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11</v>
      </c>
      <c r="AL59">
        <v>0</v>
      </c>
      <c r="AM59">
        <v>0</v>
      </c>
      <c r="AN59">
        <v>6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14</v>
      </c>
      <c r="BN59">
        <v>4</v>
      </c>
      <c r="BO59">
        <v>0</v>
      </c>
      <c r="BP59">
        <v>0</v>
      </c>
      <c r="BQ59">
        <v>0</v>
      </c>
      <c r="BR59">
        <v>0</v>
      </c>
      <c r="BT59" s="7">
        <f t="shared" si="0"/>
        <v>7.8529411764705879</v>
      </c>
      <c r="BU59">
        <f t="shared" si="1"/>
        <v>51.657385857285</v>
      </c>
      <c r="BV59">
        <f t="shared" si="2"/>
        <v>424</v>
      </c>
      <c r="BX59">
        <v>1326.78</v>
      </c>
      <c r="BY59">
        <f>0</f>
        <v>0</v>
      </c>
      <c r="CA59">
        <f t="shared" si="3"/>
        <v>0</v>
      </c>
      <c r="CB59">
        <f t="shared" si="4"/>
        <v>0</v>
      </c>
      <c r="CC59">
        <f t="shared" si="5"/>
        <v>0</v>
      </c>
      <c r="CD59">
        <f t="shared" si="6"/>
        <v>0</v>
      </c>
    </row>
    <row r="60" spans="2:82" x14ac:dyDescent="0.25">
      <c r="B60" s="50">
        <v>724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87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50</v>
      </c>
      <c r="X60">
        <v>0</v>
      </c>
      <c r="Y60">
        <v>0</v>
      </c>
      <c r="Z60">
        <v>0</v>
      </c>
      <c r="AA60">
        <v>0</v>
      </c>
      <c r="AB60">
        <v>0</v>
      </c>
      <c r="AC60">
        <v>9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8</v>
      </c>
      <c r="AK60">
        <v>0</v>
      </c>
      <c r="AL60">
        <v>0</v>
      </c>
      <c r="AM60">
        <v>0</v>
      </c>
      <c r="AN60">
        <v>4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74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T60" s="7">
        <f t="shared" si="0"/>
        <v>3.4264705882352939</v>
      </c>
      <c r="BU60">
        <f t="shared" si="1"/>
        <v>14.917000395192286</v>
      </c>
      <c r="BV60">
        <f t="shared" si="2"/>
        <v>87</v>
      </c>
      <c r="BX60">
        <v>1129.1399999999999</v>
      </c>
      <c r="BY60">
        <f>0</f>
        <v>0</v>
      </c>
      <c r="CA60">
        <f t="shared" si="3"/>
        <v>0</v>
      </c>
      <c r="CB60">
        <f t="shared" si="4"/>
        <v>0</v>
      </c>
      <c r="CC60">
        <f t="shared" si="5"/>
        <v>0</v>
      </c>
      <c r="CD60">
        <f t="shared" si="6"/>
        <v>0</v>
      </c>
    </row>
    <row r="61" spans="2:82" x14ac:dyDescent="0.25">
      <c r="B61" s="50">
        <v>725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71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310</v>
      </c>
      <c r="V61">
        <v>0</v>
      </c>
      <c r="W61">
        <v>50</v>
      </c>
      <c r="X61">
        <v>0</v>
      </c>
      <c r="Y61">
        <v>0</v>
      </c>
      <c r="Z61">
        <v>0</v>
      </c>
      <c r="AA61">
        <v>0</v>
      </c>
      <c r="AB61">
        <v>0</v>
      </c>
      <c r="AC61">
        <v>9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6</v>
      </c>
      <c r="AK61">
        <v>4</v>
      </c>
      <c r="AL61">
        <v>0</v>
      </c>
      <c r="AM61">
        <v>0</v>
      </c>
      <c r="AN61">
        <v>4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4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15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55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T61" s="7">
        <f t="shared" si="0"/>
        <v>7.7647058823529411</v>
      </c>
      <c r="BU61">
        <f t="shared" si="1"/>
        <v>39.200258012804106</v>
      </c>
      <c r="BV61">
        <f t="shared" si="2"/>
        <v>310</v>
      </c>
      <c r="BX61">
        <v>1503.36</v>
      </c>
      <c r="BY61">
        <f>0</f>
        <v>0</v>
      </c>
      <c r="CA61">
        <f t="shared" si="3"/>
        <v>0</v>
      </c>
      <c r="CB61">
        <f t="shared" si="4"/>
        <v>0</v>
      </c>
      <c r="CC61">
        <f t="shared" si="5"/>
        <v>0</v>
      </c>
      <c r="CD61">
        <f t="shared" si="6"/>
        <v>0</v>
      </c>
    </row>
    <row r="62" spans="2:82" x14ac:dyDescent="0.25">
      <c r="B62" s="50">
        <v>726</v>
      </c>
      <c r="C62">
        <v>0</v>
      </c>
      <c r="D62">
        <v>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123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</v>
      </c>
      <c r="U62">
        <v>305</v>
      </c>
      <c r="V62">
        <v>0</v>
      </c>
      <c r="W62">
        <v>50</v>
      </c>
      <c r="X62">
        <v>0</v>
      </c>
      <c r="Y62">
        <v>0</v>
      </c>
      <c r="Z62">
        <v>0</v>
      </c>
      <c r="AA62">
        <v>0</v>
      </c>
      <c r="AB62">
        <v>0</v>
      </c>
      <c r="AC62">
        <v>9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9</v>
      </c>
      <c r="AK62">
        <v>2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5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T62" s="7">
        <f t="shared" si="0"/>
        <v>7.5</v>
      </c>
      <c r="BU62">
        <f t="shared" si="1"/>
        <v>39.971818430698349</v>
      </c>
      <c r="BV62">
        <f t="shared" si="2"/>
        <v>305</v>
      </c>
      <c r="BX62">
        <v>2523.96</v>
      </c>
      <c r="BY62">
        <f>0</f>
        <v>0</v>
      </c>
      <c r="CA62">
        <f t="shared" si="3"/>
        <v>0</v>
      </c>
      <c r="CB62">
        <f t="shared" si="4"/>
        <v>0</v>
      </c>
      <c r="CC62">
        <f t="shared" si="5"/>
        <v>0</v>
      </c>
      <c r="CD62">
        <f t="shared" si="6"/>
        <v>0</v>
      </c>
    </row>
    <row r="63" spans="2:82" x14ac:dyDescent="0.25">
      <c r="B63" s="50">
        <v>727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50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T63" s="7">
        <f t="shared" si="0"/>
        <v>0.91176470588235292</v>
      </c>
      <c r="BU63">
        <f t="shared" si="1"/>
        <v>6.1661940512879347</v>
      </c>
      <c r="BV63">
        <f t="shared" si="2"/>
        <v>50</v>
      </c>
      <c r="BX63">
        <v>2225.88</v>
      </c>
      <c r="BY63">
        <f>0</f>
        <v>0</v>
      </c>
      <c r="CA63">
        <f t="shared" si="3"/>
        <v>0</v>
      </c>
      <c r="CB63">
        <f t="shared" si="4"/>
        <v>0</v>
      </c>
      <c r="CC63">
        <f t="shared" si="5"/>
        <v>0</v>
      </c>
      <c r="CD63">
        <f t="shared" si="6"/>
        <v>0</v>
      </c>
    </row>
    <row r="64" spans="2:82" x14ac:dyDescent="0.25">
      <c r="B64" s="50">
        <v>728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27</v>
      </c>
      <c r="L64">
        <v>152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333</v>
      </c>
      <c r="V64">
        <v>0</v>
      </c>
      <c r="W64">
        <v>50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5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T64" s="7">
        <f t="shared" si="0"/>
        <v>8.5</v>
      </c>
      <c r="BU64">
        <f t="shared" si="1"/>
        <v>44.459439841779115</v>
      </c>
      <c r="BV64">
        <f t="shared" si="2"/>
        <v>333</v>
      </c>
      <c r="BX64">
        <v>1550.3400000000001</v>
      </c>
      <c r="BY64">
        <f>0</f>
        <v>0</v>
      </c>
      <c r="CA64">
        <f t="shared" si="3"/>
        <v>0</v>
      </c>
      <c r="CB64">
        <f t="shared" si="4"/>
        <v>0</v>
      </c>
      <c r="CC64">
        <f t="shared" si="5"/>
        <v>0</v>
      </c>
      <c r="CD64">
        <f t="shared" si="6"/>
        <v>0</v>
      </c>
    </row>
    <row r="65" spans="2:82" x14ac:dyDescent="0.25">
      <c r="B65" s="50">
        <v>729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28</v>
      </c>
      <c r="L65">
        <v>0</v>
      </c>
      <c r="M65">
        <v>0</v>
      </c>
      <c r="N65">
        <v>30</v>
      </c>
      <c r="O65">
        <v>0</v>
      </c>
      <c r="P65">
        <v>0</v>
      </c>
      <c r="Q65">
        <v>0</v>
      </c>
      <c r="R65">
        <v>0</v>
      </c>
      <c r="S65">
        <v>0</v>
      </c>
      <c r="T65">
        <v>32</v>
      </c>
      <c r="U65">
        <v>1341</v>
      </c>
      <c r="V65">
        <v>26</v>
      </c>
      <c r="W65">
        <v>50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80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T65" s="7">
        <f t="shared" si="0"/>
        <v>23.485294117647058</v>
      </c>
      <c r="BU65">
        <f t="shared" si="1"/>
        <v>162.68085161444711</v>
      </c>
      <c r="BV65">
        <f t="shared" si="2"/>
        <v>1341</v>
      </c>
      <c r="BX65">
        <v>1036.8</v>
      </c>
      <c r="BY65">
        <f>0</f>
        <v>0</v>
      </c>
      <c r="CA65">
        <f t="shared" si="3"/>
        <v>0</v>
      </c>
      <c r="CB65">
        <f t="shared" si="4"/>
        <v>0</v>
      </c>
      <c r="CC65">
        <f t="shared" si="5"/>
        <v>0</v>
      </c>
      <c r="CD65">
        <f t="shared" si="6"/>
        <v>0</v>
      </c>
    </row>
    <row r="66" spans="2:82" x14ac:dyDescent="0.25">
      <c r="B66" s="50">
        <v>730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50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T66" s="7">
        <f t="shared" si="0"/>
        <v>0.88235294117647056</v>
      </c>
      <c r="BU66">
        <f t="shared" si="1"/>
        <v>6.1656956895600903</v>
      </c>
      <c r="BV66">
        <f t="shared" si="2"/>
        <v>50</v>
      </c>
      <c r="BX66">
        <v>1522.8</v>
      </c>
      <c r="BY66">
        <f>0</f>
        <v>0</v>
      </c>
      <c r="CA66">
        <f t="shared" si="3"/>
        <v>0</v>
      </c>
      <c r="CB66">
        <f t="shared" si="4"/>
        <v>0</v>
      </c>
      <c r="CC66">
        <f t="shared" si="5"/>
        <v>0</v>
      </c>
      <c r="CD66">
        <f t="shared" si="6"/>
        <v>0</v>
      </c>
    </row>
    <row r="67" spans="2:82" x14ac:dyDescent="0.25">
      <c r="B67" s="50">
        <v>750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15</v>
      </c>
      <c r="L67">
        <v>147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11</v>
      </c>
      <c r="W67">
        <v>50</v>
      </c>
      <c r="X67">
        <v>0</v>
      </c>
      <c r="Y67">
        <v>0</v>
      </c>
      <c r="Z67">
        <v>0</v>
      </c>
      <c r="AA67">
        <v>0</v>
      </c>
      <c r="AB67">
        <v>0</v>
      </c>
      <c r="AC67">
        <v>59</v>
      </c>
      <c r="AD67">
        <v>15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285</v>
      </c>
      <c r="AK67">
        <v>6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72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3745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T67" s="7">
        <f t="shared" si="0"/>
        <v>64.794117647058826</v>
      </c>
      <c r="BU67">
        <f t="shared" si="1"/>
        <v>454.72886981091085</v>
      </c>
      <c r="BV67">
        <f t="shared" si="2"/>
        <v>3745</v>
      </c>
      <c r="BX67">
        <v>1286.28</v>
      </c>
      <c r="BY67">
        <f>0</f>
        <v>0</v>
      </c>
      <c r="CA67">
        <f t="shared" si="3"/>
        <v>0</v>
      </c>
      <c r="CB67">
        <f t="shared" si="4"/>
        <v>0</v>
      </c>
      <c r="CC67">
        <f t="shared" si="5"/>
        <v>0</v>
      </c>
      <c r="CD67">
        <f t="shared" si="6"/>
        <v>0</v>
      </c>
    </row>
    <row r="68" spans="2:82" x14ac:dyDescent="0.25">
      <c r="B68" s="50">
        <v>751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</v>
      </c>
      <c r="L68">
        <v>157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137</v>
      </c>
      <c r="V68">
        <v>0</v>
      </c>
      <c r="W68">
        <v>50</v>
      </c>
      <c r="X68">
        <v>0</v>
      </c>
      <c r="Y68">
        <v>0</v>
      </c>
      <c r="Z68">
        <v>0</v>
      </c>
      <c r="AA68">
        <v>0</v>
      </c>
      <c r="AB68">
        <v>0</v>
      </c>
      <c r="AC68">
        <v>62</v>
      </c>
      <c r="AD68">
        <v>15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73</v>
      </c>
      <c r="AK68">
        <v>0</v>
      </c>
      <c r="AL68">
        <v>0</v>
      </c>
      <c r="AM68">
        <v>0</v>
      </c>
      <c r="AN68">
        <v>0</v>
      </c>
      <c r="AO68">
        <v>25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7</v>
      </c>
      <c r="BC68">
        <v>297</v>
      </c>
      <c r="BD68">
        <v>171</v>
      </c>
      <c r="BE68">
        <v>2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7514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T68" s="7">
        <f t="shared" si="0"/>
        <v>125.29411764705883</v>
      </c>
      <c r="BU68">
        <f t="shared" si="1"/>
        <v>910.6846376318274</v>
      </c>
      <c r="BV68">
        <f t="shared" si="2"/>
        <v>7514</v>
      </c>
      <c r="BX68">
        <v>1542.24</v>
      </c>
      <c r="BY68">
        <f>0</f>
        <v>0</v>
      </c>
      <c r="CA68">
        <f t="shared" si="3"/>
        <v>0</v>
      </c>
      <c r="CB68">
        <f t="shared" si="4"/>
        <v>0</v>
      </c>
      <c r="CC68">
        <f t="shared" si="5"/>
        <v>0</v>
      </c>
      <c r="CD68">
        <f t="shared" si="6"/>
        <v>0</v>
      </c>
    </row>
    <row r="69" spans="2:82" x14ac:dyDescent="0.25">
      <c r="B69" s="50">
        <v>752</v>
      </c>
      <c r="C69">
        <v>0</v>
      </c>
      <c r="D69">
        <v>0</v>
      </c>
      <c r="E69">
        <v>0</v>
      </c>
      <c r="F69">
        <v>7</v>
      </c>
      <c r="G69">
        <v>0</v>
      </c>
      <c r="H69">
        <v>0</v>
      </c>
      <c r="I69">
        <v>0</v>
      </c>
      <c r="J69">
        <v>0</v>
      </c>
      <c r="K69">
        <v>226</v>
      </c>
      <c r="L69">
        <v>203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24</v>
      </c>
      <c r="V69">
        <v>0</v>
      </c>
      <c r="W69">
        <v>50</v>
      </c>
      <c r="X69">
        <v>0</v>
      </c>
      <c r="Y69">
        <v>0</v>
      </c>
      <c r="Z69">
        <v>0</v>
      </c>
      <c r="AA69">
        <v>0</v>
      </c>
      <c r="AB69">
        <v>0</v>
      </c>
      <c r="AC69">
        <v>63</v>
      </c>
      <c r="AD69">
        <v>15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12</v>
      </c>
      <c r="AP69">
        <v>16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23</v>
      </c>
      <c r="BC69">
        <v>0</v>
      </c>
      <c r="BD69">
        <v>0</v>
      </c>
      <c r="BE69">
        <v>16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T69" s="7">
        <f t="shared" ref="BT69:BT132" si="7">AVERAGE(C69:BR69)</f>
        <v>9.632352941176471</v>
      </c>
      <c r="BU69">
        <f t="shared" ref="BU69:BU132" si="8">STDEV(C69:BR69)</f>
        <v>37.551916067641415</v>
      </c>
      <c r="BV69">
        <f t="shared" ref="BV69:BV132" si="9">MAX(C69:BR69)</f>
        <v>226</v>
      </c>
      <c r="BX69">
        <v>1372.14</v>
      </c>
      <c r="BY69">
        <f>0</f>
        <v>0</v>
      </c>
      <c r="CA69">
        <f t="shared" ref="CA69:CA132" si="10">IF(SUM(C69:BR69)=0,1,0)</f>
        <v>0</v>
      </c>
      <c r="CB69">
        <f t="shared" ref="CB69:CB132" si="11">IF(AND(SUM(C69:BR69)=0,BY69=0),1,0)</f>
        <v>0</v>
      </c>
      <c r="CC69">
        <f t="shared" ref="CC69:CC132" si="12">IF(AND(SUM(C69:BR69)=0,BY69=0,BX69=0),1,0)</f>
        <v>0</v>
      </c>
      <c r="CD69">
        <f t="shared" ref="CD69:CD132" si="13">IF(AND(SUM(C69:BF69)=0,BY69&gt;0),1,0)</f>
        <v>0</v>
      </c>
    </row>
    <row r="70" spans="2:82" x14ac:dyDescent="0.25">
      <c r="B70" s="50">
        <v>753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490</v>
      </c>
      <c r="L70">
        <v>674</v>
      </c>
      <c r="M70">
        <v>0</v>
      </c>
      <c r="N70">
        <v>0</v>
      </c>
      <c r="O70">
        <v>0</v>
      </c>
      <c r="P70">
        <v>4</v>
      </c>
      <c r="Q70">
        <v>0</v>
      </c>
      <c r="R70">
        <v>0</v>
      </c>
      <c r="S70">
        <v>0</v>
      </c>
      <c r="T70">
        <v>0</v>
      </c>
      <c r="U70">
        <v>370</v>
      </c>
      <c r="V70">
        <v>0</v>
      </c>
      <c r="W70">
        <v>50</v>
      </c>
      <c r="X70">
        <v>0</v>
      </c>
      <c r="Y70">
        <v>0</v>
      </c>
      <c r="Z70">
        <v>0</v>
      </c>
      <c r="AA70">
        <v>0</v>
      </c>
      <c r="AB70">
        <v>0</v>
      </c>
      <c r="AC70">
        <v>64</v>
      </c>
      <c r="AD70">
        <v>15</v>
      </c>
      <c r="AE70">
        <v>0</v>
      </c>
      <c r="AF70">
        <v>0</v>
      </c>
      <c r="AG70">
        <v>8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27</v>
      </c>
      <c r="AP70">
        <v>5</v>
      </c>
      <c r="AQ70">
        <v>7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7</v>
      </c>
      <c r="BC70">
        <v>0</v>
      </c>
      <c r="BD70">
        <v>18</v>
      </c>
      <c r="BE70">
        <v>20</v>
      </c>
      <c r="BF70">
        <v>0</v>
      </c>
      <c r="BG70">
        <v>0</v>
      </c>
      <c r="BH70">
        <v>55</v>
      </c>
      <c r="BI70">
        <v>0</v>
      </c>
      <c r="BJ70">
        <v>0</v>
      </c>
      <c r="BK70">
        <v>36</v>
      </c>
      <c r="BL70">
        <v>0</v>
      </c>
      <c r="BM70">
        <v>15</v>
      </c>
      <c r="BN70">
        <v>31</v>
      </c>
      <c r="BO70">
        <v>0</v>
      </c>
      <c r="BP70">
        <v>0</v>
      </c>
      <c r="BQ70">
        <v>0</v>
      </c>
      <c r="BR70">
        <v>0</v>
      </c>
      <c r="BT70" s="7">
        <f t="shared" si="7"/>
        <v>27.882352941176471</v>
      </c>
      <c r="BU70">
        <f t="shared" si="8"/>
        <v>108.7510548120764</v>
      </c>
      <c r="BV70">
        <f t="shared" si="9"/>
        <v>674</v>
      </c>
      <c r="BX70">
        <v>1686.42</v>
      </c>
      <c r="BY70">
        <f>0</f>
        <v>0</v>
      </c>
      <c r="CA70">
        <f t="shared" si="10"/>
        <v>0</v>
      </c>
      <c r="CB70">
        <f t="shared" si="11"/>
        <v>0</v>
      </c>
      <c r="CC70">
        <f t="shared" si="12"/>
        <v>0</v>
      </c>
      <c r="CD70">
        <f t="shared" si="13"/>
        <v>0</v>
      </c>
    </row>
    <row r="71" spans="2:82" x14ac:dyDescent="0.25">
      <c r="B71" s="50">
        <v>754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266</v>
      </c>
      <c r="L71">
        <v>675</v>
      </c>
      <c r="M71">
        <v>0</v>
      </c>
      <c r="N71">
        <v>0</v>
      </c>
      <c r="O71">
        <v>0</v>
      </c>
      <c r="P71">
        <v>10</v>
      </c>
      <c r="Q71">
        <v>0</v>
      </c>
      <c r="R71">
        <v>0</v>
      </c>
      <c r="S71">
        <v>0</v>
      </c>
      <c r="T71">
        <v>0</v>
      </c>
      <c r="U71">
        <v>515</v>
      </c>
      <c r="V71">
        <v>0</v>
      </c>
      <c r="W71">
        <v>50</v>
      </c>
      <c r="X71">
        <v>0</v>
      </c>
      <c r="Y71">
        <v>0</v>
      </c>
      <c r="Z71">
        <v>0</v>
      </c>
      <c r="AA71">
        <v>0</v>
      </c>
      <c r="AB71">
        <v>0</v>
      </c>
      <c r="AC71">
        <v>59</v>
      </c>
      <c r="AD71">
        <v>15</v>
      </c>
      <c r="AE71">
        <v>0</v>
      </c>
      <c r="AF71">
        <v>0</v>
      </c>
      <c r="AG71">
        <v>13</v>
      </c>
      <c r="AH71">
        <v>0</v>
      </c>
      <c r="AI71">
        <v>0</v>
      </c>
      <c r="AJ71">
        <v>19</v>
      </c>
      <c r="AK71">
        <v>0</v>
      </c>
      <c r="AL71">
        <v>0</v>
      </c>
      <c r="AM71">
        <v>0</v>
      </c>
      <c r="AN71">
        <v>0</v>
      </c>
      <c r="AO71">
        <v>17</v>
      </c>
      <c r="AP71">
        <v>0</v>
      </c>
      <c r="AQ71">
        <v>14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2</v>
      </c>
      <c r="BC71">
        <v>0</v>
      </c>
      <c r="BD71">
        <v>74</v>
      </c>
      <c r="BE71">
        <v>16</v>
      </c>
      <c r="BF71">
        <v>0</v>
      </c>
      <c r="BG71">
        <v>0</v>
      </c>
      <c r="BH71">
        <v>122</v>
      </c>
      <c r="BI71">
        <v>0</v>
      </c>
      <c r="BJ71">
        <v>0</v>
      </c>
      <c r="BK71">
        <v>0</v>
      </c>
      <c r="BL71">
        <v>0</v>
      </c>
      <c r="BM71">
        <v>50</v>
      </c>
      <c r="BN71">
        <v>26</v>
      </c>
      <c r="BO71">
        <v>0</v>
      </c>
      <c r="BP71">
        <v>0</v>
      </c>
      <c r="BQ71">
        <v>0</v>
      </c>
      <c r="BR71">
        <v>0</v>
      </c>
      <c r="BT71" s="7">
        <f t="shared" si="7"/>
        <v>28.573529411764707</v>
      </c>
      <c r="BU71">
        <f t="shared" si="8"/>
        <v>107.00848287987665</v>
      </c>
      <c r="BV71">
        <f t="shared" si="9"/>
        <v>675</v>
      </c>
      <c r="BX71">
        <v>1445.04</v>
      </c>
      <c r="BY71">
        <f>0</f>
        <v>0</v>
      </c>
      <c r="CA71">
        <f t="shared" si="10"/>
        <v>0</v>
      </c>
      <c r="CB71">
        <f t="shared" si="11"/>
        <v>0</v>
      </c>
      <c r="CC71">
        <f t="shared" si="12"/>
        <v>0</v>
      </c>
      <c r="CD71">
        <f t="shared" si="13"/>
        <v>0</v>
      </c>
    </row>
    <row r="72" spans="2:82" x14ac:dyDescent="0.25">
      <c r="B72" s="50">
        <v>755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175</v>
      </c>
      <c r="L72">
        <v>499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12</v>
      </c>
      <c r="U72">
        <v>40</v>
      </c>
      <c r="V72">
        <v>0</v>
      </c>
      <c r="W72">
        <v>50</v>
      </c>
      <c r="X72">
        <v>0</v>
      </c>
      <c r="Y72">
        <v>0</v>
      </c>
      <c r="Z72">
        <v>0</v>
      </c>
      <c r="AA72">
        <v>0</v>
      </c>
      <c r="AB72">
        <v>0</v>
      </c>
      <c r="AC72">
        <v>62</v>
      </c>
      <c r="AD72">
        <v>15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44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129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15</v>
      </c>
      <c r="BC72">
        <v>0</v>
      </c>
      <c r="BD72">
        <v>4</v>
      </c>
      <c r="BE72">
        <v>13</v>
      </c>
      <c r="BF72">
        <v>0</v>
      </c>
      <c r="BG72">
        <v>0</v>
      </c>
      <c r="BH72">
        <v>0</v>
      </c>
      <c r="BI72">
        <v>0</v>
      </c>
      <c r="BJ72">
        <v>2739</v>
      </c>
      <c r="BK72">
        <v>0</v>
      </c>
      <c r="BL72">
        <v>0</v>
      </c>
      <c r="BM72">
        <v>39</v>
      </c>
      <c r="BN72">
        <v>22</v>
      </c>
      <c r="BO72">
        <v>0</v>
      </c>
      <c r="BP72">
        <v>0</v>
      </c>
      <c r="BQ72">
        <v>0</v>
      </c>
      <c r="BR72">
        <v>0</v>
      </c>
      <c r="BT72" s="7">
        <f t="shared" si="7"/>
        <v>56.75</v>
      </c>
      <c r="BU72">
        <f t="shared" si="8"/>
        <v>336.62182044543698</v>
      </c>
      <c r="BV72">
        <f t="shared" si="9"/>
        <v>2739</v>
      </c>
      <c r="BX72">
        <v>1530.8999999999999</v>
      </c>
      <c r="BY72">
        <f>0</f>
        <v>0</v>
      </c>
      <c r="CA72">
        <f t="shared" si="10"/>
        <v>0</v>
      </c>
      <c r="CB72">
        <f t="shared" si="11"/>
        <v>0</v>
      </c>
      <c r="CC72">
        <f t="shared" si="12"/>
        <v>0</v>
      </c>
      <c r="CD72">
        <f t="shared" si="13"/>
        <v>0</v>
      </c>
    </row>
    <row r="73" spans="2:82" x14ac:dyDescent="0.25">
      <c r="B73" s="50">
        <v>756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2</v>
      </c>
      <c r="J73">
        <v>0</v>
      </c>
      <c r="K73">
        <v>113</v>
      </c>
      <c r="L73">
        <v>287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50</v>
      </c>
      <c r="X73">
        <v>0</v>
      </c>
      <c r="Y73">
        <v>0</v>
      </c>
      <c r="Z73">
        <v>0</v>
      </c>
      <c r="AA73">
        <v>0</v>
      </c>
      <c r="AB73">
        <v>0</v>
      </c>
      <c r="AC73">
        <v>60</v>
      </c>
      <c r="AD73">
        <v>15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23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3</v>
      </c>
      <c r="BC73">
        <v>0</v>
      </c>
      <c r="BD73">
        <v>3</v>
      </c>
      <c r="BE73">
        <v>5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6</v>
      </c>
      <c r="BN73">
        <v>1</v>
      </c>
      <c r="BO73">
        <v>0</v>
      </c>
      <c r="BP73">
        <v>0</v>
      </c>
      <c r="BQ73">
        <v>0</v>
      </c>
      <c r="BR73">
        <v>0</v>
      </c>
      <c r="BT73" s="7">
        <f t="shared" si="7"/>
        <v>8.3529411764705888</v>
      </c>
      <c r="BU73">
        <f t="shared" si="8"/>
        <v>38.11442501475581</v>
      </c>
      <c r="BV73">
        <f t="shared" si="9"/>
        <v>287</v>
      </c>
      <c r="BX73">
        <v>2031.4799999999998</v>
      </c>
      <c r="BY73">
        <f>0</f>
        <v>0</v>
      </c>
      <c r="CA73">
        <f t="shared" si="10"/>
        <v>0</v>
      </c>
      <c r="CB73">
        <f t="shared" si="11"/>
        <v>0</v>
      </c>
      <c r="CC73">
        <f t="shared" si="12"/>
        <v>0</v>
      </c>
      <c r="CD73">
        <f t="shared" si="13"/>
        <v>0</v>
      </c>
    </row>
    <row r="74" spans="2:82" x14ac:dyDescent="0.25">
      <c r="B74" s="50">
        <v>757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48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50</v>
      </c>
      <c r="X74">
        <v>0</v>
      </c>
      <c r="Y74">
        <v>0</v>
      </c>
      <c r="Z74">
        <v>0</v>
      </c>
      <c r="AA74">
        <v>0</v>
      </c>
      <c r="AB74">
        <v>0</v>
      </c>
      <c r="AC74">
        <v>59</v>
      </c>
      <c r="AD74">
        <v>15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3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T74" s="7">
        <f t="shared" si="7"/>
        <v>2.5735294117647061</v>
      </c>
      <c r="BU74">
        <f t="shared" si="8"/>
        <v>10.97393951830248</v>
      </c>
      <c r="BV74">
        <f t="shared" si="9"/>
        <v>59</v>
      </c>
      <c r="BX74">
        <v>1252.26</v>
      </c>
      <c r="BY74">
        <f>0</f>
        <v>0</v>
      </c>
      <c r="CA74">
        <f t="shared" si="10"/>
        <v>0</v>
      </c>
      <c r="CB74">
        <f t="shared" si="11"/>
        <v>0</v>
      </c>
      <c r="CC74">
        <f t="shared" si="12"/>
        <v>0</v>
      </c>
      <c r="CD74">
        <f t="shared" si="13"/>
        <v>0</v>
      </c>
    </row>
    <row r="75" spans="2:82" x14ac:dyDescent="0.25">
      <c r="B75" s="50">
        <v>758</v>
      </c>
      <c r="C75">
        <v>0</v>
      </c>
      <c r="D75">
        <v>6</v>
      </c>
      <c r="E75">
        <v>0</v>
      </c>
      <c r="F75">
        <v>0</v>
      </c>
      <c r="G75">
        <v>0</v>
      </c>
      <c r="H75">
        <v>224</v>
      </c>
      <c r="I75">
        <v>454</v>
      </c>
      <c r="J75">
        <v>403</v>
      </c>
      <c r="K75">
        <v>4792</v>
      </c>
      <c r="L75">
        <v>1189</v>
      </c>
      <c r="M75">
        <v>0</v>
      </c>
      <c r="N75">
        <v>0</v>
      </c>
      <c r="O75">
        <v>0</v>
      </c>
      <c r="P75">
        <v>6</v>
      </c>
      <c r="Q75">
        <v>0</v>
      </c>
      <c r="R75">
        <v>0</v>
      </c>
      <c r="S75">
        <v>0</v>
      </c>
      <c r="T75">
        <v>5</v>
      </c>
      <c r="U75">
        <v>1190</v>
      </c>
      <c r="V75">
        <v>0</v>
      </c>
      <c r="W75">
        <v>50</v>
      </c>
      <c r="X75">
        <v>0</v>
      </c>
      <c r="Y75">
        <v>0</v>
      </c>
      <c r="Z75">
        <v>0</v>
      </c>
      <c r="AA75">
        <v>0</v>
      </c>
      <c r="AB75">
        <v>0</v>
      </c>
      <c r="AC75">
        <v>66</v>
      </c>
      <c r="AD75">
        <v>15</v>
      </c>
      <c r="AE75">
        <v>0</v>
      </c>
      <c r="AF75">
        <v>0</v>
      </c>
      <c r="AG75">
        <v>14</v>
      </c>
      <c r="AH75">
        <v>0</v>
      </c>
      <c r="AI75">
        <v>0</v>
      </c>
      <c r="AJ75">
        <v>4</v>
      </c>
      <c r="AK75">
        <v>3</v>
      </c>
      <c r="AL75">
        <v>0</v>
      </c>
      <c r="AM75">
        <v>0</v>
      </c>
      <c r="AN75">
        <v>15</v>
      </c>
      <c r="AO75">
        <v>14</v>
      </c>
      <c r="AP75">
        <v>1</v>
      </c>
      <c r="AQ75">
        <v>13</v>
      </c>
      <c r="AR75">
        <v>102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267</v>
      </c>
      <c r="BE75">
        <v>0</v>
      </c>
      <c r="BF75">
        <v>8</v>
      </c>
      <c r="BG75">
        <v>0</v>
      </c>
      <c r="BH75">
        <v>145</v>
      </c>
      <c r="BI75">
        <v>0</v>
      </c>
      <c r="BJ75">
        <v>4440</v>
      </c>
      <c r="BK75">
        <v>0</v>
      </c>
      <c r="BL75">
        <v>0</v>
      </c>
      <c r="BM75">
        <v>30</v>
      </c>
      <c r="BN75">
        <v>110</v>
      </c>
      <c r="BO75">
        <v>0</v>
      </c>
      <c r="BP75">
        <v>0</v>
      </c>
      <c r="BQ75">
        <v>0</v>
      </c>
      <c r="BR75">
        <v>0</v>
      </c>
      <c r="BT75" s="7">
        <f t="shared" si="7"/>
        <v>199.5</v>
      </c>
      <c r="BU75">
        <f t="shared" si="8"/>
        <v>804.3050305012099</v>
      </c>
      <c r="BV75">
        <f t="shared" si="9"/>
        <v>4792</v>
      </c>
      <c r="BX75">
        <v>1232.8200000000002</v>
      </c>
      <c r="BY75">
        <f>0</f>
        <v>0</v>
      </c>
      <c r="CA75">
        <f t="shared" si="10"/>
        <v>0</v>
      </c>
      <c r="CB75">
        <f t="shared" si="11"/>
        <v>0</v>
      </c>
      <c r="CC75">
        <f t="shared" si="12"/>
        <v>0</v>
      </c>
      <c r="CD75">
        <f t="shared" si="13"/>
        <v>0</v>
      </c>
    </row>
    <row r="76" spans="2:82" x14ac:dyDescent="0.25">
      <c r="B76" s="50">
        <v>759</v>
      </c>
      <c r="C76">
        <v>0</v>
      </c>
      <c r="D76">
        <v>10</v>
      </c>
      <c r="E76">
        <v>0</v>
      </c>
      <c r="F76">
        <v>0</v>
      </c>
      <c r="G76">
        <v>0</v>
      </c>
      <c r="H76">
        <v>0</v>
      </c>
      <c r="I76">
        <v>2</v>
      </c>
      <c r="J76">
        <v>0</v>
      </c>
      <c r="K76">
        <v>44</v>
      </c>
      <c r="L76">
        <v>1050</v>
      </c>
      <c r="M76">
        <v>0</v>
      </c>
      <c r="N76">
        <v>0</v>
      </c>
      <c r="O76">
        <v>0</v>
      </c>
      <c r="P76">
        <v>34</v>
      </c>
      <c r="Q76">
        <v>0</v>
      </c>
      <c r="R76">
        <v>0</v>
      </c>
      <c r="S76">
        <v>0</v>
      </c>
      <c r="T76">
        <v>2</v>
      </c>
      <c r="U76">
        <v>1819</v>
      </c>
      <c r="V76">
        <v>0</v>
      </c>
      <c r="W76">
        <v>50</v>
      </c>
      <c r="X76">
        <v>0</v>
      </c>
      <c r="Y76">
        <v>0</v>
      </c>
      <c r="Z76">
        <v>0</v>
      </c>
      <c r="AA76">
        <v>0</v>
      </c>
      <c r="AB76">
        <v>0</v>
      </c>
      <c r="AC76">
        <v>64</v>
      </c>
      <c r="AD76">
        <v>15</v>
      </c>
      <c r="AE76">
        <v>0</v>
      </c>
      <c r="AF76">
        <v>0</v>
      </c>
      <c r="AG76">
        <v>24</v>
      </c>
      <c r="AH76">
        <v>0</v>
      </c>
      <c r="AI76">
        <v>0</v>
      </c>
      <c r="AJ76">
        <v>4</v>
      </c>
      <c r="AK76">
        <v>0</v>
      </c>
      <c r="AL76">
        <v>0</v>
      </c>
      <c r="AM76">
        <v>0</v>
      </c>
      <c r="AN76">
        <v>5</v>
      </c>
      <c r="AO76">
        <v>34</v>
      </c>
      <c r="AP76">
        <v>0</v>
      </c>
      <c r="AQ76">
        <v>33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14</v>
      </c>
      <c r="BC76">
        <v>0</v>
      </c>
      <c r="BD76">
        <v>450</v>
      </c>
      <c r="BE76">
        <v>22</v>
      </c>
      <c r="BF76">
        <v>2</v>
      </c>
      <c r="BG76">
        <v>0</v>
      </c>
      <c r="BH76">
        <v>342</v>
      </c>
      <c r="BI76">
        <v>0</v>
      </c>
      <c r="BJ76">
        <v>0</v>
      </c>
      <c r="BK76">
        <v>0</v>
      </c>
      <c r="BL76">
        <v>0</v>
      </c>
      <c r="BM76">
        <v>30</v>
      </c>
      <c r="BN76">
        <v>96</v>
      </c>
      <c r="BO76">
        <v>0</v>
      </c>
      <c r="BP76">
        <v>0</v>
      </c>
      <c r="BQ76">
        <v>0</v>
      </c>
      <c r="BR76">
        <v>0</v>
      </c>
      <c r="BT76" s="7">
        <f t="shared" si="7"/>
        <v>60.970588235294116</v>
      </c>
      <c r="BU76">
        <f t="shared" si="8"/>
        <v>259.20728583989421</v>
      </c>
      <c r="BV76">
        <f t="shared" si="9"/>
        <v>1819</v>
      </c>
      <c r="BX76">
        <v>1054.6199999999999</v>
      </c>
      <c r="BY76">
        <f>0</f>
        <v>0</v>
      </c>
      <c r="CA76">
        <f t="shared" si="10"/>
        <v>0</v>
      </c>
      <c r="CB76">
        <f t="shared" si="11"/>
        <v>0</v>
      </c>
      <c r="CC76">
        <f t="shared" si="12"/>
        <v>0</v>
      </c>
      <c r="CD76">
        <f t="shared" si="13"/>
        <v>0</v>
      </c>
    </row>
    <row r="77" spans="2:82" x14ac:dyDescent="0.25">
      <c r="B77" s="50">
        <v>760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9</v>
      </c>
      <c r="J77">
        <v>0</v>
      </c>
      <c r="K77">
        <v>93</v>
      </c>
      <c r="L77">
        <v>831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50</v>
      </c>
      <c r="X77">
        <v>0</v>
      </c>
      <c r="Y77">
        <v>0</v>
      </c>
      <c r="Z77">
        <v>0</v>
      </c>
      <c r="AA77">
        <v>0</v>
      </c>
      <c r="AB77">
        <v>0</v>
      </c>
      <c r="AC77">
        <v>59</v>
      </c>
      <c r="AD77">
        <v>15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3</v>
      </c>
      <c r="AQ77">
        <v>0</v>
      </c>
      <c r="AR77">
        <v>2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T77" s="7">
        <f t="shared" si="7"/>
        <v>15.617647058823529</v>
      </c>
      <c r="BU77">
        <f t="shared" si="8"/>
        <v>101.40240943467347</v>
      </c>
      <c r="BV77">
        <f t="shared" si="9"/>
        <v>831</v>
      </c>
      <c r="BX77">
        <v>1234.44</v>
      </c>
      <c r="BY77">
        <f>0</f>
        <v>0</v>
      </c>
      <c r="CA77">
        <f t="shared" si="10"/>
        <v>0</v>
      </c>
      <c r="CB77">
        <f t="shared" si="11"/>
        <v>0</v>
      </c>
      <c r="CC77">
        <f t="shared" si="12"/>
        <v>0</v>
      </c>
      <c r="CD77">
        <f t="shared" si="13"/>
        <v>0</v>
      </c>
    </row>
    <row r="78" spans="2:82" x14ac:dyDescent="0.25">
      <c r="B78" s="50">
        <v>780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48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17</v>
      </c>
      <c r="U78">
        <v>418</v>
      </c>
      <c r="V78">
        <v>0</v>
      </c>
      <c r="W78">
        <v>50</v>
      </c>
      <c r="X78">
        <v>0</v>
      </c>
      <c r="Y78">
        <v>0</v>
      </c>
      <c r="Z78">
        <v>0</v>
      </c>
      <c r="AA78">
        <v>0</v>
      </c>
      <c r="AB78">
        <v>0</v>
      </c>
      <c r="AC78">
        <v>59</v>
      </c>
      <c r="AD78">
        <v>15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880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10</v>
      </c>
      <c r="AY78">
        <v>0</v>
      </c>
      <c r="AZ78">
        <v>0</v>
      </c>
      <c r="BA78">
        <v>0</v>
      </c>
      <c r="BB78">
        <v>0</v>
      </c>
      <c r="BC78">
        <v>264</v>
      </c>
      <c r="BD78">
        <v>868</v>
      </c>
      <c r="BE78">
        <v>0</v>
      </c>
      <c r="BF78">
        <v>99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58</v>
      </c>
      <c r="BN78">
        <v>2</v>
      </c>
      <c r="BO78">
        <v>0</v>
      </c>
      <c r="BP78">
        <v>0</v>
      </c>
      <c r="BQ78">
        <v>0</v>
      </c>
      <c r="BR78">
        <v>0</v>
      </c>
      <c r="BT78" s="7">
        <f t="shared" si="7"/>
        <v>41</v>
      </c>
      <c r="BU78">
        <f t="shared" si="8"/>
        <v>158.3498865397894</v>
      </c>
      <c r="BV78">
        <f t="shared" si="9"/>
        <v>880</v>
      </c>
      <c r="BX78">
        <v>2271.2399999999998</v>
      </c>
      <c r="BY78">
        <f>0</f>
        <v>0</v>
      </c>
      <c r="CA78">
        <f t="shared" si="10"/>
        <v>0</v>
      </c>
      <c r="CB78">
        <f t="shared" si="11"/>
        <v>0</v>
      </c>
      <c r="CC78">
        <f t="shared" si="12"/>
        <v>0</v>
      </c>
      <c r="CD78">
        <f t="shared" si="13"/>
        <v>0</v>
      </c>
    </row>
    <row r="79" spans="2:82" x14ac:dyDescent="0.25">
      <c r="B79" s="50">
        <v>781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44</v>
      </c>
      <c r="L79">
        <v>358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16</v>
      </c>
      <c r="U79">
        <v>424</v>
      </c>
      <c r="V79">
        <v>0</v>
      </c>
      <c r="W79">
        <v>50</v>
      </c>
      <c r="X79">
        <v>0</v>
      </c>
      <c r="Y79">
        <v>0</v>
      </c>
      <c r="Z79">
        <v>0</v>
      </c>
      <c r="AA79">
        <v>0</v>
      </c>
      <c r="AB79">
        <v>0</v>
      </c>
      <c r="AC79">
        <v>59</v>
      </c>
      <c r="AD79">
        <v>15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285</v>
      </c>
      <c r="AP79">
        <v>6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986</v>
      </c>
      <c r="BD79">
        <v>2735</v>
      </c>
      <c r="BE79">
        <v>0</v>
      </c>
      <c r="BF79">
        <v>12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68</v>
      </c>
      <c r="BN79">
        <v>5</v>
      </c>
      <c r="BO79">
        <v>0</v>
      </c>
      <c r="BP79">
        <v>0</v>
      </c>
      <c r="BQ79">
        <v>0</v>
      </c>
      <c r="BR79">
        <v>0</v>
      </c>
      <c r="BT79" s="7">
        <f t="shared" si="7"/>
        <v>74.455882352941174</v>
      </c>
      <c r="BU79">
        <f t="shared" si="8"/>
        <v>355.7175398737553</v>
      </c>
      <c r="BV79">
        <f t="shared" si="9"/>
        <v>2735</v>
      </c>
      <c r="BX79">
        <v>1124.28</v>
      </c>
      <c r="BY79">
        <f>0</f>
        <v>0</v>
      </c>
      <c r="CA79">
        <f t="shared" si="10"/>
        <v>0</v>
      </c>
      <c r="CB79">
        <f t="shared" si="11"/>
        <v>0</v>
      </c>
      <c r="CC79">
        <f t="shared" si="12"/>
        <v>0</v>
      </c>
      <c r="CD79">
        <f t="shared" si="13"/>
        <v>0</v>
      </c>
    </row>
    <row r="80" spans="2:82" x14ac:dyDescent="0.25">
      <c r="B80" s="50">
        <v>782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</v>
      </c>
      <c r="J80">
        <v>0</v>
      </c>
      <c r="K80">
        <v>196</v>
      </c>
      <c r="L80">
        <v>1190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19</v>
      </c>
      <c r="U80">
        <v>743</v>
      </c>
      <c r="V80">
        <v>0</v>
      </c>
      <c r="W80">
        <v>50</v>
      </c>
      <c r="X80">
        <v>31</v>
      </c>
      <c r="Y80">
        <v>0</v>
      </c>
      <c r="Z80">
        <v>0</v>
      </c>
      <c r="AA80">
        <v>0</v>
      </c>
      <c r="AB80">
        <v>0</v>
      </c>
      <c r="AC80">
        <v>9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81</v>
      </c>
      <c r="AK80">
        <v>192</v>
      </c>
      <c r="AL80">
        <v>0</v>
      </c>
      <c r="AM80">
        <v>0</v>
      </c>
      <c r="AN80">
        <v>8</v>
      </c>
      <c r="AO80">
        <v>34</v>
      </c>
      <c r="AP80">
        <v>1</v>
      </c>
      <c r="AQ80">
        <v>0</v>
      </c>
      <c r="AR80">
        <v>30</v>
      </c>
      <c r="AS80">
        <v>0</v>
      </c>
      <c r="AT80">
        <v>3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81</v>
      </c>
      <c r="BD80">
        <v>224</v>
      </c>
      <c r="BE80">
        <v>15</v>
      </c>
      <c r="BF80">
        <v>0</v>
      </c>
      <c r="BG80">
        <v>0</v>
      </c>
      <c r="BH80">
        <v>0</v>
      </c>
      <c r="BI80">
        <v>4</v>
      </c>
      <c r="BJ80">
        <v>1130</v>
      </c>
      <c r="BK80">
        <v>0</v>
      </c>
      <c r="BL80">
        <v>0</v>
      </c>
      <c r="BM80">
        <v>45</v>
      </c>
      <c r="BN80">
        <v>11</v>
      </c>
      <c r="BO80">
        <v>0</v>
      </c>
      <c r="BP80">
        <v>0</v>
      </c>
      <c r="BQ80">
        <v>0</v>
      </c>
      <c r="BR80">
        <v>0</v>
      </c>
      <c r="BT80" s="7">
        <f t="shared" si="7"/>
        <v>60.294117647058826</v>
      </c>
      <c r="BU80">
        <f t="shared" si="8"/>
        <v>216.6517984137825</v>
      </c>
      <c r="BV80">
        <f t="shared" si="9"/>
        <v>1190</v>
      </c>
      <c r="BX80">
        <v>960.66</v>
      </c>
      <c r="BY80">
        <f>0</f>
        <v>0</v>
      </c>
      <c r="CA80">
        <f t="shared" si="10"/>
        <v>0</v>
      </c>
      <c r="CB80">
        <f t="shared" si="11"/>
        <v>0</v>
      </c>
      <c r="CC80">
        <f t="shared" si="12"/>
        <v>0</v>
      </c>
      <c r="CD80">
        <f t="shared" si="13"/>
        <v>0</v>
      </c>
    </row>
    <row r="81" spans="2:82" x14ac:dyDescent="0.25">
      <c r="B81" s="50">
        <v>783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T81" s="7">
        <f t="shared" si="7"/>
        <v>0</v>
      </c>
      <c r="BU81">
        <f t="shared" si="8"/>
        <v>0</v>
      </c>
      <c r="BV81">
        <f t="shared" si="9"/>
        <v>0</v>
      </c>
      <c r="BX81">
        <v>1490.3999999999999</v>
      </c>
      <c r="BY81">
        <f>0</f>
        <v>0</v>
      </c>
      <c r="CA81">
        <f t="shared" si="10"/>
        <v>1</v>
      </c>
      <c r="CB81">
        <f t="shared" si="11"/>
        <v>1</v>
      </c>
      <c r="CC81">
        <f t="shared" si="12"/>
        <v>0</v>
      </c>
      <c r="CD81">
        <f t="shared" si="13"/>
        <v>0</v>
      </c>
    </row>
    <row r="82" spans="2:82" x14ac:dyDescent="0.25">
      <c r="B82" s="50">
        <v>784</v>
      </c>
      <c r="C82">
        <v>0</v>
      </c>
      <c r="D82">
        <v>11</v>
      </c>
      <c r="E82">
        <v>0</v>
      </c>
      <c r="F82">
        <v>0</v>
      </c>
      <c r="G82">
        <v>0</v>
      </c>
      <c r="H82">
        <v>0</v>
      </c>
      <c r="I82">
        <v>9</v>
      </c>
      <c r="J82">
        <v>0</v>
      </c>
      <c r="K82">
        <v>477</v>
      </c>
      <c r="L82">
        <v>1624</v>
      </c>
      <c r="M82">
        <v>0</v>
      </c>
      <c r="N82">
        <v>0</v>
      </c>
      <c r="O82">
        <v>0</v>
      </c>
      <c r="P82">
        <v>0</v>
      </c>
      <c r="Q82">
        <v>23</v>
      </c>
      <c r="R82">
        <v>0</v>
      </c>
      <c r="S82">
        <v>0</v>
      </c>
      <c r="T82">
        <v>21</v>
      </c>
      <c r="U82">
        <v>1308</v>
      </c>
      <c r="V82">
        <v>1449</v>
      </c>
      <c r="W82">
        <v>3169</v>
      </c>
      <c r="X82">
        <v>0</v>
      </c>
      <c r="Y82">
        <v>80</v>
      </c>
      <c r="Z82">
        <v>0</v>
      </c>
      <c r="AA82">
        <v>0</v>
      </c>
      <c r="AB82">
        <v>0</v>
      </c>
      <c r="AC82">
        <v>14</v>
      </c>
      <c r="AD82">
        <v>100</v>
      </c>
      <c r="AE82">
        <v>0</v>
      </c>
      <c r="AF82">
        <v>1696</v>
      </c>
      <c r="AG82">
        <v>0</v>
      </c>
      <c r="AH82">
        <v>0</v>
      </c>
      <c r="AI82">
        <v>0</v>
      </c>
      <c r="AJ82">
        <v>38</v>
      </c>
      <c r="AK82">
        <v>1786</v>
      </c>
      <c r="AL82">
        <v>0</v>
      </c>
      <c r="AM82">
        <v>0</v>
      </c>
      <c r="AN82">
        <v>0</v>
      </c>
      <c r="AO82">
        <v>250</v>
      </c>
      <c r="AP82">
        <v>7</v>
      </c>
      <c r="AQ82">
        <v>4</v>
      </c>
      <c r="AR82">
        <v>216</v>
      </c>
      <c r="AS82">
        <v>0</v>
      </c>
      <c r="AT82">
        <v>36</v>
      </c>
      <c r="AU82">
        <v>6780</v>
      </c>
      <c r="AV82">
        <v>5876</v>
      </c>
      <c r="AW82">
        <v>0</v>
      </c>
      <c r="AX82">
        <v>4</v>
      </c>
      <c r="AY82">
        <v>0</v>
      </c>
      <c r="AZ82">
        <v>22</v>
      </c>
      <c r="BA82">
        <v>0</v>
      </c>
      <c r="BB82">
        <v>3</v>
      </c>
      <c r="BC82">
        <v>890</v>
      </c>
      <c r="BD82">
        <v>4791</v>
      </c>
      <c r="BE82">
        <v>31</v>
      </c>
      <c r="BF82">
        <v>10</v>
      </c>
      <c r="BG82">
        <v>0</v>
      </c>
      <c r="BH82">
        <v>0</v>
      </c>
      <c r="BI82">
        <v>93</v>
      </c>
      <c r="BJ82">
        <v>11953</v>
      </c>
      <c r="BK82">
        <v>29</v>
      </c>
      <c r="BL82">
        <v>804</v>
      </c>
      <c r="BM82">
        <v>112</v>
      </c>
      <c r="BN82">
        <v>5</v>
      </c>
      <c r="BO82">
        <v>0</v>
      </c>
      <c r="BP82">
        <v>0</v>
      </c>
      <c r="BQ82">
        <v>0</v>
      </c>
      <c r="BR82">
        <v>0</v>
      </c>
      <c r="BT82" s="7">
        <f t="shared" si="7"/>
        <v>642.95588235294122</v>
      </c>
      <c r="BU82">
        <f t="shared" si="8"/>
        <v>1902.8219768639742</v>
      </c>
      <c r="BV82">
        <f t="shared" si="9"/>
        <v>11953</v>
      </c>
      <c r="BX82">
        <v>7490.88</v>
      </c>
      <c r="BY82">
        <f>0</f>
        <v>0</v>
      </c>
      <c r="CA82">
        <f t="shared" si="10"/>
        <v>0</v>
      </c>
      <c r="CB82">
        <f t="shared" si="11"/>
        <v>0</v>
      </c>
      <c r="CC82">
        <f t="shared" si="12"/>
        <v>0</v>
      </c>
      <c r="CD82">
        <f t="shared" si="13"/>
        <v>0</v>
      </c>
    </row>
    <row r="83" spans="2:82" x14ac:dyDescent="0.25">
      <c r="B83" s="50">
        <v>785</v>
      </c>
      <c r="C83">
        <v>0</v>
      </c>
      <c r="D83">
        <v>5</v>
      </c>
      <c r="E83">
        <v>0</v>
      </c>
      <c r="F83">
        <v>0</v>
      </c>
      <c r="G83">
        <v>0</v>
      </c>
      <c r="H83">
        <v>0</v>
      </c>
      <c r="I83">
        <v>2</v>
      </c>
      <c r="J83">
        <v>0</v>
      </c>
      <c r="K83">
        <v>151</v>
      </c>
      <c r="L83">
        <v>589</v>
      </c>
      <c r="M83">
        <v>0</v>
      </c>
      <c r="N83">
        <v>0</v>
      </c>
      <c r="O83">
        <v>0</v>
      </c>
      <c r="P83">
        <v>0</v>
      </c>
      <c r="Q83">
        <v>9</v>
      </c>
      <c r="R83">
        <v>0</v>
      </c>
      <c r="S83">
        <v>0</v>
      </c>
      <c r="T83">
        <v>2</v>
      </c>
      <c r="U83">
        <v>1734</v>
      </c>
      <c r="V83">
        <v>2316</v>
      </c>
      <c r="W83">
        <v>4942</v>
      </c>
      <c r="X83">
        <v>5</v>
      </c>
      <c r="Y83">
        <v>70</v>
      </c>
      <c r="Z83">
        <v>0</v>
      </c>
      <c r="AA83">
        <v>0</v>
      </c>
      <c r="AB83">
        <v>0</v>
      </c>
      <c r="AC83">
        <v>14</v>
      </c>
      <c r="AD83">
        <v>2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4</v>
      </c>
      <c r="AK83">
        <v>0</v>
      </c>
      <c r="AL83">
        <v>0</v>
      </c>
      <c r="AM83">
        <v>2</v>
      </c>
      <c r="AN83">
        <v>0</v>
      </c>
      <c r="AO83">
        <v>182</v>
      </c>
      <c r="AP83">
        <v>2</v>
      </c>
      <c r="AQ83">
        <v>5</v>
      </c>
      <c r="AR83">
        <v>2</v>
      </c>
      <c r="AS83">
        <v>0</v>
      </c>
      <c r="AT83">
        <v>0</v>
      </c>
      <c r="AU83">
        <v>0</v>
      </c>
      <c r="AV83">
        <v>1940</v>
      </c>
      <c r="AW83">
        <v>5986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334</v>
      </c>
      <c r="BD83">
        <v>3024</v>
      </c>
      <c r="BE83">
        <v>14</v>
      </c>
      <c r="BF83">
        <v>42</v>
      </c>
      <c r="BG83">
        <v>0</v>
      </c>
      <c r="BH83">
        <v>0</v>
      </c>
      <c r="BI83">
        <v>0</v>
      </c>
      <c r="BJ83">
        <v>0</v>
      </c>
      <c r="BK83">
        <v>42</v>
      </c>
      <c r="BL83">
        <v>1120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T83" s="7">
        <f t="shared" si="7"/>
        <v>331.47058823529414</v>
      </c>
      <c r="BU83">
        <f t="shared" si="8"/>
        <v>1063.9325737611837</v>
      </c>
      <c r="BV83">
        <f t="shared" si="9"/>
        <v>5986</v>
      </c>
      <c r="BX83">
        <v>1984.5</v>
      </c>
      <c r="BY83">
        <f>0</f>
        <v>0</v>
      </c>
      <c r="CA83">
        <f t="shared" si="10"/>
        <v>0</v>
      </c>
      <c r="CB83">
        <f t="shared" si="11"/>
        <v>0</v>
      </c>
      <c r="CC83">
        <f t="shared" si="12"/>
        <v>0</v>
      </c>
      <c r="CD83">
        <f t="shared" si="13"/>
        <v>0</v>
      </c>
    </row>
    <row r="84" spans="2:82" x14ac:dyDescent="0.25">
      <c r="B84" s="51" t="s">
        <v>82</v>
      </c>
      <c r="C84">
        <v>0</v>
      </c>
      <c r="D84">
        <v>0</v>
      </c>
      <c r="E84">
        <v>31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4</v>
      </c>
      <c r="M84">
        <v>36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50</v>
      </c>
      <c r="X84">
        <v>0</v>
      </c>
      <c r="Y84">
        <v>0</v>
      </c>
      <c r="Z84">
        <v>0</v>
      </c>
      <c r="AA84">
        <v>0</v>
      </c>
      <c r="AB84">
        <v>0</v>
      </c>
      <c r="AC84">
        <v>50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269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T84" s="7">
        <f t="shared" si="7"/>
        <v>6.4705882352941178</v>
      </c>
      <c r="BU84">
        <f t="shared" si="8"/>
        <v>33.853711006365998</v>
      </c>
      <c r="BV84">
        <f t="shared" si="9"/>
        <v>269</v>
      </c>
      <c r="BX84">
        <v>1206.9000000000001</v>
      </c>
      <c r="BY84">
        <f>0</f>
        <v>0</v>
      </c>
      <c r="CA84">
        <f t="shared" si="10"/>
        <v>0</v>
      </c>
      <c r="CB84">
        <f t="shared" si="11"/>
        <v>0</v>
      </c>
      <c r="CC84">
        <f t="shared" si="12"/>
        <v>0</v>
      </c>
      <c r="CD84">
        <f t="shared" si="13"/>
        <v>0</v>
      </c>
    </row>
    <row r="85" spans="2:82" x14ac:dyDescent="0.25">
      <c r="B85" s="51" t="s">
        <v>83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4</v>
      </c>
      <c r="M85">
        <v>36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50</v>
      </c>
      <c r="X85">
        <v>0</v>
      </c>
      <c r="Y85">
        <v>0</v>
      </c>
      <c r="Z85">
        <v>0</v>
      </c>
      <c r="AA85">
        <v>0</v>
      </c>
      <c r="AB85">
        <v>0</v>
      </c>
      <c r="AC85">
        <v>50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101</v>
      </c>
      <c r="AK85">
        <v>0</v>
      </c>
      <c r="AL85">
        <v>0</v>
      </c>
      <c r="AM85">
        <v>0</v>
      </c>
      <c r="AN85">
        <v>0</v>
      </c>
      <c r="AO85">
        <v>67</v>
      </c>
      <c r="AP85">
        <v>0</v>
      </c>
      <c r="AQ85">
        <v>0</v>
      </c>
      <c r="AR85">
        <v>11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2</v>
      </c>
      <c r="BO85">
        <v>0</v>
      </c>
      <c r="BP85">
        <v>0</v>
      </c>
      <c r="BQ85">
        <v>0</v>
      </c>
      <c r="BR85">
        <v>0</v>
      </c>
      <c r="BT85" s="7">
        <f t="shared" si="7"/>
        <v>4.7205882352941178</v>
      </c>
      <c r="BU85">
        <f t="shared" si="8"/>
        <v>17.108822537043238</v>
      </c>
      <c r="BV85">
        <f t="shared" si="9"/>
        <v>101</v>
      </c>
      <c r="BX85">
        <v>688.5</v>
      </c>
      <c r="BY85">
        <f>0</f>
        <v>0</v>
      </c>
      <c r="CA85">
        <f t="shared" si="10"/>
        <v>0</v>
      </c>
      <c r="CB85">
        <f t="shared" si="11"/>
        <v>0</v>
      </c>
      <c r="CC85">
        <f t="shared" si="12"/>
        <v>0</v>
      </c>
      <c r="CD85">
        <f t="shared" si="13"/>
        <v>0</v>
      </c>
    </row>
    <row r="86" spans="2:82" x14ac:dyDescent="0.25">
      <c r="B86" s="51" t="s">
        <v>84</v>
      </c>
      <c r="C86">
        <v>0</v>
      </c>
      <c r="D86">
        <v>14</v>
      </c>
      <c r="E86">
        <v>0</v>
      </c>
      <c r="F86">
        <v>0</v>
      </c>
      <c r="G86">
        <v>0</v>
      </c>
      <c r="H86">
        <v>1243</v>
      </c>
      <c r="I86">
        <v>6779</v>
      </c>
      <c r="J86">
        <v>5943</v>
      </c>
      <c r="K86">
        <v>15284</v>
      </c>
      <c r="L86">
        <v>57</v>
      </c>
      <c r="M86">
        <v>0</v>
      </c>
      <c r="N86">
        <v>19</v>
      </c>
      <c r="O86">
        <v>0</v>
      </c>
      <c r="P86">
        <v>11</v>
      </c>
      <c r="Q86">
        <v>31</v>
      </c>
      <c r="R86">
        <v>0</v>
      </c>
      <c r="S86">
        <v>0</v>
      </c>
      <c r="T86">
        <v>0</v>
      </c>
      <c r="U86">
        <v>671</v>
      </c>
      <c r="V86">
        <v>0</v>
      </c>
      <c r="W86">
        <v>50</v>
      </c>
      <c r="X86">
        <v>0</v>
      </c>
      <c r="Y86">
        <v>0</v>
      </c>
      <c r="Z86">
        <v>0</v>
      </c>
      <c r="AA86">
        <v>0</v>
      </c>
      <c r="AB86">
        <v>0</v>
      </c>
      <c r="AC86">
        <v>9</v>
      </c>
      <c r="AD86">
        <v>7</v>
      </c>
      <c r="AE86">
        <v>0</v>
      </c>
      <c r="AF86">
        <v>13</v>
      </c>
      <c r="AG86">
        <v>7</v>
      </c>
      <c r="AH86">
        <v>0</v>
      </c>
      <c r="AI86">
        <v>0</v>
      </c>
      <c r="AJ86">
        <v>0</v>
      </c>
      <c r="AK86">
        <v>4397</v>
      </c>
      <c r="AL86">
        <v>0</v>
      </c>
      <c r="AM86">
        <v>0</v>
      </c>
      <c r="AN86">
        <v>0</v>
      </c>
      <c r="AO86">
        <v>15</v>
      </c>
      <c r="AP86">
        <v>0</v>
      </c>
      <c r="AQ86">
        <v>15</v>
      </c>
      <c r="AR86">
        <v>73</v>
      </c>
      <c r="AS86">
        <v>0</v>
      </c>
      <c r="AT86">
        <v>33</v>
      </c>
      <c r="AU86">
        <v>0</v>
      </c>
      <c r="AV86">
        <v>0</v>
      </c>
      <c r="AW86">
        <v>0</v>
      </c>
      <c r="AX86">
        <v>3</v>
      </c>
      <c r="AY86">
        <v>28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85</v>
      </c>
      <c r="BG86">
        <v>0</v>
      </c>
      <c r="BH86">
        <v>0</v>
      </c>
      <c r="BI86">
        <v>198</v>
      </c>
      <c r="BJ86">
        <v>0</v>
      </c>
      <c r="BK86">
        <v>40</v>
      </c>
      <c r="BL86">
        <v>1411</v>
      </c>
      <c r="BM86">
        <v>0</v>
      </c>
      <c r="BN86">
        <v>22</v>
      </c>
      <c r="BO86">
        <v>0</v>
      </c>
      <c r="BP86">
        <v>0</v>
      </c>
      <c r="BQ86">
        <v>0</v>
      </c>
      <c r="BR86">
        <v>0</v>
      </c>
      <c r="BT86" s="7">
        <f t="shared" si="7"/>
        <v>536.14705882352939</v>
      </c>
      <c r="BU86">
        <f t="shared" si="8"/>
        <v>2181.0295615145101</v>
      </c>
      <c r="BV86">
        <f t="shared" si="9"/>
        <v>15284</v>
      </c>
      <c r="BX86">
        <v>16269.660000000002</v>
      </c>
      <c r="BY86">
        <f>0</f>
        <v>0</v>
      </c>
      <c r="CA86">
        <f t="shared" si="10"/>
        <v>0</v>
      </c>
      <c r="CB86">
        <f t="shared" si="11"/>
        <v>0</v>
      </c>
      <c r="CC86">
        <f t="shared" si="12"/>
        <v>0</v>
      </c>
      <c r="CD86">
        <f t="shared" si="13"/>
        <v>0</v>
      </c>
    </row>
    <row r="87" spans="2:82" x14ac:dyDescent="0.25">
      <c r="B87" s="51" t="s"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47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50</v>
      </c>
      <c r="X87">
        <v>0</v>
      </c>
      <c r="Y87">
        <v>0</v>
      </c>
      <c r="Z87">
        <v>0</v>
      </c>
      <c r="AA87">
        <v>0</v>
      </c>
      <c r="AB87">
        <v>0</v>
      </c>
      <c r="AC87">
        <v>9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2</v>
      </c>
      <c r="AS87">
        <v>0</v>
      </c>
      <c r="AT87">
        <v>11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T87" s="7">
        <f t="shared" si="7"/>
        <v>1.75</v>
      </c>
      <c r="BU87">
        <f t="shared" si="8"/>
        <v>8.3815273071201055</v>
      </c>
      <c r="BV87">
        <f t="shared" si="9"/>
        <v>50</v>
      </c>
      <c r="BX87">
        <v>1777.14</v>
      </c>
      <c r="BY87">
        <f>0</f>
        <v>0</v>
      </c>
      <c r="CA87">
        <f t="shared" si="10"/>
        <v>0</v>
      </c>
      <c r="CB87">
        <f t="shared" si="11"/>
        <v>0</v>
      </c>
      <c r="CC87">
        <f t="shared" si="12"/>
        <v>0</v>
      </c>
      <c r="CD87">
        <f t="shared" si="13"/>
        <v>0</v>
      </c>
    </row>
    <row r="88" spans="2:82" x14ac:dyDescent="0.25">
      <c r="B88" s="51" t="s">
        <v>86</v>
      </c>
      <c r="C88">
        <v>1805</v>
      </c>
      <c r="D88">
        <v>0</v>
      </c>
      <c r="E88">
        <v>0</v>
      </c>
      <c r="F88">
        <v>37</v>
      </c>
      <c r="G88">
        <v>0</v>
      </c>
      <c r="H88">
        <v>0</v>
      </c>
      <c r="I88">
        <v>0</v>
      </c>
      <c r="J88">
        <v>0</v>
      </c>
      <c r="K88">
        <v>3</v>
      </c>
      <c r="L88">
        <v>65</v>
      </c>
      <c r="M88">
        <v>0</v>
      </c>
      <c r="N88">
        <v>0</v>
      </c>
      <c r="O88">
        <v>0</v>
      </c>
      <c r="P88">
        <v>13</v>
      </c>
      <c r="Q88">
        <v>12</v>
      </c>
      <c r="R88">
        <v>0</v>
      </c>
      <c r="S88">
        <v>0</v>
      </c>
      <c r="T88">
        <v>10</v>
      </c>
      <c r="U88">
        <v>2286</v>
      </c>
      <c r="V88">
        <v>1892</v>
      </c>
      <c r="W88">
        <v>3665</v>
      </c>
      <c r="X88">
        <v>0</v>
      </c>
      <c r="Y88">
        <v>159</v>
      </c>
      <c r="Z88">
        <v>0</v>
      </c>
      <c r="AA88">
        <v>4779</v>
      </c>
      <c r="AB88">
        <v>3061</v>
      </c>
      <c r="AC88">
        <v>18</v>
      </c>
      <c r="AD88">
        <v>3</v>
      </c>
      <c r="AE88">
        <v>0</v>
      </c>
      <c r="AF88">
        <v>0</v>
      </c>
      <c r="AG88">
        <v>8</v>
      </c>
      <c r="AH88">
        <v>0</v>
      </c>
      <c r="AI88">
        <v>0</v>
      </c>
      <c r="AJ88">
        <v>0</v>
      </c>
      <c r="AK88">
        <v>17</v>
      </c>
      <c r="AL88">
        <v>208</v>
      </c>
      <c r="AM88">
        <v>6</v>
      </c>
      <c r="AN88">
        <v>0</v>
      </c>
      <c r="AO88">
        <v>16</v>
      </c>
      <c r="AP88">
        <v>6</v>
      </c>
      <c r="AQ88">
        <v>26</v>
      </c>
      <c r="AR88">
        <v>30</v>
      </c>
      <c r="AS88">
        <v>0</v>
      </c>
      <c r="AT88">
        <v>15</v>
      </c>
      <c r="AU88">
        <v>0</v>
      </c>
      <c r="AV88">
        <v>4229</v>
      </c>
      <c r="AW88">
        <v>3854</v>
      </c>
      <c r="AX88">
        <v>279</v>
      </c>
      <c r="AY88">
        <v>14</v>
      </c>
      <c r="AZ88">
        <v>39</v>
      </c>
      <c r="BA88">
        <v>0</v>
      </c>
      <c r="BB88">
        <v>0</v>
      </c>
      <c r="BC88">
        <v>121</v>
      </c>
      <c r="BD88">
        <v>1664</v>
      </c>
      <c r="BE88">
        <v>0</v>
      </c>
      <c r="BF88">
        <v>95</v>
      </c>
      <c r="BG88">
        <v>0</v>
      </c>
      <c r="BH88">
        <v>200</v>
      </c>
      <c r="BI88">
        <v>0</v>
      </c>
      <c r="BJ88">
        <v>12573</v>
      </c>
      <c r="BK88">
        <v>1519</v>
      </c>
      <c r="BL88">
        <v>0</v>
      </c>
      <c r="BM88">
        <v>0</v>
      </c>
      <c r="BN88">
        <v>30</v>
      </c>
      <c r="BO88">
        <v>0</v>
      </c>
      <c r="BP88">
        <v>0</v>
      </c>
      <c r="BQ88">
        <v>0</v>
      </c>
      <c r="BR88">
        <v>0</v>
      </c>
      <c r="BT88" s="7">
        <f t="shared" si="7"/>
        <v>628.77941176470586</v>
      </c>
      <c r="BU88">
        <f t="shared" si="8"/>
        <v>1840.406321502541</v>
      </c>
      <c r="BV88">
        <f t="shared" si="9"/>
        <v>12573</v>
      </c>
      <c r="BX88">
        <v>1728.54</v>
      </c>
      <c r="BY88">
        <f>0</f>
        <v>0</v>
      </c>
      <c r="CA88">
        <f t="shared" si="10"/>
        <v>0</v>
      </c>
      <c r="CB88">
        <f t="shared" si="11"/>
        <v>0</v>
      </c>
      <c r="CC88">
        <f t="shared" si="12"/>
        <v>0</v>
      </c>
      <c r="CD88">
        <f t="shared" si="13"/>
        <v>0</v>
      </c>
    </row>
    <row r="89" spans="2:82" x14ac:dyDescent="0.25">
      <c r="B89" s="51" t="s">
        <v>87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8</v>
      </c>
      <c r="L89">
        <v>411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50</v>
      </c>
      <c r="X89">
        <v>0</v>
      </c>
      <c r="Y89">
        <v>0</v>
      </c>
      <c r="Z89">
        <v>0</v>
      </c>
      <c r="AA89">
        <v>0</v>
      </c>
      <c r="AB89">
        <v>0</v>
      </c>
      <c r="AC89">
        <v>9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6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4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31</v>
      </c>
      <c r="BN89">
        <v>6</v>
      </c>
      <c r="BO89">
        <v>0</v>
      </c>
      <c r="BP89">
        <v>0</v>
      </c>
      <c r="BQ89">
        <v>0</v>
      </c>
      <c r="BR89">
        <v>0</v>
      </c>
      <c r="BT89" s="7">
        <f t="shared" si="7"/>
        <v>7.7205882352941178</v>
      </c>
      <c r="BU89">
        <f t="shared" si="8"/>
        <v>50.158211062220388</v>
      </c>
      <c r="BV89">
        <f t="shared" si="9"/>
        <v>411</v>
      </c>
      <c r="BX89">
        <v>1751.22</v>
      </c>
      <c r="BY89">
        <f>0</f>
        <v>0</v>
      </c>
      <c r="CA89">
        <f t="shared" si="10"/>
        <v>0</v>
      </c>
      <c r="CB89">
        <f t="shared" si="11"/>
        <v>0</v>
      </c>
      <c r="CC89">
        <f t="shared" si="12"/>
        <v>0</v>
      </c>
      <c r="CD89">
        <f t="shared" si="13"/>
        <v>0</v>
      </c>
    </row>
    <row r="90" spans="2:82" x14ac:dyDescent="0.25">
      <c r="B90" s="51" t="s">
        <v>88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4</v>
      </c>
      <c r="M90">
        <v>36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50</v>
      </c>
      <c r="X90">
        <v>0</v>
      </c>
      <c r="Y90">
        <v>0</v>
      </c>
      <c r="Z90">
        <v>0</v>
      </c>
      <c r="AA90">
        <v>0</v>
      </c>
      <c r="AB90">
        <v>0</v>
      </c>
      <c r="AC90">
        <v>50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T90" s="7">
        <f t="shared" si="7"/>
        <v>2.0588235294117645</v>
      </c>
      <c r="BU90">
        <f t="shared" si="8"/>
        <v>9.4819268035928133</v>
      </c>
      <c r="BV90">
        <f t="shared" si="9"/>
        <v>50</v>
      </c>
      <c r="BX90">
        <v>1506.6000000000001</v>
      </c>
      <c r="BY90">
        <f>0</f>
        <v>0</v>
      </c>
      <c r="CA90">
        <f t="shared" si="10"/>
        <v>0</v>
      </c>
      <c r="CB90">
        <f t="shared" si="11"/>
        <v>0</v>
      </c>
      <c r="CC90">
        <f t="shared" si="12"/>
        <v>0</v>
      </c>
      <c r="CD90">
        <f t="shared" si="13"/>
        <v>0</v>
      </c>
    </row>
    <row r="91" spans="2:82" x14ac:dyDescent="0.25">
      <c r="B91" s="51" t="s">
        <v>89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320</v>
      </c>
      <c r="L91">
        <v>0</v>
      </c>
      <c r="M91">
        <v>0</v>
      </c>
      <c r="N91">
        <v>9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9</v>
      </c>
      <c r="AQ91">
        <v>3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325</v>
      </c>
      <c r="BD91">
        <v>3805</v>
      </c>
      <c r="BE91">
        <v>6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20</v>
      </c>
      <c r="BO91">
        <v>0</v>
      </c>
      <c r="BP91">
        <v>0</v>
      </c>
      <c r="BQ91">
        <v>0</v>
      </c>
      <c r="BR91">
        <v>0</v>
      </c>
      <c r="BT91" s="7">
        <f t="shared" si="7"/>
        <v>66.132352941176464</v>
      </c>
      <c r="BU91">
        <f t="shared" si="8"/>
        <v>463.42752591261291</v>
      </c>
      <c r="BV91">
        <f t="shared" si="9"/>
        <v>3805</v>
      </c>
      <c r="BX91">
        <v>2985.66</v>
      </c>
      <c r="BY91">
        <f>0</f>
        <v>0</v>
      </c>
      <c r="CA91">
        <f t="shared" si="10"/>
        <v>0</v>
      </c>
      <c r="CB91">
        <f t="shared" si="11"/>
        <v>0</v>
      </c>
      <c r="CC91">
        <f t="shared" si="12"/>
        <v>0</v>
      </c>
      <c r="CD91">
        <f t="shared" si="13"/>
        <v>0</v>
      </c>
    </row>
    <row r="92" spans="2:82" x14ac:dyDescent="0.25">
      <c r="B92" s="51" t="s">
        <v>90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48</v>
      </c>
      <c r="L92">
        <v>4</v>
      </c>
      <c r="M92">
        <v>36</v>
      </c>
      <c r="N92">
        <v>0</v>
      </c>
      <c r="O92">
        <v>0</v>
      </c>
      <c r="P92">
        <v>0</v>
      </c>
      <c r="Q92">
        <v>5</v>
      </c>
      <c r="R92">
        <v>0</v>
      </c>
      <c r="S92">
        <v>0</v>
      </c>
      <c r="T92">
        <v>0</v>
      </c>
      <c r="U92">
        <v>0</v>
      </c>
      <c r="V92">
        <v>0</v>
      </c>
      <c r="W92">
        <v>50</v>
      </c>
      <c r="X92">
        <v>0</v>
      </c>
      <c r="Y92">
        <v>0</v>
      </c>
      <c r="Z92">
        <v>0</v>
      </c>
      <c r="AA92">
        <v>0</v>
      </c>
      <c r="AB92">
        <v>0</v>
      </c>
      <c r="AC92">
        <v>50</v>
      </c>
      <c r="AD92">
        <v>7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4</v>
      </c>
      <c r="AM92">
        <v>4</v>
      </c>
      <c r="AN92">
        <v>0</v>
      </c>
      <c r="AO92">
        <v>0</v>
      </c>
      <c r="AP92">
        <v>1</v>
      </c>
      <c r="AQ92">
        <v>10</v>
      </c>
      <c r="AR92">
        <v>5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3072</v>
      </c>
      <c r="AZ92">
        <v>2511</v>
      </c>
      <c r="BA92">
        <v>4084</v>
      </c>
      <c r="BB92">
        <v>95</v>
      </c>
      <c r="BC92">
        <v>231</v>
      </c>
      <c r="BD92">
        <v>801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38</v>
      </c>
      <c r="BL92">
        <v>1210</v>
      </c>
      <c r="BM92">
        <v>0</v>
      </c>
      <c r="BN92">
        <v>11</v>
      </c>
      <c r="BO92">
        <v>0</v>
      </c>
      <c r="BP92">
        <v>0</v>
      </c>
      <c r="BQ92">
        <v>0</v>
      </c>
      <c r="BR92">
        <v>0</v>
      </c>
      <c r="BT92" s="7">
        <f t="shared" si="7"/>
        <v>180.54411764705881</v>
      </c>
      <c r="BU92">
        <f t="shared" si="8"/>
        <v>695.22165334396368</v>
      </c>
      <c r="BV92">
        <f t="shared" si="9"/>
        <v>4084</v>
      </c>
      <c r="BX92">
        <v>570.24</v>
      </c>
      <c r="BY92">
        <f>0</f>
        <v>0</v>
      </c>
      <c r="CA92">
        <f t="shared" si="10"/>
        <v>0</v>
      </c>
      <c r="CB92">
        <f t="shared" si="11"/>
        <v>0</v>
      </c>
      <c r="CC92">
        <f t="shared" si="12"/>
        <v>0</v>
      </c>
      <c r="CD92">
        <f t="shared" si="13"/>
        <v>0</v>
      </c>
    </row>
    <row r="93" spans="2:82" x14ac:dyDescent="0.25">
      <c r="B93" s="51" t="s">
        <v>91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60</v>
      </c>
      <c r="L93">
        <v>4</v>
      </c>
      <c r="M93">
        <v>36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50</v>
      </c>
      <c r="X93">
        <v>0</v>
      </c>
      <c r="Y93">
        <v>0</v>
      </c>
      <c r="Z93">
        <v>0</v>
      </c>
      <c r="AA93">
        <v>0</v>
      </c>
      <c r="AB93">
        <v>0</v>
      </c>
      <c r="AC93">
        <v>50</v>
      </c>
      <c r="AD93">
        <v>0</v>
      </c>
      <c r="AE93">
        <v>7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249</v>
      </c>
      <c r="BD93">
        <v>683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T93" s="7">
        <f t="shared" si="7"/>
        <v>16.75</v>
      </c>
      <c r="BU93">
        <f t="shared" si="8"/>
        <v>88.044489262828023</v>
      </c>
      <c r="BV93">
        <f t="shared" si="9"/>
        <v>683</v>
      </c>
      <c r="BX93">
        <v>212.22</v>
      </c>
      <c r="BY93">
        <f>0</f>
        <v>0</v>
      </c>
      <c r="CA93">
        <f t="shared" si="10"/>
        <v>0</v>
      </c>
      <c r="CB93">
        <f t="shared" si="11"/>
        <v>0</v>
      </c>
      <c r="CC93">
        <f t="shared" si="12"/>
        <v>0</v>
      </c>
      <c r="CD93">
        <f t="shared" si="13"/>
        <v>0</v>
      </c>
    </row>
    <row r="94" spans="2:82" x14ac:dyDescent="0.25">
      <c r="B94" s="51" t="s">
        <v>134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4</v>
      </c>
      <c r="M94">
        <v>36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50</v>
      </c>
      <c r="X94">
        <v>0</v>
      </c>
      <c r="Y94">
        <v>0</v>
      </c>
      <c r="Z94">
        <v>0</v>
      </c>
      <c r="AA94">
        <v>0</v>
      </c>
      <c r="AB94">
        <v>0</v>
      </c>
      <c r="AC94">
        <v>50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7</v>
      </c>
      <c r="BF94">
        <v>0</v>
      </c>
      <c r="BG94">
        <v>0</v>
      </c>
      <c r="BH94">
        <v>0</v>
      </c>
      <c r="BI94">
        <v>7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T94" s="7">
        <f t="shared" si="7"/>
        <v>2.2647058823529411</v>
      </c>
      <c r="BU94">
        <f t="shared" si="8"/>
        <v>9.5113720576826548</v>
      </c>
      <c r="BV94">
        <f t="shared" si="9"/>
        <v>50</v>
      </c>
      <c r="BX94">
        <v>1166.4000000000001</v>
      </c>
      <c r="BY94">
        <f>0</f>
        <v>0</v>
      </c>
      <c r="CA94">
        <f t="shared" si="10"/>
        <v>0</v>
      </c>
      <c r="CB94">
        <f t="shared" si="11"/>
        <v>0</v>
      </c>
      <c r="CC94">
        <f t="shared" si="12"/>
        <v>0</v>
      </c>
      <c r="CD94">
        <f t="shared" si="13"/>
        <v>0</v>
      </c>
    </row>
    <row r="95" spans="2:82" x14ac:dyDescent="0.25">
      <c r="B95" s="51" t="s">
        <v>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270</v>
      </c>
      <c r="L95">
        <v>4</v>
      </c>
      <c r="M95">
        <v>36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50</v>
      </c>
      <c r="X95">
        <v>0</v>
      </c>
      <c r="Y95">
        <v>0</v>
      </c>
      <c r="Z95">
        <v>0</v>
      </c>
      <c r="AA95">
        <v>0</v>
      </c>
      <c r="AB95">
        <v>0</v>
      </c>
      <c r="AC95">
        <v>50</v>
      </c>
      <c r="AD95">
        <v>6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85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6</v>
      </c>
      <c r="AQ95">
        <v>11</v>
      </c>
      <c r="AR95">
        <v>9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84</v>
      </c>
      <c r="BD95">
        <v>5661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150</v>
      </c>
      <c r="BL95">
        <v>1541</v>
      </c>
      <c r="BM95">
        <v>0</v>
      </c>
      <c r="BN95">
        <v>17</v>
      </c>
      <c r="BO95">
        <v>0</v>
      </c>
      <c r="BP95">
        <v>0</v>
      </c>
      <c r="BQ95">
        <v>0</v>
      </c>
      <c r="BR95">
        <v>0</v>
      </c>
      <c r="BT95" s="7">
        <f t="shared" si="7"/>
        <v>117.35294117647059</v>
      </c>
      <c r="BU95">
        <f t="shared" si="8"/>
        <v>708.17909794580896</v>
      </c>
      <c r="BV95">
        <f t="shared" si="9"/>
        <v>5661</v>
      </c>
      <c r="BX95">
        <v>861.84</v>
      </c>
      <c r="BY95">
        <f>0</f>
        <v>0</v>
      </c>
      <c r="CA95">
        <f t="shared" si="10"/>
        <v>0</v>
      </c>
      <c r="CB95">
        <f t="shared" si="11"/>
        <v>0</v>
      </c>
      <c r="CC95">
        <f t="shared" si="12"/>
        <v>0</v>
      </c>
      <c r="CD95">
        <f t="shared" si="13"/>
        <v>0</v>
      </c>
    </row>
    <row r="96" spans="2:82" x14ac:dyDescent="0.25">
      <c r="B96" s="51" t="s">
        <v>93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4</v>
      </c>
      <c r="M96">
        <v>36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50</v>
      </c>
      <c r="X96">
        <v>0</v>
      </c>
      <c r="Y96">
        <v>0</v>
      </c>
      <c r="Z96">
        <v>0</v>
      </c>
      <c r="AA96">
        <v>0</v>
      </c>
      <c r="AB96">
        <v>0</v>
      </c>
      <c r="AC96">
        <v>50</v>
      </c>
      <c r="AD96">
        <v>0</v>
      </c>
      <c r="AE96">
        <v>0</v>
      </c>
      <c r="AF96">
        <v>4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T96" s="7">
        <f t="shared" si="7"/>
        <v>2.1176470588235294</v>
      </c>
      <c r="BU96">
        <f t="shared" si="8"/>
        <v>9.4813712273692374</v>
      </c>
      <c r="BV96">
        <f t="shared" si="9"/>
        <v>50</v>
      </c>
      <c r="BX96">
        <v>2003.9399999999998</v>
      </c>
      <c r="BY96">
        <f>0</f>
        <v>0</v>
      </c>
      <c r="CA96">
        <f t="shared" si="10"/>
        <v>0</v>
      </c>
      <c r="CB96">
        <f t="shared" si="11"/>
        <v>0</v>
      </c>
      <c r="CC96">
        <f t="shared" si="12"/>
        <v>0</v>
      </c>
      <c r="CD96">
        <f t="shared" si="13"/>
        <v>0</v>
      </c>
    </row>
    <row r="97" spans="2:82" x14ac:dyDescent="0.25">
      <c r="B97" s="51" t="s">
        <v>135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3</v>
      </c>
      <c r="M97">
        <v>36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50</v>
      </c>
      <c r="X97">
        <v>0</v>
      </c>
      <c r="Y97">
        <v>0</v>
      </c>
      <c r="Z97">
        <v>0</v>
      </c>
      <c r="AA97">
        <v>0</v>
      </c>
      <c r="AB97">
        <v>0</v>
      </c>
      <c r="AC97">
        <v>50</v>
      </c>
      <c r="AD97">
        <v>0</v>
      </c>
      <c r="AE97">
        <v>0</v>
      </c>
      <c r="AF97">
        <v>15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1732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T97" s="7">
        <f t="shared" si="7"/>
        <v>27.735294117647058</v>
      </c>
      <c r="BU97">
        <f t="shared" si="8"/>
        <v>209.97673059758196</v>
      </c>
      <c r="BV97">
        <f t="shared" si="9"/>
        <v>1732</v>
      </c>
      <c r="BX97">
        <v>1782</v>
      </c>
      <c r="BY97">
        <f>0</f>
        <v>0</v>
      </c>
      <c r="CA97">
        <f t="shared" si="10"/>
        <v>0</v>
      </c>
      <c r="CB97">
        <f t="shared" si="11"/>
        <v>0</v>
      </c>
      <c r="CC97">
        <f t="shared" si="12"/>
        <v>0</v>
      </c>
      <c r="CD97">
        <f t="shared" si="13"/>
        <v>0</v>
      </c>
    </row>
    <row r="98" spans="2:82" x14ac:dyDescent="0.25">
      <c r="B98" s="51" t="s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148</v>
      </c>
      <c r="L98">
        <v>3</v>
      </c>
      <c r="M98">
        <v>36</v>
      </c>
      <c r="N98">
        <v>0</v>
      </c>
      <c r="O98">
        <v>0</v>
      </c>
      <c r="P98">
        <v>0</v>
      </c>
      <c r="Q98">
        <v>24</v>
      </c>
      <c r="R98">
        <v>0</v>
      </c>
      <c r="S98">
        <v>0</v>
      </c>
      <c r="T98">
        <v>0</v>
      </c>
      <c r="U98">
        <v>0</v>
      </c>
      <c r="V98">
        <v>0</v>
      </c>
      <c r="W98">
        <v>50</v>
      </c>
      <c r="X98">
        <v>0</v>
      </c>
      <c r="Y98">
        <v>0</v>
      </c>
      <c r="Z98">
        <v>0</v>
      </c>
      <c r="AA98">
        <v>0</v>
      </c>
      <c r="AB98">
        <v>0</v>
      </c>
      <c r="AC98">
        <v>50</v>
      </c>
      <c r="AD98">
        <v>11</v>
      </c>
      <c r="AE98">
        <v>0</v>
      </c>
      <c r="AF98">
        <v>6</v>
      </c>
      <c r="AG98">
        <v>0</v>
      </c>
      <c r="AH98">
        <v>0</v>
      </c>
      <c r="AI98">
        <v>0</v>
      </c>
      <c r="AJ98">
        <v>0</v>
      </c>
      <c r="AK98">
        <v>6568</v>
      </c>
      <c r="AL98">
        <v>0</v>
      </c>
      <c r="AM98">
        <v>0</v>
      </c>
      <c r="AN98">
        <v>0</v>
      </c>
      <c r="AO98">
        <v>0</v>
      </c>
      <c r="AP98">
        <v>13</v>
      </c>
      <c r="AQ98">
        <v>10</v>
      </c>
      <c r="AR98">
        <v>125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398</v>
      </c>
      <c r="BJ98">
        <v>0</v>
      </c>
      <c r="BK98">
        <v>166</v>
      </c>
      <c r="BL98">
        <v>1783</v>
      </c>
      <c r="BM98">
        <v>0</v>
      </c>
      <c r="BN98">
        <v>16</v>
      </c>
      <c r="BO98">
        <v>0</v>
      </c>
      <c r="BP98">
        <v>0</v>
      </c>
      <c r="BQ98">
        <v>0</v>
      </c>
      <c r="BR98">
        <v>0</v>
      </c>
      <c r="BT98" s="7">
        <f t="shared" si="7"/>
        <v>138.33823529411765</v>
      </c>
      <c r="BU98">
        <f t="shared" si="8"/>
        <v>821.78743321002048</v>
      </c>
      <c r="BV98">
        <f t="shared" si="9"/>
        <v>6568</v>
      </c>
      <c r="BX98">
        <v>9609.84</v>
      </c>
      <c r="BY98">
        <f>0</f>
        <v>0</v>
      </c>
      <c r="CA98">
        <f t="shared" si="10"/>
        <v>0</v>
      </c>
      <c r="CB98">
        <f t="shared" si="11"/>
        <v>0</v>
      </c>
      <c r="CC98">
        <f t="shared" si="12"/>
        <v>0</v>
      </c>
      <c r="CD98">
        <f t="shared" si="13"/>
        <v>0</v>
      </c>
    </row>
    <row r="99" spans="2:82" x14ac:dyDescent="0.25">
      <c r="B99" s="51" t="s">
        <v>136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T99" s="7">
        <f t="shared" si="7"/>
        <v>0</v>
      </c>
      <c r="BU99">
        <f t="shared" si="8"/>
        <v>0</v>
      </c>
      <c r="BV99">
        <f t="shared" si="9"/>
        <v>0</v>
      </c>
      <c r="BX99">
        <v>1312.2</v>
      </c>
      <c r="BY99">
        <f>0</f>
        <v>0</v>
      </c>
      <c r="CA99">
        <f t="shared" si="10"/>
        <v>1</v>
      </c>
      <c r="CB99">
        <f t="shared" si="11"/>
        <v>1</v>
      </c>
      <c r="CC99">
        <f t="shared" si="12"/>
        <v>0</v>
      </c>
      <c r="CD99">
        <f t="shared" si="13"/>
        <v>0</v>
      </c>
    </row>
    <row r="100" spans="2:82" x14ac:dyDescent="0.25">
      <c r="B100" s="51" t="s">
        <v>95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1670</v>
      </c>
      <c r="J100">
        <v>1182</v>
      </c>
      <c r="K100">
        <v>0</v>
      </c>
      <c r="L100">
        <v>3</v>
      </c>
      <c r="M100">
        <v>36</v>
      </c>
      <c r="N100">
        <v>0</v>
      </c>
      <c r="O100">
        <v>0</v>
      </c>
      <c r="P100">
        <v>0</v>
      </c>
      <c r="Q100">
        <v>10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50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50</v>
      </c>
      <c r="AD100">
        <v>0</v>
      </c>
      <c r="AE100">
        <v>0</v>
      </c>
      <c r="AF100">
        <v>9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20</v>
      </c>
      <c r="AS100">
        <v>0</v>
      </c>
      <c r="AT100">
        <v>0</v>
      </c>
      <c r="AU100">
        <v>0</v>
      </c>
      <c r="AV100">
        <v>1</v>
      </c>
      <c r="AW100">
        <v>11099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109</v>
      </c>
      <c r="BN100">
        <v>0</v>
      </c>
      <c r="BO100">
        <v>0</v>
      </c>
      <c r="BP100">
        <v>0</v>
      </c>
      <c r="BQ100">
        <v>0</v>
      </c>
      <c r="BR100">
        <v>0</v>
      </c>
      <c r="BT100" s="7">
        <f t="shared" si="7"/>
        <v>209.39705882352942</v>
      </c>
      <c r="BU100">
        <f t="shared" si="8"/>
        <v>1362.6739969929611</v>
      </c>
      <c r="BV100">
        <f t="shared" si="9"/>
        <v>11099</v>
      </c>
      <c r="BX100">
        <v>1488.78</v>
      </c>
      <c r="BY100">
        <f>0</f>
        <v>0</v>
      </c>
      <c r="CA100">
        <f t="shared" si="10"/>
        <v>0</v>
      </c>
      <c r="CB100">
        <f t="shared" si="11"/>
        <v>0</v>
      </c>
      <c r="CC100">
        <f t="shared" si="12"/>
        <v>0</v>
      </c>
      <c r="CD100">
        <f t="shared" si="13"/>
        <v>0</v>
      </c>
    </row>
    <row r="101" spans="2:82" x14ac:dyDescent="0.25">
      <c r="B101" s="51" t="s">
        <v>137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</v>
      </c>
      <c r="M101">
        <v>36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50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50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17</v>
      </c>
      <c r="BD101">
        <v>616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T101" s="7">
        <f t="shared" si="7"/>
        <v>11.5</v>
      </c>
      <c r="BU101">
        <f t="shared" si="8"/>
        <v>75.028054454476433</v>
      </c>
      <c r="BV101">
        <f t="shared" si="9"/>
        <v>616</v>
      </c>
      <c r="BX101">
        <v>931.5</v>
      </c>
      <c r="BY101">
        <f>0</f>
        <v>0</v>
      </c>
      <c r="CA101">
        <f t="shared" si="10"/>
        <v>0</v>
      </c>
      <c r="CB101">
        <f t="shared" si="11"/>
        <v>0</v>
      </c>
      <c r="CC101">
        <f t="shared" si="12"/>
        <v>0</v>
      </c>
      <c r="CD101">
        <f t="shared" si="13"/>
        <v>0</v>
      </c>
    </row>
    <row r="102" spans="2:82" x14ac:dyDescent="0.25">
      <c r="B102" s="51" t="s">
        <v>96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T102" s="7">
        <f t="shared" si="7"/>
        <v>0</v>
      </c>
      <c r="BU102">
        <f t="shared" si="8"/>
        <v>0</v>
      </c>
      <c r="BV102">
        <f t="shared" si="9"/>
        <v>0</v>
      </c>
      <c r="BX102">
        <v>1488.78</v>
      </c>
      <c r="BY102">
        <f>0</f>
        <v>0</v>
      </c>
      <c r="CA102">
        <f t="shared" si="10"/>
        <v>1</v>
      </c>
      <c r="CB102">
        <f t="shared" si="11"/>
        <v>1</v>
      </c>
      <c r="CC102">
        <f t="shared" si="12"/>
        <v>0</v>
      </c>
      <c r="CD102">
        <f t="shared" si="13"/>
        <v>0</v>
      </c>
    </row>
    <row r="103" spans="2:82" x14ac:dyDescent="0.25">
      <c r="B103" s="51" t="s">
        <v>97</v>
      </c>
      <c r="C103">
        <v>1917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3</v>
      </c>
      <c r="M103">
        <v>36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10</v>
      </c>
      <c r="V103">
        <v>0</v>
      </c>
      <c r="W103">
        <v>50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50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27</v>
      </c>
      <c r="AM103">
        <v>28</v>
      </c>
      <c r="AN103">
        <v>0</v>
      </c>
      <c r="AO103">
        <v>0</v>
      </c>
      <c r="AP103">
        <v>9</v>
      </c>
      <c r="AQ103">
        <v>0</v>
      </c>
      <c r="AR103">
        <v>0</v>
      </c>
      <c r="AS103">
        <v>0</v>
      </c>
      <c r="AT103">
        <v>30</v>
      </c>
      <c r="AU103">
        <v>0</v>
      </c>
      <c r="AV103">
        <v>4524</v>
      </c>
      <c r="AW103">
        <v>1253</v>
      </c>
      <c r="AX103">
        <v>0</v>
      </c>
      <c r="AY103">
        <v>444</v>
      </c>
      <c r="AZ103">
        <v>11099</v>
      </c>
      <c r="BA103">
        <v>5731</v>
      </c>
      <c r="BB103">
        <v>4717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T103" s="7">
        <f t="shared" si="7"/>
        <v>440.11764705882354</v>
      </c>
      <c r="BU103">
        <f t="shared" si="8"/>
        <v>1688.5387087737186</v>
      </c>
      <c r="BV103">
        <f t="shared" si="9"/>
        <v>11099</v>
      </c>
      <c r="BX103">
        <v>10159.02</v>
      </c>
      <c r="BY103">
        <f>0</f>
        <v>0</v>
      </c>
      <c r="CA103">
        <f t="shared" si="10"/>
        <v>0</v>
      </c>
      <c r="CB103">
        <f t="shared" si="11"/>
        <v>0</v>
      </c>
      <c r="CC103">
        <f t="shared" si="12"/>
        <v>0</v>
      </c>
      <c r="CD103">
        <f t="shared" si="13"/>
        <v>0</v>
      </c>
    </row>
    <row r="104" spans="2:82" x14ac:dyDescent="0.25">
      <c r="B104" s="51" t="s">
        <v>138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T104" s="7">
        <f t="shared" si="7"/>
        <v>0</v>
      </c>
      <c r="BU104">
        <f t="shared" si="8"/>
        <v>0</v>
      </c>
      <c r="BV104">
        <f t="shared" si="9"/>
        <v>0</v>
      </c>
      <c r="BX104">
        <v>834.30000000000007</v>
      </c>
      <c r="BY104">
        <f>0</f>
        <v>0</v>
      </c>
      <c r="CA104">
        <f t="shared" si="10"/>
        <v>1</v>
      </c>
      <c r="CB104">
        <f t="shared" si="11"/>
        <v>1</v>
      </c>
      <c r="CC104">
        <f t="shared" si="12"/>
        <v>0</v>
      </c>
      <c r="CD104">
        <f t="shared" si="13"/>
        <v>0</v>
      </c>
    </row>
    <row r="105" spans="2:82" x14ac:dyDescent="0.25">
      <c r="B105" s="51" t="s">
        <v>98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</v>
      </c>
      <c r="M105">
        <v>36</v>
      </c>
      <c r="N105">
        <v>0</v>
      </c>
      <c r="O105">
        <v>0</v>
      </c>
      <c r="P105">
        <v>0</v>
      </c>
      <c r="Q105">
        <v>23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50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50</v>
      </c>
      <c r="AD105">
        <v>0</v>
      </c>
      <c r="AE105">
        <v>0</v>
      </c>
      <c r="AF105">
        <v>0</v>
      </c>
      <c r="AG105">
        <v>5</v>
      </c>
      <c r="AH105">
        <v>13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538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23</v>
      </c>
      <c r="BN105">
        <v>0</v>
      </c>
      <c r="BO105">
        <v>0</v>
      </c>
      <c r="BP105">
        <v>64</v>
      </c>
      <c r="BQ105">
        <v>0</v>
      </c>
      <c r="BR105">
        <v>0</v>
      </c>
      <c r="BT105" s="7">
        <f t="shared" si="7"/>
        <v>11.838235294117647</v>
      </c>
      <c r="BU105">
        <f t="shared" si="8"/>
        <v>65.967791845857903</v>
      </c>
      <c r="BV105">
        <f t="shared" si="9"/>
        <v>538</v>
      </c>
      <c r="BX105">
        <v>1647.54</v>
      </c>
      <c r="BY105">
        <f>0</f>
        <v>0</v>
      </c>
      <c r="CA105">
        <f t="shared" si="10"/>
        <v>0</v>
      </c>
      <c r="CB105">
        <f t="shared" si="11"/>
        <v>0</v>
      </c>
      <c r="CC105">
        <f t="shared" si="12"/>
        <v>0</v>
      </c>
      <c r="CD105">
        <f t="shared" si="13"/>
        <v>0</v>
      </c>
    </row>
    <row r="106" spans="2:82" x14ac:dyDescent="0.25">
      <c r="B106" s="51" t="s">
        <v>139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</v>
      </c>
      <c r="M106">
        <v>36</v>
      </c>
      <c r="N106">
        <v>0</v>
      </c>
      <c r="O106">
        <v>0</v>
      </c>
      <c r="P106">
        <v>0</v>
      </c>
      <c r="Q106">
        <v>2</v>
      </c>
      <c r="R106">
        <v>0</v>
      </c>
      <c r="S106">
        <v>0</v>
      </c>
      <c r="T106">
        <v>0</v>
      </c>
      <c r="U106">
        <v>9</v>
      </c>
      <c r="V106">
        <v>0</v>
      </c>
      <c r="W106">
        <v>50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50</v>
      </c>
      <c r="AD106">
        <v>6</v>
      </c>
      <c r="AE106">
        <v>2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4029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137</v>
      </c>
      <c r="AS106">
        <v>0</v>
      </c>
      <c r="AT106">
        <v>927</v>
      </c>
      <c r="AU106">
        <v>0</v>
      </c>
      <c r="AV106">
        <v>5115</v>
      </c>
      <c r="AW106">
        <v>7309</v>
      </c>
      <c r="AX106">
        <v>523</v>
      </c>
      <c r="AY106">
        <v>0</v>
      </c>
      <c r="AZ106">
        <v>0</v>
      </c>
      <c r="BA106">
        <v>0</v>
      </c>
      <c r="BB106">
        <v>0</v>
      </c>
      <c r="BC106">
        <v>150</v>
      </c>
      <c r="BD106">
        <v>538</v>
      </c>
      <c r="BE106">
        <v>0</v>
      </c>
      <c r="BF106">
        <v>0</v>
      </c>
      <c r="BG106">
        <v>0</v>
      </c>
      <c r="BH106">
        <v>0</v>
      </c>
      <c r="BI106">
        <v>226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T106" s="7">
        <f t="shared" si="7"/>
        <v>281.05882352941177</v>
      </c>
      <c r="BU106">
        <f t="shared" si="8"/>
        <v>1171.5981416182647</v>
      </c>
      <c r="BV106">
        <f t="shared" si="9"/>
        <v>7309</v>
      </c>
      <c r="BX106">
        <v>9556.380000000001</v>
      </c>
      <c r="BY106">
        <f>0</f>
        <v>0</v>
      </c>
      <c r="CA106">
        <f t="shared" si="10"/>
        <v>0</v>
      </c>
      <c r="CB106">
        <f t="shared" si="11"/>
        <v>0</v>
      </c>
      <c r="CC106">
        <f t="shared" si="12"/>
        <v>0</v>
      </c>
      <c r="CD106">
        <f t="shared" si="13"/>
        <v>0</v>
      </c>
    </row>
    <row r="107" spans="2:82" x14ac:dyDescent="0.25">
      <c r="B107" s="51" t="s">
        <v>140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</v>
      </c>
      <c r="M107">
        <v>36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50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50</v>
      </c>
      <c r="AD107">
        <v>4</v>
      </c>
      <c r="AE107">
        <v>0</v>
      </c>
      <c r="AF107">
        <v>47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367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T107" s="7">
        <f t="shared" si="7"/>
        <v>8.2058823529411757</v>
      </c>
      <c r="BU107">
        <f t="shared" si="8"/>
        <v>45.48923403007209</v>
      </c>
      <c r="BV107">
        <f t="shared" si="9"/>
        <v>367</v>
      </c>
      <c r="BX107">
        <v>1333.26</v>
      </c>
      <c r="BY107">
        <f>0</f>
        <v>0</v>
      </c>
      <c r="CA107">
        <f t="shared" si="10"/>
        <v>0</v>
      </c>
      <c r="CB107">
        <f t="shared" si="11"/>
        <v>0</v>
      </c>
      <c r="CC107">
        <f t="shared" si="12"/>
        <v>0</v>
      </c>
      <c r="CD107">
        <f t="shared" si="13"/>
        <v>0</v>
      </c>
    </row>
    <row r="108" spans="2:82" x14ac:dyDescent="0.25">
      <c r="B108" s="51" t="s">
        <v>99</v>
      </c>
      <c r="C108">
        <v>838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</v>
      </c>
      <c r="M108">
        <v>36</v>
      </c>
      <c r="N108">
        <v>0</v>
      </c>
      <c r="O108">
        <v>0</v>
      </c>
      <c r="P108">
        <v>0</v>
      </c>
      <c r="Q108">
        <v>17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50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50</v>
      </c>
      <c r="AD108">
        <v>0</v>
      </c>
      <c r="AE108">
        <v>8</v>
      </c>
      <c r="AF108">
        <v>0</v>
      </c>
      <c r="AG108">
        <v>0</v>
      </c>
      <c r="AH108">
        <v>7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912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T108" s="7">
        <f t="shared" si="7"/>
        <v>28.25</v>
      </c>
      <c r="BU108">
        <f t="shared" si="8"/>
        <v>148.94788981585813</v>
      </c>
      <c r="BV108">
        <f t="shared" si="9"/>
        <v>912</v>
      </c>
      <c r="BX108">
        <v>4730.3999999999996</v>
      </c>
      <c r="BY108">
        <f>0</f>
        <v>0</v>
      </c>
      <c r="CA108">
        <f t="shared" si="10"/>
        <v>0</v>
      </c>
      <c r="CB108">
        <f t="shared" si="11"/>
        <v>0</v>
      </c>
      <c r="CC108">
        <f t="shared" si="12"/>
        <v>0</v>
      </c>
      <c r="CD108">
        <f t="shared" si="13"/>
        <v>0</v>
      </c>
    </row>
    <row r="109" spans="2:82" x14ac:dyDescent="0.25">
      <c r="B109" s="51" t="s">
        <v>100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14</v>
      </c>
      <c r="L109">
        <v>3</v>
      </c>
      <c r="M109">
        <v>36</v>
      </c>
      <c r="N109">
        <v>11</v>
      </c>
      <c r="O109">
        <v>0</v>
      </c>
      <c r="P109">
        <v>0</v>
      </c>
      <c r="Q109">
        <v>11</v>
      </c>
      <c r="R109">
        <v>0</v>
      </c>
      <c r="S109">
        <v>0</v>
      </c>
      <c r="T109">
        <v>0</v>
      </c>
      <c r="U109">
        <v>2</v>
      </c>
      <c r="V109">
        <v>0</v>
      </c>
      <c r="W109">
        <v>50</v>
      </c>
      <c r="X109">
        <v>0</v>
      </c>
      <c r="Y109">
        <v>97</v>
      </c>
      <c r="Z109">
        <v>230</v>
      </c>
      <c r="AA109">
        <v>2349</v>
      </c>
      <c r="AB109">
        <v>1436</v>
      </c>
      <c r="AC109">
        <v>58</v>
      </c>
      <c r="AD109">
        <v>8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46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3</v>
      </c>
      <c r="AS109">
        <v>0</v>
      </c>
      <c r="AT109">
        <v>6</v>
      </c>
      <c r="AU109">
        <v>0</v>
      </c>
      <c r="AV109">
        <v>9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6</v>
      </c>
      <c r="BD109">
        <v>4910</v>
      </c>
      <c r="BE109">
        <v>0</v>
      </c>
      <c r="BF109">
        <v>0</v>
      </c>
      <c r="BG109">
        <v>0</v>
      </c>
      <c r="BH109">
        <v>0</v>
      </c>
      <c r="BI109">
        <v>24</v>
      </c>
      <c r="BJ109">
        <v>0</v>
      </c>
      <c r="BK109">
        <v>0</v>
      </c>
      <c r="BL109">
        <v>0</v>
      </c>
      <c r="BM109">
        <v>91</v>
      </c>
      <c r="BN109">
        <v>0</v>
      </c>
      <c r="BO109">
        <v>0</v>
      </c>
      <c r="BP109">
        <v>0</v>
      </c>
      <c r="BQ109">
        <v>0</v>
      </c>
      <c r="BR109">
        <v>0</v>
      </c>
      <c r="BT109" s="7">
        <f t="shared" si="7"/>
        <v>138.23529411764707</v>
      </c>
      <c r="BU109">
        <f t="shared" si="8"/>
        <v>674.36763341992457</v>
      </c>
      <c r="BV109">
        <f t="shared" si="9"/>
        <v>4910</v>
      </c>
      <c r="BX109">
        <v>4918.32</v>
      </c>
      <c r="BY109">
        <f>0</f>
        <v>0</v>
      </c>
      <c r="CA109">
        <f t="shared" si="10"/>
        <v>0</v>
      </c>
      <c r="CB109">
        <f t="shared" si="11"/>
        <v>0</v>
      </c>
      <c r="CC109">
        <f t="shared" si="12"/>
        <v>0</v>
      </c>
      <c r="CD109">
        <f t="shared" si="13"/>
        <v>0</v>
      </c>
    </row>
    <row r="110" spans="2:82" x14ac:dyDescent="0.25">
      <c r="B110" s="51" t="s">
        <v>101</v>
      </c>
      <c r="C110">
        <v>2</v>
      </c>
      <c r="D110">
        <v>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278</v>
      </c>
      <c r="M110">
        <v>37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50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50</v>
      </c>
      <c r="AD110">
        <v>0</v>
      </c>
      <c r="AE110">
        <v>0</v>
      </c>
      <c r="AF110">
        <v>0</v>
      </c>
      <c r="AG110">
        <v>9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11</v>
      </c>
      <c r="AP110">
        <v>0</v>
      </c>
      <c r="AQ110">
        <v>4</v>
      </c>
      <c r="AR110">
        <v>0</v>
      </c>
      <c r="AS110">
        <v>0</v>
      </c>
      <c r="AT110">
        <v>40</v>
      </c>
      <c r="AU110">
        <v>0</v>
      </c>
      <c r="AV110">
        <v>0</v>
      </c>
      <c r="AW110">
        <v>0</v>
      </c>
      <c r="AX110">
        <v>12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7</v>
      </c>
      <c r="BG110">
        <v>0</v>
      </c>
      <c r="BH110">
        <v>0</v>
      </c>
      <c r="BI110">
        <v>8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20</v>
      </c>
      <c r="BQ110">
        <v>0</v>
      </c>
      <c r="BR110">
        <v>0</v>
      </c>
      <c r="BT110" s="7">
        <f t="shared" si="7"/>
        <v>7.8382352941176467</v>
      </c>
      <c r="BU110">
        <f t="shared" si="8"/>
        <v>34.977865194373294</v>
      </c>
      <c r="BV110">
        <f t="shared" si="9"/>
        <v>278</v>
      </c>
      <c r="BX110">
        <v>3335.58</v>
      </c>
      <c r="BY110">
        <f>0</f>
        <v>0</v>
      </c>
      <c r="CA110">
        <f t="shared" si="10"/>
        <v>0</v>
      </c>
      <c r="CB110">
        <f t="shared" si="11"/>
        <v>0</v>
      </c>
      <c r="CC110">
        <f t="shared" si="12"/>
        <v>0</v>
      </c>
      <c r="CD110">
        <f t="shared" si="13"/>
        <v>0</v>
      </c>
    </row>
    <row r="111" spans="2:82" x14ac:dyDescent="0.25">
      <c r="B111" s="51" t="s">
        <v>141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4</v>
      </c>
      <c r="M111">
        <v>37</v>
      </c>
      <c r="N111">
        <v>0</v>
      </c>
      <c r="O111">
        <v>0</v>
      </c>
      <c r="P111">
        <v>0</v>
      </c>
      <c r="Q111">
        <v>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50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8058</v>
      </c>
      <c r="AL111">
        <v>0</v>
      </c>
      <c r="AM111">
        <v>77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2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33</v>
      </c>
      <c r="BQ111">
        <v>0</v>
      </c>
      <c r="BR111">
        <v>0</v>
      </c>
      <c r="BT111" s="7">
        <f t="shared" si="7"/>
        <v>122.25</v>
      </c>
      <c r="BU111">
        <f t="shared" si="8"/>
        <v>976.80953970857161</v>
      </c>
      <c r="BV111">
        <f t="shared" si="9"/>
        <v>8058</v>
      </c>
      <c r="BX111">
        <v>5726.7</v>
      </c>
      <c r="BY111">
        <f>0</f>
        <v>0</v>
      </c>
      <c r="CA111">
        <f t="shared" si="10"/>
        <v>0</v>
      </c>
      <c r="CB111">
        <f t="shared" si="11"/>
        <v>0</v>
      </c>
      <c r="CC111">
        <f t="shared" si="12"/>
        <v>0</v>
      </c>
      <c r="CD111">
        <f t="shared" si="13"/>
        <v>0</v>
      </c>
    </row>
    <row r="112" spans="2:82" x14ac:dyDescent="0.25">
      <c r="B112" s="51" t="s">
        <v>102</v>
      </c>
      <c r="C112">
        <v>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4</v>
      </c>
      <c r="M112">
        <v>37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50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50</v>
      </c>
      <c r="AD112">
        <v>0</v>
      </c>
      <c r="AE112">
        <v>0</v>
      </c>
      <c r="AF112">
        <v>5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15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13</v>
      </c>
      <c r="AW112">
        <v>0</v>
      </c>
      <c r="AX112">
        <v>0</v>
      </c>
      <c r="AY112">
        <v>0</v>
      </c>
      <c r="AZ112">
        <v>3</v>
      </c>
      <c r="BA112">
        <v>7552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15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T112" s="7">
        <f t="shared" si="7"/>
        <v>114.02941176470588</v>
      </c>
      <c r="BU112">
        <f t="shared" si="8"/>
        <v>915.50198236762537</v>
      </c>
      <c r="BV112">
        <f t="shared" si="9"/>
        <v>7552</v>
      </c>
      <c r="BX112">
        <v>1608.6599999999999</v>
      </c>
      <c r="BY112">
        <f>0</f>
        <v>0</v>
      </c>
      <c r="CA112">
        <f t="shared" si="10"/>
        <v>0</v>
      </c>
      <c r="CB112">
        <f t="shared" si="11"/>
        <v>0</v>
      </c>
      <c r="CC112">
        <f t="shared" si="12"/>
        <v>0</v>
      </c>
      <c r="CD112">
        <f t="shared" si="13"/>
        <v>0</v>
      </c>
    </row>
    <row r="113" spans="2:82" x14ac:dyDescent="0.25">
      <c r="B113" s="51" t="s">
        <v>142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4</v>
      </c>
      <c r="M113">
        <v>37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50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50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T113" s="7">
        <f t="shared" si="7"/>
        <v>2.0735294117647061</v>
      </c>
      <c r="BU113">
        <f t="shared" si="8"/>
        <v>9.535974582491713</v>
      </c>
      <c r="BV113">
        <f t="shared" si="9"/>
        <v>50</v>
      </c>
      <c r="BX113">
        <v>1433.7</v>
      </c>
      <c r="BY113">
        <f>0</f>
        <v>0</v>
      </c>
      <c r="CA113">
        <f t="shared" si="10"/>
        <v>0</v>
      </c>
      <c r="CB113">
        <f t="shared" si="11"/>
        <v>0</v>
      </c>
      <c r="CC113">
        <f t="shared" si="12"/>
        <v>0</v>
      </c>
      <c r="CD113">
        <f t="shared" si="13"/>
        <v>0</v>
      </c>
    </row>
    <row r="114" spans="2:82" x14ac:dyDescent="0.25">
      <c r="B114" s="51" t="s">
        <v>103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4</v>
      </c>
      <c r="M114">
        <v>37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67</v>
      </c>
      <c r="U114">
        <v>52</v>
      </c>
      <c r="V114">
        <v>9</v>
      </c>
      <c r="W114">
        <v>144</v>
      </c>
      <c r="X114">
        <v>494</v>
      </c>
      <c r="Y114">
        <v>2056</v>
      </c>
      <c r="Z114">
        <v>5150</v>
      </c>
      <c r="AA114">
        <v>4145</v>
      </c>
      <c r="AB114">
        <v>0</v>
      </c>
      <c r="AC114">
        <v>50</v>
      </c>
      <c r="AD114">
        <v>0</v>
      </c>
      <c r="AE114">
        <v>16</v>
      </c>
      <c r="AF114">
        <v>13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4</v>
      </c>
      <c r="AQ114">
        <v>28</v>
      </c>
      <c r="AR114">
        <v>16</v>
      </c>
      <c r="AS114">
        <v>0</v>
      </c>
      <c r="AT114">
        <v>0</v>
      </c>
      <c r="AU114">
        <v>0</v>
      </c>
      <c r="AV114">
        <v>23</v>
      </c>
      <c r="AW114">
        <v>0</v>
      </c>
      <c r="AX114">
        <v>0</v>
      </c>
      <c r="AY114">
        <v>791</v>
      </c>
      <c r="AZ114">
        <v>210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42</v>
      </c>
      <c r="BM114">
        <v>0</v>
      </c>
      <c r="BN114">
        <v>11</v>
      </c>
      <c r="BO114">
        <v>0</v>
      </c>
      <c r="BP114">
        <v>0</v>
      </c>
      <c r="BQ114">
        <v>0</v>
      </c>
      <c r="BR114">
        <v>0</v>
      </c>
      <c r="BT114" s="7">
        <f t="shared" si="7"/>
        <v>196.5</v>
      </c>
      <c r="BU114">
        <f t="shared" si="8"/>
        <v>830.88367812056833</v>
      </c>
      <c r="BV114">
        <f t="shared" si="9"/>
        <v>5150</v>
      </c>
      <c r="BX114">
        <v>3134.7000000000003</v>
      </c>
      <c r="BY114">
        <f>0</f>
        <v>0</v>
      </c>
      <c r="CA114">
        <f t="shared" si="10"/>
        <v>0</v>
      </c>
      <c r="CB114">
        <f t="shared" si="11"/>
        <v>0</v>
      </c>
      <c r="CC114">
        <f t="shared" si="12"/>
        <v>0</v>
      </c>
      <c r="CD114">
        <f t="shared" si="13"/>
        <v>0</v>
      </c>
    </row>
    <row r="115" spans="2:82" x14ac:dyDescent="0.25">
      <c r="B115" s="51" t="s">
        <v>143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7759</v>
      </c>
      <c r="L115">
        <v>4</v>
      </c>
      <c r="M115">
        <v>37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38</v>
      </c>
      <c r="W115">
        <v>562</v>
      </c>
      <c r="X115">
        <v>4044</v>
      </c>
      <c r="Y115">
        <v>12548</v>
      </c>
      <c r="Z115">
        <v>19689</v>
      </c>
      <c r="AA115">
        <v>10445</v>
      </c>
      <c r="AB115">
        <v>0</v>
      </c>
      <c r="AC115">
        <v>50</v>
      </c>
      <c r="AD115">
        <v>0</v>
      </c>
      <c r="AE115">
        <v>49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54</v>
      </c>
      <c r="AQ115">
        <v>44</v>
      </c>
      <c r="AR115">
        <v>432</v>
      </c>
      <c r="AS115">
        <v>0</v>
      </c>
      <c r="AT115">
        <v>3</v>
      </c>
      <c r="AU115">
        <v>0</v>
      </c>
      <c r="AV115">
        <v>3</v>
      </c>
      <c r="AW115">
        <v>0</v>
      </c>
      <c r="AX115">
        <v>0</v>
      </c>
      <c r="AY115">
        <v>858</v>
      </c>
      <c r="AZ115">
        <v>561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26</v>
      </c>
      <c r="BJ115">
        <v>0</v>
      </c>
      <c r="BK115">
        <v>0</v>
      </c>
      <c r="BL115">
        <v>66</v>
      </c>
      <c r="BM115">
        <v>67</v>
      </c>
      <c r="BN115">
        <v>0</v>
      </c>
      <c r="BO115">
        <v>0</v>
      </c>
      <c r="BP115">
        <v>0</v>
      </c>
      <c r="BQ115">
        <v>0</v>
      </c>
      <c r="BR115">
        <v>0</v>
      </c>
      <c r="BT115" s="7">
        <f t="shared" si="7"/>
        <v>843.22058823529414</v>
      </c>
      <c r="BU115">
        <f t="shared" si="8"/>
        <v>3195.1201497768589</v>
      </c>
      <c r="BV115">
        <f t="shared" si="9"/>
        <v>19689</v>
      </c>
      <c r="BX115">
        <v>2864.16</v>
      </c>
      <c r="BY115">
        <f>0</f>
        <v>0</v>
      </c>
      <c r="CA115">
        <f t="shared" si="10"/>
        <v>0</v>
      </c>
      <c r="CB115">
        <f t="shared" si="11"/>
        <v>0</v>
      </c>
      <c r="CC115">
        <f t="shared" si="12"/>
        <v>0</v>
      </c>
      <c r="CD115">
        <f t="shared" si="13"/>
        <v>0</v>
      </c>
    </row>
    <row r="116" spans="2:82" x14ac:dyDescent="0.25">
      <c r="B116" s="51" t="s">
        <v>144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</v>
      </c>
      <c r="M116">
        <v>37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50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50</v>
      </c>
      <c r="AD116">
        <v>0</v>
      </c>
      <c r="AE116">
        <v>0</v>
      </c>
      <c r="AF116">
        <v>12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1516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27</v>
      </c>
      <c r="AZ116">
        <v>8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T116" s="7">
        <f t="shared" si="7"/>
        <v>25.058823529411764</v>
      </c>
      <c r="BU116">
        <f t="shared" si="8"/>
        <v>183.77784141623329</v>
      </c>
      <c r="BV116">
        <f t="shared" si="9"/>
        <v>1516</v>
      </c>
      <c r="BX116">
        <v>1456.38</v>
      </c>
      <c r="BY116">
        <f>0</f>
        <v>0</v>
      </c>
      <c r="CA116">
        <f t="shared" si="10"/>
        <v>0</v>
      </c>
      <c r="CB116">
        <f t="shared" si="11"/>
        <v>0</v>
      </c>
      <c r="CC116">
        <f t="shared" si="12"/>
        <v>0</v>
      </c>
      <c r="CD116">
        <f t="shared" si="13"/>
        <v>0</v>
      </c>
    </row>
    <row r="117" spans="2:82" x14ac:dyDescent="0.25">
      <c r="B117" s="51" t="s">
        <v>104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4</v>
      </c>
      <c r="M117">
        <v>37</v>
      </c>
      <c r="N117">
        <v>0</v>
      </c>
      <c r="O117">
        <v>0</v>
      </c>
      <c r="P117">
        <v>0</v>
      </c>
      <c r="Q117">
        <v>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50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50</v>
      </c>
      <c r="AD117">
        <v>0</v>
      </c>
      <c r="AE117">
        <v>0</v>
      </c>
      <c r="AF117">
        <v>0</v>
      </c>
      <c r="AG117">
        <v>6</v>
      </c>
      <c r="AH117">
        <v>0</v>
      </c>
      <c r="AI117">
        <v>0</v>
      </c>
      <c r="AJ117">
        <v>106</v>
      </c>
      <c r="AK117">
        <v>0</v>
      </c>
      <c r="AL117">
        <v>0</v>
      </c>
      <c r="AM117">
        <v>0</v>
      </c>
      <c r="AN117">
        <v>0</v>
      </c>
      <c r="AO117">
        <v>24</v>
      </c>
      <c r="AP117">
        <v>0</v>
      </c>
      <c r="AQ117">
        <v>8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1013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8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10</v>
      </c>
      <c r="BN117">
        <v>0</v>
      </c>
      <c r="BO117">
        <v>0</v>
      </c>
      <c r="BP117">
        <v>0</v>
      </c>
      <c r="BQ117">
        <v>0</v>
      </c>
      <c r="BR117">
        <v>0</v>
      </c>
      <c r="BT117" s="7">
        <f t="shared" si="7"/>
        <v>19.397058823529413</v>
      </c>
      <c r="BU117">
        <f t="shared" si="8"/>
        <v>123.32787748256554</v>
      </c>
      <c r="BV117">
        <f t="shared" si="9"/>
        <v>1013</v>
      </c>
      <c r="BX117">
        <v>1404.54</v>
      </c>
      <c r="BY117">
        <f>0</f>
        <v>0</v>
      </c>
      <c r="CA117">
        <f t="shared" si="10"/>
        <v>0</v>
      </c>
      <c r="CB117">
        <f t="shared" si="11"/>
        <v>0</v>
      </c>
      <c r="CC117">
        <f t="shared" si="12"/>
        <v>0</v>
      </c>
      <c r="CD117">
        <f t="shared" si="13"/>
        <v>0</v>
      </c>
    </row>
    <row r="118" spans="2:82" x14ac:dyDescent="0.25">
      <c r="B118" s="51" t="s">
        <v>105</v>
      </c>
      <c r="C118">
        <v>0</v>
      </c>
      <c r="D118">
        <v>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22</v>
      </c>
      <c r="K118">
        <v>0</v>
      </c>
      <c r="L118">
        <v>4</v>
      </c>
      <c r="M118">
        <v>37</v>
      </c>
      <c r="N118">
        <v>0</v>
      </c>
      <c r="O118">
        <v>0</v>
      </c>
      <c r="P118">
        <v>0</v>
      </c>
      <c r="Q118">
        <v>15</v>
      </c>
      <c r="R118">
        <v>0</v>
      </c>
      <c r="S118">
        <v>0</v>
      </c>
      <c r="T118">
        <v>0</v>
      </c>
      <c r="U118">
        <v>13</v>
      </c>
      <c r="V118">
        <v>0</v>
      </c>
      <c r="W118">
        <v>50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50</v>
      </c>
      <c r="AD118">
        <v>0</v>
      </c>
      <c r="AE118">
        <v>0</v>
      </c>
      <c r="AF118">
        <v>10</v>
      </c>
      <c r="AG118">
        <v>9</v>
      </c>
      <c r="AH118">
        <v>0</v>
      </c>
      <c r="AI118">
        <v>0</v>
      </c>
      <c r="AJ118">
        <v>0</v>
      </c>
      <c r="AK118">
        <v>13199</v>
      </c>
      <c r="AL118">
        <v>31</v>
      </c>
      <c r="AM118">
        <v>45</v>
      </c>
      <c r="AN118">
        <v>0</v>
      </c>
      <c r="AO118">
        <v>0</v>
      </c>
      <c r="AP118">
        <v>0</v>
      </c>
      <c r="AQ118">
        <v>0</v>
      </c>
      <c r="AR118">
        <v>83</v>
      </c>
      <c r="AS118">
        <v>0</v>
      </c>
      <c r="AT118">
        <v>39</v>
      </c>
      <c r="AU118">
        <v>0</v>
      </c>
      <c r="AV118">
        <v>12</v>
      </c>
      <c r="AW118">
        <v>0</v>
      </c>
      <c r="AX118">
        <v>0</v>
      </c>
      <c r="AY118">
        <v>0</v>
      </c>
      <c r="AZ118">
        <v>513</v>
      </c>
      <c r="BA118">
        <v>11531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147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T118" s="7">
        <f t="shared" si="7"/>
        <v>379.60294117647061</v>
      </c>
      <c r="BU118">
        <f t="shared" si="8"/>
        <v>2107.8483132410197</v>
      </c>
      <c r="BV118">
        <f t="shared" si="9"/>
        <v>13199</v>
      </c>
      <c r="BX118">
        <v>17526.78</v>
      </c>
      <c r="BY118">
        <f>0</f>
        <v>0</v>
      </c>
      <c r="CA118">
        <f t="shared" si="10"/>
        <v>0</v>
      </c>
      <c r="CB118">
        <f t="shared" si="11"/>
        <v>0</v>
      </c>
      <c r="CC118">
        <f t="shared" si="12"/>
        <v>0</v>
      </c>
      <c r="CD118">
        <f t="shared" si="13"/>
        <v>0</v>
      </c>
    </row>
    <row r="119" spans="2:82" x14ac:dyDescent="0.25">
      <c r="B119" s="51" t="s">
        <v>106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4</v>
      </c>
      <c r="M119">
        <v>37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50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50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382</v>
      </c>
      <c r="BD119">
        <v>1998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18</v>
      </c>
      <c r="BN119">
        <v>0</v>
      </c>
      <c r="BO119">
        <v>0</v>
      </c>
      <c r="BP119">
        <v>0</v>
      </c>
      <c r="BQ119">
        <v>0</v>
      </c>
      <c r="BR119">
        <v>0</v>
      </c>
      <c r="BT119" s="7">
        <f t="shared" si="7"/>
        <v>37.367647058823529</v>
      </c>
      <c r="BU119">
        <f t="shared" si="8"/>
        <v>245.85184863038566</v>
      </c>
      <c r="BV119">
        <f t="shared" si="9"/>
        <v>1998</v>
      </c>
      <c r="BX119">
        <v>1313.82</v>
      </c>
      <c r="BY119">
        <f>0</f>
        <v>0</v>
      </c>
      <c r="CA119">
        <f t="shared" si="10"/>
        <v>0</v>
      </c>
      <c r="CB119">
        <f t="shared" si="11"/>
        <v>0</v>
      </c>
      <c r="CC119">
        <f t="shared" si="12"/>
        <v>0</v>
      </c>
      <c r="CD119">
        <f t="shared" si="13"/>
        <v>0</v>
      </c>
    </row>
    <row r="120" spans="2:82" x14ac:dyDescent="0.25">
      <c r="B120" s="51" t="s">
        <v>107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170</v>
      </c>
      <c r="L120">
        <v>4</v>
      </c>
      <c r="M120">
        <v>37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16</v>
      </c>
      <c r="U120">
        <v>364</v>
      </c>
      <c r="V120">
        <v>0</v>
      </c>
      <c r="W120">
        <v>50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50</v>
      </c>
      <c r="AD120">
        <v>0</v>
      </c>
      <c r="AE120">
        <v>0</v>
      </c>
      <c r="AF120">
        <v>8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33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T120" s="7">
        <f t="shared" si="7"/>
        <v>10.764705882352942</v>
      </c>
      <c r="BU120">
        <f t="shared" si="8"/>
        <v>49.067458179031547</v>
      </c>
      <c r="BV120">
        <f t="shared" si="9"/>
        <v>364</v>
      </c>
      <c r="BX120">
        <v>1231.2</v>
      </c>
      <c r="BY120">
        <f>0</f>
        <v>0</v>
      </c>
      <c r="CA120">
        <f t="shared" si="10"/>
        <v>0</v>
      </c>
      <c r="CB120">
        <f t="shared" si="11"/>
        <v>0</v>
      </c>
      <c r="CC120">
        <f t="shared" si="12"/>
        <v>0</v>
      </c>
      <c r="CD120">
        <f t="shared" si="13"/>
        <v>0</v>
      </c>
    </row>
    <row r="121" spans="2:82" x14ac:dyDescent="0.25">
      <c r="B121" s="51" t="s">
        <v>108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4</v>
      </c>
      <c r="M121">
        <v>37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50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50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13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23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0</v>
      </c>
      <c r="BP121">
        <v>0</v>
      </c>
      <c r="BQ121">
        <v>0</v>
      </c>
      <c r="BR121">
        <v>0</v>
      </c>
      <c r="BT121" s="7">
        <f t="shared" si="7"/>
        <v>2.6176470588235294</v>
      </c>
      <c r="BU121">
        <f t="shared" si="8"/>
        <v>9.93866174925531</v>
      </c>
      <c r="BV121">
        <f t="shared" si="9"/>
        <v>50</v>
      </c>
      <c r="BX121">
        <v>1947.24</v>
      </c>
      <c r="BY121">
        <f>0</f>
        <v>0</v>
      </c>
      <c r="CA121">
        <f t="shared" si="10"/>
        <v>0</v>
      </c>
      <c r="CB121">
        <f t="shared" si="11"/>
        <v>0</v>
      </c>
      <c r="CC121">
        <f t="shared" si="12"/>
        <v>0</v>
      </c>
      <c r="CD121">
        <f t="shared" si="13"/>
        <v>0</v>
      </c>
    </row>
    <row r="122" spans="2:82" x14ac:dyDescent="0.25">
      <c r="B122" s="51" t="s">
        <v>109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T122" s="7">
        <f t="shared" si="7"/>
        <v>0</v>
      </c>
      <c r="BU122">
        <f t="shared" si="8"/>
        <v>0</v>
      </c>
      <c r="BV122">
        <f t="shared" si="9"/>
        <v>0</v>
      </c>
      <c r="BX122">
        <v>1109.7</v>
      </c>
      <c r="BY122">
        <f>0</f>
        <v>0</v>
      </c>
      <c r="CA122">
        <f t="shared" si="10"/>
        <v>1</v>
      </c>
      <c r="CB122">
        <f t="shared" si="11"/>
        <v>1</v>
      </c>
      <c r="CC122">
        <f t="shared" si="12"/>
        <v>0</v>
      </c>
      <c r="CD122">
        <f t="shared" si="13"/>
        <v>0</v>
      </c>
    </row>
    <row r="123" spans="2:82" x14ac:dyDescent="0.25">
      <c r="B123" s="51" t="s">
        <v>145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T123" s="7">
        <f t="shared" si="7"/>
        <v>0</v>
      </c>
      <c r="BU123">
        <f t="shared" si="8"/>
        <v>0</v>
      </c>
      <c r="BV123">
        <f t="shared" si="9"/>
        <v>0</v>
      </c>
      <c r="BX123">
        <v>963.9</v>
      </c>
      <c r="BY123">
        <f>0</f>
        <v>0</v>
      </c>
      <c r="CA123">
        <f t="shared" si="10"/>
        <v>1</v>
      </c>
      <c r="CB123">
        <f t="shared" si="11"/>
        <v>1</v>
      </c>
      <c r="CC123">
        <f t="shared" si="12"/>
        <v>0</v>
      </c>
      <c r="CD123">
        <f t="shared" si="13"/>
        <v>0</v>
      </c>
    </row>
    <row r="124" spans="2:82" x14ac:dyDescent="0.25">
      <c r="B124" s="51" t="s">
        <v>110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14</v>
      </c>
      <c r="K124">
        <v>12</v>
      </c>
      <c r="L124">
        <v>409</v>
      </c>
      <c r="M124">
        <v>36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50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50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24</v>
      </c>
      <c r="BN124">
        <v>0</v>
      </c>
      <c r="BO124">
        <v>0</v>
      </c>
      <c r="BP124">
        <v>0</v>
      </c>
      <c r="BQ124">
        <v>0</v>
      </c>
      <c r="BR124">
        <v>0</v>
      </c>
      <c r="BT124" s="7">
        <f t="shared" si="7"/>
        <v>8.75</v>
      </c>
      <c r="BU124">
        <f t="shared" si="8"/>
        <v>50.265971695051924</v>
      </c>
      <c r="BV124">
        <f t="shared" si="9"/>
        <v>409</v>
      </c>
      <c r="BX124">
        <v>1717.2</v>
      </c>
      <c r="BY124">
        <f>0</f>
        <v>0</v>
      </c>
      <c r="CA124">
        <f t="shared" si="10"/>
        <v>0</v>
      </c>
      <c r="CB124">
        <f t="shared" si="11"/>
        <v>0</v>
      </c>
      <c r="CC124">
        <f t="shared" si="12"/>
        <v>0</v>
      </c>
      <c r="CD124">
        <f t="shared" si="13"/>
        <v>0</v>
      </c>
    </row>
    <row r="125" spans="2:82" x14ac:dyDescent="0.25">
      <c r="B125" s="51" t="s">
        <v>111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122</v>
      </c>
      <c r="L125">
        <v>4</v>
      </c>
      <c r="M125">
        <v>36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22</v>
      </c>
      <c r="U125">
        <v>234</v>
      </c>
      <c r="V125">
        <v>0</v>
      </c>
      <c r="W125">
        <v>50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50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6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3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30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T125" s="7">
        <f t="shared" si="7"/>
        <v>8.2058823529411757</v>
      </c>
      <c r="BU125">
        <f t="shared" si="8"/>
        <v>32.963824053418904</v>
      </c>
      <c r="BV125">
        <f t="shared" si="9"/>
        <v>234</v>
      </c>
      <c r="BX125">
        <v>1853.28</v>
      </c>
      <c r="BY125">
        <f>0</f>
        <v>0</v>
      </c>
      <c r="CA125">
        <f t="shared" si="10"/>
        <v>0</v>
      </c>
      <c r="CB125">
        <f t="shared" si="11"/>
        <v>0</v>
      </c>
      <c r="CC125">
        <f t="shared" si="12"/>
        <v>0</v>
      </c>
      <c r="CD125">
        <f t="shared" si="13"/>
        <v>0</v>
      </c>
    </row>
    <row r="126" spans="2:82" x14ac:dyDescent="0.25">
      <c r="B126" s="51" t="s">
        <v>146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4</v>
      </c>
      <c r="M126">
        <v>36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50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50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226</v>
      </c>
      <c r="AK126">
        <v>0</v>
      </c>
      <c r="AL126">
        <v>949</v>
      </c>
      <c r="AM126">
        <v>0</v>
      </c>
      <c r="AN126">
        <v>10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35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132</v>
      </c>
      <c r="BJ126">
        <v>0</v>
      </c>
      <c r="BK126">
        <v>108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T126" s="7">
        <f t="shared" si="7"/>
        <v>23.529411764705884</v>
      </c>
      <c r="BU126">
        <f t="shared" si="8"/>
        <v>119.12334891349064</v>
      </c>
      <c r="BV126">
        <f t="shared" si="9"/>
        <v>949</v>
      </c>
      <c r="BX126">
        <v>1203.6599999999999</v>
      </c>
      <c r="BY126">
        <f>0</f>
        <v>0</v>
      </c>
      <c r="CA126">
        <f t="shared" si="10"/>
        <v>0</v>
      </c>
      <c r="CB126">
        <f t="shared" si="11"/>
        <v>0</v>
      </c>
      <c r="CC126">
        <f t="shared" si="12"/>
        <v>0</v>
      </c>
      <c r="CD126">
        <f t="shared" si="13"/>
        <v>0</v>
      </c>
    </row>
    <row r="127" spans="2:82" x14ac:dyDescent="0.25">
      <c r="B127" s="51" t="s">
        <v>112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4</v>
      </c>
      <c r="M127">
        <v>36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50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50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1620</v>
      </c>
      <c r="AM127">
        <v>0</v>
      </c>
      <c r="AN127">
        <v>0</v>
      </c>
      <c r="AO127">
        <v>0</v>
      </c>
      <c r="AP127">
        <v>4</v>
      </c>
      <c r="AQ127">
        <v>0</v>
      </c>
      <c r="AR127">
        <v>0</v>
      </c>
      <c r="AS127">
        <v>0</v>
      </c>
      <c r="AT127">
        <v>17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25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T127" s="7">
        <f t="shared" si="7"/>
        <v>26.558823529411764</v>
      </c>
      <c r="BU127">
        <f t="shared" si="8"/>
        <v>196.37296089769993</v>
      </c>
      <c r="BV127">
        <f t="shared" si="9"/>
        <v>1620</v>
      </c>
      <c r="BX127">
        <v>1341.36</v>
      </c>
      <c r="BY127">
        <f>0</f>
        <v>0</v>
      </c>
      <c r="CA127">
        <f t="shared" si="10"/>
        <v>0</v>
      </c>
      <c r="CB127">
        <f t="shared" si="11"/>
        <v>0</v>
      </c>
      <c r="CC127">
        <f t="shared" si="12"/>
        <v>0</v>
      </c>
      <c r="CD127">
        <f t="shared" si="13"/>
        <v>0</v>
      </c>
    </row>
    <row r="128" spans="2:82" x14ac:dyDescent="0.25">
      <c r="B128" s="51" t="s">
        <v>147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10</v>
      </c>
      <c r="M128">
        <v>4</v>
      </c>
      <c r="N128">
        <v>17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50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5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13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T128" s="7">
        <f t="shared" si="7"/>
        <v>1.4558823529411764</v>
      </c>
      <c r="BU128">
        <f t="shared" si="8"/>
        <v>6.6409714797541337</v>
      </c>
      <c r="BV128">
        <f t="shared" si="9"/>
        <v>50</v>
      </c>
      <c r="BX128">
        <v>1398.0600000000002</v>
      </c>
      <c r="BY128">
        <f>0</f>
        <v>0</v>
      </c>
      <c r="CA128">
        <f t="shared" si="10"/>
        <v>0</v>
      </c>
      <c r="CB128">
        <f t="shared" si="11"/>
        <v>0</v>
      </c>
      <c r="CC128">
        <f t="shared" si="12"/>
        <v>0</v>
      </c>
      <c r="CD128">
        <f t="shared" si="13"/>
        <v>0</v>
      </c>
    </row>
    <row r="129" spans="2:82" x14ac:dyDescent="0.25">
      <c r="B129" s="51" t="s">
        <v>148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T129" s="7">
        <f t="shared" si="7"/>
        <v>0</v>
      </c>
      <c r="BU129">
        <f t="shared" si="8"/>
        <v>0</v>
      </c>
      <c r="BV129">
        <f t="shared" si="9"/>
        <v>0</v>
      </c>
      <c r="BX129">
        <v>1773.8999999999999</v>
      </c>
      <c r="BY129">
        <f>0</f>
        <v>0</v>
      </c>
      <c r="CA129">
        <f t="shared" si="10"/>
        <v>1</v>
      </c>
      <c r="CB129">
        <f t="shared" si="11"/>
        <v>1</v>
      </c>
      <c r="CC129">
        <f t="shared" si="12"/>
        <v>0</v>
      </c>
      <c r="CD129">
        <f t="shared" si="13"/>
        <v>0</v>
      </c>
    </row>
    <row r="130" spans="2:82" x14ac:dyDescent="0.25">
      <c r="B130" s="51" t="s">
        <v>149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T130" s="7">
        <f t="shared" si="7"/>
        <v>0</v>
      </c>
      <c r="BU130">
        <f t="shared" si="8"/>
        <v>0</v>
      </c>
      <c r="BV130">
        <f t="shared" si="9"/>
        <v>0</v>
      </c>
      <c r="BX130">
        <v>1717.2</v>
      </c>
      <c r="BY130">
        <f>0</f>
        <v>0</v>
      </c>
      <c r="CA130">
        <f t="shared" si="10"/>
        <v>1</v>
      </c>
      <c r="CB130">
        <f t="shared" si="11"/>
        <v>1</v>
      </c>
      <c r="CC130">
        <f t="shared" si="12"/>
        <v>0</v>
      </c>
      <c r="CD130">
        <f t="shared" si="13"/>
        <v>0</v>
      </c>
    </row>
    <row r="131" spans="2:82" x14ac:dyDescent="0.25">
      <c r="B131" s="51" t="s">
        <v>113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10</v>
      </c>
      <c r="M131">
        <v>4</v>
      </c>
      <c r="N131">
        <v>17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50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T131" s="7">
        <f t="shared" si="7"/>
        <v>1.1911764705882353</v>
      </c>
      <c r="BU131">
        <f t="shared" si="8"/>
        <v>6.4744212049064727</v>
      </c>
      <c r="BV131">
        <f t="shared" si="9"/>
        <v>50</v>
      </c>
      <c r="BX131">
        <v>1911.6000000000001</v>
      </c>
      <c r="BY131">
        <f>0</f>
        <v>0</v>
      </c>
      <c r="CA131">
        <f t="shared" si="10"/>
        <v>0</v>
      </c>
      <c r="CB131">
        <f t="shared" si="11"/>
        <v>0</v>
      </c>
      <c r="CC131">
        <f t="shared" si="12"/>
        <v>0</v>
      </c>
      <c r="CD131">
        <f t="shared" si="13"/>
        <v>0</v>
      </c>
    </row>
    <row r="132" spans="2:82" x14ac:dyDescent="0.25">
      <c r="B132" s="51" t="s">
        <v>114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10</v>
      </c>
      <c r="M132">
        <v>4</v>
      </c>
      <c r="N132">
        <v>17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50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5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T132" s="7">
        <f t="shared" si="7"/>
        <v>1.2647058823529411</v>
      </c>
      <c r="BU132">
        <f t="shared" si="8"/>
        <v>6.489066917858259</v>
      </c>
      <c r="BV132">
        <f t="shared" si="9"/>
        <v>50</v>
      </c>
      <c r="BX132">
        <v>1663.74</v>
      </c>
      <c r="BY132">
        <f>0</f>
        <v>0</v>
      </c>
      <c r="CA132">
        <f t="shared" si="10"/>
        <v>0</v>
      </c>
      <c r="CB132">
        <f t="shared" si="11"/>
        <v>0</v>
      </c>
      <c r="CC132">
        <f t="shared" si="12"/>
        <v>0</v>
      </c>
      <c r="CD132">
        <f t="shared" si="13"/>
        <v>0</v>
      </c>
    </row>
    <row r="133" spans="2:82" x14ac:dyDescent="0.25">
      <c r="B133" s="51" t="s">
        <v>115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290</v>
      </c>
      <c r="I133">
        <v>921</v>
      </c>
      <c r="J133">
        <v>682</v>
      </c>
      <c r="K133">
        <v>632</v>
      </c>
      <c r="L133">
        <v>10</v>
      </c>
      <c r="M133">
        <v>4</v>
      </c>
      <c r="N133">
        <v>17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24</v>
      </c>
      <c r="U133">
        <v>145</v>
      </c>
      <c r="V133">
        <v>362</v>
      </c>
      <c r="W133">
        <v>723</v>
      </c>
      <c r="X133">
        <v>0</v>
      </c>
      <c r="Y133">
        <v>9</v>
      </c>
      <c r="Z133">
        <v>0</v>
      </c>
      <c r="AA133">
        <v>13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25</v>
      </c>
      <c r="AL133">
        <v>0</v>
      </c>
      <c r="AM133">
        <v>0</v>
      </c>
      <c r="AN133">
        <v>12</v>
      </c>
      <c r="AO133">
        <v>0</v>
      </c>
      <c r="AP133">
        <v>0</v>
      </c>
      <c r="AQ133">
        <v>0</v>
      </c>
      <c r="AR133">
        <v>168</v>
      </c>
      <c r="AS133">
        <v>0</v>
      </c>
      <c r="AT133">
        <v>23</v>
      </c>
      <c r="AU133">
        <v>0</v>
      </c>
      <c r="AV133">
        <v>0</v>
      </c>
      <c r="AW133">
        <v>0</v>
      </c>
      <c r="AX133">
        <v>37</v>
      </c>
      <c r="AY133">
        <v>0</v>
      </c>
      <c r="AZ133">
        <v>0</v>
      </c>
      <c r="BA133">
        <v>0</v>
      </c>
      <c r="BB133">
        <v>0</v>
      </c>
      <c r="BC133">
        <v>497</v>
      </c>
      <c r="BD133">
        <v>825</v>
      </c>
      <c r="BE133">
        <v>0</v>
      </c>
      <c r="BF133">
        <v>59</v>
      </c>
      <c r="BG133">
        <v>0</v>
      </c>
      <c r="BH133">
        <v>0</v>
      </c>
      <c r="BI133">
        <v>0</v>
      </c>
      <c r="BJ133">
        <v>9380</v>
      </c>
      <c r="BK133">
        <v>0</v>
      </c>
      <c r="BL133">
        <v>0</v>
      </c>
      <c r="BM133">
        <v>0</v>
      </c>
      <c r="BN133">
        <v>10</v>
      </c>
      <c r="BO133">
        <v>0</v>
      </c>
      <c r="BP133">
        <v>0</v>
      </c>
      <c r="BQ133">
        <v>0</v>
      </c>
      <c r="BR133">
        <v>0</v>
      </c>
      <c r="BT133" s="7">
        <f t="shared" ref="BT133:BT178" si="14">AVERAGE(C133:BR133)</f>
        <v>218.64705882352942</v>
      </c>
      <c r="BU133">
        <f t="shared" ref="BU133:BU178" si="15">STDEV(C133:BR133)</f>
        <v>1147.1481805765877</v>
      </c>
      <c r="BV133">
        <f t="shared" ref="BV133:BV178" si="16">MAX(C133:BR133)</f>
        <v>9380</v>
      </c>
      <c r="BX133">
        <v>738.71999999999991</v>
      </c>
      <c r="BY133">
        <f>0</f>
        <v>0</v>
      </c>
      <c r="CA133">
        <f t="shared" ref="CA133:CA178" si="17">IF(SUM(C133:BR133)=0,1,0)</f>
        <v>0</v>
      </c>
      <c r="CB133">
        <f t="shared" ref="CB133:CB178" si="18">IF(AND(SUM(C133:BR133)=0,BY133=0),1,0)</f>
        <v>0</v>
      </c>
      <c r="CC133">
        <f t="shared" ref="CC133:CC178" si="19">IF(AND(SUM(C133:BR133)=0,BY133=0,BX133=0),1,0)</f>
        <v>0</v>
      </c>
      <c r="CD133">
        <f t="shared" ref="CD133:CD178" si="20">IF(AND(SUM(C133:BF133)=0,BY133&gt;0),1,0)</f>
        <v>0</v>
      </c>
    </row>
    <row r="134" spans="2:82" x14ac:dyDescent="0.25">
      <c r="B134" s="51" t="s">
        <v>150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T134" s="7">
        <f t="shared" si="14"/>
        <v>0</v>
      </c>
      <c r="BU134">
        <f t="shared" si="15"/>
        <v>0</v>
      </c>
      <c r="BV134">
        <f t="shared" si="16"/>
        <v>0</v>
      </c>
      <c r="BX134">
        <v>2146.5</v>
      </c>
      <c r="BY134">
        <f>0</f>
        <v>0</v>
      </c>
      <c r="CA134">
        <f t="shared" si="17"/>
        <v>1</v>
      </c>
      <c r="CB134">
        <f t="shared" si="18"/>
        <v>1</v>
      </c>
      <c r="CC134">
        <f t="shared" si="19"/>
        <v>0</v>
      </c>
      <c r="CD134">
        <f t="shared" si="20"/>
        <v>0</v>
      </c>
    </row>
    <row r="135" spans="2:82" x14ac:dyDescent="0.25">
      <c r="B135" s="51" t="s">
        <v>151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10</v>
      </c>
      <c r="M135">
        <v>4</v>
      </c>
      <c r="N135">
        <v>17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50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T135" s="7">
        <f t="shared" si="14"/>
        <v>1.1911764705882353</v>
      </c>
      <c r="BU135">
        <f t="shared" si="15"/>
        <v>6.4744212049064727</v>
      </c>
      <c r="BV135">
        <f t="shared" si="16"/>
        <v>50</v>
      </c>
      <c r="BX135">
        <v>2008.8</v>
      </c>
      <c r="BY135">
        <f>0</f>
        <v>0</v>
      </c>
      <c r="CA135">
        <f t="shared" si="17"/>
        <v>0</v>
      </c>
      <c r="CB135">
        <f t="shared" si="18"/>
        <v>0</v>
      </c>
      <c r="CC135">
        <f t="shared" si="19"/>
        <v>0</v>
      </c>
      <c r="CD135">
        <f t="shared" si="20"/>
        <v>0</v>
      </c>
    </row>
    <row r="136" spans="2:82" x14ac:dyDescent="0.25">
      <c r="B136" s="51" t="s">
        <v>152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10</v>
      </c>
      <c r="M136">
        <v>3</v>
      </c>
      <c r="N136">
        <v>17</v>
      </c>
      <c r="O136">
        <v>0</v>
      </c>
      <c r="P136">
        <v>0</v>
      </c>
      <c r="Q136">
        <v>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50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52</v>
      </c>
      <c r="AZ136">
        <v>37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T136" s="7">
        <f t="shared" si="14"/>
        <v>2.6029411764705883</v>
      </c>
      <c r="BU136">
        <f t="shared" si="15"/>
        <v>9.905734364998942</v>
      </c>
      <c r="BV136">
        <f t="shared" si="16"/>
        <v>52</v>
      </c>
      <c r="BX136">
        <v>1981.26</v>
      </c>
      <c r="BY136">
        <f>0</f>
        <v>0</v>
      </c>
      <c r="CA136">
        <f t="shared" si="17"/>
        <v>0</v>
      </c>
      <c r="CB136">
        <f t="shared" si="18"/>
        <v>0</v>
      </c>
      <c r="CC136">
        <f t="shared" si="19"/>
        <v>0</v>
      </c>
      <c r="CD136">
        <f t="shared" si="20"/>
        <v>0</v>
      </c>
    </row>
    <row r="137" spans="2:82" x14ac:dyDescent="0.25">
      <c r="B137" s="51" t="s">
        <v>116</v>
      </c>
      <c r="C137">
        <v>3314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13</v>
      </c>
      <c r="M137">
        <v>3</v>
      </c>
      <c r="N137">
        <v>17</v>
      </c>
      <c r="O137">
        <v>0</v>
      </c>
      <c r="P137">
        <v>5</v>
      </c>
      <c r="Q137">
        <v>31</v>
      </c>
      <c r="R137">
        <v>0</v>
      </c>
      <c r="S137">
        <v>0</v>
      </c>
      <c r="T137">
        <v>0</v>
      </c>
      <c r="U137">
        <v>1171</v>
      </c>
      <c r="V137">
        <v>763</v>
      </c>
      <c r="W137">
        <v>995</v>
      </c>
      <c r="X137">
        <v>0</v>
      </c>
      <c r="Y137">
        <v>7115</v>
      </c>
      <c r="Z137">
        <v>8369</v>
      </c>
      <c r="AA137">
        <v>1530</v>
      </c>
      <c r="AB137">
        <v>0</v>
      </c>
      <c r="AC137">
        <v>0</v>
      </c>
      <c r="AD137">
        <v>11</v>
      </c>
      <c r="AE137">
        <v>1120</v>
      </c>
      <c r="AF137">
        <v>7</v>
      </c>
      <c r="AG137">
        <v>15</v>
      </c>
      <c r="AH137">
        <v>0</v>
      </c>
      <c r="AI137">
        <v>0</v>
      </c>
      <c r="AJ137">
        <v>35</v>
      </c>
      <c r="AK137">
        <v>0</v>
      </c>
      <c r="AL137">
        <v>1251</v>
      </c>
      <c r="AM137">
        <v>26</v>
      </c>
      <c r="AN137">
        <v>0</v>
      </c>
      <c r="AO137">
        <v>15</v>
      </c>
      <c r="AP137">
        <v>81</v>
      </c>
      <c r="AQ137">
        <v>35</v>
      </c>
      <c r="AR137">
        <v>323</v>
      </c>
      <c r="AS137">
        <v>0</v>
      </c>
      <c r="AT137">
        <v>13</v>
      </c>
      <c r="AU137">
        <v>0</v>
      </c>
      <c r="AV137">
        <v>9227</v>
      </c>
      <c r="AW137">
        <v>2740</v>
      </c>
      <c r="AX137">
        <v>403</v>
      </c>
      <c r="AY137">
        <v>85</v>
      </c>
      <c r="AZ137">
        <v>7684</v>
      </c>
      <c r="BA137">
        <v>1054</v>
      </c>
      <c r="BB137">
        <v>3491</v>
      </c>
      <c r="BC137">
        <v>2662</v>
      </c>
      <c r="BD137">
        <v>46</v>
      </c>
      <c r="BE137">
        <v>12</v>
      </c>
      <c r="BF137">
        <v>50</v>
      </c>
      <c r="BG137">
        <v>0</v>
      </c>
      <c r="BH137">
        <v>160</v>
      </c>
      <c r="BI137">
        <v>0</v>
      </c>
      <c r="BJ137">
        <v>0</v>
      </c>
      <c r="BK137">
        <v>52</v>
      </c>
      <c r="BL137">
        <v>1330</v>
      </c>
      <c r="BM137">
        <v>88</v>
      </c>
      <c r="BN137">
        <v>9</v>
      </c>
      <c r="BO137">
        <v>0</v>
      </c>
      <c r="BP137">
        <v>0</v>
      </c>
      <c r="BQ137">
        <v>0</v>
      </c>
      <c r="BR137">
        <v>0</v>
      </c>
      <c r="BT137" s="7">
        <f t="shared" si="14"/>
        <v>813.98529411764707</v>
      </c>
      <c r="BU137">
        <f t="shared" si="15"/>
        <v>2003.2202619010613</v>
      </c>
      <c r="BV137">
        <f t="shared" si="16"/>
        <v>9227</v>
      </c>
      <c r="BX137">
        <v>599.4</v>
      </c>
      <c r="BY137">
        <f>0</f>
        <v>0</v>
      </c>
      <c r="CA137">
        <f t="shared" si="17"/>
        <v>0</v>
      </c>
      <c r="CB137">
        <f t="shared" si="18"/>
        <v>0</v>
      </c>
      <c r="CC137">
        <f t="shared" si="19"/>
        <v>0</v>
      </c>
      <c r="CD137">
        <f t="shared" si="20"/>
        <v>0</v>
      </c>
    </row>
    <row r="138" spans="2:82" x14ac:dyDescent="0.25">
      <c r="B138" s="51" t="s">
        <v>153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10</v>
      </c>
      <c r="M138">
        <v>3</v>
      </c>
      <c r="N138">
        <v>17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132</v>
      </c>
      <c r="AZ138">
        <v>27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T138" s="7">
        <f t="shared" si="14"/>
        <v>3.5147058823529411</v>
      </c>
      <c r="BU138">
        <f t="shared" si="15"/>
        <v>17.368261194694451</v>
      </c>
      <c r="BV138">
        <f t="shared" si="16"/>
        <v>132</v>
      </c>
      <c r="BX138">
        <v>1104.8400000000001</v>
      </c>
      <c r="BY138">
        <f>0</f>
        <v>0</v>
      </c>
      <c r="CA138">
        <f t="shared" si="17"/>
        <v>0</v>
      </c>
      <c r="CB138">
        <f t="shared" si="18"/>
        <v>0</v>
      </c>
      <c r="CC138">
        <f t="shared" si="19"/>
        <v>0</v>
      </c>
      <c r="CD138">
        <f t="shared" si="20"/>
        <v>0</v>
      </c>
    </row>
    <row r="139" spans="2:82" x14ac:dyDescent="0.25">
      <c r="B139" s="51" t="s">
        <v>154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T139" s="7">
        <f t="shared" si="14"/>
        <v>0</v>
      </c>
      <c r="BU139">
        <f t="shared" si="15"/>
        <v>0</v>
      </c>
      <c r="BV139">
        <f t="shared" si="16"/>
        <v>0</v>
      </c>
      <c r="BX139">
        <v>2057.4</v>
      </c>
      <c r="BY139">
        <f>0</f>
        <v>0</v>
      </c>
      <c r="CA139">
        <f t="shared" si="17"/>
        <v>1</v>
      </c>
      <c r="CB139">
        <f t="shared" si="18"/>
        <v>1</v>
      </c>
      <c r="CC139">
        <f t="shared" si="19"/>
        <v>0</v>
      </c>
      <c r="CD139">
        <f t="shared" si="20"/>
        <v>0</v>
      </c>
    </row>
    <row r="140" spans="2:82" x14ac:dyDescent="0.25">
      <c r="B140" s="51" t="s">
        <v>155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T140" s="7">
        <f t="shared" si="14"/>
        <v>0</v>
      </c>
      <c r="BU140">
        <f t="shared" si="15"/>
        <v>0</v>
      </c>
      <c r="BV140">
        <f t="shared" si="16"/>
        <v>0</v>
      </c>
      <c r="BX140">
        <v>1271.7</v>
      </c>
      <c r="BY140">
        <f>0</f>
        <v>0</v>
      </c>
      <c r="CA140">
        <f t="shared" si="17"/>
        <v>1</v>
      </c>
      <c r="CB140">
        <f t="shared" si="18"/>
        <v>1</v>
      </c>
      <c r="CC140">
        <f t="shared" si="19"/>
        <v>0</v>
      </c>
      <c r="CD140">
        <f t="shared" si="20"/>
        <v>0</v>
      </c>
    </row>
    <row r="141" spans="2:82" x14ac:dyDescent="0.25">
      <c r="B141" s="51" t="s">
        <v>156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10</v>
      </c>
      <c r="M141">
        <v>3</v>
      </c>
      <c r="N141">
        <v>17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50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T141" s="7">
        <f t="shared" si="14"/>
        <v>1.1764705882352942</v>
      </c>
      <c r="BU141">
        <f t="shared" si="15"/>
        <v>6.4690795591340207</v>
      </c>
      <c r="BV141">
        <f t="shared" si="16"/>
        <v>50</v>
      </c>
      <c r="BX141">
        <v>1271.7</v>
      </c>
      <c r="BY141">
        <f>0</f>
        <v>0</v>
      </c>
      <c r="CA141">
        <f t="shared" si="17"/>
        <v>0</v>
      </c>
      <c r="CB141">
        <f t="shared" si="18"/>
        <v>0</v>
      </c>
      <c r="CC141">
        <f t="shared" si="19"/>
        <v>0</v>
      </c>
      <c r="CD141">
        <f t="shared" si="20"/>
        <v>0</v>
      </c>
    </row>
    <row r="142" spans="2:82" x14ac:dyDescent="0.25">
      <c r="B142" s="51" t="s">
        <v>157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10</v>
      </c>
      <c r="M142">
        <v>3</v>
      </c>
      <c r="N142">
        <v>17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50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71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272</v>
      </c>
      <c r="BD142">
        <v>482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T142" s="7">
        <f t="shared" si="14"/>
        <v>13.308823529411764</v>
      </c>
      <c r="BU142">
        <f t="shared" si="15"/>
        <v>67.16014662072773</v>
      </c>
      <c r="BV142">
        <f t="shared" si="16"/>
        <v>482</v>
      </c>
      <c r="BX142">
        <v>1156.6799999999998</v>
      </c>
      <c r="BY142">
        <f>0</f>
        <v>0</v>
      </c>
      <c r="CA142">
        <f t="shared" si="17"/>
        <v>0</v>
      </c>
      <c r="CB142">
        <f t="shared" si="18"/>
        <v>0</v>
      </c>
      <c r="CC142">
        <f t="shared" si="19"/>
        <v>0</v>
      </c>
      <c r="CD142">
        <f t="shared" si="20"/>
        <v>0</v>
      </c>
    </row>
    <row r="143" spans="2:82" x14ac:dyDescent="0.25">
      <c r="B143" s="51" t="s">
        <v>158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10</v>
      </c>
      <c r="M143">
        <v>3</v>
      </c>
      <c r="N143">
        <v>17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50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T143" s="7">
        <f t="shared" si="14"/>
        <v>1.1764705882352942</v>
      </c>
      <c r="BU143">
        <f t="shared" si="15"/>
        <v>6.4690795591340207</v>
      </c>
      <c r="BV143">
        <f t="shared" si="16"/>
        <v>50</v>
      </c>
      <c r="BX143">
        <v>2033.1000000000001</v>
      </c>
      <c r="BY143">
        <f>0</f>
        <v>0</v>
      </c>
      <c r="CA143">
        <f t="shared" si="17"/>
        <v>0</v>
      </c>
      <c r="CB143">
        <f t="shared" si="18"/>
        <v>0</v>
      </c>
      <c r="CC143">
        <f t="shared" si="19"/>
        <v>0</v>
      </c>
      <c r="CD143">
        <f t="shared" si="20"/>
        <v>0</v>
      </c>
    </row>
    <row r="144" spans="2:82" x14ac:dyDescent="0.25">
      <c r="B144" s="51" t="s">
        <v>159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10</v>
      </c>
      <c r="M144">
        <v>3</v>
      </c>
      <c r="N144">
        <v>17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50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4</v>
      </c>
      <c r="AN144">
        <v>0</v>
      </c>
      <c r="AO144">
        <v>0</v>
      </c>
      <c r="AP144">
        <v>4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3223</v>
      </c>
      <c r="AW144">
        <v>3968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T144" s="7">
        <f t="shared" si="14"/>
        <v>107.04411764705883</v>
      </c>
      <c r="BU144">
        <f t="shared" si="15"/>
        <v>615.1872529836246</v>
      </c>
      <c r="BV144">
        <f t="shared" si="16"/>
        <v>3968</v>
      </c>
      <c r="BX144">
        <v>2982.42</v>
      </c>
      <c r="BY144">
        <f>0</f>
        <v>0</v>
      </c>
      <c r="CA144">
        <f t="shared" si="17"/>
        <v>0</v>
      </c>
      <c r="CB144">
        <f t="shared" si="18"/>
        <v>0</v>
      </c>
      <c r="CC144">
        <f t="shared" si="19"/>
        <v>0</v>
      </c>
      <c r="CD144">
        <f t="shared" si="20"/>
        <v>0</v>
      </c>
    </row>
    <row r="145" spans="2:82" x14ac:dyDescent="0.25">
      <c r="B145" s="51" t="s">
        <v>160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10</v>
      </c>
      <c r="M145">
        <v>3</v>
      </c>
      <c r="N145">
        <v>17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50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T145" s="7">
        <f t="shared" si="14"/>
        <v>1.1764705882352942</v>
      </c>
      <c r="BU145">
        <f t="shared" si="15"/>
        <v>6.4690795591340207</v>
      </c>
      <c r="BV145">
        <f t="shared" si="16"/>
        <v>50</v>
      </c>
      <c r="BX145">
        <v>1287.9000000000001</v>
      </c>
      <c r="BY145">
        <f>0</f>
        <v>0</v>
      </c>
      <c r="CA145">
        <f t="shared" si="17"/>
        <v>0</v>
      </c>
      <c r="CB145">
        <f t="shared" si="18"/>
        <v>0</v>
      </c>
      <c r="CC145">
        <f t="shared" si="19"/>
        <v>0</v>
      </c>
      <c r="CD145">
        <f t="shared" si="20"/>
        <v>0</v>
      </c>
    </row>
    <row r="146" spans="2:82" x14ac:dyDescent="0.25">
      <c r="B146" s="51" t="s">
        <v>161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10</v>
      </c>
      <c r="M146">
        <v>3</v>
      </c>
      <c r="N146">
        <v>17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50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207</v>
      </c>
      <c r="BD146">
        <v>259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14</v>
      </c>
      <c r="BO146">
        <v>0</v>
      </c>
      <c r="BP146">
        <v>0</v>
      </c>
      <c r="BQ146">
        <v>0</v>
      </c>
      <c r="BR146">
        <v>0</v>
      </c>
      <c r="BT146" s="7">
        <f t="shared" si="14"/>
        <v>8.235294117647058</v>
      </c>
      <c r="BU146">
        <f t="shared" si="15"/>
        <v>40.225527517874866</v>
      </c>
      <c r="BV146">
        <f t="shared" si="16"/>
        <v>259</v>
      </c>
      <c r="BX146">
        <v>816.48</v>
      </c>
      <c r="BY146">
        <f>0</f>
        <v>0</v>
      </c>
      <c r="CA146">
        <f t="shared" si="17"/>
        <v>0</v>
      </c>
      <c r="CB146">
        <f t="shared" si="18"/>
        <v>0</v>
      </c>
      <c r="CC146">
        <f t="shared" si="19"/>
        <v>0</v>
      </c>
      <c r="CD146">
        <f t="shared" si="20"/>
        <v>0</v>
      </c>
    </row>
    <row r="147" spans="2:82" x14ac:dyDescent="0.25">
      <c r="B147" s="51" t="s">
        <v>162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10</v>
      </c>
      <c r="M147">
        <v>3</v>
      </c>
      <c r="N147">
        <v>17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50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24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T147" s="7">
        <f t="shared" si="14"/>
        <v>1.5294117647058822</v>
      </c>
      <c r="BU147">
        <f t="shared" si="15"/>
        <v>7.0339700011567405</v>
      </c>
      <c r="BV147">
        <f t="shared" si="16"/>
        <v>50</v>
      </c>
      <c r="BX147">
        <v>1231.2</v>
      </c>
      <c r="BY147">
        <f>0</f>
        <v>0</v>
      </c>
      <c r="CA147">
        <f t="shared" si="17"/>
        <v>0</v>
      </c>
      <c r="CB147">
        <f t="shared" si="18"/>
        <v>0</v>
      </c>
      <c r="CC147">
        <f t="shared" si="19"/>
        <v>0</v>
      </c>
      <c r="CD147">
        <f t="shared" si="20"/>
        <v>0</v>
      </c>
    </row>
    <row r="148" spans="2:82" x14ac:dyDescent="0.25">
      <c r="B148" s="51" t="s">
        <v>163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10</v>
      </c>
      <c r="M148">
        <v>3</v>
      </c>
      <c r="N148">
        <v>17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50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28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T148" s="7">
        <f t="shared" si="14"/>
        <v>1.588235294117647</v>
      </c>
      <c r="BU148">
        <f t="shared" si="15"/>
        <v>7.2384448196071043</v>
      </c>
      <c r="BV148">
        <f t="shared" si="16"/>
        <v>50</v>
      </c>
      <c r="BX148">
        <v>1931.04</v>
      </c>
      <c r="BY148">
        <f>0</f>
        <v>0</v>
      </c>
      <c r="CA148">
        <f t="shared" si="17"/>
        <v>0</v>
      </c>
      <c r="CB148">
        <f t="shared" si="18"/>
        <v>0</v>
      </c>
      <c r="CC148">
        <f t="shared" si="19"/>
        <v>0</v>
      </c>
      <c r="CD148">
        <f t="shared" si="20"/>
        <v>0</v>
      </c>
    </row>
    <row r="149" spans="2:82" x14ac:dyDescent="0.25">
      <c r="B149" s="51" t="s">
        <v>164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10</v>
      </c>
      <c r="M149">
        <v>3</v>
      </c>
      <c r="N149">
        <v>17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50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182</v>
      </c>
      <c r="BD149">
        <v>460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T149" s="7">
        <f t="shared" si="14"/>
        <v>10.617647058823529</v>
      </c>
      <c r="BU149">
        <f t="shared" si="15"/>
        <v>59.845080948930303</v>
      </c>
      <c r="BV149">
        <f t="shared" si="16"/>
        <v>460</v>
      </c>
      <c r="BX149">
        <v>622.07999999999993</v>
      </c>
      <c r="BY149">
        <f>0</f>
        <v>0</v>
      </c>
      <c r="CA149">
        <f t="shared" si="17"/>
        <v>0</v>
      </c>
      <c r="CB149">
        <f t="shared" si="18"/>
        <v>0</v>
      </c>
      <c r="CC149">
        <f t="shared" si="19"/>
        <v>0</v>
      </c>
      <c r="CD149">
        <f t="shared" si="20"/>
        <v>0</v>
      </c>
    </row>
    <row r="150" spans="2:82" x14ac:dyDescent="0.25">
      <c r="B150" s="51" t="s">
        <v>165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10</v>
      </c>
      <c r="M150">
        <v>3</v>
      </c>
      <c r="N150">
        <v>17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50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137</v>
      </c>
      <c r="BD150">
        <v>558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T150" s="7">
        <f t="shared" si="14"/>
        <v>11.397058823529411</v>
      </c>
      <c r="BU150">
        <f t="shared" si="15"/>
        <v>69.561341920119915</v>
      </c>
      <c r="BV150">
        <f t="shared" si="16"/>
        <v>558</v>
      </c>
      <c r="BX150">
        <v>780.84</v>
      </c>
      <c r="BY150">
        <f>0</f>
        <v>0</v>
      </c>
      <c r="CA150">
        <f t="shared" si="17"/>
        <v>0</v>
      </c>
      <c r="CB150">
        <f t="shared" si="18"/>
        <v>0</v>
      </c>
      <c r="CC150">
        <f t="shared" si="19"/>
        <v>0</v>
      </c>
      <c r="CD150">
        <f t="shared" si="20"/>
        <v>0</v>
      </c>
    </row>
    <row r="151" spans="2:82" x14ac:dyDescent="0.25">
      <c r="B151" s="51" t="s">
        <v>166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T151" s="7">
        <f t="shared" si="14"/>
        <v>0</v>
      </c>
      <c r="BU151">
        <f t="shared" si="15"/>
        <v>0</v>
      </c>
      <c r="BV151">
        <f t="shared" si="16"/>
        <v>0</v>
      </c>
      <c r="BX151">
        <v>1701</v>
      </c>
      <c r="BY151">
        <f>0</f>
        <v>0</v>
      </c>
      <c r="CA151">
        <f t="shared" si="17"/>
        <v>1</v>
      </c>
      <c r="CB151">
        <f t="shared" si="18"/>
        <v>1</v>
      </c>
      <c r="CC151">
        <f t="shared" si="19"/>
        <v>0</v>
      </c>
      <c r="CD151">
        <f t="shared" si="20"/>
        <v>0</v>
      </c>
    </row>
    <row r="152" spans="2:82" x14ac:dyDescent="0.25">
      <c r="B152" s="51" t="s">
        <v>167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T152" s="7">
        <f t="shared" si="14"/>
        <v>0</v>
      </c>
      <c r="BU152">
        <f t="shared" si="15"/>
        <v>0</v>
      </c>
      <c r="BV152">
        <f t="shared" si="16"/>
        <v>0</v>
      </c>
      <c r="BX152">
        <v>1773.8999999999999</v>
      </c>
      <c r="BY152">
        <f>0</f>
        <v>0</v>
      </c>
      <c r="CA152">
        <f t="shared" si="17"/>
        <v>1</v>
      </c>
      <c r="CB152">
        <f t="shared" si="18"/>
        <v>1</v>
      </c>
      <c r="CC152">
        <f t="shared" si="19"/>
        <v>0</v>
      </c>
      <c r="CD152">
        <f t="shared" si="20"/>
        <v>0</v>
      </c>
    </row>
    <row r="153" spans="2:82" x14ac:dyDescent="0.25">
      <c r="B153" s="51" t="s">
        <v>168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10</v>
      </c>
      <c r="M153">
        <v>3</v>
      </c>
      <c r="N153">
        <v>17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50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26</v>
      </c>
      <c r="BQ153">
        <v>0</v>
      </c>
      <c r="BR153">
        <v>0</v>
      </c>
      <c r="BT153" s="7">
        <f t="shared" si="14"/>
        <v>1.5588235294117647</v>
      </c>
      <c r="BU153">
        <f t="shared" si="15"/>
        <v>7.1328174771560766</v>
      </c>
      <c r="BV153">
        <f t="shared" si="16"/>
        <v>50</v>
      </c>
      <c r="BX153">
        <v>1287.9000000000001</v>
      </c>
      <c r="BY153">
        <f>0</f>
        <v>0</v>
      </c>
      <c r="CA153">
        <f t="shared" si="17"/>
        <v>0</v>
      </c>
      <c r="CB153">
        <f t="shared" si="18"/>
        <v>0</v>
      </c>
      <c r="CC153">
        <f t="shared" si="19"/>
        <v>0</v>
      </c>
      <c r="CD153">
        <f t="shared" si="20"/>
        <v>0</v>
      </c>
    </row>
    <row r="154" spans="2:82" x14ac:dyDescent="0.25">
      <c r="B154" s="51" t="s">
        <v>169</v>
      </c>
      <c r="C154">
        <v>20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10</v>
      </c>
      <c r="M154">
        <v>3</v>
      </c>
      <c r="N154">
        <v>17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50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11</v>
      </c>
      <c r="AH154">
        <v>0</v>
      </c>
      <c r="AI154">
        <v>0</v>
      </c>
      <c r="AJ154">
        <v>0</v>
      </c>
      <c r="AK154">
        <v>0</v>
      </c>
      <c r="AL154">
        <v>1083</v>
      </c>
      <c r="AM154">
        <v>77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T154" s="7">
        <f t="shared" si="14"/>
        <v>18.691176470588236</v>
      </c>
      <c r="BU154">
        <f t="shared" si="15"/>
        <v>131.49431147709041</v>
      </c>
      <c r="BV154">
        <f t="shared" si="16"/>
        <v>1083</v>
      </c>
      <c r="BX154">
        <v>1735.0200000000002</v>
      </c>
      <c r="BY154">
        <f>0</f>
        <v>0</v>
      </c>
      <c r="CA154">
        <f t="shared" si="17"/>
        <v>0</v>
      </c>
      <c r="CB154">
        <f t="shared" si="18"/>
        <v>0</v>
      </c>
      <c r="CC154">
        <f t="shared" si="19"/>
        <v>0</v>
      </c>
      <c r="CD154">
        <f t="shared" si="20"/>
        <v>0</v>
      </c>
    </row>
    <row r="155" spans="2:82" x14ac:dyDescent="0.25">
      <c r="B155" s="51" t="s">
        <v>170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1889</v>
      </c>
      <c r="J155">
        <v>384</v>
      </c>
      <c r="K155">
        <v>9927</v>
      </c>
      <c r="L155">
        <v>10</v>
      </c>
      <c r="M155">
        <v>4</v>
      </c>
      <c r="N155">
        <v>17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50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25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T155" s="7">
        <f t="shared" si="14"/>
        <v>180.98529411764707</v>
      </c>
      <c r="BU155">
        <f t="shared" si="15"/>
        <v>1221.9219689849151</v>
      </c>
      <c r="BV155">
        <f t="shared" si="16"/>
        <v>9927</v>
      </c>
      <c r="BX155">
        <v>1466.1000000000001</v>
      </c>
      <c r="BY155">
        <f>0</f>
        <v>0</v>
      </c>
      <c r="CA155">
        <f t="shared" si="17"/>
        <v>0</v>
      </c>
      <c r="CB155">
        <f t="shared" si="18"/>
        <v>0</v>
      </c>
      <c r="CC155">
        <f t="shared" si="19"/>
        <v>0</v>
      </c>
      <c r="CD155">
        <f t="shared" si="20"/>
        <v>0</v>
      </c>
    </row>
    <row r="156" spans="2:82" x14ac:dyDescent="0.25">
      <c r="B156" s="51" t="s">
        <v>171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10</v>
      </c>
      <c r="M156">
        <v>4</v>
      </c>
      <c r="N156">
        <v>17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50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25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25</v>
      </c>
      <c r="AN156">
        <v>0</v>
      </c>
      <c r="AO156">
        <v>0</v>
      </c>
      <c r="AP156">
        <v>25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16915</v>
      </c>
      <c r="AW156">
        <v>6465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T156" s="7">
        <f t="shared" si="14"/>
        <v>346.13235294117646</v>
      </c>
      <c r="BU156">
        <f t="shared" si="15"/>
        <v>2184.6524154315939</v>
      </c>
      <c r="BV156">
        <f t="shared" si="16"/>
        <v>16915</v>
      </c>
      <c r="BX156">
        <v>2980.7999999999997</v>
      </c>
      <c r="BY156">
        <f>0</f>
        <v>0</v>
      </c>
      <c r="CA156">
        <f t="shared" si="17"/>
        <v>0</v>
      </c>
      <c r="CB156">
        <f t="shared" si="18"/>
        <v>0</v>
      </c>
      <c r="CC156">
        <f t="shared" si="19"/>
        <v>0</v>
      </c>
      <c r="CD156">
        <f t="shared" si="20"/>
        <v>0</v>
      </c>
    </row>
    <row r="157" spans="2:82" x14ac:dyDescent="0.25">
      <c r="B157" s="51" t="s">
        <v>172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10</v>
      </c>
      <c r="M157">
        <v>4</v>
      </c>
      <c r="N157">
        <v>17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50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25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28</v>
      </c>
      <c r="AN157">
        <v>0</v>
      </c>
      <c r="AO157">
        <v>0</v>
      </c>
      <c r="AP157">
        <v>36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17619</v>
      </c>
      <c r="AW157">
        <v>5164</v>
      </c>
      <c r="AX157">
        <v>427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41</v>
      </c>
      <c r="BN157">
        <v>0</v>
      </c>
      <c r="BO157">
        <v>0</v>
      </c>
      <c r="BP157">
        <v>0</v>
      </c>
      <c r="BQ157">
        <v>0</v>
      </c>
      <c r="BR157">
        <v>0</v>
      </c>
      <c r="BT157" s="7">
        <f t="shared" si="14"/>
        <v>344.44117647058823</v>
      </c>
      <c r="BU157">
        <f t="shared" si="15"/>
        <v>2216.6876484558006</v>
      </c>
      <c r="BV157">
        <f t="shared" si="16"/>
        <v>17619</v>
      </c>
      <c r="BX157">
        <v>4581.3600000000006</v>
      </c>
      <c r="BY157">
        <f>0</f>
        <v>0</v>
      </c>
      <c r="CA157">
        <f t="shared" si="17"/>
        <v>0</v>
      </c>
      <c r="CB157">
        <f t="shared" si="18"/>
        <v>0</v>
      </c>
      <c r="CC157">
        <f t="shared" si="19"/>
        <v>0</v>
      </c>
      <c r="CD157">
        <f t="shared" si="20"/>
        <v>0</v>
      </c>
    </row>
    <row r="158" spans="2:82" x14ac:dyDescent="0.25">
      <c r="B158" s="51" t="s">
        <v>173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10</v>
      </c>
      <c r="M158">
        <v>4</v>
      </c>
      <c r="N158">
        <v>17</v>
      </c>
      <c r="O158">
        <v>0</v>
      </c>
      <c r="P158">
        <v>0</v>
      </c>
      <c r="Q158">
        <v>10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50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25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67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T158" s="7">
        <f t="shared" si="14"/>
        <v>2.7058823529411766</v>
      </c>
      <c r="BU158">
        <f t="shared" si="15"/>
        <v>10.665971589878808</v>
      </c>
      <c r="BV158">
        <f t="shared" si="16"/>
        <v>67</v>
      </c>
      <c r="BX158">
        <v>1555.2</v>
      </c>
      <c r="BY158">
        <f>0</f>
        <v>0</v>
      </c>
      <c r="CA158">
        <f t="shared" si="17"/>
        <v>0</v>
      </c>
      <c r="CB158">
        <f t="shared" si="18"/>
        <v>0</v>
      </c>
      <c r="CC158">
        <f t="shared" si="19"/>
        <v>0</v>
      </c>
      <c r="CD158">
        <f t="shared" si="20"/>
        <v>0</v>
      </c>
    </row>
    <row r="159" spans="2:82" x14ac:dyDescent="0.25">
      <c r="B159" s="51" t="s">
        <v>174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10</v>
      </c>
      <c r="M159">
        <v>4</v>
      </c>
      <c r="N159">
        <v>17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50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25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T159" s="7">
        <f t="shared" si="14"/>
        <v>1.5735294117647058</v>
      </c>
      <c r="BU159">
        <f t="shared" si="15"/>
        <v>7.0843872410542037</v>
      </c>
      <c r="BV159">
        <f t="shared" si="16"/>
        <v>50</v>
      </c>
      <c r="BX159">
        <v>1134</v>
      </c>
      <c r="BY159">
        <f>0</f>
        <v>0</v>
      </c>
      <c r="CA159">
        <f t="shared" si="17"/>
        <v>0</v>
      </c>
      <c r="CB159">
        <f t="shared" si="18"/>
        <v>0</v>
      </c>
      <c r="CC159">
        <f t="shared" si="19"/>
        <v>0</v>
      </c>
      <c r="CD159">
        <f t="shared" si="20"/>
        <v>0</v>
      </c>
    </row>
    <row r="160" spans="2:82" x14ac:dyDescent="0.25">
      <c r="B160" s="51" t="s">
        <v>175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10</v>
      </c>
      <c r="M160">
        <v>4</v>
      </c>
      <c r="N160">
        <v>17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20</v>
      </c>
      <c r="W160">
        <v>443</v>
      </c>
      <c r="X160">
        <v>1713</v>
      </c>
      <c r="Y160">
        <v>4866</v>
      </c>
      <c r="Z160">
        <v>7020</v>
      </c>
      <c r="AA160">
        <v>4886</v>
      </c>
      <c r="AB160">
        <v>0</v>
      </c>
      <c r="AC160">
        <v>25</v>
      </c>
      <c r="AD160">
        <v>1</v>
      </c>
      <c r="AE160">
        <v>37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6</v>
      </c>
      <c r="AQ160">
        <v>68</v>
      </c>
      <c r="AR160">
        <v>24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102</v>
      </c>
      <c r="BM160">
        <v>0</v>
      </c>
      <c r="BN160">
        <v>0</v>
      </c>
      <c r="BO160">
        <v>0</v>
      </c>
      <c r="BP160">
        <v>70</v>
      </c>
      <c r="BQ160">
        <v>0</v>
      </c>
      <c r="BR160">
        <v>0</v>
      </c>
      <c r="BT160" s="7">
        <f t="shared" si="14"/>
        <v>284</v>
      </c>
      <c r="BU160">
        <f t="shared" si="15"/>
        <v>1187.6271463746398</v>
      </c>
      <c r="BV160">
        <f t="shared" si="16"/>
        <v>7020</v>
      </c>
      <c r="BX160">
        <v>1819.26</v>
      </c>
      <c r="BY160">
        <f>0</f>
        <v>0</v>
      </c>
      <c r="CA160">
        <f t="shared" si="17"/>
        <v>0</v>
      </c>
      <c r="CB160">
        <f t="shared" si="18"/>
        <v>0</v>
      </c>
      <c r="CC160">
        <f t="shared" si="19"/>
        <v>0</v>
      </c>
      <c r="CD160">
        <f t="shared" si="20"/>
        <v>0</v>
      </c>
    </row>
    <row r="161" spans="2:82" x14ac:dyDescent="0.25">
      <c r="B161" s="51" t="s">
        <v>176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10</v>
      </c>
      <c r="M161">
        <v>4</v>
      </c>
      <c r="N161">
        <v>17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50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25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T161" s="7">
        <f t="shared" si="14"/>
        <v>1.5735294117647058</v>
      </c>
      <c r="BU161">
        <f t="shared" si="15"/>
        <v>7.0843872410542037</v>
      </c>
      <c r="BV161">
        <f t="shared" si="16"/>
        <v>50</v>
      </c>
      <c r="BX161">
        <v>1976.3999999999999</v>
      </c>
      <c r="BY161">
        <f>0</f>
        <v>0</v>
      </c>
      <c r="CA161">
        <f t="shared" si="17"/>
        <v>0</v>
      </c>
      <c r="CB161">
        <f t="shared" si="18"/>
        <v>0</v>
      </c>
      <c r="CC161">
        <f t="shared" si="19"/>
        <v>0</v>
      </c>
      <c r="CD161">
        <f t="shared" si="20"/>
        <v>0</v>
      </c>
    </row>
    <row r="162" spans="2:82" x14ac:dyDescent="0.25">
      <c r="B162" s="51" t="s">
        <v>177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10</v>
      </c>
      <c r="M162">
        <v>4</v>
      </c>
      <c r="N162">
        <v>17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50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25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T162" s="7">
        <f t="shared" si="14"/>
        <v>1.5735294117647058</v>
      </c>
      <c r="BU162">
        <f t="shared" si="15"/>
        <v>7.0843872410542037</v>
      </c>
      <c r="BV162">
        <f t="shared" si="16"/>
        <v>50</v>
      </c>
      <c r="BX162">
        <v>1271.7</v>
      </c>
      <c r="BY162">
        <f>0</f>
        <v>0</v>
      </c>
      <c r="CA162">
        <f t="shared" si="17"/>
        <v>0</v>
      </c>
      <c r="CB162">
        <f t="shared" si="18"/>
        <v>0</v>
      </c>
      <c r="CC162">
        <f t="shared" si="19"/>
        <v>0</v>
      </c>
      <c r="CD162">
        <f t="shared" si="20"/>
        <v>0</v>
      </c>
    </row>
    <row r="163" spans="2:82" x14ac:dyDescent="0.25">
      <c r="B163" s="51" t="s">
        <v>178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T163" s="7">
        <f t="shared" si="14"/>
        <v>0</v>
      </c>
      <c r="BU163">
        <f t="shared" si="15"/>
        <v>0</v>
      </c>
      <c r="BV163">
        <f t="shared" si="16"/>
        <v>0</v>
      </c>
      <c r="BX163">
        <v>1628.1000000000001</v>
      </c>
      <c r="BY163">
        <f>0</f>
        <v>0</v>
      </c>
      <c r="CA163">
        <f t="shared" si="17"/>
        <v>1</v>
      </c>
      <c r="CB163">
        <f t="shared" si="18"/>
        <v>1</v>
      </c>
      <c r="CC163">
        <f t="shared" si="19"/>
        <v>0</v>
      </c>
      <c r="CD163">
        <f t="shared" si="20"/>
        <v>0</v>
      </c>
    </row>
    <row r="164" spans="2:82" x14ac:dyDescent="0.25">
      <c r="B164" s="51" t="s">
        <v>179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10</v>
      </c>
      <c r="M164">
        <v>4</v>
      </c>
      <c r="N164">
        <v>17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19</v>
      </c>
      <c r="W164">
        <v>269</v>
      </c>
      <c r="X164">
        <v>693</v>
      </c>
      <c r="Y164">
        <v>3324</v>
      </c>
      <c r="Z164">
        <v>9080</v>
      </c>
      <c r="AA164">
        <v>7421</v>
      </c>
      <c r="AB164">
        <v>0</v>
      </c>
      <c r="AC164">
        <v>25</v>
      </c>
      <c r="AD164">
        <v>1</v>
      </c>
      <c r="AE164">
        <v>32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12</v>
      </c>
      <c r="AQ164">
        <v>52</v>
      </c>
      <c r="AR164">
        <v>96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78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T164" s="7">
        <f t="shared" si="14"/>
        <v>310.77941176470586</v>
      </c>
      <c r="BU164">
        <f t="shared" si="15"/>
        <v>1458.7465980017703</v>
      </c>
      <c r="BV164">
        <f t="shared" si="16"/>
        <v>9080</v>
      </c>
      <c r="BX164">
        <v>1087.02</v>
      </c>
      <c r="BY164">
        <f>0</f>
        <v>0</v>
      </c>
      <c r="CA164">
        <f t="shared" si="17"/>
        <v>0</v>
      </c>
      <c r="CB164">
        <f t="shared" si="18"/>
        <v>0</v>
      </c>
      <c r="CC164">
        <f t="shared" si="19"/>
        <v>0</v>
      </c>
      <c r="CD164">
        <f t="shared" si="20"/>
        <v>0</v>
      </c>
    </row>
    <row r="165" spans="2:82" x14ac:dyDescent="0.25">
      <c r="B165" s="51" t="s">
        <v>180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T165" s="7">
        <f t="shared" si="14"/>
        <v>0</v>
      </c>
      <c r="BU165">
        <f t="shared" si="15"/>
        <v>0</v>
      </c>
      <c r="BV165">
        <f t="shared" si="16"/>
        <v>0</v>
      </c>
      <c r="BX165">
        <v>947.69999999999993</v>
      </c>
      <c r="BY165">
        <f>0</f>
        <v>0</v>
      </c>
      <c r="CA165">
        <f t="shared" si="17"/>
        <v>1</v>
      </c>
      <c r="CB165">
        <f t="shared" si="18"/>
        <v>1</v>
      </c>
      <c r="CC165">
        <f t="shared" si="19"/>
        <v>0</v>
      </c>
      <c r="CD165">
        <f t="shared" si="20"/>
        <v>0</v>
      </c>
    </row>
    <row r="166" spans="2:82" x14ac:dyDescent="0.25">
      <c r="B166" s="51" t="s">
        <v>181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10</v>
      </c>
      <c r="M166">
        <v>4</v>
      </c>
      <c r="N166">
        <v>44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50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25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9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T166" s="7">
        <f t="shared" si="14"/>
        <v>2.1029411764705883</v>
      </c>
      <c r="BU166">
        <f t="shared" si="15"/>
        <v>8.6025676588357243</v>
      </c>
      <c r="BV166">
        <f t="shared" si="16"/>
        <v>50</v>
      </c>
      <c r="BX166">
        <v>2081.6999999999998</v>
      </c>
      <c r="BY166">
        <f>0</f>
        <v>0</v>
      </c>
      <c r="CA166">
        <f t="shared" si="17"/>
        <v>0</v>
      </c>
      <c r="CB166">
        <f t="shared" si="18"/>
        <v>0</v>
      </c>
      <c r="CC166">
        <f t="shared" si="19"/>
        <v>0</v>
      </c>
      <c r="CD166">
        <f t="shared" si="20"/>
        <v>0</v>
      </c>
    </row>
    <row r="167" spans="2:82" x14ac:dyDescent="0.25">
      <c r="B167" s="51" t="s">
        <v>182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10</v>
      </c>
      <c r="M167">
        <v>4</v>
      </c>
      <c r="N167">
        <v>17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50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25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1</v>
      </c>
      <c r="AU167">
        <v>0</v>
      </c>
      <c r="AV167">
        <v>0</v>
      </c>
      <c r="AW167">
        <v>0</v>
      </c>
      <c r="AX167">
        <v>0</v>
      </c>
      <c r="AY167">
        <v>12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T167" s="7">
        <f t="shared" si="14"/>
        <v>1.7647058823529411</v>
      </c>
      <c r="BU167">
        <f t="shared" si="15"/>
        <v>7.1906191937701465</v>
      </c>
      <c r="BV167">
        <f t="shared" si="16"/>
        <v>50</v>
      </c>
      <c r="BX167">
        <v>1258.74</v>
      </c>
      <c r="BY167">
        <f>0</f>
        <v>0</v>
      </c>
      <c r="CA167">
        <f t="shared" si="17"/>
        <v>0</v>
      </c>
      <c r="CB167">
        <f t="shared" si="18"/>
        <v>0</v>
      </c>
      <c r="CC167">
        <f t="shared" si="19"/>
        <v>0</v>
      </c>
      <c r="CD167">
        <f t="shared" si="20"/>
        <v>0</v>
      </c>
    </row>
    <row r="168" spans="2:82" x14ac:dyDescent="0.25">
      <c r="B168" s="51" t="s">
        <v>117</v>
      </c>
      <c r="C168">
        <v>12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10</v>
      </c>
      <c r="M168">
        <v>4</v>
      </c>
      <c r="N168">
        <v>17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224</v>
      </c>
      <c r="V168">
        <v>335</v>
      </c>
      <c r="W168">
        <v>210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25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75</v>
      </c>
      <c r="AZ168">
        <v>8</v>
      </c>
      <c r="BA168">
        <v>0</v>
      </c>
      <c r="BB168">
        <v>32</v>
      </c>
      <c r="BC168">
        <v>2659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T168" s="7">
        <f t="shared" si="14"/>
        <v>53.132352941176471</v>
      </c>
      <c r="BU168">
        <f t="shared" si="15"/>
        <v>325.36325987726877</v>
      </c>
      <c r="BV168">
        <f t="shared" si="16"/>
        <v>2659</v>
      </c>
      <c r="BX168">
        <v>0</v>
      </c>
      <c r="BY168">
        <f>0</f>
        <v>0</v>
      </c>
      <c r="CA168">
        <f t="shared" si="17"/>
        <v>0</v>
      </c>
      <c r="CB168">
        <f t="shared" si="18"/>
        <v>0</v>
      </c>
      <c r="CC168">
        <f t="shared" si="19"/>
        <v>0</v>
      </c>
      <c r="CD168">
        <f t="shared" si="20"/>
        <v>0</v>
      </c>
    </row>
    <row r="169" spans="2:82" x14ac:dyDescent="0.25">
      <c r="B169" s="51" t="s">
        <v>183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10</v>
      </c>
      <c r="M169">
        <v>4</v>
      </c>
      <c r="N169">
        <v>17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50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25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0</v>
      </c>
      <c r="AX169">
        <v>0</v>
      </c>
      <c r="AY169">
        <v>26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T169" s="7">
        <f t="shared" si="14"/>
        <v>1.9705882352941178</v>
      </c>
      <c r="BU169">
        <f t="shared" si="15"/>
        <v>7.6723395179479317</v>
      </c>
      <c r="BV169">
        <f t="shared" si="16"/>
        <v>50</v>
      </c>
      <c r="BX169">
        <v>1171.26</v>
      </c>
      <c r="BY169">
        <f>0</f>
        <v>0</v>
      </c>
      <c r="CA169">
        <f t="shared" si="17"/>
        <v>0</v>
      </c>
      <c r="CB169">
        <f t="shared" si="18"/>
        <v>0</v>
      </c>
      <c r="CC169">
        <f t="shared" si="19"/>
        <v>0</v>
      </c>
      <c r="CD169">
        <f t="shared" si="20"/>
        <v>0</v>
      </c>
    </row>
    <row r="170" spans="2:82" x14ac:dyDescent="0.25">
      <c r="B170" s="51" t="s">
        <v>184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10</v>
      </c>
      <c r="M170">
        <v>4</v>
      </c>
      <c r="N170">
        <v>17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50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25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23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T170" s="7">
        <f t="shared" si="14"/>
        <v>1.911764705882353</v>
      </c>
      <c r="BU170">
        <f t="shared" si="15"/>
        <v>7.5423882636688599</v>
      </c>
      <c r="BV170">
        <f t="shared" si="16"/>
        <v>50</v>
      </c>
      <c r="BX170">
        <v>1620</v>
      </c>
      <c r="BY170">
        <f>0</f>
        <v>0</v>
      </c>
      <c r="CA170">
        <f t="shared" si="17"/>
        <v>0</v>
      </c>
      <c r="CB170">
        <f t="shared" si="18"/>
        <v>0</v>
      </c>
      <c r="CC170">
        <f t="shared" si="19"/>
        <v>0</v>
      </c>
      <c r="CD170">
        <f t="shared" si="20"/>
        <v>0</v>
      </c>
    </row>
    <row r="171" spans="2:82" x14ac:dyDescent="0.25">
      <c r="B171" s="51" t="s">
        <v>185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10</v>
      </c>
      <c r="M171">
        <v>4</v>
      </c>
      <c r="N171">
        <v>17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50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25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T171" s="7">
        <f t="shared" si="14"/>
        <v>1.5735294117647058</v>
      </c>
      <c r="BU171">
        <f t="shared" si="15"/>
        <v>7.0843872410542037</v>
      </c>
      <c r="BV171">
        <f t="shared" si="16"/>
        <v>50</v>
      </c>
      <c r="BX171">
        <v>1182.5999999999999</v>
      </c>
      <c r="BY171">
        <f>0</f>
        <v>0</v>
      </c>
      <c r="CA171">
        <f t="shared" si="17"/>
        <v>0</v>
      </c>
      <c r="CB171">
        <f t="shared" si="18"/>
        <v>0</v>
      </c>
      <c r="CC171">
        <f t="shared" si="19"/>
        <v>0</v>
      </c>
      <c r="CD171">
        <f t="shared" si="20"/>
        <v>0</v>
      </c>
    </row>
    <row r="172" spans="2:82" x14ac:dyDescent="0.25">
      <c r="B172" s="51" t="s">
        <v>186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10</v>
      </c>
      <c r="M172">
        <v>4</v>
      </c>
      <c r="N172">
        <v>17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50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25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T172" s="7">
        <f t="shared" si="14"/>
        <v>1.5735294117647058</v>
      </c>
      <c r="BU172">
        <f t="shared" si="15"/>
        <v>7.0843872410542037</v>
      </c>
      <c r="BV172">
        <f t="shared" si="16"/>
        <v>50</v>
      </c>
      <c r="BX172">
        <v>2081.6999999999998</v>
      </c>
      <c r="BY172">
        <f>0</f>
        <v>0</v>
      </c>
      <c r="CA172">
        <f t="shared" si="17"/>
        <v>0</v>
      </c>
      <c r="CB172">
        <f t="shared" si="18"/>
        <v>0</v>
      </c>
      <c r="CC172">
        <f t="shared" si="19"/>
        <v>0</v>
      </c>
      <c r="CD172">
        <f t="shared" si="20"/>
        <v>0</v>
      </c>
    </row>
    <row r="173" spans="2:82" x14ac:dyDescent="0.25">
      <c r="B173" s="51" t="s">
        <v>187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10</v>
      </c>
      <c r="M173">
        <v>4</v>
      </c>
      <c r="N173">
        <v>17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50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25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19</v>
      </c>
      <c r="AZ173">
        <v>15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T173" s="7">
        <f t="shared" si="14"/>
        <v>2.0735294117647061</v>
      </c>
      <c r="BU173">
        <f t="shared" si="15"/>
        <v>7.5553997226666496</v>
      </c>
      <c r="BV173">
        <f t="shared" si="16"/>
        <v>50</v>
      </c>
      <c r="BX173">
        <v>1179.3600000000001</v>
      </c>
      <c r="BY173">
        <f>0</f>
        <v>0</v>
      </c>
      <c r="CA173">
        <f t="shared" si="17"/>
        <v>0</v>
      </c>
      <c r="CB173">
        <f t="shared" si="18"/>
        <v>0</v>
      </c>
      <c r="CC173">
        <f t="shared" si="19"/>
        <v>0</v>
      </c>
      <c r="CD173">
        <f t="shared" si="20"/>
        <v>0</v>
      </c>
    </row>
    <row r="174" spans="2:82" x14ac:dyDescent="0.25">
      <c r="B174" s="51" t="s">
        <v>188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10</v>
      </c>
      <c r="M174">
        <v>4</v>
      </c>
      <c r="N174">
        <v>17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50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25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T174" s="7">
        <f t="shared" si="14"/>
        <v>1.5735294117647058</v>
      </c>
      <c r="BU174">
        <f t="shared" si="15"/>
        <v>7.0843872410542037</v>
      </c>
      <c r="BV174">
        <f t="shared" si="16"/>
        <v>50</v>
      </c>
      <c r="BX174">
        <v>1595.7</v>
      </c>
      <c r="BY174">
        <f>0</f>
        <v>0</v>
      </c>
      <c r="CA174">
        <f t="shared" si="17"/>
        <v>0</v>
      </c>
      <c r="CB174">
        <f t="shared" si="18"/>
        <v>0</v>
      </c>
      <c r="CC174">
        <f t="shared" si="19"/>
        <v>0</v>
      </c>
      <c r="CD174">
        <f t="shared" si="20"/>
        <v>0</v>
      </c>
    </row>
    <row r="175" spans="2:82" x14ac:dyDescent="0.25">
      <c r="B175" s="51" t="s">
        <v>118</v>
      </c>
      <c r="C175">
        <v>24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16</v>
      </c>
      <c r="K175">
        <v>0</v>
      </c>
      <c r="L175">
        <v>37</v>
      </c>
      <c r="M175">
        <v>4</v>
      </c>
      <c r="N175">
        <v>17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914</v>
      </c>
      <c r="V175">
        <v>1448</v>
      </c>
      <c r="W175">
        <v>1749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3</v>
      </c>
      <c r="AS175">
        <v>0</v>
      </c>
      <c r="AT175">
        <v>48</v>
      </c>
      <c r="AU175">
        <v>0</v>
      </c>
      <c r="AV175">
        <v>0</v>
      </c>
      <c r="AW175">
        <v>0</v>
      </c>
      <c r="AX175">
        <v>5</v>
      </c>
      <c r="AY175">
        <v>29</v>
      </c>
      <c r="AZ175">
        <v>17</v>
      </c>
      <c r="BA175">
        <v>0</v>
      </c>
      <c r="BB175">
        <v>0</v>
      </c>
      <c r="BC175">
        <v>0</v>
      </c>
      <c r="BD175">
        <v>0</v>
      </c>
      <c r="BE175">
        <v>51</v>
      </c>
      <c r="BF175">
        <v>97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23</v>
      </c>
      <c r="BN175">
        <v>5</v>
      </c>
      <c r="BO175">
        <v>0</v>
      </c>
      <c r="BP175">
        <v>0</v>
      </c>
      <c r="BQ175">
        <v>0</v>
      </c>
      <c r="BR175">
        <v>0</v>
      </c>
      <c r="BT175" s="7">
        <f t="shared" si="14"/>
        <v>65.985294117647058</v>
      </c>
      <c r="BU175">
        <f t="shared" si="15"/>
        <v>292.02236127050571</v>
      </c>
      <c r="BV175">
        <f t="shared" si="16"/>
        <v>1749</v>
      </c>
      <c r="BX175">
        <v>1513.08</v>
      </c>
      <c r="BY175">
        <f>0</f>
        <v>0</v>
      </c>
      <c r="CA175">
        <f t="shared" si="17"/>
        <v>0</v>
      </c>
      <c r="CB175">
        <f t="shared" si="18"/>
        <v>0</v>
      </c>
      <c r="CC175">
        <f t="shared" si="19"/>
        <v>0</v>
      </c>
      <c r="CD175">
        <f t="shared" si="20"/>
        <v>0</v>
      </c>
    </row>
    <row r="176" spans="2:82" x14ac:dyDescent="0.25">
      <c r="B176" s="51" t="s">
        <v>189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10</v>
      </c>
      <c r="M176">
        <v>4</v>
      </c>
      <c r="N176">
        <v>17</v>
      </c>
      <c r="O176">
        <v>0</v>
      </c>
      <c r="P176">
        <v>0</v>
      </c>
      <c r="Q176">
        <v>11</v>
      </c>
      <c r="R176">
        <v>0</v>
      </c>
      <c r="S176">
        <v>0</v>
      </c>
      <c r="T176">
        <v>0</v>
      </c>
      <c r="U176">
        <v>634</v>
      </c>
      <c r="V176">
        <v>1191</v>
      </c>
      <c r="W176">
        <v>1954</v>
      </c>
      <c r="X176">
        <v>0</v>
      </c>
      <c r="Y176">
        <v>53</v>
      </c>
      <c r="Z176">
        <v>0</v>
      </c>
      <c r="AA176">
        <v>9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141</v>
      </c>
      <c r="AK176">
        <v>1968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26</v>
      </c>
      <c r="AS176">
        <v>0</v>
      </c>
      <c r="AT176">
        <v>36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119</v>
      </c>
      <c r="BG176">
        <v>0</v>
      </c>
      <c r="BH176">
        <v>0</v>
      </c>
      <c r="BI176">
        <v>116</v>
      </c>
      <c r="BJ176">
        <v>0</v>
      </c>
      <c r="BK176">
        <v>0</v>
      </c>
      <c r="BL176">
        <v>0</v>
      </c>
      <c r="BM176">
        <v>0</v>
      </c>
      <c r="BN176">
        <v>13</v>
      </c>
      <c r="BO176">
        <v>0</v>
      </c>
      <c r="BP176">
        <v>0</v>
      </c>
      <c r="BQ176">
        <v>0</v>
      </c>
      <c r="BR176">
        <v>0</v>
      </c>
      <c r="BT176" s="7">
        <f t="shared" si="14"/>
        <v>92.67647058823529</v>
      </c>
      <c r="BU176">
        <f t="shared" si="15"/>
        <v>366.1127972819661</v>
      </c>
      <c r="BV176">
        <f t="shared" si="16"/>
        <v>1968</v>
      </c>
      <c r="BX176">
        <v>4105.08</v>
      </c>
      <c r="BY176">
        <f>0</f>
        <v>0</v>
      </c>
      <c r="CA176">
        <f t="shared" si="17"/>
        <v>0</v>
      </c>
      <c r="CB176">
        <f t="shared" si="18"/>
        <v>0</v>
      </c>
      <c r="CC176">
        <f t="shared" si="19"/>
        <v>0</v>
      </c>
      <c r="CD176">
        <f t="shared" si="20"/>
        <v>0</v>
      </c>
    </row>
    <row r="177" spans="2:82" x14ac:dyDescent="0.25">
      <c r="B177" s="51" t="s">
        <v>119</v>
      </c>
      <c r="C177">
        <v>1436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4</v>
      </c>
      <c r="M177">
        <v>36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50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50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21</v>
      </c>
      <c r="BA177">
        <v>0</v>
      </c>
      <c r="BB177">
        <v>20</v>
      </c>
      <c r="BC177">
        <v>1325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T177" s="7">
        <f t="shared" si="14"/>
        <v>43.264705882352942</v>
      </c>
      <c r="BU177">
        <f t="shared" si="15"/>
        <v>234.92104851255999</v>
      </c>
      <c r="BV177">
        <f t="shared" si="16"/>
        <v>1436</v>
      </c>
      <c r="BX177">
        <v>477.90000000000003</v>
      </c>
      <c r="BY177">
        <f>0</f>
        <v>0</v>
      </c>
      <c r="CA177">
        <f t="shared" si="17"/>
        <v>0</v>
      </c>
      <c r="CB177">
        <f t="shared" si="18"/>
        <v>0</v>
      </c>
      <c r="CC177">
        <f t="shared" si="19"/>
        <v>0</v>
      </c>
      <c r="CD177">
        <f t="shared" si="20"/>
        <v>0</v>
      </c>
    </row>
    <row r="178" spans="2:82" ht="15.75" thickBot="1" x14ac:dyDescent="0.3">
      <c r="B178" s="51" t="s">
        <v>120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4</v>
      </c>
      <c r="M178">
        <v>36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50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50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22</v>
      </c>
      <c r="BA178">
        <v>0</v>
      </c>
      <c r="BB178">
        <v>47</v>
      </c>
      <c r="BC178">
        <v>3989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T178" s="7">
        <f t="shared" si="14"/>
        <v>61.735294117647058</v>
      </c>
      <c r="BU178">
        <f t="shared" si="15"/>
        <v>483.48796825996715</v>
      </c>
      <c r="BV178">
        <f t="shared" si="16"/>
        <v>3989</v>
      </c>
      <c r="BX178">
        <v>129.6</v>
      </c>
      <c r="BY178">
        <f>0</f>
        <v>0</v>
      </c>
      <c r="CA178">
        <f t="shared" si="17"/>
        <v>0</v>
      </c>
      <c r="CB178">
        <f t="shared" si="18"/>
        <v>0</v>
      </c>
      <c r="CC178">
        <f t="shared" si="19"/>
        <v>0</v>
      </c>
      <c r="CD178" s="10">
        <f t="shared" si="20"/>
        <v>0</v>
      </c>
    </row>
    <row r="179" spans="2:82" x14ac:dyDescent="0.25">
      <c r="CA179" s="11">
        <f>SUM(CA4:CA178)</f>
        <v>18</v>
      </c>
      <c r="CB179" s="11">
        <f t="shared" ref="CB179:CD179" si="21">SUM(CB4:CB178)</f>
        <v>18</v>
      </c>
      <c r="CC179" s="11">
        <f t="shared" si="21"/>
        <v>0</v>
      </c>
      <c r="CD179" s="11">
        <f t="shared" si="21"/>
        <v>0</v>
      </c>
    </row>
    <row r="298" spans="82:82" x14ac:dyDescent="0.25">
      <c r="CD298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Q127"/>
  <sheetViews>
    <sheetView zoomScale="85" zoomScaleNormal="85" workbookViewId="0">
      <selection sqref="A1:XFD1048576"/>
    </sheetView>
  </sheetViews>
  <sheetFormatPr defaultColWidth="8.85546875" defaultRowHeight="15" x14ac:dyDescent="0.25"/>
  <cols>
    <col min="56" max="56" width="11" style="36" bestFit="1" customWidth="1"/>
  </cols>
  <sheetData>
    <row r="1" spans="1:69" x14ac:dyDescent="0.25">
      <c r="A1" t="s">
        <v>352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11</v>
      </c>
      <c r="AM1">
        <v>0</v>
      </c>
      <c r="AN1">
        <v>0</v>
      </c>
      <c r="AO1">
        <v>0</v>
      </c>
      <c r="AP1">
        <v>0</v>
      </c>
      <c r="AQ1">
        <v>0</v>
      </c>
      <c r="AR1">
        <v>107</v>
      </c>
      <c r="AS1">
        <v>0</v>
      </c>
      <c r="AT1">
        <v>0</v>
      </c>
      <c r="AU1">
        <v>66</v>
      </c>
      <c r="AV1">
        <v>0</v>
      </c>
      <c r="AW1">
        <v>0</v>
      </c>
      <c r="AX1">
        <v>0</v>
      </c>
      <c r="AY1">
        <v>0</v>
      </c>
      <c r="AZ1">
        <v>58</v>
      </c>
      <c r="BA1">
        <v>908</v>
      </c>
      <c r="BB1">
        <v>0</v>
      </c>
      <c r="BC1">
        <v>0</v>
      </c>
      <c r="BD1" s="37">
        <v>0</v>
      </c>
      <c r="BE1" s="37">
        <v>0</v>
      </c>
      <c r="BF1" s="37">
        <v>0</v>
      </c>
      <c r="BG1" s="37">
        <v>0</v>
      </c>
      <c r="BH1" s="37">
        <v>0</v>
      </c>
      <c r="BI1" s="37">
        <v>0</v>
      </c>
      <c r="BJ1" s="37">
        <v>0</v>
      </c>
      <c r="BK1" s="37">
        <v>0</v>
      </c>
      <c r="BL1" s="37">
        <v>0</v>
      </c>
      <c r="BM1" s="37">
        <v>0</v>
      </c>
      <c r="BN1" s="37">
        <v>0</v>
      </c>
      <c r="BO1" s="37">
        <v>0</v>
      </c>
      <c r="BP1" s="37">
        <v>313</v>
      </c>
      <c r="BQ1" s="1"/>
    </row>
    <row r="2" spans="1:69" x14ac:dyDescent="0.25">
      <c r="A2" t="s">
        <v>353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2</v>
      </c>
      <c r="AM2">
        <v>0</v>
      </c>
      <c r="AN2">
        <v>0</v>
      </c>
      <c r="AO2">
        <v>0</v>
      </c>
      <c r="AP2">
        <v>0</v>
      </c>
      <c r="AQ2">
        <v>0</v>
      </c>
      <c r="AR2">
        <v>13</v>
      </c>
      <c r="AS2">
        <v>0</v>
      </c>
      <c r="AT2">
        <v>0</v>
      </c>
      <c r="AU2">
        <v>24</v>
      </c>
      <c r="AV2">
        <v>0</v>
      </c>
      <c r="AW2">
        <v>0</v>
      </c>
      <c r="AX2">
        <v>0</v>
      </c>
      <c r="AY2">
        <v>0</v>
      </c>
      <c r="AZ2">
        <v>401</v>
      </c>
      <c r="BA2">
        <v>1340</v>
      </c>
      <c r="BB2">
        <v>4377</v>
      </c>
      <c r="BC2">
        <v>4377</v>
      </c>
      <c r="BD2" s="37">
        <v>705</v>
      </c>
      <c r="BE2" s="49">
        <v>0</v>
      </c>
      <c r="BF2" s="49">
        <v>0</v>
      </c>
      <c r="BG2" s="49">
        <v>0</v>
      </c>
      <c r="BH2" s="49">
        <v>0</v>
      </c>
      <c r="BI2" s="37">
        <v>0</v>
      </c>
      <c r="BJ2" s="37">
        <v>0</v>
      </c>
      <c r="BK2" s="37">
        <v>0</v>
      </c>
      <c r="BL2" s="37">
        <v>0</v>
      </c>
      <c r="BM2" s="37">
        <v>0</v>
      </c>
      <c r="BN2" s="37">
        <v>0</v>
      </c>
      <c r="BO2" s="37">
        <v>0</v>
      </c>
      <c r="BP2" s="37">
        <v>234</v>
      </c>
    </row>
    <row r="3" spans="1:69" x14ac:dyDescent="0.25">
      <c r="A3" t="s">
        <v>354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792</v>
      </c>
      <c r="BA3">
        <v>1568</v>
      </c>
      <c r="BB3">
        <v>0</v>
      </c>
      <c r="BC3">
        <v>0</v>
      </c>
      <c r="BD3" s="37">
        <v>0</v>
      </c>
      <c r="BE3" s="49">
        <v>0</v>
      </c>
      <c r="BF3" s="49">
        <v>0</v>
      </c>
      <c r="BG3" s="49">
        <v>0</v>
      </c>
      <c r="BH3" s="49">
        <v>0</v>
      </c>
      <c r="BI3" s="37">
        <v>0</v>
      </c>
      <c r="BJ3" s="37">
        <v>0</v>
      </c>
      <c r="BK3" s="37">
        <v>0</v>
      </c>
      <c r="BL3" s="37">
        <v>0</v>
      </c>
      <c r="BM3" s="37">
        <v>0</v>
      </c>
      <c r="BN3" s="37">
        <v>0</v>
      </c>
      <c r="BO3" s="37">
        <v>0</v>
      </c>
      <c r="BP3" s="37">
        <v>297</v>
      </c>
    </row>
    <row r="4" spans="1:69" x14ac:dyDescent="0.25">
      <c r="A4" t="s">
        <v>355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8</v>
      </c>
      <c r="AK4">
        <v>0</v>
      </c>
      <c r="AL4">
        <v>1</v>
      </c>
      <c r="AM4">
        <v>0</v>
      </c>
      <c r="AN4">
        <v>0</v>
      </c>
      <c r="AO4">
        <v>0</v>
      </c>
      <c r="AP4">
        <v>61</v>
      </c>
      <c r="AQ4">
        <v>0</v>
      </c>
      <c r="AR4">
        <v>0</v>
      </c>
      <c r="AS4">
        <v>7890</v>
      </c>
      <c r="AT4">
        <v>1124</v>
      </c>
      <c r="AU4">
        <v>526</v>
      </c>
      <c r="AV4">
        <v>0</v>
      </c>
      <c r="AW4">
        <v>0</v>
      </c>
      <c r="AX4">
        <v>27</v>
      </c>
      <c r="AY4">
        <v>0</v>
      </c>
      <c r="AZ4">
        <v>4425</v>
      </c>
      <c r="BA4">
        <v>5300</v>
      </c>
      <c r="BB4">
        <v>102</v>
      </c>
      <c r="BC4">
        <v>0</v>
      </c>
      <c r="BD4" s="37">
        <v>0</v>
      </c>
      <c r="BE4" s="49">
        <v>0</v>
      </c>
      <c r="BF4" s="49">
        <v>0</v>
      </c>
      <c r="BG4" s="49">
        <v>0</v>
      </c>
      <c r="BH4" s="49">
        <v>0</v>
      </c>
      <c r="BI4" s="37">
        <v>820</v>
      </c>
      <c r="BJ4" s="37">
        <v>0</v>
      </c>
      <c r="BK4" s="37">
        <v>0</v>
      </c>
      <c r="BL4" s="37">
        <v>0</v>
      </c>
      <c r="BM4" s="37">
        <v>0</v>
      </c>
      <c r="BN4" s="37">
        <v>0</v>
      </c>
      <c r="BO4" s="37">
        <v>0</v>
      </c>
      <c r="BP4" s="37">
        <v>1540</v>
      </c>
    </row>
    <row r="5" spans="1:69" x14ac:dyDescent="0.25">
      <c r="A5" t="s">
        <v>356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19</v>
      </c>
      <c r="AK5">
        <v>8</v>
      </c>
      <c r="AL5">
        <v>13</v>
      </c>
      <c r="AM5">
        <v>0</v>
      </c>
      <c r="AN5">
        <v>0</v>
      </c>
      <c r="AO5">
        <v>0</v>
      </c>
      <c r="AP5">
        <v>0</v>
      </c>
      <c r="AQ5">
        <v>0</v>
      </c>
      <c r="AR5">
        <v>49</v>
      </c>
      <c r="AS5">
        <v>2463</v>
      </c>
      <c r="AT5">
        <v>832</v>
      </c>
      <c r="AU5">
        <v>307</v>
      </c>
      <c r="AV5">
        <v>0</v>
      </c>
      <c r="AW5">
        <v>0</v>
      </c>
      <c r="AX5">
        <v>26</v>
      </c>
      <c r="AY5">
        <v>0</v>
      </c>
      <c r="AZ5">
        <v>2969</v>
      </c>
      <c r="BA5">
        <v>983</v>
      </c>
      <c r="BB5">
        <v>33</v>
      </c>
      <c r="BC5">
        <v>0</v>
      </c>
      <c r="BD5" s="37">
        <v>0</v>
      </c>
      <c r="BE5" s="49">
        <v>0</v>
      </c>
      <c r="BF5" s="49">
        <v>0</v>
      </c>
      <c r="BG5" s="49">
        <v>0</v>
      </c>
      <c r="BH5" s="49">
        <v>0</v>
      </c>
      <c r="BI5" s="37">
        <v>208</v>
      </c>
      <c r="BJ5" s="37">
        <v>0</v>
      </c>
      <c r="BK5" s="37">
        <v>0</v>
      </c>
      <c r="BL5" s="37">
        <v>0</v>
      </c>
      <c r="BM5" s="37">
        <v>0</v>
      </c>
      <c r="BN5" s="37">
        <v>0</v>
      </c>
      <c r="BO5" s="37">
        <v>19</v>
      </c>
      <c r="BP5" s="37">
        <v>867</v>
      </c>
    </row>
    <row r="6" spans="1:69" x14ac:dyDescent="0.25">
      <c r="A6" t="s">
        <v>357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 s="37">
        <v>0</v>
      </c>
      <c r="BE6" s="49">
        <v>0</v>
      </c>
      <c r="BF6" s="49">
        <v>0</v>
      </c>
      <c r="BG6" s="49">
        <v>0</v>
      </c>
      <c r="BH6" s="49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9" x14ac:dyDescent="0.25">
      <c r="A7" t="s">
        <v>358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3</v>
      </c>
      <c r="AY7">
        <v>0</v>
      </c>
      <c r="AZ7">
        <v>0</v>
      </c>
      <c r="BA7">
        <v>0</v>
      </c>
      <c r="BB7">
        <v>0</v>
      </c>
      <c r="BC7">
        <v>0</v>
      </c>
      <c r="BD7" s="37">
        <v>0</v>
      </c>
      <c r="BE7" s="49">
        <v>0</v>
      </c>
      <c r="BF7" s="49">
        <v>0</v>
      </c>
      <c r="BG7" s="49">
        <v>0</v>
      </c>
      <c r="BH7" s="49">
        <v>0</v>
      </c>
      <c r="BI7" s="37">
        <v>0</v>
      </c>
      <c r="BJ7" s="37">
        <v>0</v>
      </c>
      <c r="BK7" s="37">
        <v>0</v>
      </c>
      <c r="BL7" s="37">
        <v>0</v>
      </c>
      <c r="BM7" s="37">
        <v>0</v>
      </c>
      <c r="BN7" s="37">
        <v>0</v>
      </c>
      <c r="BO7" s="37">
        <v>0</v>
      </c>
      <c r="BP7" s="37">
        <v>0</v>
      </c>
    </row>
    <row r="8" spans="1:69" x14ac:dyDescent="0.25">
      <c r="A8" t="s">
        <v>359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16</v>
      </c>
      <c r="AY8">
        <v>0</v>
      </c>
      <c r="AZ8">
        <v>0</v>
      </c>
      <c r="BA8">
        <v>0</v>
      </c>
      <c r="BB8">
        <v>0</v>
      </c>
      <c r="BC8">
        <v>0</v>
      </c>
      <c r="BD8" s="37">
        <v>0</v>
      </c>
      <c r="BE8" s="49">
        <v>0</v>
      </c>
      <c r="BF8" s="49">
        <v>0</v>
      </c>
      <c r="BG8" s="49">
        <v>0</v>
      </c>
      <c r="BH8" s="49">
        <v>0</v>
      </c>
      <c r="BI8" s="37">
        <v>110</v>
      </c>
      <c r="BJ8" s="37">
        <v>0</v>
      </c>
      <c r="BK8" s="37">
        <v>0</v>
      </c>
      <c r="BL8" s="37">
        <v>0</v>
      </c>
      <c r="BM8" s="37">
        <v>0</v>
      </c>
      <c r="BN8" s="37">
        <v>0</v>
      </c>
      <c r="BO8" s="37">
        <v>0</v>
      </c>
      <c r="BP8" s="37">
        <v>0</v>
      </c>
    </row>
    <row r="9" spans="1:69" x14ac:dyDescent="0.25">
      <c r="A9" t="s">
        <v>360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11</v>
      </c>
      <c r="AJ9">
        <v>3650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16</v>
      </c>
      <c r="AY9">
        <v>0</v>
      </c>
      <c r="AZ9">
        <v>0</v>
      </c>
      <c r="BA9">
        <v>0</v>
      </c>
      <c r="BB9">
        <v>0</v>
      </c>
      <c r="BC9">
        <v>0</v>
      </c>
      <c r="BD9" s="37">
        <v>0</v>
      </c>
      <c r="BE9" s="49">
        <v>0</v>
      </c>
      <c r="BF9" s="49">
        <v>0</v>
      </c>
      <c r="BG9" s="49">
        <v>0</v>
      </c>
      <c r="BH9" s="49">
        <v>0</v>
      </c>
      <c r="BI9" s="37">
        <v>1034</v>
      </c>
      <c r="BJ9" s="37">
        <v>0</v>
      </c>
      <c r="BK9" s="37">
        <v>0</v>
      </c>
      <c r="BL9" s="37">
        <v>0</v>
      </c>
      <c r="BM9" s="37">
        <v>0</v>
      </c>
      <c r="BN9" s="37">
        <v>0</v>
      </c>
      <c r="BO9" s="37">
        <v>0</v>
      </c>
      <c r="BP9" s="37">
        <v>0</v>
      </c>
    </row>
    <row r="10" spans="1:69" x14ac:dyDescent="0.25">
      <c r="A10" t="s">
        <v>361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7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1182</v>
      </c>
      <c r="AT10">
        <v>820</v>
      </c>
      <c r="AU10">
        <v>223</v>
      </c>
      <c r="AV10">
        <v>0</v>
      </c>
      <c r="AW10">
        <v>0</v>
      </c>
      <c r="AX10">
        <v>0</v>
      </c>
      <c r="AY10">
        <v>0</v>
      </c>
      <c r="AZ10">
        <v>69</v>
      </c>
      <c r="BA10">
        <v>0</v>
      </c>
      <c r="BB10">
        <v>0</v>
      </c>
      <c r="BC10">
        <v>0</v>
      </c>
      <c r="BD10" s="37">
        <v>0</v>
      </c>
      <c r="BE10" s="49">
        <v>0</v>
      </c>
      <c r="BF10" s="49">
        <v>0</v>
      </c>
      <c r="BG10" s="49">
        <v>0</v>
      </c>
      <c r="BH10" s="49">
        <v>0</v>
      </c>
      <c r="BI10" s="37">
        <v>0</v>
      </c>
      <c r="BJ10" s="37">
        <v>0</v>
      </c>
      <c r="BK10" s="37">
        <v>0</v>
      </c>
      <c r="BL10" s="37">
        <v>0</v>
      </c>
      <c r="BM10" s="37">
        <v>0</v>
      </c>
      <c r="BN10" s="37">
        <v>0</v>
      </c>
      <c r="BO10" s="37">
        <v>0</v>
      </c>
      <c r="BP10" s="37">
        <v>0</v>
      </c>
    </row>
    <row r="11" spans="1:69" x14ac:dyDescent="0.25">
      <c r="A11" t="s">
        <v>362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865</v>
      </c>
      <c r="AT11">
        <v>391</v>
      </c>
      <c r="AU11">
        <v>184</v>
      </c>
      <c r="AV11">
        <v>0</v>
      </c>
      <c r="AW11">
        <v>0</v>
      </c>
      <c r="AX11">
        <v>0</v>
      </c>
      <c r="AY11">
        <v>0</v>
      </c>
      <c r="AZ11">
        <v>37</v>
      </c>
      <c r="BA11">
        <v>0</v>
      </c>
      <c r="BB11">
        <v>0</v>
      </c>
      <c r="BC11">
        <v>0</v>
      </c>
      <c r="BD11" s="37">
        <v>0</v>
      </c>
      <c r="BE11" s="49">
        <v>0</v>
      </c>
      <c r="BF11" s="49">
        <v>0</v>
      </c>
      <c r="BG11" s="49">
        <v>0</v>
      </c>
      <c r="BH11" s="49">
        <v>0</v>
      </c>
      <c r="BI11" s="37">
        <v>585</v>
      </c>
      <c r="BJ11" s="37">
        <v>0</v>
      </c>
      <c r="BK11" s="37">
        <v>0</v>
      </c>
      <c r="BL11" s="37">
        <v>0</v>
      </c>
      <c r="BM11" s="37">
        <v>0</v>
      </c>
      <c r="BN11" s="37">
        <v>0</v>
      </c>
      <c r="BO11" s="37">
        <v>0</v>
      </c>
      <c r="BP11" s="37">
        <v>0</v>
      </c>
    </row>
    <row r="12" spans="1:69" x14ac:dyDescent="0.25">
      <c r="A12" t="s">
        <v>363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912</v>
      </c>
      <c r="AT12">
        <v>167</v>
      </c>
      <c r="AU12">
        <v>53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 s="37">
        <v>0</v>
      </c>
      <c r="BE12" s="49">
        <v>0</v>
      </c>
      <c r="BF12" s="49">
        <v>0</v>
      </c>
      <c r="BG12" s="49">
        <v>0</v>
      </c>
      <c r="BH12" s="49">
        <v>0</v>
      </c>
      <c r="BI12" s="37">
        <v>546</v>
      </c>
      <c r="BJ12" s="37">
        <v>0</v>
      </c>
      <c r="BK12" s="37">
        <v>0</v>
      </c>
      <c r="BL12" s="37">
        <v>0</v>
      </c>
      <c r="BM12" s="37">
        <v>0</v>
      </c>
      <c r="BN12" s="37">
        <v>0</v>
      </c>
      <c r="BO12" s="37">
        <v>0</v>
      </c>
      <c r="BP12" s="37">
        <v>0</v>
      </c>
    </row>
    <row r="13" spans="1:69" x14ac:dyDescent="0.25">
      <c r="A13" t="s">
        <v>364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855</v>
      </c>
      <c r="AT13">
        <v>309</v>
      </c>
      <c r="AU13">
        <v>72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 s="37">
        <v>0</v>
      </c>
      <c r="BE13" s="49">
        <v>0</v>
      </c>
      <c r="BF13" s="49">
        <v>0</v>
      </c>
      <c r="BG13" s="49">
        <v>0</v>
      </c>
      <c r="BH13" s="49">
        <v>0</v>
      </c>
      <c r="BI13" s="37">
        <v>0</v>
      </c>
      <c r="BJ13" s="37">
        <v>0</v>
      </c>
      <c r="BK13" s="37">
        <v>0</v>
      </c>
      <c r="BL13" s="37">
        <v>0</v>
      </c>
      <c r="BM13" s="37">
        <v>0</v>
      </c>
      <c r="BN13" s="37">
        <v>0</v>
      </c>
      <c r="BO13" s="37">
        <v>0</v>
      </c>
      <c r="BP13" s="37">
        <v>0</v>
      </c>
    </row>
    <row r="14" spans="1:69" x14ac:dyDescent="0.25">
      <c r="A14" t="s">
        <v>365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27</v>
      </c>
      <c r="AS14">
        <v>2520</v>
      </c>
      <c r="AT14">
        <v>3097</v>
      </c>
      <c r="AU14">
        <v>697</v>
      </c>
      <c r="AV14">
        <v>0</v>
      </c>
      <c r="AW14">
        <v>0</v>
      </c>
      <c r="AX14">
        <v>36</v>
      </c>
      <c r="AY14">
        <v>0</v>
      </c>
      <c r="AZ14">
        <v>0</v>
      </c>
      <c r="BA14">
        <v>0</v>
      </c>
      <c r="BB14">
        <v>0</v>
      </c>
      <c r="BC14">
        <v>0</v>
      </c>
      <c r="BD14" s="37">
        <v>0</v>
      </c>
      <c r="BE14" s="49">
        <v>0</v>
      </c>
      <c r="BF14" s="49">
        <v>0</v>
      </c>
      <c r="BG14" s="49">
        <v>0</v>
      </c>
      <c r="BH14" s="49">
        <v>0</v>
      </c>
      <c r="BI14" s="37">
        <v>0</v>
      </c>
      <c r="BJ14" s="37">
        <v>0</v>
      </c>
      <c r="BK14" s="37">
        <v>0</v>
      </c>
      <c r="BL14" s="37">
        <v>0</v>
      </c>
      <c r="BM14" s="37">
        <v>0</v>
      </c>
      <c r="BN14" s="37">
        <v>0</v>
      </c>
      <c r="BO14" s="37">
        <v>0</v>
      </c>
      <c r="BP14" s="37">
        <v>0</v>
      </c>
    </row>
    <row r="15" spans="1:69" x14ac:dyDescent="0.25">
      <c r="A15" t="s">
        <v>366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42</v>
      </c>
      <c r="AJ15">
        <v>4791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6</v>
      </c>
      <c r="AS15">
        <v>410</v>
      </c>
      <c r="AT15">
        <v>401</v>
      </c>
      <c r="AU15">
        <v>80</v>
      </c>
      <c r="AV15">
        <v>0</v>
      </c>
      <c r="AW15">
        <v>0</v>
      </c>
      <c r="AX15">
        <v>8</v>
      </c>
      <c r="AY15">
        <v>0</v>
      </c>
      <c r="AZ15">
        <v>12</v>
      </c>
      <c r="BA15">
        <v>0</v>
      </c>
      <c r="BB15">
        <v>0</v>
      </c>
      <c r="BC15">
        <v>0</v>
      </c>
      <c r="BD15" s="37">
        <v>0</v>
      </c>
      <c r="BE15" s="49">
        <v>0</v>
      </c>
      <c r="BF15" s="49">
        <v>0</v>
      </c>
      <c r="BG15" s="49">
        <v>0</v>
      </c>
      <c r="BH15" s="49">
        <v>0</v>
      </c>
      <c r="BI15" s="37">
        <v>0</v>
      </c>
      <c r="BJ15" s="37">
        <v>0</v>
      </c>
      <c r="BK15" s="37">
        <v>0</v>
      </c>
      <c r="BL15" s="37">
        <v>0</v>
      </c>
      <c r="BM15" s="37">
        <v>0</v>
      </c>
      <c r="BN15" s="37">
        <v>0</v>
      </c>
      <c r="BO15" s="37">
        <v>6</v>
      </c>
      <c r="BP15" s="37">
        <v>0</v>
      </c>
    </row>
    <row r="16" spans="1:69" x14ac:dyDescent="0.25">
      <c r="A16" t="s">
        <v>367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5</v>
      </c>
      <c r="AJ16">
        <v>3708</v>
      </c>
      <c r="AK16">
        <v>13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20</v>
      </c>
      <c r="AS16">
        <v>0</v>
      </c>
      <c r="AT16">
        <v>0</v>
      </c>
      <c r="AU16">
        <v>27</v>
      </c>
      <c r="AV16">
        <v>0</v>
      </c>
      <c r="AW16">
        <v>0</v>
      </c>
      <c r="AX16">
        <v>16</v>
      </c>
      <c r="AY16">
        <v>0</v>
      </c>
      <c r="AZ16">
        <v>0</v>
      </c>
      <c r="BA16">
        <v>0</v>
      </c>
      <c r="BB16">
        <v>0</v>
      </c>
      <c r="BC16">
        <v>0</v>
      </c>
      <c r="BD16" s="37">
        <v>0</v>
      </c>
      <c r="BE16" s="49">
        <v>0</v>
      </c>
      <c r="BF16" s="49">
        <v>0</v>
      </c>
      <c r="BG16" s="49">
        <v>0</v>
      </c>
      <c r="BH16" s="49">
        <v>0</v>
      </c>
      <c r="BI16" s="37">
        <v>405</v>
      </c>
      <c r="BJ16" s="37">
        <v>0</v>
      </c>
      <c r="BK16" s="37">
        <v>0</v>
      </c>
      <c r="BL16" s="37">
        <v>0</v>
      </c>
      <c r="BM16" s="37">
        <v>0</v>
      </c>
      <c r="BN16" s="37">
        <v>0</v>
      </c>
      <c r="BO16" s="37">
        <v>3</v>
      </c>
      <c r="BP16" s="37">
        <v>0</v>
      </c>
    </row>
    <row r="17" spans="1:68" x14ac:dyDescent="0.25">
      <c r="A17" t="s">
        <v>368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19</v>
      </c>
      <c r="AS17">
        <v>0</v>
      </c>
      <c r="AT17">
        <v>0</v>
      </c>
      <c r="AU17">
        <v>11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 s="37">
        <v>0</v>
      </c>
      <c r="BE17" s="49">
        <v>0</v>
      </c>
      <c r="BF17" s="49">
        <v>0</v>
      </c>
      <c r="BG17" s="49">
        <v>0</v>
      </c>
      <c r="BH17" s="49">
        <v>0</v>
      </c>
      <c r="BI17" s="37">
        <v>0</v>
      </c>
      <c r="BJ17" s="37">
        <v>0</v>
      </c>
      <c r="BK17" s="37">
        <v>0</v>
      </c>
      <c r="BL17" s="37">
        <v>0</v>
      </c>
      <c r="BM17" s="37">
        <v>0</v>
      </c>
      <c r="BN17" s="37">
        <v>0</v>
      </c>
      <c r="BO17" s="37">
        <v>9</v>
      </c>
      <c r="BP17" s="37">
        <v>0</v>
      </c>
    </row>
    <row r="18" spans="1:68" x14ac:dyDescent="0.25">
      <c r="A18" t="s">
        <v>369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69</v>
      </c>
      <c r="AT18">
        <v>49</v>
      </c>
      <c r="AU18">
        <v>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 s="37">
        <v>0</v>
      </c>
      <c r="BE18" s="49">
        <v>0</v>
      </c>
      <c r="BF18" s="49">
        <v>0</v>
      </c>
      <c r="BG18" s="49">
        <v>0</v>
      </c>
      <c r="BH18" s="49">
        <v>0</v>
      </c>
      <c r="BI18" s="37">
        <v>0</v>
      </c>
      <c r="BJ18" s="37">
        <v>0</v>
      </c>
      <c r="BK18" s="37">
        <v>0</v>
      </c>
      <c r="BL18" s="37">
        <v>0</v>
      </c>
      <c r="BM18" s="37">
        <v>0</v>
      </c>
      <c r="BN18" s="37">
        <v>0</v>
      </c>
      <c r="BO18" s="37">
        <v>4</v>
      </c>
      <c r="BP18" s="37">
        <v>0</v>
      </c>
    </row>
    <row r="19" spans="1:68" x14ac:dyDescent="0.25">
      <c r="A19" t="s">
        <v>370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1380</v>
      </c>
      <c r="AT19">
        <v>3326</v>
      </c>
      <c r="AU19">
        <v>927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 s="37">
        <v>0</v>
      </c>
      <c r="BE19" s="49">
        <v>0</v>
      </c>
      <c r="BF19" s="49">
        <v>0</v>
      </c>
      <c r="BG19" s="49">
        <v>0</v>
      </c>
      <c r="BH19" s="49">
        <v>0</v>
      </c>
      <c r="BI19" s="37">
        <v>340</v>
      </c>
      <c r="BJ19" s="37">
        <v>0</v>
      </c>
      <c r="BK19" s="37">
        <v>0</v>
      </c>
      <c r="BL19" s="37">
        <v>0</v>
      </c>
      <c r="BM19" s="37">
        <v>0</v>
      </c>
      <c r="BN19" s="37">
        <v>0</v>
      </c>
      <c r="BO19" s="37">
        <v>12</v>
      </c>
      <c r="BP19" s="37">
        <v>0</v>
      </c>
    </row>
    <row r="20" spans="1:68" x14ac:dyDescent="0.25">
      <c r="A20" t="s">
        <v>371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14</v>
      </c>
      <c r="AK20">
        <v>3</v>
      </c>
      <c r="AL20">
        <v>0</v>
      </c>
      <c r="AM20">
        <v>0</v>
      </c>
      <c r="AN20">
        <v>0</v>
      </c>
      <c r="AO20">
        <v>0</v>
      </c>
      <c r="AP20">
        <v>119</v>
      </c>
      <c r="AQ20">
        <v>0</v>
      </c>
      <c r="AR20">
        <v>75</v>
      </c>
      <c r="AS20">
        <v>23865</v>
      </c>
      <c r="AT20">
        <v>3174</v>
      </c>
      <c r="AU20">
        <v>1128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 s="37">
        <v>0</v>
      </c>
      <c r="BE20" s="49">
        <v>0</v>
      </c>
      <c r="BF20" s="49">
        <v>0</v>
      </c>
      <c r="BG20" s="49">
        <v>0</v>
      </c>
      <c r="BH20" s="49">
        <v>0</v>
      </c>
      <c r="BI20" s="37">
        <v>1161</v>
      </c>
      <c r="BJ20" s="37">
        <v>0</v>
      </c>
      <c r="BK20" s="37">
        <v>0</v>
      </c>
      <c r="BL20" s="37">
        <v>0</v>
      </c>
      <c r="BM20" s="37">
        <v>0</v>
      </c>
      <c r="BN20" s="37">
        <v>0</v>
      </c>
      <c r="BO20" s="37">
        <v>31</v>
      </c>
      <c r="BP20" s="37">
        <v>0</v>
      </c>
    </row>
    <row r="21" spans="1:68" x14ac:dyDescent="0.25">
      <c r="A21" t="s">
        <v>372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134</v>
      </c>
      <c r="AS21">
        <v>0</v>
      </c>
      <c r="AT21">
        <v>0</v>
      </c>
      <c r="AU21">
        <v>48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 s="37">
        <v>0</v>
      </c>
      <c r="BE21" s="49">
        <v>0</v>
      </c>
      <c r="BF21" s="49">
        <v>0</v>
      </c>
      <c r="BG21" s="49">
        <v>0</v>
      </c>
      <c r="BH21" s="49">
        <v>0</v>
      </c>
      <c r="BI21" s="37">
        <v>543</v>
      </c>
      <c r="BJ21" s="37">
        <v>0</v>
      </c>
      <c r="BK21" s="37">
        <v>0</v>
      </c>
      <c r="BL21" s="37">
        <v>0</v>
      </c>
      <c r="BM21" s="37">
        <v>0</v>
      </c>
      <c r="BN21" s="37">
        <v>0</v>
      </c>
      <c r="BO21" s="37">
        <v>33</v>
      </c>
      <c r="BP21" s="37">
        <v>0</v>
      </c>
    </row>
    <row r="22" spans="1:68" x14ac:dyDescent="0.25">
      <c r="A22" t="s">
        <v>373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88</v>
      </c>
      <c r="AS22">
        <v>0</v>
      </c>
      <c r="AT22">
        <v>0</v>
      </c>
      <c r="AU22">
        <v>22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 s="37">
        <v>0</v>
      </c>
      <c r="BE22" s="49">
        <v>0</v>
      </c>
      <c r="BF22" s="49">
        <v>0</v>
      </c>
      <c r="BG22" s="49">
        <v>0</v>
      </c>
      <c r="BH22" s="49">
        <v>0</v>
      </c>
      <c r="BI22" s="37">
        <v>275</v>
      </c>
      <c r="BJ22" s="37">
        <v>0</v>
      </c>
      <c r="BK22" s="37">
        <v>0</v>
      </c>
      <c r="BL22" s="37">
        <v>0</v>
      </c>
      <c r="BM22" s="37">
        <v>0</v>
      </c>
      <c r="BN22" s="37">
        <v>0</v>
      </c>
      <c r="BO22" s="37">
        <v>21</v>
      </c>
      <c r="BP22" s="37">
        <v>0</v>
      </c>
    </row>
    <row r="23" spans="1:68" x14ac:dyDescent="0.25">
      <c r="A23" t="s">
        <v>374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57</v>
      </c>
      <c r="BC23">
        <v>0</v>
      </c>
      <c r="BD23" s="37">
        <v>0</v>
      </c>
      <c r="BE23" s="49">
        <v>0</v>
      </c>
      <c r="BF23" s="49">
        <v>0</v>
      </c>
      <c r="BG23" s="49">
        <v>0</v>
      </c>
      <c r="BH23" s="49">
        <v>0</v>
      </c>
      <c r="BI23" s="37">
        <v>0</v>
      </c>
      <c r="BJ23" s="37">
        <v>0</v>
      </c>
      <c r="BK23" s="37">
        <v>0</v>
      </c>
      <c r="BL23" s="37">
        <v>0</v>
      </c>
      <c r="BM23" s="37">
        <v>0</v>
      </c>
      <c r="BN23" s="37">
        <v>0</v>
      </c>
      <c r="BO23" s="37">
        <v>0</v>
      </c>
      <c r="BP23" s="37">
        <v>0</v>
      </c>
    </row>
    <row r="24" spans="1:68" x14ac:dyDescent="0.25">
      <c r="A24" t="s">
        <v>375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5503</v>
      </c>
      <c r="AT24">
        <v>5873</v>
      </c>
      <c r="AU24">
        <v>1845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30</v>
      </c>
      <c r="BC24">
        <v>0</v>
      </c>
      <c r="BD24" s="37">
        <v>0</v>
      </c>
      <c r="BE24" s="49">
        <v>0</v>
      </c>
      <c r="BF24" s="49">
        <v>0</v>
      </c>
      <c r="BG24" s="49">
        <v>0</v>
      </c>
      <c r="BH24" s="49">
        <v>0</v>
      </c>
      <c r="BI24" s="37">
        <v>207</v>
      </c>
      <c r="BJ24" s="37">
        <v>0</v>
      </c>
      <c r="BK24" s="37">
        <v>0</v>
      </c>
      <c r="BL24" s="37">
        <v>0</v>
      </c>
      <c r="BM24" s="37">
        <v>0</v>
      </c>
      <c r="BN24" s="37">
        <v>0</v>
      </c>
      <c r="BO24" s="37">
        <v>0</v>
      </c>
      <c r="BP24" s="37">
        <v>0</v>
      </c>
    </row>
    <row r="25" spans="1:68" x14ac:dyDescent="0.25">
      <c r="A25" t="s">
        <v>376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18</v>
      </c>
      <c r="BC25">
        <v>0</v>
      </c>
      <c r="BD25" s="37">
        <v>0</v>
      </c>
      <c r="BE25" s="49">
        <v>0</v>
      </c>
      <c r="BF25" s="49">
        <v>0</v>
      </c>
      <c r="BG25" s="49">
        <v>0</v>
      </c>
      <c r="BH25" s="49">
        <v>0</v>
      </c>
      <c r="BI25" s="37">
        <v>284</v>
      </c>
      <c r="BJ25" s="37">
        <v>0</v>
      </c>
      <c r="BK25" s="37">
        <v>0</v>
      </c>
      <c r="BL25" s="37">
        <v>0</v>
      </c>
      <c r="BM25" s="37">
        <v>0</v>
      </c>
      <c r="BN25" s="37">
        <v>0</v>
      </c>
      <c r="BO25" s="37">
        <v>0</v>
      </c>
      <c r="BP25" s="37">
        <v>0</v>
      </c>
    </row>
    <row r="26" spans="1:68" x14ac:dyDescent="0.25">
      <c r="A26" t="s">
        <v>377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2176</v>
      </c>
      <c r="AT26">
        <v>592</v>
      </c>
      <c r="AU26">
        <v>179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 s="37">
        <v>0</v>
      </c>
      <c r="BE26" s="49">
        <v>0</v>
      </c>
      <c r="BF26" s="49">
        <v>0</v>
      </c>
      <c r="BG26" s="49">
        <v>0</v>
      </c>
      <c r="BH26" s="49">
        <v>0</v>
      </c>
      <c r="BI26" s="37">
        <v>0</v>
      </c>
      <c r="BJ26" s="37">
        <v>0</v>
      </c>
      <c r="BK26" s="37">
        <v>0</v>
      </c>
      <c r="BL26" s="37">
        <v>0</v>
      </c>
      <c r="BM26" s="37">
        <v>0</v>
      </c>
      <c r="BN26" s="37">
        <v>0</v>
      </c>
      <c r="BO26" s="37">
        <v>0</v>
      </c>
      <c r="BP26" s="37">
        <v>0</v>
      </c>
    </row>
    <row r="27" spans="1:68" x14ac:dyDescent="0.25">
      <c r="A27" t="s">
        <v>378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4883</v>
      </c>
      <c r="AT27">
        <v>826</v>
      </c>
      <c r="AU27">
        <v>491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 s="37">
        <v>0</v>
      </c>
      <c r="BE27" s="49">
        <v>0</v>
      </c>
      <c r="BF27" s="49">
        <v>0</v>
      </c>
      <c r="BG27" s="49">
        <v>0</v>
      </c>
      <c r="BH27" s="49">
        <v>0</v>
      </c>
      <c r="BI27" s="37">
        <v>456</v>
      </c>
      <c r="BJ27" s="37">
        <v>0</v>
      </c>
      <c r="BK27" s="37">
        <v>0</v>
      </c>
      <c r="BL27" s="37">
        <v>0</v>
      </c>
      <c r="BM27" s="37">
        <v>0</v>
      </c>
      <c r="BN27" s="37">
        <v>0</v>
      </c>
      <c r="BO27" s="37">
        <v>0</v>
      </c>
      <c r="BP27" s="37">
        <v>0</v>
      </c>
    </row>
    <row r="28" spans="1:68" x14ac:dyDescent="0.25">
      <c r="A28" t="s">
        <v>379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 s="37">
        <v>0</v>
      </c>
      <c r="BE28" s="49">
        <v>0</v>
      </c>
      <c r="BF28" s="49">
        <v>0</v>
      </c>
      <c r="BG28" s="49">
        <v>0</v>
      </c>
      <c r="BH28" s="49">
        <v>0</v>
      </c>
      <c r="BI28" s="37">
        <v>85</v>
      </c>
      <c r="BJ28" s="37">
        <v>0</v>
      </c>
      <c r="BK28" s="37">
        <v>0</v>
      </c>
      <c r="BL28" s="37">
        <v>0</v>
      </c>
      <c r="BM28" s="37">
        <v>0</v>
      </c>
      <c r="BN28" s="37">
        <v>0</v>
      </c>
      <c r="BO28" s="37">
        <v>0</v>
      </c>
      <c r="BP28" s="37">
        <v>0</v>
      </c>
    </row>
    <row r="29" spans="1:68" x14ac:dyDescent="0.25">
      <c r="A29" t="s">
        <v>380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 s="37">
        <v>0</v>
      </c>
      <c r="BE29" s="49">
        <v>0</v>
      </c>
      <c r="BF29" s="49">
        <v>0</v>
      </c>
      <c r="BG29" s="49">
        <v>0</v>
      </c>
      <c r="BH29" s="49">
        <v>0</v>
      </c>
      <c r="BI29" s="37">
        <v>1209</v>
      </c>
      <c r="BJ29" s="37">
        <v>0</v>
      </c>
      <c r="BK29" s="37">
        <v>0</v>
      </c>
      <c r="BL29" s="37">
        <v>0</v>
      </c>
      <c r="BM29" s="37">
        <v>0</v>
      </c>
      <c r="BN29" s="37">
        <v>0</v>
      </c>
      <c r="BO29" s="37">
        <v>0</v>
      </c>
      <c r="BP29" s="37">
        <v>0</v>
      </c>
    </row>
    <row r="30" spans="1:68" x14ac:dyDescent="0.25">
      <c r="A30" t="s">
        <v>381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 s="37">
        <v>0</v>
      </c>
      <c r="BE30" s="49">
        <v>0</v>
      </c>
      <c r="BF30" s="49">
        <v>0</v>
      </c>
      <c r="BG30" s="49">
        <v>0</v>
      </c>
      <c r="BH30" s="49">
        <v>0</v>
      </c>
      <c r="BI30" s="37">
        <v>0</v>
      </c>
      <c r="BJ30" s="37">
        <v>0</v>
      </c>
      <c r="BK30" s="37">
        <v>0</v>
      </c>
      <c r="BL30" s="37">
        <v>0</v>
      </c>
      <c r="BM30" s="37">
        <v>0</v>
      </c>
      <c r="BN30" s="37">
        <v>0</v>
      </c>
      <c r="BO30" s="37">
        <v>0</v>
      </c>
      <c r="BP30" s="37">
        <v>0</v>
      </c>
    </row>
    <row r="31" spans="1:68" x14ac:dyDescent="0.25">
      <c r="A31" t="s">
        <v>382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 s="37">
        <v>0</v>
      </c>
      <c r="BE31" s="49">
        <v>0</v>
      </c>
      <c r="BF31" s="49">
        <v>0</v>
      </c>
      <c r="BG31" s="49">
        <v>0</v>
      </c>
      <c r="BH31" s="49">
        <v>0</v>
      </c>
      <c r="BI31" s="37">
        <v>0</v>
      </c>
      <c r="BJ31" s="37">
        <v>0</v>
      </c>
      <c r="BK31" s="37">
        <v>0</v>
      </c>
      <c r="BL31" s="37">
        <v>0</v>
      </c>
      <c r="BM31" s="37">
        <v>0</v>
      </c>
      <c r="BN31" s="37">
        <v>0</v>
      </c>
      <c r="BO31" s="37">
        <v>0</v>
      </c>
      <c r="BP31" s="37">
        <v>0</v>
      </c>
    </row>
    <row r="32" spans="1:68" x14ac:dyDescent="0.25">
      <c r="A32" t="s">
        <v>383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853</v>
      </c>
      <c r="N32">
        <v>314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16</v>
      </c>
      <c r="AS32">
        <v>1139</v>
      </c>
      <c r="AT32">
        <v>52</v>
      </c>
      <c r="AU32">
        <v>2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 s="37">
        <v>0</v>
      </c>
      <c r="BE32" s="49">
        <v>0</v>
      </c>
      <c r="BF32" s="49">
        <v>0</v>
      </c>
      <c r="BG32" s="49">
        <v>0</v>
      </c>
      <c r="BH32" s="49">
        <v>0</v>
      </c>
      <c r="BI32" s="37">
        <v>199</v>
      </c>
      <c r="BJ32" s="37">
        <v>0</v>
      </c>
      <c r="BK32" s="37">
        <v>0</v>
      </c>
      <c r="BL32" s="37">
        <v>0</v>
      </c>
      <c r="BM32" s="37">
        <v>0</v>
      </c>
      <c r="BN32" s="37">
        <v>0</v>
      </c>
      <c r="BO32" s="37">
        <v>0</v>
      </c>
      <c r="BP32" s="37">
        <v>0</v>
      </c>
    </row>
    <row r="33" spans="1:68" x14ac:dyDescent="0.25">
      <c r="A33" t="s">
        <v>384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2369</v>
      </c>
      <c r="N33">
        <v>1006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19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4</v>
      </c>
      <c r="AS33">
        <v>2901</v>
      </c>
      <c r="AT33">
        <v>298</v>
      </c>
      <c r="AU33">
        <v>4</v>
      </c>
      <c r="AV33">
        <v>0</v>
      </c>
      <c r="AW33">
        <v>0</v>
      </c>
      <c r="AX33">
        <v>0</v>
      </c>
      <c r="AY33">
        <v>0</v>
      </c>
      <c r="AZ33">
        <v>5</v>
      </c>
      <c r="BA33">
        <v>0</v>
      </c>
      <c r="BB33">
        <v>0</v>
      </c>
      <c r="BC33">
        <v>0</v>
      </c>
      <c r="BD33" s="37">
        <v>0</v>
      </c>
      <c r="BE33" s="49">
        <v>0</v>
      </c>
      <c r="BF33" s="49">
        <v>0</v>
      </c>
      <c r="BG33" s="49">
        <v>0</v>
      </c>
      <c r="BH33" s="49">
        <v>0</v>
      </c>
      <c r="BI33" s="37">
        <v>496</v>
      </c>
      <c r="BJ33" s="37">
        <v>0</v>
      </c>
      <c r="BK33" s="37">
        <v>0</v>
      </c>
      <c r="BL33" s="37">
        <v>0</v>
      </c>
      <c r="BM33" s="37">
        <v>0</v>
      </c>
      <c r="BN33" s="37">
        <v>0</v>
      </c>
      <c r="BO33" s="37">
        <v>0</v>
      </c>
      <c r="BP33" s="37">
        <v>0</v>
      </c>
    </row>
    <row r="34" spans="1:68" x14ac:dyDescent="0.25">
      <c r="A34" t="s">
        <v>385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770</v>
      </c>
      <c r="N34">
        <v>268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201</v>
      </c>
      <c r="BA34">
        <v>577</v>
      </c>
      <c r="BB34">
        <v>0</v>
      </c>
      <c r="BC34">
        <v>0</v>
      </c>
      <c r="BD34" s="37">
        <v>0</v>
      </c>
      <c r="BE34" s="49">
        <v>0</v>
      </c>
      <c r="BF34" s="49">
        <v>0</v>
      </c>
      <c r="BG34" s="49">
        <v>0</v>
      </c>
      <c r="BH34" s="49">
        <v>0</v>
      </c>
      <c r="BI34" s="37">
        <v>407</v>
      </c>
      <c r="BJ34" s="37">
        <v>0</v>
      </c>
      <c r="BK34" s="37">
        <v>0</v>
      </c>
      <c r="BL34" s="37">
        <v>0</v>
      </c>
      <c r="BM34" s="37">
        <v>0</v>
      </c>
      <c r="BN34" s="37">
        <v>0</v>
      </c>
      <c r="BO34" s="37">
        <v>0</v>
      </c>
      <c r="BP34" s="37">
        <v>213</v>
      </c>
    </row>
    <row r="35" spans="1:68" x14ac:dyDescent="0.25">
      <c r="A35" t="s">
        <v>386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787</v>
      </c>
      <c r="N35">
        <v>394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8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4853</v>
      </c>
      <c r="AT35">
        <v>366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4</v>
      </c>
      <c r="BA35">
        <v>0</v>
      </c>
      <c r="BB35">
        <v>0</v>
      </c>
      <c r="BC35">
        <v>0</v>
      </c>
      <c r="BD35" s="37">
        <v>0</v>
      </c>
      <c r="BE35" s="49">
        <v>0</v>
      </c>
      <c r="BF35" s="49">
        <v>0</v>
      </c>
      <c r="BG35" s="49">
        <v>0</v>
      </c>
      <c r="BH35" s="49">
        <v>0</v>
      </c>
      <c r="BI35" s="37">
        <v>871</v>
      </c>
      <c r="BJ35" s="37">
        <v>0</v>
      </c>
      <c r="BK35" s="37">
        <v>0</v>
      </c>
      <c r="BL35" s="37">
        <v>0</v>
      </c>
      <c r="BM35" s="37">
        <v>0</v>
      </c>
      <c r="BN35" s="37">
        <v>0</v>
      </c>
      <c r="BO35" s="37">
        <v>0</v>
      </c>
      <c r="BP35" s="37">
        <v>0</v>
      </c>
    </row>
    <row r="36" spans="1:68" x14ac:dyDescent="0.25">
      <c r="A36" t="s">
        <v>387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171</v>
      </c>
      <c r="N36">
        <v>106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5</v>
      </c>
      <c r="AL36">
        <v>11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4571</v>
      </c>
      <c r="AT36">
        <v>49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83</v>
      </c>
      <c r="BA36">
        <v>327</v>
      </c>
      <c r="BB36">
        <v>0</v>
      </c>
      <c r="BC36">
        <v>0</v>
      </c>
      <c r="BD36" s="37">
        <v>0</v>
      </c>
      <c r="BE36" s="49">
        <v>0</v>
      </c>
      <c r="BF36" s="49">
        <v>0</v>
      </c>
      <c r="BG36" s="49">
        <v>0</v>
      </c>
      <c r="BH36" s="49">
        <v>0</v>
      </c>
      <c r="BI36" s="37">
        <v>156</v>
      </c>
      <c r="BJ36" s="37">
        <v>0</v>
      </c>
      <c r="BK36" s="37">
        <v>0</v>
      </c>
      <c r="BL36" s="37">
        <v>0</v>
      </c>
      <c r="BM36" s="37">
        <v>0</v>
      </c>
      <c r="BN36" s="37">
        <v>0</v>
      </c>
      <c r="BO36" s="37">
        <v>0</v>
      </c>
      <c r="BP36" s="37">
        <v>34</v>
      </c>
    </row>
    <row r="37" spans="1:68" x14ac:dyDescent="0.25">
      <c r="A37" t="s">
        <v>388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27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9703</v>
      </c>
      <c r="AT37">
        <v>126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721</v>
      </c>
      <c r="BA37">
        <v>690</v>
      </c>
      <c r="BB37">
        <v>0</v>
      </c>
      <c r="BC37">
        <v>0</v>
      </c>
      <c r="BD37" s="37">
        <v>0</v>
      </c>
      <c r="BE37" s="49">
        <v>0</v>
      </c>
      <c r="BF37" s="49">
        <v>0</v>
      </c>
      <c r="BG37" s="49">
        <v>0</v>
      </c>
      <c r="BH37" s="49">
        <v>0</v>
      </c>
      <c r="BI37" s="37">
        <v>733</v>
      </c>
      <c r="BJ37" s="37">
        <v>0</v>
      </c>
      <c r="BK37" s="37">
        <v>0</v>
      </c>
      <c r="BL37" s="37">
        <v>0</v>
      </c>
      <c r="BM37" s="37">
        <v>0</v>
      </c>
      <c r="BN37" s="37">
        <v>0</v>
      </c>
      <c r="BO37" s="37">
        <v>0</v>
      </c>
      <c r="BP37" s="37">
        <v>6</v>
      </c>
    </row>
    <row r="38" spans="1:68" x14ac:dyDescent="0.25">
      <c r="A38" t="s">
        <v>389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105</v>
      </c>
      <c r="M38">
        <v>1205</v>
      </c>
      <c r="N38">
        <v>903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6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131</v>
      </c>
      <c r="BA38">
        <v>1198</v>
      </c>
      <c r="BB38">
        <v>0</v>
      </c>
      <c r="BC38">
        <v>0</v>
      </c>
      <c r="BD38" s="37">
        <v>0</v>
      </c>
      <c r="BE38" s="49">
        <v>0</v>
      </c>
      <c r="BF38" s="49">
        <v>0</v>
      </c>
      <c r="BG38" s="49">
        <v>0</v>
      </c>
      <c r="BH38" s="49">
        <v>0</v>
      </c>
      <c r="BI38" s="37">
        <v>0</v>
      </c>
      <c r="BJ38" s="37">
        <v>0</v>
      </c>
      <c r="BK38" s="37">
        <v>0</v>
      </c>
      <c r="BL38" s="37">
        <v>0</v>
      </c>
      <c r="BM38" s="37">
        <v>0</v>
      </c>
      <c r="BN38" s="37">
        <v>0</v>
      </c>
      <c r="BO38" s="37">
        <v>0</v>
      </c>
      <c r="BP38" s="37">
        <v>362</v>
      </c>
    </row>
    <row r="39" spans="1:68" x14ac:dyDescent="0.25">
      <c r="A39" t="s">
        <v>390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 s="37">
        <v>0</v>
      </c>
      <c r="BE39" s="49">
        <v>0</v>
      </c>
      <c r="BF39" s="49">
        <v>0</v>
      </c>
      <c r="BG39" s="49">
        <v>0</v>
      </c>
      <c r="BH39" s="49">
        <v>0</v>
      </c>
      <c r="BI39" s="37">
        <v>0</v>
      </c>
      <c r="BJ39" s="37">
        <v>0</v>
      </c>
      <c r="BK39" s="37">
        <v>0</v>
      </c>
      <c r="BL39" s="37">
        <v>0</v>
      </c>
      <c r="BM39" s="37">
        <v>0</v>
      </c>
      <c r="BN39" s="37">
        <v>0</v>
      </c>
      <c r="BO39" s="37">
        <v>0</v>
      </c>
      <c r="BP39" s="37">
        <v>0</v>
      </c>
    </row>
    <row r="40" spans="1:68" x14ac:dyDescent="0.25">
      <c r="A40" t="s">
        <v>391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26</v>
      </c>
      <c r="M40">
        <v>283</v>
      </c>
      <c r="N40">
        <v>229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1709</v>
      </c>
      <c r="BA40">
        <v>2174</v>
      </c>
      <c r="BB40">
        <v>0</v>
      </c>
      <c r="BC40">
        <v>0</v>
      </c>
      <c r="BD40" s="37">
        <v>0</v>
      </c>
      <c r="BE40" s="49">
        <v>0</v>
      </c>
      <c r="BF40" s="49">
        <v>0</v>
      </c>
      <c r="BG40" s="49">
        <v>0</v>
      </c>
      <c r="BH40" s="49">
        <v>0</v>
      </c>
      <c r="BI40" s="37">
        <v>498</v>
      </c>
      <c r="BJ40" s="37">
        <v>0</v>
      </c>
      <c r="BK40" s="37">
        <v>0</v>
      </c>
      <c r="BL40" s="37">
        <v>0</v>
      </c>
      <c r="BM40" s="37">
        <v>0</v>
      </c>
      <c r="BN40" s="37">
        <v>0</v>
      </c>
      <c r="BO40" s="37">
        <v>0</v>
      </c>
      <c r="BP40" s="37">
        <v>578</v>
      </c>
    </row>
    <row r="41" spans="1:68" x14ac:dyDescent="0.25">
      <c r="A41" t="s">
        <v>392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376</v>
      </c>
      <c r="N41">
        <v>161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67</v>
      </c>
      <c r="BA41">
        <v>175</v>
      </c>
      <c r="BB41">
        <v>0</v>
      </c>
      <c r="BC41">
        <v>0</v>
      </c>
      <c r="BD41" s="37">
        <v>0</v>
      </c>
      <c r="BE41" s="36">
        <v>0</v>
      </c>
      <c r="BF41" s="36">
        <v>0</v>
      </c>
      <c r="BG41" s="36">
        <v>0</v>
      </c>
      <c r="BH41" s="36">
        <v>0</v>
      </c>
      <c r="BI41" s="37">
        <v>0</v>
      </c>
      <c r="BJ41" s="37">
        <v>0</v>
      </c>
      <c r="BK41" s="37">
        <v>0</v>
      </c>
      <c r="BL41" s="37">
        <v>0</v>
      </c>
      <c r="BM41" s="37">
        <v>0</v>
      </c>
      <c r="BN41" s="37">
        <v>0</v>
      </c>
      <c r="BO41" s="37">
        <v>0</v>
      </c>
      <c r="BP41" s="37">
        <v>178</v>
      </c>
    </row>
    <row r="42" spans="1:68" x14ac:dyDescent="0.25">
      <c r="A42" t="s">
        <v>393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1941</v>
      </c>
      <c r="N42">
        <v>945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4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1166</v>
      </c>
      <c r="AT42">
        <v>127</v>
      </c>
      <c r="AU42">
        <v>43</v>
      </c>
      <c r="AV42">
        <v>0</v>
      </c>
      <c r="AW42">
        <v>0</v>
      </c>
      <c r="AX42">
        <v>0</v>
      </c>
      <c r="AY42">
        <v>0</v>
      </c>
      <c r="AZ42">
        <v>3482</v>
      </c>
      <c r="BA42">
        <v>1804</v>
      </c>
      <c r="BB42">
        <v>0</v>
      </c>
      <c r="BC42">
        <v>0</v>
      </c>
      <c r="BD42" s="37">
        <v>0</v>
      </c>
      <c r="BE42" s="36">
        <v>0</v>
      </c>
      <c r="BF42" s="36">
        <v>0</v>
      </c>
      <c r="BG42" s="36">
        <v>0</v>
      </c>
      <c r="BH42" s="36">
        <v>0</v>
      </c>
      <c r="BI42" s="37">
        <v>0</v>
      </c>
      <c r="BJ42" s="37">
        <v>0</v>
      </c>
      <c r="BK42" s="37">
        <v>0</v>
      </c>
      <c r="BL42" s="37">
        <v>0</v>
      </c>
      <c r="BM42" s="37">
        <v>0</v>
      </c>
      <c r="BN42" s="37">
        <v>0</v>
      </c>
      <c r="BO42" s="37">
        <v>0</v>
      </c>
      <c r="BP42" s="37">
        <v>1407</v>
      </c>
    </row>
    <row r="43" spans="1:68" x14ac:dyDescent="0.25">
      <c r="A43" t="s">
        <v>394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5334</v>
      </c>
      <c r="BA43">
        <v>2558</v>
      </c>
      <c r="BB43">
        <v>0</v>
      </c>
      <c r="BC43">
        <v>0</v>
      </c>
      <c r="BD43" s="37">
        <v>0</v>
      </c>
      <c r="BE43" s="36">
        <v>0</v>
      </c>
      <c r="BF43" s="36">
        <v>0</v>
      </c>
      <c r="BG43" s="36">
        <v>0</v>
      </c>
      <c r="BH43" s="36">
        <v>0</v>
      </c>
      <c r="BI43" s="37">
        <v>0</v>
      </c>
      <c r="BJ43" s="37">
        <v>0</v>
      </c>
      <c r="BK43" s="37">
        <v>0</v>
      </c>
      <c r="BL43" s="37">
        <v>0</v>
      </c>
      <c r="BM43" s="37">
        <v>0</v>
      </c>
      <c r="BN43" s="37">
        <v>0</v>
      </c>
      <c r="BO43" s="37">
        <v>0</v>
      </c>
      <c r="BP43" s="37">
        <v>1825</v>
      </c>
    </row>
    <row r="44" spans="1:68" x14ac:dyDescent="0.25">
      <c r="A44" t="s">
        <v>395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 s="37">
        <v>0</v>
      </c>
      <c r="BE44" s="36">
        <v>0</v>
      </c>
      <c r="BF44" s="36">
        <v>0</v>
      </c>
      <c r="BG44" s="36">
        <v>0</v>
      </c>
      <c r="BH44" s="36">
        <v>0</v>
      </c>
      <c r="BI44" s="37">
        <v>0</v>
      </c>
      <c r="BJ44" s="37">
        <v>0</v>
      </c>
      <c r="BK44" s="37">
        <v>0</v>
      </c>
      <c r="BL44" s="37">
        <v>0</v>
      </c>
      <c r="BM44" s="37">
        <v>0</v>
      </c>
      <c r="BN44" s="37">
        <v>0</v>
      </c>
      <c r="BO44" s="37">
        <v>0</v>
      </c>
      <c r="BP44" s="37">
        <v>0</v>
      </c>
    </row>
    <row r="45" spans="1:68" x14ac:dyDescent="0.25">
      <c r="A45" t="s">
        <v>396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3885</v>
      </c>
      <c r="BC45">
        <v>3885</v>
      </c>
      <c r="BD45" s="37">
        <v>622</v>
      </c>
      <c r="BE45" s="49">
        <v>0</v>
      </c>
      <c r="BF45" s="49">
        <v>0</v>
      </c>
      <c r="BG45" s="49">
        <v>0</v>
      </c>
      <c r="BH45" s="49">
        <v>0</v>
      </c>
      <c r="BI45" s="37">
        <v>0</v>
      </c>
      <c r="BJ45" s="37">
        <v>0</v>
      </c>
      <c r="BK45" s="37">
        <v>0</v>
      </c>
      <c r="BL45" s="37">
        <v>0</v>
      </c>
      <c r="BM45" s="37">
        <v>0</v>
      </c>
      <c r="BN45" s="37">
        <v>0</v>
      </c>
      <c r="BO45" s="37">
        <v>0</v>
      </c>
      <c r="BP45" s="37">
        <v>0</v>
      </c>
    </row>
    <row r="46" spans="1:68" x14ac:dyDescent="0.25">
      <c r="A46" t="s">
        <v>397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 s="37">
        <v>0</v>
      </c>
      <c r="BE46" s="49">
        <v>0</v>
      </c>
      <c r="BF46" s="49">
        <v>0</v>
      </c>
      <c r="BG46" s="49">
        <v>0</v>
      </c>
      <c r="BH46" s="49">
        <v>0</v>
      </c>
      <c r="BI46" s="37">
        <v>0</v>
      </c>
      <c r="BJ46" s="37">
        <v>0</v>
      </c>
      <c r="BK46" s="37">
        <v>0</v>
      </c>
      <c r="BL46" s="37">
        <v>0</v>
      </c>
      <c r="BM46" s="37">
        <v>0</v>
      </c>
      <c r="BN46" s="37">
        <v>0</v>
      </c>
      <c r="BO46" s="37">
        <v>0</v>
      </c>
      <c r="BP46" s="37">
        <v>0</v>
      </c>
    </row>
    <row r="47" spans="1:68" x14ac:dyDescent="0.25">
      <c r="A47" t="s">
        <v>398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 s="37">
        <v>0</v>
      </c>
      <c r="BE47" s="36">
        <v>0</v>
      </c>
      <c r="BF47" s="36">
        <v>0</v>
      </c>
      <c r="BG47" s="36">
        <v>0</v>
      </c>
      <c r="BH47" s="36">
        <v>0</v>
      </c>
      <c r="BI47" s="37">
        <v>0</v>
      </c>
      <c r="BJ47" s="37">
        <v>0</v>
      </c>
      <c r="BK47" s="37">
        <v>0</v>
      </c>
      <c r="BL47" s="37">
        <v>0</v>
      </c>
      <c r="BM47" s="37">
        <v>0</v>
      </c>
      <c r="BN47" s="37">
        <v>0</v>
      </c>
      <c r="BO47" s="37">
        <v>0</v>
      </c>
      <c r="BP47" s="37">
        <v>0</v>
      </c>
    </row>
    <row r="48" spans="1:68" x14ac:dyDescent="0.25">
      <c r="A48" t="s">
        <v>399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 s="37">
        <v>0</v>
      </c>
      <c r="BE48" s="36">
        <v>0</v>
      </c>
      <c r="BF48" s="36">
        <v>0</v>
      </c>
      <c r="BG48" s="36">
        <v>0</v>
      </c>
      <c r="BH48" s="36">
        <v>0</v>
      </c>
      <c r="BI48" s="37">
        <v>0</v>
      </c>
      <c r="BJ48" s="37">
        <v>0</v>
      </c>
      <c r="BK48" s="37">
        <v>0</v>
      </c>
      <c r="BL48" s="37">
        <v>0</v>
      </c>
      <c r="BM48" s="37">
        <v>0</v>
      </c>
      <c r="BN48" s="37">
        <v>0</v>
      </c>
      <c r="BO48" s="37">
        <v>2</v>
      </c>
      <c r="BP48" s="37">
        <v>0</v>
      </c>
    </row>
    <row r="49" spans="1:68" x14ac:dyDescent="0.25">
      <c r="A49" t="s">
        <v>400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 s="37">
        <v>0</v>
      </c>
      <c r="BE49" s="36">
        <v>0</v>
      </c>
      <c r="BF49" s="36">
        <v>0</v>
      </c>
      <c r="BG49" s="36">
        <v>0</v>
      </c>
      <c r="BH49" s="36">
        <v>0</v>
      </c>
      <c r="BI49" s="37">
        <v>0</v>
      </c>
      <c r="BJ49" s="37">
        <v>0</v>
      </c>
      <c r="BK49" s="37">
        <v>0</v>
      </c>
      <c r="BL49" s="37">
        <v>0</v>
      </c>
      <c r="BM49" s="37">
        <v>0</v>
      </c>
      <c r="BN49" s="37">
        <v>0</v>
      </c>
      <c r="BO49" s="37">
        <v>0</v>
      </c>
      <c r="BP49" s="37">
        <v>0</v>
      </c>
    </row>
    <row r="50" spans="1:68" x14ac:dyDescent="0.25">
      <c r="A50" t="s">
        <v>401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 s="37">
        <v>0</v>
      </c>
      <c r="BE50" s="36">
        <v>0</v>
      </c>
      <c r="BF50" s="36">
        <v>0</v>
      </c>
      <c r="BG50" s="36">
        <v>0</v>
      </c>
      <c r="BH50" s="36">
        <v>0</v>
      </c>
      <c r="BI50" s="37">
        <v>0</v>
      </c>
      <c r="BJ50" s="37">
        <v>0</v>
      </c>
      <c r="BK50" s="37">
        <v>0</v>
      </c>
      <c r="BL50" s="37">
        <v>0</v>
      </c>
      <c r="BM50" s="37">
        <v>0</v>
      </c>
      <c r="BN50" s="37">
        <v>0</v>
      </c>
      <c r="BO50" s="37">
        <v>0</v>
      </c>
      <c r="BP50" s="37">
        <v>0</v>
      </c>
    </row>
    <row r="51" spans="1:68" x14ac:dyDescent="0.25">
      <c r="A51" t="s">
        <v>402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10</v>
      </c>
      <c r="AY51">
        <v>0</v>
      </c>
      <c r="AZ51">
        <v>0</v>
      </c>
      <c r="BA51">
        <v>0</v>
      </c>
      <c r="BB51">
        <v>0</v>
      </c>
      <c r="BC51">
        <v>0</v>
      </c>
      <c r="BD51" s="37">
        <v>0</v>
      </c>
      <c r="BE51" s="36">
        <v>0</v>
      </c>
      <c r="BF51" s="36">
        <v>0</v>
      </c>
      <c r="BG51" s="36">
        <v>0</v>
      </c>
      <c r="BH51" s="36">
        <v>0</v>
      </c>
      <c r="BI51" s="37">
        <v>0</v>
      </c>
      <c r="BJ51" s="37">
        <v>0</v>
      </c>
      <c r="BK51" s="37">
        <v>0</v>
      </c>
      <c r="BL51" s="37">
        <v>0</v>
      </c>
      <c r="BM51" s="37">
        <v>0</v>
      </c>
      <c r="BN51" s="37">
        <v>0</v>
      </c>
      <c r="BO51" s="37">
        <v>0</v>
      </c>
      <c r="BP51" s="37">
        <v>0</v>
      </c>
    </row>
    <row r="52" spans="1:68" x14ac:dyDescent="0.25">
      <c r="A52" t="s">
        <v>403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 s="37">
        <v>0</v>
      </c>
      <c r="BE52" s="36">
        <v>0</v>
      </c>
      <c r="BF52" s="36">
        <v>0</v>
      </c>
      <c r="BG52" s="36">
        <v>0</v>
      </c>
      <c r="BH52" s="36">
        <v>0</v>
      </c>
      <c r="BI52" s="37">
        <v>0</v>
      </c>
      <c r="BJ52" s="37">
        <v>0</v>
      </c>
      <c r="BK52" s="37">
        <v>0</v>
      </c>
      <c r="BL52" s="37">
        <v>0</v>
      </c>
      <c r="BM52" s="37">
        <v>0</v>
      </c>
      <c r="BN52" s="37">
        <v>0</v>
      </c>
      <c r="BO52" s="37">
        <v>0</v>
      </c>
      <c r="BP52" s="37">
        <v>0</v>
      </c>
    </row>
    <row r="53" spans="1:68" x14ac:dyDescent="0.25">
      <c r="A53" t="s">
        <v>404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 s="37">
        <v>0</v>
      </c>
      <c r="BE53" s="36">
        <v>0</v>
      </c>
      <c r="BF53" s="36">
        <v>0</v>
      </c>
      <c r="BG53" s="36">
        <v>0</v>
      </c>
      <c r="BH53" s="36">
        <v>0</v>
      </c>
      <c r="BI53" s="37">
        <v>0</v>
      </c>
      <c r="BJ53" s="37">
        <v>0</v>
      </c>
      <c r="BK53" s="37">
        <v>0</v>
      </c>
      <c r="BL53" s="37">
        <v>0</v>
      </c>
      <c r="BM53" s="37">
        <v>0</v>
      </c>
      <c r="BN53" s="37">
        <v>0</v>
      </c>
      <c r="BO53" s="37">
        <v>0</v>
      </c>
      <c r="BP53" s="37">
        <v>0</v>
      </c>
    </row>
    <row r="54" spans="1:68" x14ac:dyDescent="0.25">
      <c r="A54" t="s">
        <v>405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 s="37">
        <v>0</v>
      </c>
      <c r="BE54" s="36">
        <v>0</v>
      </c>
      <c r="BF54" s="36">
        <v>0</v>
      </c>
      <c r="BG54" s="36">
        <v>0</v>
      </c>
      <c r="BH54" s="36">
        <v>0</v>
      </c>
      <c r="BI54" s="37">
        <v>0</v>
      </c>
      <c r="BJ54" s="37">
        <v>0</v>
      </c>
      <c r="BK54" s="37">
        <v>0</v>
      </c>
      <c r="BL54" s="37">
        <v>0</v>
      </c>
      <c r="BM54" s="37">
        <v>0</v>
      </c>
      <c r="BN54" s="37">
        <v>0</v>
      </c>
      <c r="BO54" s="37">
        <v>0</v>
      </c>
      <c r="BP54" s="37">
        <v>0</v>
      </c>
    </row>
    <row r="55" spans="1:68" x14ac:dyDescent="0.25">
      <c r="A55" t="s">
        <v>406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 s="37">
        <v>0</v>
      </c>
      <c r="BE55" s="36">
        <v>0</v>
      </c>
      <c r="BF55" s="36">
        <v>0</v>
      </c>
      <c r="BG55" s="36">
        <v>0</v>
      </c>
      <c r="BH55" s="36">
        <v>0</v>
      </c>
      <c r="BI55" s="37">
        <v>0</v>
      </c>
      <c r="BJ55" s="37">
        <v>0</v>
      </c>
      <c r="BK55" s="37">
        <v>0</v>
      </c>
      <c r="BL55" s="37">
        <v>0</v>
      </c>
      <c r="BM55" s="37">
        <v>0</v>
      </c>
      <c r="BN55" s="37">
        <v>0</v>
      </c>
      <c r="BO55" s="37">
        <v>0</v>
      </c>
      <c r="BP55" s="37">
        <v>0</v>
      </c>
    </row>
    <row r="56" spans="1:68" x14ac:dyDescent="0.25">
      <c r="A56" t="s">
        <v>407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 s="37">
        <v>0</v>
      </c>
      <c r="BE56" s="36">
        <v>0</v>
      </c>
      <c r="BF56" s="36">
        <v>0</v>
      </c>
      <c r="BG56" s="36">
        <v>0</v>
      </c>
      <c r="BH56" s="36">
        <v>0</v>
      </c>
      <c r="BI56" s="37">
        <v>0</v>
      </c>
      <c r="BJ56" s="37">
        <v>0</v>
      </c>
      <c r="BK56" s="37">
        <v>0</v>
      </c>
      <c r="BL56" s="37">
        <v>0</v>
      </c>
      <c r="BM56" s="37">
        <v>0</v>
      </c>
      <c r="BN56" s="37">
        <v>0</v>
      </c>
      <c r="BO56" s="37">
        <v>0</v>
      </c>
      <c r="BP56" s="37">
        <v>0</v>
      </c>
    </row>
    <row r="57" spans="1:68" x14ac:dyDescent="0.25">
      <c r="A57" t="s">
        <v>408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 s="37">
        <v>0</v>
      </c>
      <c r="BE57" s="36">
        <v>0</v>
      </c>
      <c r="BF57" s="36">
        <v>0</v>
      </c>
      <c r="BG57" s="36">
        <v>0</v>
      </c>
      <c r="BH57" s="36">
        <v>0</v>
      </c>
      <c r="BI57" s="37">
        <v>0</v>
      </c>
      <c r="BJ57" s="37">
        <v>0</v>
      </c>
      <c r="BK57" s="37">
        <v>0</v>
      </c>
      <c r="BL57" s="37">
        <v>0</v>
      </c>
      <c r="BM57" s="37">
        <v>0</v>
      </c>
      <c r="BN57" s="37">
        <v>0</v>
      </c>
      <c r="BO57" s="37">
        <v>0</v>
      </c>
      <c r="BP57" s="37">
        <v>0</v>
      </c>
    </row>
    <row r="58" spans="1:68" x14ac:dyDescent="0.25">
      <c r="A58" t="s">
        <v>409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 s="37">
        <v>0</v>
      </c>
      <c r="BE58" s="36">
        <v>0</v>
      </c>
      <c r="BF58" s="36">
        <v>0</v>
      </c>
      <c r="BG58" s="36">
        <v>0</v>
      </c>
      <c r="BH58" s="36">
        <v>0</v>
      </c>
      <c r="BI58" s="37">
        <v>0</v>
      </c>
      <c r="BJ58" s="37">
        <v>0</v>
      </c>
      <c r="BK58" s="37">
        <v>0</v>
      </c>
      <c r="BL58" s="37">
        <v>0</v>
      </c>
      <c r="BM58" s="37">
        <v>0</v>
      </c>
      <c r="BN58" s="37">
        <v>0</v>
      </c>
      <c r="BO58" s="37">
        <v>0</v>
      </c>
      <c r="BP58" s="37">
        <v>0</v>
      </c>
    </row>
    <row r="59" spans="1:68" x14ac:dyDescent="0.25">
      <c r="A59" t="s">
        <v>410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 s="37">
        <v>0</v>
      </c>
      <c r="BE59" s="36">
        <v>0</v>
      </c>
      <c r="BF59" s="36">
        <v>0</v>
      </c>
      <c r="BG59" s="36">
        <v>0</v>
      </c>
      <c r="BH59" s="36">
        <v>0</v>
      </c>
      <c r="BI59" s="37">
        <v>0</v>
      </c>
      <c r="BJ59" s="37">
        <v>0</v>
      </c>
      <c r="BK59" s="37">
        <v>0</v>
      </c>
      <c r="BL59" s="37">
        <v>0</v>
      </c>
      <c r="BM59" s="37">
        <v>0</v>
      </c>
      <c r="BN59" s="37">
        <v>0</v>
      </c>
      <c r="BO59" s="37">
        <v>0</v>
      </c>
      <c r="BP59" s="37">
        <v>0</v>
      </c>
    </row>
    <row r="60" spans="1:68" x14ac:dyDescent="0.25">
      <c r="A60" t="s">
        <v>411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 s="37">
        <v>0</v>
      </c>
      <c r="BE60" s="36">
        <v>0</v>
      </c>
      <c r="BF60" s="36">
        <v>0</v>
      </c>
      <c r="BG60" s="36">
        <v>0</v>
      </c>
      <c r="BH60" s="36">
        <v>0</v>
      </c>
      <c r="BI60" s="37">
        <v>0</v>
      </c>
      <c r="BJ60" s="37">
        <v>0</v>
      </c>
      <c r="BK60" s="37">
        <v>0</v>
      </c>
      <c r="BL60" s="37">
        <v>0</v>
      </c>
      <c r="BM60" s="37">
        <v>0</v>
      </c>
      <c r="BN60" s="37">
        <v>0</v>
      </c>
      <c r="BO60" s="37">
        <v>0</v>
      </c>
      <c r="BP60" s="37">
        <v>0</v>
      </c>
    </row>
    <row r="61" spans="1:68" x14ac:dyDescent="0.25">
      <c r="A61" t="s">
        <v>412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 s="37">
        <v>0</v>
      </c>
      <c r="BE61" s="36">
        <v>0</v>
      </c>
      <c r="BF61" s="36">
        <v>0</v>
      </c>
      <c r="BG61" s="36">
        <v>0</v>
      </c>
      <c r="BH61" s="36">
        <v>0</v>
      </c>
      <c r="BI61" s="37">
        <v>0</v>
      </c>
      <c r="BJ61" s="37">
        <v>0</v>
      </c>
      <c r="BK61" s="37">
        <v>0</v>
      </c>
      <c r="BL61" s="37">
        <v>0</v>
      </c>
      <c r="BM61" s="37">
        <v>0</v>
      </c>
      <c r="BN61" s="37">
        <v>0</v>
      </c>
      <c r="BO61" s="37">
        <v>8</v>
      </c>
      <c r="BP61" s="37">
        <v>0</v>
      </c>
    </row>
    <row r="62" spans="1:68" x14ac:dyDescent="0.25">
      <c r="A62" t="s">
        <v>413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 s="37">
        <v>0</v>
      </c>
      <c r="BE62" s="36">
        <v>0</v>
      </c>
      <c r="BF62" s="36">
        <v>0</v>
      </c>
      <c r="BG62" s="36">
        <v>0</v>
      </c>
      <c r="BH62" s="36">
        <v>0</v>
      </c>
      <c r="BI62" s="37">
        <v>0</v>
      </c>
      <c r="BJ62" s="37">
        <v>0</v>
      </c>
      <c r="BK62" s="37">
        <v>0</v>
      </c>
      <c r="BL62" s="37">
        <v>0</v>
      </c>
      <c r="BM62" s="37">
        <v>0</v>
      </c>
      <c r="BN62" s="37">
        <v>0</v>
      </c>
      <c r="BO62" s="37">
        <v>0</v>
      </c>
      <c r="BP62" s="37">
        <v>0</v>
      </c>
    </row>
    <row r="63" spans="1:68" x14ac:dyDescent="0.25">
      <c r="A63" t="s">
        <v>414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 s="37">
        <v>0</v>
      </c>
      <c r="BE63" s="36">
        <v>0</v>
      </c>
      <c r="BF63" s="36">
        <v>0</v>
      </c>
      <c r="BG63" s="36">
        <v>0</v>
      </c>
      <c r="BH63" s="36">
        <v>0</v>
      </c>
      <c r="BI63" s="37">
        <v>0</v>
      </c>
      <c r="BJ63" s="37">
        <v>0</v>
      </c>
      <c r="BK63" s="37">
        <v>0</v>
      </c>
      <c r="BL63" s="37">
        <v>0</v>
      </c>
      <c r="BM63" s="37">
        <v>0</v>
      </c>
      <c r="BN63" s="37">
        <v>0</v>
      </c>
      <c r="BO63" s="37">
        <v>0</v>
      </c>
      <c r="BP63" s="37">
        <v>0</v>
      </c>
    </row>
    <row r="64" spans="1:68" x14ac:dyDescent="0.25">
      <c r="A64" t="s">
        <v>415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 s="37">
        <v>0</v>
      </c>
      <c r="BE64" s="36">
        <v>0</v>
      </c>
      <c r="BF64" s="36">
        <v>0</v>
      </c>
      <c r="BG64" s="36">
        <v>0</v>
      </c>
      <c r="BH64" s="36">
        <v>0</v>
      </c>
      <c r="BI64" s="37">
        <v>0</v>
      </c>
      <c r="BJ64" s="37">
        <v>0</v>
      </c>
      <c r="BK64" s="37">
        <v>0</v>
      </c>
      <c r="BL64" s="37">
        <v>0</v>
      </c>
      <c r="BM64" s="37">
        <v>0</v>
      </c>
      <c r="BN64" s="37">
        <v>0</v>
      </c>
      <c r="BO64" s="37">
        <v>0</v>
      </c>
      <c r="BP64" s="37">
        <v>0</v>
      </c>
    </row>
    <row r="65" spans="1:68" x14ac:dyDescent="0.25">
      <c r="A65" t="s">
        <v>416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 s="37">
        <v>0</v>
      </c>
      <c r="BE65" s="36">
        <v>0</v>
      </c>
      <c r="BF65" s="36">
        <v>0</v>
      </c>
      <c r="BG65" s="36">
        <v>0</v>
      </c>
      <c r="BH65" s="36">
        <v>0</v>
      </c>
      <c r="BI65" s="37">
        <v>0</v>
      </c>
      <c r="BJ65" s="37">
        <v>0</v>
      </c>
      <c r="BK65" s="37">
        <v>0</v>
      </c>
      <c r="BL65" s="37">
        <v>0</v>
      </c>
      <c r="BM65" s="37">
        <v>0</v>
      </c>
      <c r="BN65" s="37">
        <v>0</v>
      </c>
      <c r="BO65" s="37">
        <v>0</v>
      </c>
      <c r="BP65" s="37">
        <v>0</v>
      </c>
    </row>
    <row r="66" spans="1:68" x14ac:dyDescent="0.25">
      <c r="A66" t="s">
        <v>417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 s="37">
        <v>0</v>
      </c>
      <c r="BE66" s="36">
        <v>0</v>
      </c>
      <c r="BF66" s="36">
        <v>0</v>
      </c>
      <c r="BG66" s="36">
        <v>0</v>
      </c>
      <c r="BH66" s="36">
        <v>0</v>
      </c>
      <c r="BI66" s="37">
        <v>0</v>
      </c>
      <c r="BJ66" s="37">
        <v>0</v>
      </c>
      <c r="BK66" s="37">
        <v>0</v>
      </c>
      <c r="BL66" s="37">
        <v>0</v>
      </c>
      <c r="BM66" s="37">
        <v>0</v>
      </c>
      <c r="BN66" s="37">
        <v>0</v>
      </c>
      <c r="BO66" s="37">
        <v>0</v>
      </c>
      <c r="BP66" s="37">
        <v>0</v>
      </c>
    </row>
    <row r="67" spans="1:68" x14ac:dyDescent="0.25">
      <c r="A67" t="s">
        <v>418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 s="37">
        <v>0</v>
      </c>
      <c r="BE67" s="36">
        <v>0</v>
      </c>
      <c r="BF67" s="36">
        <v>0</v>
      </c>
      <c r="BG67" s="36">
        <v>0</v>
      </c>
      <c r="BH67" s="36">
        <v>0</v>
      </c>
      <c r="BI67" s="37">
        <v>0</v>
      </c>
      <c r="BJ67" s="37">
        <v>0</v>
      </c>
      <c r="BK67" s="37">
        <v>0</v>
      </c>
      <c r="BL67" s="37">
        <v>0</v>
      </c>
      <c r="BM67" s="37">
        <v>0</v>
      </c>
      <c r="BN67" s="37">
        <v>0</v>
      </c>
      <c r="BO67" s="37">
        <v>0</v>
      </c>
      <c r="BP67" s="37">
        <v>0</v>
      </c>
    </row>
    <row r="68" spans="1:68" x14ac:dyDescent="0.25">
      <c r="A68" t="s">
        <v>419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 s="37">
        <v>0</v>
      </c>
      <c r="BE68" s="36">
        <v>0</v>
      </c>
      <c r="BF68" s="36">
        <v>0</v>
      </c>
      <c r="BG68" s="36">
        <v>0</v>
      </c>
      <c r="BH68" s="36">
        <v>0</v>
      </c>
      <c r="BI68" s="37">
        <v>0</v>
      </c>
      <c r="BJ68" s="37">
        <v>0</v>
      </c>
      <c r="BK68" s="37">
        <v>0</v>
      </c>
      <c r="BL68" s="37">
        <v>0</v>
      </c>
      <c r="BM68" s="37">
        <v>0</v>
      </c>
      <c r="BN68" s="37">
        <v>0</v>
      </c>
      <c r="BO68" s="37">
        <v>0</v>
      </c>
      <c r="BP68" s="37">
        <v>0</v>
      </c>
    </row>
    <row r="69" spans="1:68" x14ac:dyDescent="0.25">
      <c r="A69" t="s">
        <v>420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 s="37">
        <v>0</v>
      </c>
      <c r="BE69" s="36">
        <v>0</v>
      </c>
      <c r="BF69" s="36">
        <v>0</v>
      </c>
      <c r="BG69" s="36">
        <v>0</v>
      </c>
      <c r="BH69" s="36">
        <v>0</v>
      </c>
      <c r="BI69" s="37">
        <v>0</v>
      </c>
      <c r="BJ69" s="37">
        <v>0</v>
      </c>
      <c r="BK69" s="37">
        <v>0</v>
      </c>
      <c r="BL69" s="37">
        <v>0</v>
      </c>
      <c r="BM69" s="37">
        <v>0</v>
      </c>
      <c r="BN69" s="37">
        <v>0</v>
      </c>
      <c r="BO69" s="37">
        <v>0</v>
      </c>
      <c r="BP69" s="37">
        <v>0</v>
      </c>
    </row>
    <row r="70" spans="1:68" x14ac:dyDescent="0.25">
      <c r="A70" t="s">
        <v>421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 s="37">
        <v>0</v>
      </c>
      <c r="BE70" s="36">
        <v>0</v>
      </c>
      <c r="BF70" s="36">
        <v>0</v>
      </c>
      <c r="BG70" s="36">
        <v>0</v>
      </c>
      <c r="BH70" s="36">
        <v>0</v>
      </c>
      <c r="BI70" s="37">
        <v>0</v>
      </c>
      <c r="BJ70" s="37">
        <v>0</v>
      </c>
      <c r="BK70" s="37">
        <v>0</v>
      </c>
      <c r="BL70" s="37">
        <v>0</v>
      </c>
      <c r="BM70" s="37">
        <v>0</v>
      </c>
      <c r="BN70" s="37">
        <v>0</v>
      </c>
      <c r="BO70" s="37">
        <v>0</v>
      </c>
      <c r="BP70" s="37">
        <v>0</v>
      </c>
    </row>
    <row r="71" spans="1:68" x14ac:dyDescent="0.25">
      <c r="A71" t="s">
        <v>422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 s="37">
        <v>0</v>
      </c>
      <c r="BE71" s="36">
        <v>0</v>
      </c>
      <c r="BF71" s="36">
        <v>0</v>
      </c>
      <c r="BG71" s="36">
        <v>0</v>
      </c>
      <c r="BH71" s="36">
        <v>0</v>
      </c>
      <c r="BI71" s="37">
        <v>0</v>
      </c>
      <c r="BJ71" s="37">
        <v>0</v>
      </c>
      <c r="BK71" s="37">
        <v>0</v>
      </c>
      <c r="BL71" s="37">
        <v>0</v>
      </c>
      <c r="BM71" s="37">
        <v>0</v>
      </c>
      <c r="BN71" s="37">
        <v>0</v>
      </c>
      <c r="BO71" s="37">
        <v>0</v>
      </c>
      <c r="BP71" s="37">
        <v>0</v>
      </c>
    </row>
    <row r="72" spans="1:68" x14ac:dyDescent="0.25">
      <c r="A72" t="s">
        <v>423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 s="37">
        <v>0</v>
      </c>
      <c r="BE72" s="36">
        <v>0</v>
      </c>
      <c r="BF72" s="36">
        <v>0</v>
      </c>
      <c r="BG72" s="36">
        <v>0</v>
      </c>
      <c r="BH72" s="36">
        <v>0</v>
      </c>
      <c r="BI72" s="37">
        <v>0</v>
      </c>
      <c r="BJ72" s="37">
        <v>0</v>
      </c>
      <c r="BK72" s="37">
        <v>0</v>
      </c>
      <c r="BL72" s="37">
        <v>0</v>
      </c>
      <c r="BM72" s="37">
        <v>0</v>
      </c>
      <c r="BN72" s="37">
        <v>0</v>
      </c>
      <c r="BO72" s="37">
        <v>0</v>
      </c>
      <c r="BP72" s="37">
        <v>0</v>
      </c>
    </row>
    <row r="73" spans="1:68" x14ac:dyDescent="0.25">
      <c r="A73" t="s">
        <v>424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 s="37">
        <v>0</v>
      </c>
      <c r="BE73" s="36">
        <v>0</v>
      </c>
      <c r="BF73" s="36">
        <v>0</v>
      </c>
      <c r="BG73" s="36">
        <v>0</v>
      </c>
      <c r="BH73" s="36">
        <v>0</v>
      </c>
      <c r="BI73" s="37">
        <v>0</v>
      </c>
      <c r="BJ73" s="37">
        <v>0</v>
      </c>
      <c r="BK73" s="37">
        <v>0</v>
      </c>
      <c r="BL73" s="37">
        <v>0</v>
      </c>
      <c r="BM73" s="37">
        <v>0</v>
      </c>
      <c r="BN73" s="37">
        <v>0</v>
      </c>
      <c r="BO73" s="37">
        <v>0</v>
      </c>
      <c r="BP73" s="37">
        <v>0</v>
      </c>
    </row>
    <row r="74" spans="1:68" x14ac:dyDescent="0.25">
      <c r="A74" t="s">
        <v>425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 s="37">
        <v>0</v>
      </c>
      <c r="BE74" s="36">
        <v>0</v>
      </c>
      <c r="BF74" s="36">
        <v>0</v>
      </c>
      <c r="BG74" s="36">
        <v>0</v>
      </c>
      <c r="BH74" s="36">
        <v>0</v>
      </c>
      <c r="BI74" s="37">
        <v>0</v>
      </c>
      <c r="BJ74" s="37">
        <v>0</v>
      </c>
      <c r="BK74" s="37">
        <v>0</v>
      </c>
      <c r="BL74" s="37">
        <v>0</v>
      </c>
      <c r="BM74" s="37">
        <v>0</v>
      </c>
      <c r="BN74" s="37">
        <v>0</v>
      </c>
      <c r="BO74" s="37">
        <v>0</v>
      </c>
      <c r="BP74" s="37">
        <v>0</v>
      </c>
    </row>
    <row r="75" spans="1:68" x14ac:dyDescent="0.25">
      <c r="A75" t="s">
        <v>426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4054</v>
      </c>
      <c r="N75">
        <v>1654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 s="37">
        <v>0</v>
      </c>
      <c r="BE75" s="36">
        <v>0</v>
      </c>
      <c r="BF75" s="36">
        <v>0</v>
      </c>
      <c r="BG75" s="36">
        <v>0</v>
      </c>
      <c r="BH75" s="36">
        <v>0</v>
      </c>
      <c r="BI75" s="37">
        <v>0</v>
      </c>
      <c r="BJ75" s="37">
        <v>0</v>
      </c>
      <c r="BK75" s="37">
        <v>0</v>
      </c>
      <c r="BL75" s="37">
        <v>0</v>
      </c>
      <c r="BM75" s="37">
        <v>0</v>
      </c>
      <c r="BN75" s="37">
        <v>0</v>
      </c>
      <c r="BO75" s="37">
        <v>0</v>
      </c>
      <c r="BP75" s="37">
        <v>0</v>
      </c>
    </row>
    <row r="76" spans="1:68" x14ac:dyDescent="0.25">
      <c r="A76" t="s">
        <v>427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6510</v>
      </c>
      <c r="N76">
        <v>2723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 s="37">
        <v>0</v>
      </c>
      <c r="BE76" s="36">
        <v>0</v>
      </c>
      <c r="BF76" s="36">
        <v>0</v>
      </c>
      <c r="BG76" s="36">
        <v>0</v>
      </c>
      <c r="BH76" s="36">
        <v>0</v>
      </c>
      <c r="BI76" s="37">
        <v>0</v>
      </c>
      <c r="BJ76" s="37">
        <v>0</v>
      </c>
      <c r="BK76" s="37">
        <v>0</v>
      </c>
      <c r="BL76" s="37">
        <v>0</v>
      </c>
      <c r="BM76" s="37">
        <v>0</v>
      </c>
      <c r="BN76" s="37">
        <v>0</v>
      </c>
      <c r="BO76" s="37">
        <v>0</v>
      </c>
      <c r="BP76" s="37">
        <v>0</v>
      </c>
    </row>
    <row r="77" spans="1:68" x14ac:dyDescent="0.25">
      <c r="A77" t="s">
        <v>428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2808</v>
      </c>
      <c r="N77">
        <v>1099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 s="37">
        <v>0</v>
      </c>
      <c r="BE77" s="36">
        <v>0</v>
      </c>
      <c r="BF77" s="36">
        <v>0</v>
      </c>
      <c r="BG77" s="36">
        <v>0</v>
      </c>
      <c r="BH77" s="36">
        <v>0</v>
      </c>
      <c r="BI77" s="37">
        <v>0</v>
      </c>
      <c r="BJ77" s="37">
        <v>0</v>
      </c>
      <c r="BK77" s="37">
        <v>0</v>
      </c>
      <c r="BL77" s="37">
        <v>0</v>
      </c>
      <c r="BM77" s="37">
        <v>0</v>
      </c>
      <c r="BN77" s="37">
        <v>0</v>
      </c>
      <c r="BO77" s="37">
        <v>0</v>
      </c>
      <c r="BP77" s="37">
        <v>0</v>
      </c>
    </row>
    <row r="78" spans="1:68" x14ac:dyDescent="0.25">
      <c r="A78" t="s">
        <v>429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3000</v>
      </c>
      <c r="N78">
        <v>1345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 s="37">
        <v>0</v>
      </c>
      <c r="BE78" s="36">
        <v>0</v>
      </c>
      <c r="BF78" s="36">
        <v>0</v>
      </c>
      <c r="BG78" s="36">
        <v>0</v>
      </c>
      <c r="BH78" s="36">
        <v>0</v>
      </c>
      <c r="BI78" s="37">
        <v>0</v>
      </c>
      <c r="BJ78" s="37">
        <v>0</v>
      </c>
      <c r="BK78" s="37">
        <v>0</v>
      </c>
      <c r="BL78" s="37">
        <v>0</v>
      </c>
      <c r="BM78" s="37">
        <v>0</v>
      </c>
      <c r="BN78" s="37">
        <v>0</v>
      </c>
      <c r="BO78" s="37">
        <v>0</v>
      </c>
      <c r="BP78" s="37">
        <v>0</v>
      </c>
    </row>
    <row r="79" spans="1:68" x14ac:dyDescent="0.25">
      <c r="A79" t="s">
        <v>430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1266</v>
      </c>
      <c r="N79">
        <v>535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 s="37">
        <v>0</v>
      </c>
      <c r="BE79" s="36">
        <v>0</v>
      </c>
      <c r="BF79" s="36">
        <v>0</v>
      </c>
      <c r="BG79" s="36">
        <v>0</v>
      </c>
      <c r="BH79" s="36">
        <v>0</v>
      </c>
      <c r="BI79" s="37">
        <v>0</v>
      </c>
      <c r="BJ79" s="37">
        <v>0</v>
      </c>
      <c r="BK79" s="37">
        <v>0</v>
      </c>
      <c r="BL79" s="37">
        <v>0</v>
      </c>
      <c r="BM79" s="37">
        <v>0</v>
      </c>
      <c r="BN79" s="37">
        <v>0</v>
      </c>
      <c r="BO79" s="37">
        <v>0</v>
      </c>
      <c r="BP79" s="37">
        <v>0</v>
      </c>
    </row>
    <row r="80" spans="1:68" x14ac:dyDescent="0.25">
      <c r="A80" t="s">
        <v>431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 s="37">
        <v>0</v>
      </c>
      <c r="BE80" s="36">
        <v>0</v>
      </c>
      <c r="BF80" s="36">
        <v>0</v>
      </c>
      <c r="BG80" s="36">
        <v>0</v>
      </c>
      <c r="BH80" s="36">
        <v>0</v>
      </c>
      <c r="BI80" s="37">
        <v>0</v>
      </c>
      <c r="BJ80" s="37">
        <v>0</v>
      </c>
      <c r="BK80" s="37">
        <v>0</v>
      </c>
      <c r="BL80" s="37">
        <v>0</v>
      </c>
      <c r="BM80" s="37">
        <v>0</v>
      </c>
      <c r="BN80" s="37">
        <v>0</v>
      </c>
      <c r="BO80" s="37">
        <v>0</v>
      </c>
      <c r="BP80" s="37">
        <v>0</v>
      </c>
    </row>
    <row r="81" spans="1:68" x14ac:dyDescent="0.25">
      <c r="A81" t="s">
        <v>432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1477</v>
      </c>
      <c r="M81">
        <v>11539</v>
      </c>
      <c r="N81">
        <v>8772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 s="37">
        <v>0</v>
      </c>
      <c r="BE81" s="36">
        <v>0</v>
      </c>
      <c r="BF81" s="36">
        <v>0</v>
      </c>
      <c r="BG81" s="36">
        <v>0</v>
      </c>
      <c r="BH81" s="36">
        <v>0</v>
      </c>
      <c r="BI81" s="37">
        <v>0</v>
      </c>
      <c r="BJ81" s="37">
        <v>0</v>
      </c>
      <c r="BK81" s="37">
        <v>0</v>
      </c>
      <c r="BL81" s="37">
        <v>0</v>
      </c>
      <c r="BM81" s="37">
        <v>0</v>
      </c>
      <c r="BN81" s="37">
        <v>0</v>
      </c>
      <c r="BO81" s="37">
        <v>0</v>
      </c>
      <c r="BP81" s="37">
        <v>0</v>
      </c>
    </row>
    <row r="82" spans="1:68" x14ac:dyDescent="0.25">
      <c r="A82" t="s">
        <v>433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 s="37">
        <v>0</v>
      </c>
      <c r="BE82" s="36">
        <v>0</v>
      </c>
      <c r="BF82" s="36">
        <v>0</v>
      </c>
      <c r="BG82" s="36">
        <v>0</v>
      </c>
      <c r="BH82" s="36">
        <v>0</v>
      </c>
      <c r="BI82" s="37">
        <v>0</v>
      </c>
      <c r="BJ82" s="37">
        <v>0</v>
      </c>
      <c r="BK82" s="37">
        <v>0</v>
      </c>
      <c r="BL82" s="37">
        <v>0</v>
      </c>
      <c r="BM82" s="37">
        <v>0</v>
      </c>
      <c r="BN82" s="37">
        <v>0</v>
      </c>
      <c r="BO82" s="37">
        <v>0</v>
      </c>
      <c r="BP82" s="37">
        <v>0</v>
      </c>
    </row>
    <row r="83" spans="1:68" x14ac:dyDescent="0.25">
      <c r="A83" t="s">
        <v>434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68</v>
      </c>
      <c r="M83">
        <v>995</v>
      </c>
      <c r="N83">
        <v>721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 s="37">
        <v>0</v>
      </c>
      <c r="BE83" s="36">
        <v>0</v>
      </c>
      <c r="BF83" s="36">
        <v>0</v>
      </c>
      <c r="BG83" s="36">
        <v>0</v>
      </c>
      <c r="BH83" s="36">
        <v>0</v>
      </c>
      <c r="BI83" s="37">
        <v>0</v>
      </c>
      <c r="BJ83" s="37">
        <v>0</v>
      </c>
      <c r="BK83" s="37">
        <v>0</v>
      </c>
      <c r="BL83" s="37">
        <v>0</v>
      </c>
      <c r="BM83" s="37">
        <v>0</v>
      </c>
      <c r="BN83" s="37">
        <v>0</v>
      </c>
      <c r="BO83" s="37">
        <v>0</v>
      </c>
      <c r="BP83" s="37">
        <v>0</v>
      </c>
    </row>
    <row r="84" spans="1:68" x14ac:dyDescent="0.25">
      <c r="A84" t="s">
        <v>435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1298</v>
      </c>
      <c r="N84">
        <v>504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 s="37">
        <v>0</v>
      </c>
      <c r="BE84" s="36">
        <v>0</v>
      </c>
      <c r="BF84" s="36">
        <v>0</v>
      </c>
      <c r="BG84" s="36">
        <v>0</v>
      </c>
      <c r="BH84" s="36">
        <v>0</v>
      </c>
      <c r="BI84" s="37">
        <v>0</v>
      </c>
      <c r="BJ84" s="37">
        <v>0</v>
      </c>
      <c r="BK84" s="37">
        <v>0</v>
      </c>
      <c r="BL84" s="37">
        <v>0</v>
      </c>
      <c r="BM84" s="37">
        <v>0</v>
      </c>
      <c r="BN84" s="37">
        <v>0</v>
      </c>
      <c r="BO84" s="37">
        <v>0</v>
      </c>
      <c r="BP84" s="37">
        <v>0</v>
      </c>
    </row>
    <row r="85" spans="1:68" x14ac:dyDescent="0.25">
      <c r="A85" t="s">
        <v>436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8019</v>
      </c>
      <c r="N85">
        <v>3449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 s="37">
        <v>0</v>
      </c>
      <c r="BE85" s="36">
        <v>0</v>
      </c>
      <c r="BF85" s="36">
        <v>0</v>
      </c>
      <c r="BG85" s="36">
        <v>0</v>
      </c>
      <c r="BH85" s="36">
        <v>0</v>
      </c>
      <c r="BI85" s="37">
        <v>0</v>
      </c>
      <c r="BJ85" s="37">
        <v>0</v>
      </c>
      <c r="BK85" s="37">
        <v>0</v>
      </c>
      <c r="BL85" s="37">
        <v>0</v>
      </c>
      <c r="BM85" s="37">
        <v>0</v>
      </c>
      <c r="BN85" s="37">
        <v>0</v>
      </c>
      <c r="BO85" s="37">
        <v>0</v>
      </c>
      <c r="BP85" s="37">
        <v>0</v>
      </c>
    </row>
    <row r="86" spans="1:68" x14ac:dyDescent="0.25">
      <c r="A86" t="s">
        <v>437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 s="37">
        <v>0</v>
      </c>
      <c r="BE86" s="36">
        <v>0</v>
      </c>
      <c r="BF86" s="36">
        <v>0</v>
      </c>
      <c r="BG86" s="36">
        <v>0</v>
      </c>
      <c r="BH86" s="36">
        <v>0</v>
      </c>
      <c r="BI86" s="37">
        <v>0</v>
      </c>
      <c r="BJ86" s="37">
        <v>0</v>
      </c>
      <c r="BK86" s="37">
        <v>0</v>
      </c>
      <c r="BL86" s="37">
        <v>0</v>
      </c>
      <c r="BM86" s="37">
        <v>0</v>
      </c>
      <c r="BN86" s="37">
        <v>0</v>
      </c>
      <c r="BO86" s="37">
        <v>0</v>
      </c>
      <c r="BP86" s="37">
        <v>0</v>
      </c>
    </row>
    <row r="87" spans="1:68" x14ac:dyDescent="0.25">
      <c r="A87" t="s">
        <v>438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 s="37">
        <v>0</v>
      </c>
      <c r="BE87" s="36">
        <v>0</v>
      </c>
      <c r="BF87" s="36">
        <v>0</v>
      </c>
      <c r="BG87" s="36">
        <v>0</v>
      </c>
      <c r="BH87" s="36">
        <v>0</v>
      </c>
      <c r="BI87" s="37">
        <v>0</v>
      </c>
      <c r="BJ87" s="37">
        <v>0</v>
      </c>
      <c r="BK87" s="37">
        <v>0</v>
      </c>
      <c r="BL87" s="37">
        <v>0</v>
      </c>
      <c r="BM87" s="37">
        <v>0</v>
      </c>
      <c r="BN87" s="37">
        <v>0</v>
      </c>
      <c r="BO87" s="37">
        <v>0</v>
      </c>
      <c r="BP87" s="37">
        <v>0</v>
      </c>
    </row>
    <row r="88" spans="1:68" x14ac:dyDescent="0.25">
      <c r="A88" t="s">
        <v>439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 s="37">
        <v>0</v>
      </c>
      <c r="BE88" s="36">
        <v>0</v>
      </c>
      <c r="BF88" s="36">
        <v>0</v>
      </c>
      <c r="BG88" s="36">
        <v>0</v>
      </c>
      <c r="BH88" s="36">
        <v>0</v>
      </c>
      <c r="BI88" s="37">
        <v>0</v>
      </c>
      <c r="BJ88" s="37">
        <v>0</v>
      </c>
      <c r="BK88" s="37">
        <v>0</v>
      </c>
      <c r="BL88" s="37">
        <v>0</v>
      </c>
      <c r="BM88" s="37">
        <v>0</v>
      </c>
      <c r="BN88" s="37">
        <v>0</v>
      </c>
      <c r="BO88" s="37">
        <v>0</v>
      </c>
      <c r="BP88" s="37">
        <v>0</v>
      </c>
    </row>
    <row r="89" spans="1:68" x14ac:dyDescent="0.25">
      <c r="A89" t="s">
        <v>440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 s="37">
        <v>0</v>
      </c>
      <c r="BE89" s="36">
        <v>0</v>
      </c>
      <c r="BF89" s="36">
        <v>0</v>
      </c>
      <c r="BG89" s="36">
        <v>0</v>
      </c>
      <c r="BH89" s="36">
        <v>0</v>
      </c>
      <c r="BI89" s="37">
        <v>0</v>
      </c>
      <c r="BJ89" s="37">
        <v>0</v>
      </c>
      <c r="BK89" s="37">
        <v>0</v>
      </c>
      <c r="BL89" s="37">
        <v>0</v>
      </c>
      <c r="BM89" s="37">
        <v>0</v>
      </c>
      <c r="BN89" s="37">
        <v>0</v>
      </c>
      <c r="BO89" s="37">
        <v>0</v>
      </c>
      <c r="BP89" s="37">
        <v>0</v>
      </c>
    </row>
    <row r="90" spans="1:68" x14ac:dyDescent="0.25">
      <c r="A90" t="s">
        <v>441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2545</v>
      </c>
      <c r="BC90">
        <v>2144</v>
      </c>
      <c r="BD90" s="37">
        <v>401</v>
      </c>
      <c r="BE90" s="36">
        <v>0</v>
      </c>
      <c r="BF90" s="36">
        <v>0</v>
      </c>
      <c r="BG90" s="36">
        <v>0</v>
      </c>
      <c r="BH90" s="36">
        <v>0</v>
      </c>
      <c r="BI90" s="37">
        <v>0</v>
      </c>
      <c r="BJ90" s="37">
        <v>0</v>
      </c>
      <c r="BK90" s="37">
        <v>0</v>
      </c>
      <c r="BL90" s="37">
        <v>0</v>
      </c>
      <c r="BM90" s="37">
        <v>0</v>
      </c>
      <c r="BN90" s="37">
        <v>0</v>
      </c>
      <c r="BO90" s="37">
        <v>5</v>
      </c>
      <c r="BP90" s="37">
        <v>0</v>
      </c>
    </row>
    <row r="91" spans="1:68" x14ac:dyDescent="0.25">
      <c r="A91" t="s">
        <v>442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 s="37">
        <v>0</v>
      </c>
      <c r="BE91" s="36">
        <v>0</v>
      </c>
      <c r="BF91" s="36">
        <v>0</v>
      </c>
      <c r="BG91" s="36">
        <v>0</v>
      </c>
      <c r="BH91" s="36">
        <v>0</v>
      </c>
      <c r="BI91" s="37">
        <v>0</v>
      </c>
      <c r="BJ91" s="37">
        <v>0</v>
      </c>
      <c r="BK91" s="37">
        <v>0</v>
      </c>
      <c r="BL91" s="37">
        <v>0</v>
      </c>
      <c r="BM91" s="37">
        <v>0</v>
      </c>
      <c r="BN91" s="37">
        <v>0</v>
      </c>
      <c r="BO91" s="37">
        <v>0</v>
      </c>
      <c r="BP91" s="37">
        <v>0</v>
      </c>
    </row>
    <row r="92" spans="1:68" x14ac:dyDescent="0.25">
      <c r="A92" t="s">
        <v>443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 s="37">
        <v>0</v>
      </c>
      <c r="BE92" s="36">
        <v>0</v>
      </c>
      <c r="BF92" s="36">
        <v>0</v>
      </c>
      <c r="BG92" s="36">
        <v>0</v>
      </c>
      <c r="BH92" s="36">
        <v>0</v>
      </c>
      <c r="BI92" s="37">
        <v>0</v>
      </c>
      <c r="BJ92" s="37">
        <v>0</v>
      </c>
      <c r="BK92" s="37">
        <v>0</v>
      </c>
      <c r="BL92" s="37">
        <v>0</v>
      </c>
      <c r="BM92" s="37">
        <v>0</v>
      </c>
      <c r="BN92" s="37">
        <v>0</v>
      </c>
      <c r="BO92" s="37">
        <v>0</v>
      </c>
      <c r="BP92" s="37">
        <v>0</v>
      </c>
    </row>
    <row r="93" spans="1:68" x14ac:dyDescent="0.25">
      <c r="A93" t="s">
        <v>444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 s="37">
        <v>0</v>
      </c>
      <c r="BE93" s="36">
        <v>0</v>
      </c>
      <c r="BF93" s="36">
        <v>0</v>
      </c>
      <c r="BG93" s="36">
        <v>0</v>
      </c>
      <c r="BH93" s="36">
        <v>0</v>
      </c>
      <c r="BI93" s="37">
        <v>0</v>
      </c>
      <c r="BJ93" s="37">
        <v>0</v>
      </c>
      <c r="BK93" s="37">
        <v>0</v>
      </c>
      <c r="BL93" s="37">
        <v>0</v>
      </c>
      <c r="BM93" s="37">
        <v>0</v>
      </c>
      <c r="BN93" s="37">
        <v>0</v>
      </c>
      <c r="BO93" s="37">
        <v>0</v>
      </c>
      <c r="BP93" s="37">
        <v>0</v>
      </c>
    </row>
    <row r="94" spans="1:68" x14ac:dyDescent="0.25">
      <c r="A94" t="s">
        <v>445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 s="37">
        <v>0</v>
      </c>
      <c r="BE94" s="36">
        <v>0</v>
      </c>
      <c r="BF94" s="36">
        <v>0</v>
      </c>
      <c r="BG94" s="36">
        <v>0</v>
      </c>
      <c r="BH94" s="36">
        <v>0</v>
      </c>
      <c r="BI94" s="37">
        <v>0</v>
      </c>
      <c r="BJ94" s="37">
        <v>0</v>
      </c>
      <c r="BK94" s="37">
        <v>0</v>
      </c>
      <c r="BL94" s="37">
        <v>0</v>
      </c>
      <c r="BM94" s="37">
        <v>0</v>
      </c>
      <c r="BN94" s="37">
        <v>0</v>
      </c>
      <c r="BO94" s="37">
        <v>0</v>
      </c>
      <c r="BP94" s="37">
        <v>0</v>
      </c>
    </row>
    <row r="95" spans="1:68" x14ac:dyDescent="0.25">
      <c r="A95" t="s">
        <v>446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 s="37">
        <v>0</v>
      </c>
      <c r="BE95" s="36">
        <v>0</v>
      </c>
      <c r="BF95" s="36">
        <v>0</v>
      </c>
      <c r="BG95" s="36">
        <v>0</v>
      </c>
      <c r="BH95" s="36">
        <v>0</v>
      </c>
      <c r="BI95" s="37">
        <v>0</v>
      </c>
      <c r="BJ95" s="37">
        <v>0</v>
      </c>
      <c r="BK95" s="37">
        <v>0</v>
      </c>
      <c r="BL95" s="37">
        <v>0</v>
      </c>
      <c r="BM95" s="37">
        <v>0</v>
      </c>
      <c r="BN95" s="37">
        <v>0</v>
      </c>
      <c r="BO95" s="37">
        <v>0</v>
      </c>
      <c r="BP95" s="37">
        <v>0</v>
      </c>
    </row>
    <row r="96" spans="1:68" x14ac:dyDescent="0.25">
      <c r="A96" t="s">
        <v>447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 s="37">
        <v>0</v>
      </c>
      <c r="BE96" s="36">
        <v>0</v>
      </c>
      <c r="BF96" s="36">
        <v>0</v>
      </c>
      <c r="BG96" s="36">
        <v>0</v>
      </c>
      <c r="BH96" s="36">
        <v>0</v>
      </c>
      <c r="BI96" s="37">
        <v>0</v>
      </c>
      <c r="BJ96" s="37">
        <v>0</v>
      </c>
      <c r="BK96" s="37">
        <v>0</v>
      </c>
      <c r="BL96" s="37">
        <v>0</v>
      </c>
      <c r="BM96" s="37">
        <v>0</v>
      </c>
      <c r="BN96" s="37">
        <v>0</v>
      </c>
      <c r="BO96" s="37">
        <v>0</v>
      </c>
      <c r="BP96" s="37">
        <v>0</v>
      </c>
    </row>
    <row r="97" spans="1:68" x14ac:dyDescent="0.25">
      <c r="A97" t="s">
        <v>448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 s="37">
        <v>0</v>
      </c>
      <c r="BE97" s="36">
        <v>0</v>
      </c>
      <c r="BF97" s="36">
        <v>0</v>
      </c>
      <c r="BG97" s="36">
        <v>0</v>
      </c>
      <c r="BH97" s="36">
        <v>0</v>
      </c>
      <c r="BI97" s="37">
        <v>0</v>
      </c>
      <c r="BJ97" s="37">
        <v>0</v>
      </c>
      <c r="BK97" s="37">
        <v>0</v>
      </c>
      <c r="BL97" s="37">
        <v>0</v>
      </c>
      <c r="BM97" s="37">
        <v>0</v>
      </c>
      <c r="BN97" s="37">
        <v>0</v>
      </c>
      <c r="BO97" s="37">
        <v>0</v>
      </c>
      <c r="BP97" s="37">
        <v>0</v>
      </c>
    </row>
    <row r="98" spans="1:68" x14ac:dyDescent="0.25">
      <c r="A98" t="s">
        <v>449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 s="37">
        <v>0</v>
      </c>
      <c r="BE98" s="36">
        <v>0</v>
      </c>
      <c r="BF98" s="36">
        <v>0</v>
      </c>
      <c r="BG98" s="36">
        <v>0</v>
      </c>
      <c r="BH98" s="36">
        <v>0</v>
      </c>
      <c r="BI98" s="37">
        <v>0</v>
      </c>
      <c r="BJ98" s="37">
        <v>0</v>
      </c>
      <c r="BK98" s="37">
        <v>0</v>
      </c>
      <c r="BL98" s="37">
        <v>0</v>
      </c>
      <c r="BM98" s="37">
        <v>0</v>
      </c>
      <c r="BN98" s="37">
        <v>0</v>
      </c>
      <c r="BO98" s="37">
        <v>0</v>
      </c>
      <c r="BP98" s="37">
        <v>0</v>
      </c>
    </row>
    <row r="99" spans="1:68" x14ac:dyDescent="0.25">
      <c r="A99" t="s">
        <v>450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92</v>
      </c>
      <c r="AJ99">
        <v>6584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 s="37">
        <v>0</v>
      </c>
      <c r="BE99" s="36">
        <v>0</v>
      </c>
      <c r="BF99" s="36">
        <v>0</v>
      </c>
      <c r="BG99" s="36">
        <v>0</v>
      </c>
      <c r="BH99" s="36">
        <v>0</v>
      </c>
      <c r="BI99" s="37">
        <v>0</v>
      </c>
      <c r="BJ99" s="37">
        <v>0</v>
      </c>
      <c r="BK99" s="37">
        <v>0</v>
      </c>
      <c r="BL99" s="37">
        <v>0</v>
      </c>
      <c r="BM99" s="37">
        <v>0</v>
      </c>
      <c r="BN99" s="37">
        <v>0</v>
      </c>
      <c r="BO99" s="37">
        <v>0</v>
      </c>
      <c r="BP99" s="37">
        <v>0</v>
      </c>
    </row>
    <row r="100" spans="1:68" x14ac:dyDescent="0.25">
      <c r="A100" t="s">
        <v>451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 s="37">
        <v>0</v>
      </c>
      <c r="BE100" s="36">
        <v>0</v>
      </c>
      <c r="BF100" s="36">
        <v>0</v>
      </c>
      <c r="BG100" s="36">
        <v>0</v>
      </c>
      <c r="BH100" s="36">
        <v>0</v>
      </c>
      <c r="BI100" s="37">
        <v>0</v>
      </c>
      <c r="BJ100" s="37">
        <v>0</v>
      </c>
      <c r="BK100" s="37">
        <v>0</v>
      </c>
      <c r="BL100" s="37">
        <v>0</v>
      </c>
      <c r="BM100" s="37">
        <v>0</v>
      </c>
      <c r="BN100" s="37">
        <v>0</v>
      </c>
      <c r="BO100" s="37">
        <v>0</v>
      </c>
      <c r="BP100" s="37">
        <v>0</v>
      </c>
    </row>
    <row r="101" spans="1:68" x14ac:dyDescent="0.25">
      <c r="A101" t="s">
        <v>452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 s="37">
        <v>0</v>
      </c>
      <c r="BE101" s="36">
        <v>0</v>
      </c>
      <c r="BF101" s="36">
        <v>0</v>
      </c>
      <c r="BG101" s="36">
        <v>0</v>
      </c>
      <c r="BH101" s="36">
        <v>0</v>
      </c>
      <c r="BI101" s="37">
        <v>0</v>
      </c>
      <c r="BJ101" s="37">
        <v>0</v>
      </c>
      <c r="BK101" s="37">
        <v>0</v>
      </c>
      <c r="BL101" s="37">
        <v>0</v>
      </c>
      <c r="BM101" s="37">
        <v>0</v>
      </c>
      <c r="BN101" s="37">
        <v>0</v>
      </c>
      <c r="BO101" s="37">
        <v>0</v>
      </c>
      <c r="BP101" s="37">
        <v>0</v>
      </c>
    </row>
    <row r="102" spans="1:68" x14ac:dyDescent="0.25">
      <c r="A102" t="s">
        <v>453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137</v>
      </c>
      <c r="AJ102">
        <v>7002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 s="37">
        <v>0</v>
      </c>
      <c r="BE102" s="36">
        <v>0</v>
      </c>
      <c r="BF102" s="36">
        <v>0</v>
      </c>
      <c r="BG102" s="36">
        <v>0</v>
      </c>
      <c r="BH102" s="36">
        <v>0</v>
      </c>
      <c r="BI102" s="37">
        <v>0</v>
      </c>
      <c r="BJ102" s="37">
        <v>0</v>
      </c>
      <c r="BK102" s="37">
        <v>0</v>
      </c>
      <c r="BL102" s="37">
        <v>0</v>
      </c>
      <c r="BM102" s="37">
        <v>0</v>
      </c>
      <c r="BN102" s="37">
        <v>0</v>
      </c>
      <c r="BO102" s="37">
        <v>7</v>
      </c>
      <c r="BP102" s="37">
        <v>0</v>
      </c>
    </row>
    <row r="103" spans="1:68" x14ac:dyDescent="0.25">
      <c r="A103" t="s">
        <v>454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 s="37">
        <v>0</v>
      </c>
      <c r="BE103" s="36">
        <v>0</v>
      </c>
      <c r="BF103" s="36">
        <v>0</v>
      </c>
      <c r="BG103" s="36">
        <v>0</v>
      </c>
      <c r="BH103" s="36">
        <v>0</v>
      </c>
      <c r="BI103" s="37">
        <v>0</v>
      </c>
      <c r="BJ103" s="37">
        <v>0</v>
      </c>
      <c r="BK103" s="37">
        <v>0</v>
      </c>
      <c r="BL103" s="37">
        <v>0</v>
      </c>
      <c r="BM103" s="37">
        <v>0</v>
      </c>
      <c r="BN103" s="37">
        <v>0</v>
      </c>
      <c r="BO103" s="37">
        <v>0</v>
      </c>
      <c r="BP103" s="37">
        <v>0</v>
      </c>
    </row>
    <row r="104" spans="1:68" x14ac:dyDescent="0.25">
      <c r="A104" t="s">
        <v>455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 s="37">
        <v>0</v>
      </c>
      <c r="BE104" s="36">
        <v>0</v>
      </c>
      <c r="BF104" s="36">
        <v>0</v>
      </c>
      <c r="BG104" s="36">
        <v>0</v>
      </c>
      <c r="BH104" s="36">
        <v>0</v>
      </c>
      <c r="BI104" s="37">
        <v>0</v>
      </c>
      <c r="BJ104" s="37">
        <v>0</v>
      </c>
      <c r="BK104" s="37">
        <v>0</v>
      </c>
      <c r="BL104" s="37">
        <v>0</v>
      </c>
      <c r="BM104" s="37">
        <v>0</v>
      </c>
      <c r="BN104" s="37">
        <v>0</v>
      </c>
      <c r="BO104" s="37">
        <v>0</v>
      </c>
      <c r="BP104" s="37">
        <v>0</v>
      </c>
    </row>
    <row r="105" spans="1:68" x14ac:dyDescent="0.25">
      <c r="A105" t="s">
        <v>456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 s="37">
        <v>0</v>
      </c>
      <c r="BE105" s="36">
        <v>0</v>
      </c>
      <c r="BF105" s="36">
        <v>0</v>
      </c>
      <c r="BG105" s="36">
        <v>0</v>
      </c>
      <c r="BH105" s="36">
        <v>0</v>
      </c>
      <c r="BI105" s="37">
        <v>0</v>
      </c>
      <c r="BJ105" s="37">
        <v>0</v>
      </c>
      <c r="BK105" s="37">
        <v>0</v>
      </c>
      <c r="BL105" s="37">
        <v>0</v>
      </c>
      <c r="BM105" s="37">
        <v>0</v>
      </c>
      <c r="BN105" s="37">
        <v>0</v>
      </c>
      <c r="BO105" s="37">
        <v>0</v>
      </c>
      <c r="BP105" s="37">
        <v>0</v>
      </c>
    </row>
    <row r="106" spans="1:68" x14ac:dyDescent="0.25">
      <c r="A106" t="s">
        <v>457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 s="37">
        <v>0</v>
      </c>
      <c r="BE106" s="36">
        <v>0</v>
      </c>
      <c r="BF106" s="36">
        <v>0</v>
      </c>
      <c r="BG106" s="36">
        <v>0</v>
      </c>
      <c r="BH106" s="36">
        <v>0</v>
      </c>
      <c r="BI106" s="37">
        <v>0</v>
      </c>
      <c r="BJ106" s="37">
        <v>0</v>
      </c>
      <c r="BK106" s="37">
        <v>0</v>
      </c>
      <c r="BL106" s="37">
        <v>0</v>
      </c>
      <c r="BM106" s="37">
        <v>0</v>
      </c>
      <c r="BN106" s="37">
        <v>0</v>
      </c>
      <c r="BO106" s="37">
        <v>0</v>
      </c>
      <c r="BP106" s="37">
        <v>0</v>
      </c>
    </row>
    <row r="107" spans="1:68" x14ac:dyDescent="0.25">
      <c r="A107" t="s">
        <v>458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 s="37">
        <v>0</v>
      </c>
      <c r="BE107" s="36">
        <v>0</v>
      </c>
      <c r="BF107" s="36">
        <v>0</v>
      </c>
      <c r="BG107" s="36">
        <v>0</v>
      </c>
      <c r="BH107" s="36">
        <v>0</v>
      </c>
      <c r="BI107" s="37">
        <v>0</v>
      </c>
      <c r="BJ107" s="37">
        <v>0</v>
      </c>
      <c r="BK107" s="37">
        <v>0</v>
      </c>
      <c r="BL107" s="37">
        <v>0</v>
      </c>
      <c r="BM107" s="37">
        <v>0</v>
      </c>
      <c r="BN107" s="37">
        <v>0</v>
      </c>
      <c r="BO107" s="37">
        <v>0</v>
      </c>
      <c r="BP107" s="37">
        <v>0</v>
      </c>
    </row>
    <row r="108" spans="1:68" x14ac:dyDescent="0.25">
      <c r="A108" t="s">
        <v>459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 s="37">
        <v>0</v>
      </c>
      <c r="BE108" s="36">
        <v>0</v>
      </c>
      <c r="BF108" s="36">
        <v>0</v>
      </c>
      <c r="BG108" s="36">
        <v>0</v>
      </c>
      <c r="BH108" s="36">
        <v>0</v>
      </c>
      <c r="BI108" s="37">
        <v>0</v>
      </c>
      <c r="BJ108" s="37">
        <v>0</v>
      </c>
      <c r="BK108" s="37">
        <v>0</v>
      </c>
      <c r="BL108" s="37">
        <v>0</v>
      </c>
      <c r="BM108" s="37">
        <v>0</v>
      </c>
      <c r="BN108" s="37">
        <v>0</v>
      </c>
      <c r="BO108" s="37">
        <v>0</v>
      </c>
      <c r="BP108" s="37">
        <v>0</v>
      </c>
    </row>
    <row r="109" spans="1:68" x14ac:dyDescent="0.25">
      <c r="A109" t="s">
        <v>460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 s="37">
        <v>0</v>
      </c>
      <c r="BE109" s="36">
        <v>0</v>
      </c>
      <c r="BF109" s="36">
        <v>0</v>
      </c>
      <c r="BG109" s="36">
        <v>0</v>
      </c>
      <c r="BH109" s="36">
        <v>0</v>
      </c>
      <c r="BI109" s="37">
        <v>0</v>
      </c>
      <c r="BJ109" s="37">
        <v>0</v>
      </c>
      <c r="BK109" s="37">
        <v>0</v>
      </c>
      <c r="BL109" s="37">
        <v>0</v>
      </c>
      <c r="BM109" s="37">
        <v>0</v>
      </c>
      <c r="BN109" s="37">
        <v>0</v>
      </c>
      <c r="BO109" s="37">
        <v>0</v>
      </c>
      <c r="BP109" s="37">
        <v>0</v>
      </c>
    </row>
    <row r="110" spans="1:68" x14ac:dyDescent="0.25">
      <c r="A110" t="s">
        <v>461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 s="37">
        <v>0</v>
      </c>
      <c r="BE110" s="36">
        <v>0</v>
      </c>
      <c r="BF110" s="36">
        <v>0</v>
      </c>
      <c r="BG110" s="36">
        <v>0</v>
      </c>
      <c r="BH110" s="36">
        <v>0</v>
      </c>
      <c r="BI110" s="37">
        <v>0</v>
      </c>
      <c r="BJ110" s="37">
        <v>0</v>
      </c>
      <c r="BK110" s="37">
        <v>0</v>
      </c>
      <c r="BL110" s="37">
        <v>0</v>
      </c>
      <c r="BM110" s="37">
        <v>0</v>
      </c>
      <c r="BN110" s="37">
        <v>0</v>
      </c>
      <c r="BO110" s="37">
        <v>0</v>
      </c>
      <c r="BP110" s="37">
        <v>0</v>
      </c>
    </row>
    <row r="111" spans="1:68" x14ac:dyDescent="0.25">
      <c r="A111" t="s">
        <v>462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 s="37">
        <v>0</v>
      </c>
      <c r="BE111" s="36">
        <v>0</v>
      </c>
      <c r="BF111" s="36">
        <v>0</v>
      </c>
      <c r="BG111" s="36">
        <v>0</v>
      </c>
      <c r="BH111" s="36">
        <v>0</v>
      </c>
      <c r="BI111" s="37">
        <v>0</v>
      </c>
      <c r="BJ111" s="37">
        <v>0</v>
      </c>
      <c r="BK111" s="37">
        <v>0</v>
      </c>
      <c r="BL111" s="37">
        <v>0</v>
      </c>
      <c r="BM111" s="37">
        <v>0</v>
      </c>
      <c r="BN111" s="37">
        <v>0</v>
      </c>
      <c r="BO111" s="37">
        <v>0</v>
      </c>
      <c r="BP111" s="37">
        <v>0</v>
      </c>
    </row>
    <row r="112" spans="1:68" x14ac:dyDescent="0.25">
      <c r="A112" t="s">
        <v>463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 s="37">
        <v>0</v>
      </c>
      <c r="BE112" s="36">
        <v>0</v>
      </c>
      <c r="BF112" s="36">
        <v>0</v>
      </c>
      <c r="BG112" s="36">
        <v>0</v>
      </c>
      <c r="BH112" s="36">
        <v>0</v>
      </c>
      <c r="BI112" s="37">
        <v>0</v>
      </c>
      <c r="BJ112" s="37">
        <v>0</v>
      </c>
      <c r="BK112" s="37">
        <v>0</v>
      </c>
      <c r="BL112" s="37">
        <v>0</v>
      </c>
      <c r="BM112" s="37">
        <v>0</v>
      </c>
      <c r="BN112" s="37">
        <v>0</v>
      </c>
      <c r="BO112" s="37">
        <v>0</v>
      </c>
      <c r="BP112" s="37">
        <v>0</v>
      </c>
    </row>
    <row r="113" spans="1:68" x14ac:dyDescent="0.25">
      <c r="A113" t="s">
        <v>464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 s="37">
        <v>0</v>
      </c>
      <c r="BE113" s="36">
        <v>0</v>
      </c>
      <c r="BF113" s="36">
        <v>0</v>
      </c>
      <c r="BG113" s="36">
        <v>0</v>
      </c>
      <c r="BH113" s="36">
        <v>0</v>
      </c>
      <c r="BI113" s="37">
        <v>0</v>
      </c>
      <c r="BJ113" s="37">
        <v>0</v>
      </c>
      <c r="BK113" s="37">
        <v>0</v>
      </c>
      <c r="BL113" s="37">
        <v>0</v>
      </c>
      <c r="BM113" s="37">
        <v>0</v>
      </c>
      <c r="BN113" s="37">
        <v>0</v>
      </c>
      <c r="BO113" s="37">
        <v>0</v>
      </c>
      <c r="BP113" s="37">
        <v>0</v>
      </c>
    </row>
    <row r="114" spans="1:68" x14ac:dyDescent="0.25">
      <c r="A114" t="s">
        <v>465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 s="37">
        <v>0</v>
      </c>
      <c r="BE114" s="36">
        <v>0</v>
      </c>
      <c r="BF114" s="36">
        <v>0</v>
      </c>
      <c r="BG114" s="36">
        <v>0</v>
      </c>
      <c r="BH114" s="36">
        <v>0</v>
      </c>
      <c r="BI114" s="37">
        <v>0</v>
      </c>
      <c r="BJ114" s="37">
        <v>0</v>
      </c>
      <c r="BK114" s="37">
        <v>0</v>
      </c>
      <c r="BL114" s="37">
        <v>0</v>
      </c>
      <c r="BM114" s="37">
        <v>0</v>
      </c>
      <c r="BN114" s="37">
        <v>0</v>
      </c>
      <c r="BO114" s="37">
        <v>0</v>
      </c>
      <c r="BP114" s="37">
        <v>0</v>
      </c>
    </row>
    <row r="115" spans="1:68" x14ac:dyDescent="0.25">
      <c r="A115" t="s">
        <v>466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 s="37">
        <v>0</v>
      </c>
      <c r="BE115" s="36">
        <v>0</v>
      </c>
      <c r="BF115" s="36">
        <v>0</v>
      </c>
      <c r="BG115" s="36">
        <v>0</v>
      </c>
      <c r="BH115" s="36">
        <v>0</v>
      </c>
      <c r="BI115" s="37">
        <v>0</v>
      </c>
      <c r="BJ115" s="37">
        <v>0</v>
      </c>
      <c r="BK115" s="37">
        <v>0</v>
      </c>
      <c r="BL115" s="37">
        <v>0</v>
      </c>
      <c r="BM115" s="37">
        <v>0</v>
      </c>
      <c r="BN115" s="37">
        <v>0</v>
      </c>
      <c r="BO115" s="37">
        <v>0</v>
      </c>
      <c r="BP115" s="37">
        <v>0</v>
      </c>
    </row>
    <row r="116" spans="1:68" x14ac:dyDescent="0.25">
      <c r="A116" t="s">
        <v>467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 s="37">
        <v>0</v>
      </c>
      <c r="BE116" s="36">
        <v>0</v>
      </c>
      <c r="BF116" s="36">
        <v>0</v>
      </c>
      <c r="BG116" s="36">
        <v>0</v>
      </c>
      <c r="BH116" s="36">
        <v>0</v>
      </c>
      <c r="BI116" s="37">
        <v>0</v>
      </c>
      <c r="BJ116" s="37">
        <v>0</v>
      </c>
      <c r="BK116" s="37">
        <v>0</v>
      </c>
      <c r="BL116" s="37">
        <v>0</v>
      </c>
      <c r="BM116" s="37">
        <v>0</v>
      </c>
      <c r="BN116" s="37">
        <v>0</v>
      </c>
      <c r="BO116" s="37">
        <v>0</v>
      </c>
      <c r="BP116" s="37">
        <v>0</v>
      </c>
    </row>
    <row r="117" spans="1:68" x14ac:dyDescent="0.25">
      <c r="A117" t="s">
        <v>468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452</v>
      </c>
      <c r="N117">
        <v>214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 s="37">
        <v>0</v>
      </c>
      <c r="BE117" s="36">
        <v>0</v>
      </c>
      <c r="BF117" s="36">
        <v>0</v>
      </c>
      <c r="BG117" s="36">
        <v>0</v>
      </c>
      <c r="BH117" s="36">
        <v>0</v>
      </c>
      <c r="BI117" s="37">
        <v>0</v>
      </c>
      <c r="BJ117" s="37">
        <v>0</v>
      </c>
      <c r="BK117" s="37">
        <v>0</v>
      </c>
      <c r="BL117" s="37">
        <v>0</v>
      </c>
      <c r="BM117" s="37">
        <v>0</v>
      </c>
      <c r="BN117" s="37">
        <v>0</v>
      </c>
      <c r="BO117" s="37">
        <v>0</v>
      </c>
      <c r="BP117" s="37">
        <v>0</v>
      </c>
    </row>
    <row r="118" spans="1:68" x14ac:dyDescent="0.25">
      <c r="A118" t="s">
        <v>469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671</v>
      </c>
      <c r="N118">
        <v>285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 s="37">
        <v>0</v>
      </c>
      <c r="BE118" s="36">
        <v>0</v>
      </c>
      <c r="BF118" s="36">
        <v>0</v>
      </c>
      <c r="BG118" s="36">
        <v>0</v>
      </c>
      <c r="BH118" s="36">
        <v>0</v>
      </c>
      <c r="BI118" s="37">
        <v>0</v>
      </c>
      <c r="BJ118" s="37">
        <v>0</v>
      </c>
      <c r="BK118" s="37">
        <v>0</v>
      </c>
      <c r="BL118" s="37">
        <v>0</v>
      </c>
      <c r="BM118" s="37">
        <v>0</v>
      </c>
      <c r="BN118" s="37">
        <v>0</v>
      </c>
      <c r="BO118" s="37">
        <v>0</v>
      </c>
      <c r="BP118" s="37">
        <v>0</v>
      </c>
    </row>
    <row r="119" spans="1:68" x14ac:dyDescent="0.25">
      <c r="A119" t="s">
        <v>470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553</v>
      </c>
      <c r="N119">
        <v>230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 s="37">
        <v>0</v>
      </c>
      <c r="BE119" s="36">
        <v>0</v>
      </c>
      <c r="BF119" s="36">
        <v>0</v>
      </c>
      <c r="BG119" s="36">
        <v>0</v>
      </c>
      <c r="BH119" s="36">
        <v>0</v>
      </c>
      <c r="BI119" s="37">
        <v>0</v>
      </c>
      <c r="BJ119" s="37">
        <v>0</v>
      </c>
      <c r="BK119" s="37">
        <v>0</v>
      </c>
      <c r="BL119" s="37">
        <v>0</v>
      </c>
      <c r="BM119" s="37">
        <v>0</v>
      </c>
      <c r="BN119" s="37">
        <v>0</v>
      </c>
      <c r="BO119" s="37">
        <v>0</v>
      </c>
      <c r="BP119" s="37">
        <v>0</v>
      </c>
    </row>
    <row r="120" spans="1:68" x14ac:dyDescent="0.25">
      <c r="A120" t="s">
        <v>471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516</v>
      </c>
      <c r="N120">
        <v>235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 s="37">
        <v>0</v>
      </c>
      <c r="BE120" s="36">
        <v>0</v>
      </c>
      <c r="BF120" s="36">
        <v>0</v>
      </c>
      <c r="BG120" s="36">
        <v>0</v>
      </c>
      <c r="BH120" s="36">
        <v>0</v>
      </c>
      <c r="BI120" s="37">
        <v>0</v>
      </c>
      <c r="BJ120" s="37">
        <v>0</v>
      </c>
      <c r="BK120" s="37">
        <v>0</v>
      </c>
      <c r="BL120" s="37">
        <v>0</v>
      </c>
      <c r="BM120" s="37">
        <v>0</v>
      </c>
      <c r="BN120" s="37">
        <v>0</v>
      </c>
      <c r="BO120" s="37">
        <v>0</v>
      </c>
      <c r="BP120" s="37">
        <v>0</v>
      </c>
    </row>
    <row r="121" spans="1:68" x14ac:dyDescent="0.25">
      <c r="A121" t="s">
        <v>472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261</v>
      </c>
      <c r="N121">
        <v>84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5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 s="37">
        <v>0</v>
      </c>
      <c r="BE121" s="36">
        <v>0</v>
      </c>
      <c r="BF121" s="36">
        <v>0</v>
      </c>
      <c r="BG121" s="36">
        <v>0</v>
      </c>
      <c r="BH121" s="36">
        <v>0</v>
      </c>
      <c r="BI121" s="37">
        <v>0</v>
      </c>
      <c r="BJ121" s="37">
        <v>0</v>
      </c>
      <c r="BK121" s="37">
        <v>0</v>
      </c>
      <c r="BL121" s="37">
        <v>0</v>
      </c>
      <c r="BM121" s="37">
        <v>0</v>
      </c>
      <c r="BN121" s="37">
        <v>0</v>
      </c>
      <c r="BO121" s="37">
        <v>0</v>
      </c>
      <c r="BP121" s="37">
        <v>0</v>
      </c>
    </row>
    <row r="122" spans="1:68" x14ac:dyDescent="0.25">
      <c r="A122" t="s">
        <v>473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 s="37">
        <v>0</v>
      </c>
      <c r="BE122" s="36">
        <v>0</v>
      </c>
      <c r="BF122" s="36">
        <v>0</v>
      </c>
      <c r="BG122" s="36">
        <v>0</v>
      </c>
      <c r="BH122" s="36">
        <v>0</v>
      </c>
      <c r="BI122" s="37">
        <v>0</v>
      </c>
      <c r="BJ122" s="37">
        <v>0</v>
      </c>
      <c r="BK122" s="37">
        <v>0</v>
      </c>
      <c r="BL122" s="37">
        <v>0</v>
      </c>
      <c r="BM122" s="37">
        <v>0</v>
      </c>
      <c r="BN122" s="37">
        <v>0</v>
      </c>
      <c r="BO122" s="37">
        <v>0</v>
      </c>
      <c r="BP122" s="37">
        <v>0</v>
      </c>
    </row>
    <row r="123" spans="1:68" x14ac:dyDescent="0.25">
      <c r="A123" t="s">
        <v>474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 s="37">
        <v>0</v>
      </c>
      <c r="BE123" s="36">
        <v>0</v>
      </c>
      <c r="BF123" s="36">
        <v>0</v>
      </c>
      <c r="BG123" s="36">
        <v>0</v>
      </c>
      <c r="BH123" s="36">
        <v>0</v>
      </c>
      <c r="BI123" s="37">
        <v>0</v>
      </c>
      <c r="BJ123" s="37">
        <v>0</v>
      </c>
      <c r="BK123" s="37">
        <v>0</v>
      </c>
      <c r="BL123" s="37">
        <v>0</v>
      </c>
      <c r="BM123" s="37">
        <v>0</v>
      </c>
      <c r="BN123" s="37">
        <v>0</v>
      </c>
      <c r="BO123" s="37">
        <v>0</v>
      </c>
      <c r="BP123" s="37">
        <v>0</v>
      </c>
    </row>
    <row r="124" spans="1:68" x14ac:dyDescent="0.25">
      <c r="A124" t="s">
        <v>475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 s="37">
        <v>0</v>
      </c>
      <c r="BE124" s="36">
        <v>0</v>
      </c>
      <c r="BF124" s="36">
        <v>0</v>
      </c>
      <c r="BG124" s="36">
        <v>0</v>
      </c>
      <c r="BH124" s="36">
        <v>0</v>
      </c>
      <c r="BI124" s="37">
        <v>0</v>
      </c>
      <c r="BJ124" s="37">
        <v>0</v>
      </c>
      <c r="BK124" s="37">
        <v>0</v>
      </c>
      <c r="BL124" s="37">
        <v>0</v>
      </c>
      <c r="BM124" s="37">
        <v>0</v>
      </c>
      <c r="BN124" s="37">
        <v>0</v>
      </c>
      <c r="BO124" s="37">
        <v>0</v>
      </c>
      <c r="BP124" s="37">
        <v>0</v>
      </c>
    </row>
    <row r="125" spans="1:68" x14ac:dyDescent="0.25">
      <c r="A125" t="s">
        <v>476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 s="37">
        <v>0</v>
      </c>
      <c r="BE125" s="36">
        <v>0</v>
      </c>
      <c r="BF125" s="36">
        <v>0</v>
      </c>
      <c r="BG125" s="36">
        <v>0</v>
      </c>
      <c r="BH125" s="36">
        <v>0</v>
      </c>
      <c r="BI125" s="37">
        <v>0</v>
      </c>
      <c r="BJ125" s="37">
        <v>0</v>
      </c>
      <c r="BK125" s="37">
        <v>0</v>
      </c>
      <c r="BL125" s="37">
        <v>0</v>
      </c>
      <c r="BM125" s="37">
        <v>0</v>
      </c>
      <c r="BN125" s="37">
        <v>0</v>
      </c>
      <c r="BO125" s="37">
        <v>0</v>
      </c>
      <c r="BP125" s="37">
        <v>0</v>
      </c>
    </row>
    <row r="126" spans="1:68" x14ac:dyDescent="0.25">
      <c r="A126" t="s">
        <v>477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 s="37">
        <v>0</v>
      </c>
      <c r="BE126" s="36">
        <v>0</v>
      </c>
      <c r="BF126" s="36">
        <v>0</v>
      </c>
      <c r="BG126" s="36">
        <v>0</v>
      </c>
      <c r="BH126" s="36">
        <v>0</v>
      </c>
      <c r="BI126" s="37">
        <v>0</v>
      </c>
      <c r="BJ126" s="37">
        <v>0</v>
      </c>
      <c r="BK126" s="37">
        <v>0</v>
      </c>
      <c r="BL126" s="37">
        <v>0</v>
      </c>
      <c r="BM126" s="37">
        <v>0</v>
      </c>
      <c r="BN126" s="37">
        <v>0</v>
      </c>
      <c r="BO126" s="37">
        <v>0</v>
      </c>
      <c r="BP126" s="37">
        <v>0</v>
      </c>
    </row>
    <row r="127" spans="1:68" x14ac:dyDescent="0.25">
      <c r="A127" t="s">
        <v>478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 s="37">
        <v>0</v>
      </c>
      <c r="BE127" s="36">
        <v>0</v>
      </c>
      <c r="BF127" s="36">
        <v>0</v>
      </c>
      <c r="BG127" s="36">
        <v>0</v>
      </c>
      <c r="BH127" s="36">
        <v>0</v>
      </c>
      <c r="BI127" s="37">
        <v>0</v>
      </c>
      <c r="BJ127" s="37">
        <v>0</v>
      </c>
      <c r="BK127" s="37">
        <v>0</v>
      </c>
      <c r="BL127" s="37">
        <v>0</v>
      </c>
      <c r="BM127" s="37">
        <v>0</v>
      </c>
      <c r="BN127" s="37">
        <v>0</v>
      </c>
      <c r="BO127" s="37">
        <v>0</v>
      </c>
      <c r="BP127" s="37">
        <v>0</v>
      </c>
    </row>
  </sheetData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AX15"/>
  <sheetViews>
    <sheetView zoomScale="85" zoomScaleNormal="85" workbookViewId="0">
      <selection activeCell="C5" sqref="C5"/>
    </sheetView>
  </sheetViews>
  <sheetFormatPr defaultColWidth="8.85546875" defaultRowHeight="15" x14ac:dyDescent="0.25"/>
  <cols>
    <col min="2" max="2" width="29.42578125" customWidth="1"/>
    <col min="3" max="4" width="13" customWidth="1"/>
    <col min="5" max="6" width="13.85546875" customWidth="1"/>
    <col min="7" max="7" width="14.85546875" customWidth="1"/>
    <col min="8" max="8" width="14.28515625" customWidth="1"/>
    <col min="10" max="10" width="24.140625" customWidth="1"/>
    <col min="11" max="11" width="2.85546875" customWidth="1"/>
    <col min="12" max="12" width="2.7109375" bestFit="1" customWidth="1"/>
    <col min="13" max="13" width="4.7109375" bestFit="1" customWidth="1"/>
    <col min="14" max="14" width="2.7109375" bestFit="1" customWidth="1"/>
    <col min="15" max="15" width="5.7109375" bestFit="1" customWidth="1"/>
    <col min="16" max="16" width="4.7109375" bestFit="1" customWidth="1"/>
    <col min="17" max="18" width="5.7109375" bestFit="1" customWidth="1"/>
    <col min="19" max="32" width="2.7109375" bestFit="1" customWidth="1"/>
    <col min="33" max="33" width="2.7109375" customWidth="1"/>
    <col min="34" max="41" width="2.7109375" bestFit="1" customWidth="1"/>
    <col min="42" max="42" width="2.7109375" customWidth="1"/>
    <col min="43" max="43" width="2.7109375" bestFit="1" customWidth="1"/>
    <col min="44" max="44" width="2.7109375" customWidth="1"/>
    <col min="45" max="48" width="2.7109375" bestFit="1" customWidth="1"/>
    <col min="49" max="49" width="10.140625" bestFit="1" customWidth="1"/>
  </cols>
  <sheetData>
    <row r="3" spans="2:50" s="18" customFormat="1" ht="30" x14ac:dyDescent="0.25">
      <c r="B3" s="32"/>
      <c r="C3" s="25" t="s">
        <v>129</v>
      </c>
      <c r="D3" s="25" t="s">
        <v>207</v>
      </c>
      <c r="E3" s="22" t="s">
        <v>130</v>
      </c>
      <c r="F3" s="22" t="s">
        <v>198</v>
      </c>
      <c r="G3" s="22" t="s">
        <v>195</v>
      </c>
      <c r="H3" s="22" t="s">
        <v>196</v>
      </c>
    </row>
    <row r="4" spans="2:50" s="18" customFormat="1" ht="15.75" thickBot="1" x14ac:dyDescent="0.3">
      <c r="B4" s="26" t="s">
        <v>194</v>
      </c>
      <c r="C4" s="21">
        <v>294</v>
      </c>
      <c r="D4" s="21">
        <v>81</v>
      </c>
      <c r="E4" s="21">
        <v>175</v>
      </c>
      <c r="F4" s="21">
        <v>155</v>
      </c>
      <c r="G4" s="21">
        <v>175</v>
      </c>
      <c r="H4" s="21">
        <v>127</v>
      </c>
      <c r="K4" s="40" t="s">
        <v>201</v>
      </c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</row>
    <row r="5" spans="2:50" x14ac:dyDescent="0.25">
      <c r="B5" s="23" t="s">
        <v>128</v>
      </c>
      <c r="C5" s="20">
        <f>181/294</f>
        <v>0.61564625850340138</v>
      </c>
      <c r="D5" s="20">
        <v>0</v>
      </c>
      <c r="E5" s="20">
        <f>68/175</f>
        <v>0.38857142857142857</v>
      </c>
      <c r="F5" s="20">
        <f>26/155</f>
        <v>0.16774193548387098</v>
      </c>
      <c r="G5" s="20">
        <f>18/175</f>
        <v>0.10285714285714286</v>
      </c>
      <c r="H5" s="20">
        <f>71/127</f>
        <v>0.55905511811023623</v>
      </c>
      <c r="J5" s="18"/>
      <c r="K5" s="41">
        <v>0</v>
      </c>
      <c r="L5" s="41">
        <v>1</v>
      </c>
      <c r="M5" s="41">
        <v>2</v>
      </c>
      <c r="N5" s="41">
        <v>3</v>
      </c>
      <c r="O5" s="41">
        <v>4</v>
      </c>
      <c r="P5" s="41">
        <v>5</v>
      </c>
      <c r="Q5" s="41">
        <v>6</v>
      </c>
      <c r="R5" s="41">
        <v>7</v>
      </c>
      <c r="S5" s="41">
        <v>8</v>
      </c>
      <c r="T5" s="41">
        <v>9</v>
      </c>
      <c r="U5" s="41">
        <v>10</v>
      </c>
      <c r="V5" s="41">
        <v>11</v>
      </c>
      <c r="W5" s="41">
        <v>12</v>
      </c>
      <c r="X5" s="41">
        <v>13</v>
      </c>
      <c r="Y5" s="41">
        <v>14</v>
      </c>
      <c r="Z5" s="41">
        <v>15</v>
      </c>
      <c r="AA5" s="41">
        <v>16</v>
      </c>
      <c r="AB5" s="41">
        <v>17</v>
      </c>
      <c r="AC5" s="41">
        <v>18</v>
      </c>
      <c r="AD5" s="41">
        <v>19</v>
      </c>
      <c r="AE5" s="41">
        <v>20</v>
      </c>
      <c r="AF5" s="41">
        <v>21</v>
      </c>
      <c r="AG5" s="41">
        <v>23</v>
      </c>
      <c r="AH5" s="41">
        <v>24</v>
      </c>
      <c r="AI5" s="41">
        <v>25</v>
      </c>
      <c r="AJ5" s="41">
        <v>26</v>
      </c>
      <c r="AK5" s="41">
        <v>27</v>
      </c>
      <c r="AL5" s="41">
        <v>28</v>
      </c>
      <c r="AM5" s="41">
        <v>29</v>
      </c>
      <c r="AN5" s="41">
        <v>30</v>
      </c>
      <c r="AO5" s="41">
        <v>31</v>
      </c>
      <c r="AP5" s="41">
        <v>32</v>
      </c>
      <c r="AQ5" s="41">
        <v>34</v>
      </c>
      <c r="AR5" s="41">
        <v>36</v>
      </c>
      <c r="AS5" s="41">
        <v>38</v>
      </c>
      <c r="AT5" s="41">
        <v>42</v>
      </c>
      <c r="AU5" s="41">
        <v>48</v>
      </c>
      <c r="AV5" s="41">
        <v>49</v>
      </c>
      <c r="AW5" s="41">
        <v>53</v>
      </c>
      <c r="AX5" s="41" t="s">
        <v>81</v>
      </c>
    </row>
    <row r="6" spans="2:50" ht="30" x14ac:dyDescent="0.25">
      <c r="B6" s="24" t="s">
        <v>131</v>
      </c>
      <c r="C6" s="19">
        <f>178/294</f>
        <v>0.60544217687074831</v>
      </c>
      <c r="D6" s="19">
        <v>0</v>
      </c>
      <c r="E6" s="19">
        <f>68/175</f>
        <v>0.38857142857142857</v>
      </c>
      <c r="F6" s="20">
        <f>26/155</f>
        <v>0.16774193548387098</v>
      </c>
      <c r="G6" s="19">
        <f>18/175</f>
        <v>0.10285714285714286</v>
      </c>
      <c r="H6" s="19">
        <f>66/127</f>
        <v>0.51968503937007871</v>
      </c>
      <c r="J6" s="43" t="s">
        <v>203</v>
      </c>
      <c r="K6" s="42">
        <v>26</v>
      </c>
      <c r="L6" s="42">
        <v>3</v>
      </c>
      <c r="M6" s="42">
        <v>0</v>
      </c>
      <c r="N6" s="42">
        <v>16</v>
      </c>
      <c r="O6" s="42">
        <v>7</v>
      </c>
      <c r="P6" s="42">
        <v>3</v>
      </c>
      <c r="Q6" s="42">
        <v>7</v>
      </c>
      <c r="R6" s="42">
        <v>5</v>
      </c>
      <c r="S6" s="42">
        <v>6</v>
      </c>
      <c r="T6" s="42">
        <v>12</v>
      </c>
      <c r="U6" s="42">
        <v>12</v>
      </c>
      <c r="V6" s="42">
        <v>6</v>
      </c>
      <c r="W6" s="42">
        <v>3</v>
      </c>
      <c r="X6" s="42">
        <v>7</v>
      </c>
      <c r="Y6" s="42">
        <v>4</v>
      </c>
      <c r="Z6" s="42">
        <v>4</v>
      </c>
      <c r="AA6" s="42">
        <v>2</v>
      </c>
      <c r="AB6" s="42">
        <v>1</v>
      </c>
      <c r="AC6" s="42">
        <v>2</v>
      </c>
      <c r="AD6" s="42">
        <v>5</v>
      </c>
      <c r="AE6" s="42">
        <v>2</v>
      </c>
      <c r="AF6" s="42">
        <v>2</v>
      </c>
      <c r="AG6" s="42">
        <v>0</v>
      </c>
      <c r="AH6" s="42">
        <v>1</v>
      </c>
      <c r="AI6" s="42">
        <v>1</v>
      </c>
      <c r="AJ6" s="42">
        <v>2</v>
      </c>
      <c r="AK6" s="42">
        <v>4</v>
      </c>
      <c r="AL6" s="42">
        <v>1</v>
      </c>
      <c r="AM6" s="42">
        <v>2</v>
      </c>
      <c r="AN6" s="42">
        <v>1</v>
      </c>
      <c r="AO6" s="42">
        <v>2</v>
      </c>
      <c r="AP6" s="42">
        <v>0</v>
      </c>
      <c r="AQ6" s="42">
        <v>1</v>
      </c>
      <c r="AR6" s="42">
        <v>0</v>
      </c>
      <c r="AS6" s="42">
        <v>1</v>
      </c>
      <c r="AT6" s="42">
        <v>1</v>
      </c>
      <c r="AU6" s="42">
        <v>1</v>
      </c>
      <c r="AV6" s="42">
        <v>1</v>
      </c>
      <c r="AW6" s="42">
        <v>1</v>
      </c>
      <c r="AX6" s="42">
        <v>155</v>
      </c>
    </row>
    <row r="7" spans="2:50" ht="30.95" customHeight="1" x14ac:dyDescent="0.25">
      <c r="B7" s="24" t="s">
        <v>132</v>
      </c>
      <c r="C7" s="19">
        <f>106/294</f>
        <v>0.36054421768707484</v>
      </c>
      <c r="D7" s="19">
        <v>0</v>
      </c>
      <c r="E7" s="19">
        <f>8/175</f>
        <v>4.5714285714285714E-2</v>
      </c>
      <c r="F7" s="19">
        <f>1/155</f>
        <v>6.4516129032258064E-3</v>
      </c>
      <c r="G7" s="19">
        <v>0</v>
      </c>
      <c r="H7" s="19">
        <f>57/127</f>
        <v>0.44881889763779526</v>
      </c>
      <c r="J7" s="43" t="s">
        <v>204</v>
      </c>
      <c r="K7">
        <v>71</v>
      </c>
      <c r="L7">
        <v>5</v>
      </c>
      <c r="M7">
        <v>18</v>
      </c>
      <c r="N7">
        <v>9</v>
      </c>
      <c r="O7">
        <v>5</v>
      </c>
      <c r="P7">
        <v>7</v>
      </c>
      <c r="Q7">
        <v>2</v>
      </c>
      <c r="R7">
        <v>3</v>
      </c>
      <c r="S7">
        <v>3</v>
      </c>
      <c r="T7">
        <v>2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127</v>
      </c>
    </row>
    <row r="8" spans="2:50" ht="30" x14ac:dyDescent="0.25">
      <c r="B8" s="24" t="s">
        <v>193</v>
      </c>
      <c r="C8" s="28">
        <f>4/294</f>
        <v>1.3605442176870748E-2</v>
      </c>
      <c r="D8" s="28">
        <v>0</v>
      </c>
      <c r="E8" s="28">
        <f>0</f>
        <v>0</v>
      </c>
      <c r="F8" s="28">
        <v>0</v>
      </c>
      <c r="G8" s="28">
        <v>0</v>
      </c>
      <c r="H8" s="28">
        <f>5/H4</f>
        <v>3.937007874015748E-2</v>
      </c>
      <c r="J8" s="43" t="s">
        <v>206</v>
      </c>
      <c r="K8" s="1">
        <v>71</v>
      </c>
      <c r="L8" s="1">
        <v>0</v>
      </c>
      <c r="M8" s="1">
        <v>0</v>
      </c>
      <c r="N8" s="44">
        <v>5</v>
      </c>
      <c r="O8" s="44">
        <v>0</v>
      </c>
      <c r="P8" s="1">
        <v>0</v>
      </c>
      <c r="Q8" s="1">
        <v>18</v>
      </c>
      <c r="R8" s="1">
        <v>0</v>
      </c>
      <c r="S8" s="1">
        <v>0</v>
      </c>
      <c r="T8" s="1">
        <v>0</v>
      </c>
      <c r="U8" s="1">
        <v>9</v>
      </c>
      <c r="V8" s="1">
        <v>0</v>
      </c>
      <c r="W8" s="1">
        <v>0</v>
      </c>
      <c r="X8" s="1">
        <v>5</v>
      </c>
      <c r="Y8" s="1">
        <v>0</v>
      </c>
      <c r="Z8" s="1">
        <v>0</v>
      </c>
      <c r="AA8" s="1">
        <v>7</v>
      </c>
      <c r="AB8" s="1">
        <v>0</v>
      </c>
      <c r="AC8" s="1">
        <v>0</v>
      </c>
      <c r="AD8" s="1">
        <v>2</v>
      </c>
      <c r="AE8" s="1">
        <v>0</v>
      </c>
      <c r="AF8" s="1">
        <v>0</v>
      </c>
      <c r="AG8" s="1">
        <v>3</v>
      </c>
      <c r="AH8" s="1">
        <v>0</v>
      </c>
      <c r="AI8" s="1">
        <v>0</v>
      </c>
      <c r="AJ8" s="1">
        <v>3</v>
      </c>
      <c r="AK8" s="1">
        <v>0</v>
      </c>
      <c r="AL8" s="1">
        <v>0</v>
      </c>
      <c r="AM8" s="1">
        <v>2</v>
      </c>
      <c r="AN8" s="1">
        <v>0</v>
      </c>
      <c r="AO8" s="1">
        <v>0</v>
      </c>
      <c r="AP8" s="1">
        <v>1</v>
      </c>
      <c r="AQ8" s="1">
        <v>0</v>
      </c>
      <c r="AR8" s="1">
        <v>1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</row>
    <row r="9" spans="2:50" ht="30" x14ac:dyDescent="0.25">
      <c r="B9" s="27" t="s">
        <v>197</v>
      </c>
      <c r="C9" s="31">
        <f>71/294</f>
        <v>0.24149659863945577</v>
      </c>
      <c r="D9" s="31">
        <v>0</v>
      </c>
      <c r="E9" s="31">
        <f>60/175</f>
        <v>0.34285714285714286</v>
      </c>
      <c r="F9" s="31">
        <f>25/155</f>
        <v>0.16129032258064516</v>
      </c>
      <c r="G9" s="19">
        <f>18/175</f>
        <v>0.10285714285714286</v>
      </c>
      <c r="H9" s="31">
        <f>9/127</f>
        <v>7.0866141732283464E-2</v>
      </c>
      <c r="J9" s="1" t="s">
        <v>205</v>
      </c>
      <c r="K9" s="1">
        <f t="shared" ref="K9:V9" si="0">ROUND(K5*3.24,0)</f>
        <v>0</v>
      </c>
      <c r="L9" s="1">
        <f t="shared" si="0"/>
        <v>3</v>
      </c>
      <c r="M9" s="1">
        <f t="shared" si="0"/>
        <v>6</v>
      </c>
      <c r="N9" s="1">
        <f t="shared" si="0"/>
        <v>10</v>
      </c>
      <c r="O9" s="1">
        <f t="shared" si="0"/>
        <v>13</v>
      </c>
      <c r="P9" s="1">
        <f t="shared" si="0"/>
        <v>16</v>
      </c>
      <c r="Q9" s="1">
        <f t="shared" si="0"/>
        <v>19</v>
      </c>
      <c r="R9" s="1">
        <f t="shared" si="0"/>
        <v>23</v>
      </c>
      <c r="S9" s="1">
        <f t="shared" si="0"/>
        <v>26</v>
      </c>
      <c r="T9" s="1">
        <f t="shared" si="0"/>
        <v>29</v>
      </c>
      <c r="U9" s="1">
        <f t="shared" si="0"/>
        <v>32</v>
      </c>
      <c r="V9" s="1">
        <f t="shared" si="0"/>
        <v>36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2:50" x14ac:dyDescent="0.25">
      <c r="C10" s="29"/>
      <c r="D10" s="39"/>
      <c r="E10" s="30"/>
      <c r="F10" s="38"/>
      <c r="J10" s="43"/>
      <c r="K10" s="1"/>
      <c r="L10" s="1"/>
      <c r="M10" s="1"/>
      <c r="N10" s="44"/>
      <c r="O10" s="4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2:50" x14ac:dyDescent="0.25">
      <c r="W11" s="1"/>
    </row>
    <row r="12" spans="2:50" x14ac:dyDescent="0.25">
      <c r="J12" s="18"/>
      <c r="K12" s="40" t="s">
        <v>202</v>
      </c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</row>
    <row r="13" spans="2:50" x14ac:dyDescent="0.25">
      <c r="J13" s="18"/>
      <c r="K13" s="41">
        <v>0</v>
      </c>
      <c r="L13" s="41">
        <v>1</v>
      </c>
      <c r="M13" s="41">
        <v>2</v>
      </c>
      <c r="N13" s="41">
        <v>3</v>
      </c>
      <c r="O13" s="41">
        <v>4</v>
      </c>
      <c r="P13" s="41">
        <v>5</v>
      </c>
      <c r="Q13" s="41">
        <v>6</v>
      </c>
      <c r="R13" s="41">
        <v>7</v>
      </c>
      <c r="S13" s="41">
        <v>8</v>
      </c>
      <c r="T13" s="41">
        <v>9</v>
      </c>
      <c r="U13" s="41">
        <v>10</v>
      </c>
      <c r="V13" s="41">
        <v>11</v>
      </c>
      <c r="W13" s="41">
        <v>12</v>
      </c>
      <c r="X13" s="41">
        <v>13</v>
      </c>
      <c r="Y13" s="41">
        <v>14</v>
      </c>
      <c r="Z13" s="41">
        <v>15</v>
      </c>
      <c r="AA13" s="41">
        <v>16</v>
      </c>
      <c r="AB13" s="41">
        <v>17</v>
      </c>
      <c r="AC13" s="41">
        <v>18</v>
      </c>
      <c r="AD13" s="41">
        <v>19</v>
      </c>
      <c r="AE13" s="41">
        <v>20</v>
      </c>
      <c r="AF13" s="41">
        <v>21</v>
      </c>
      <c r="AG13" s="41"/>
      <c r="AH13" s="41">
        <v>24</v>
      </c>
      <c r="AI13" s="41">
        <v>25</v>
      </c>
      <c r="AJ13" s="41">
        <v>26</v>
      </c>
      <c r="AK13" s="41">
        <v>27</v>
      </c>
      <c r="AL13" s="41">
        <v>28</v>
      </c>
      <c r="AM13" s="41">
        <v>29</v>
      </c>
      <c r="AN13" s="41">
        <v>30</v>
      </c>
      <c r="AO13" s="41">
        <v>31</v>
      </c>
      <c r="AP13" s="41"/>
      <c r="AQ13" s="41">
        <v>34</v>
      </c>
      <c r="AR13" s="41"/>
      <c r="AS13" s="41">
        <v>38</v>
      </c>
      <c r="AT13" s="41">
        <v>42</v>
      </c>
      <c r="AU13" s="41">
        <v>48</v>
      </c>
      <c r="AV13" s="41">
        <v>49</v>
      </c>
      <c r="AW13" s="41">
        <v>53</v>
      </c>
      <c r="AX13" s="41" t="s">
        <v>81</v>
      </c>
    </row>
    <row r="14" spans="2:50" x14ac:dyDescent="0.25">
      <c r="J14" s="43" t="s">
        <v>199</v>
      </c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>
        <v>1</v>
      </c>
      <c r="AX14" s="42">
        <v>155</v>
      </c>
    </row>
    <row r="15" spans="2:50" x14ac:dyDescent="0.25">
      <c r="J15" s="43" t="s">
        <v>200</v>
      </c>
      <c r="AW15">
        <v>0</v>
      </c>
      <c r="AX15">
        <v>127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.375 VG</vt:lpstr>
      <vt:lpstr>.5 SG</vt:lpstr>
      <vt:lpstr>.75 VG</vt:lpstr>
      <vt:lpstr>1 SG</vt:lpstr>
      <vt:lpstr>Summary 37|2013 - 45|2014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Michael Prokle</cp:lastModifiedBy>
  <dcterms:created xsi:type="dcterms:W3CDTF">2014-10-01T19:37:36Z</dcterms:created>
  <dcterms:modified xsi:type="dcterms:W3CDTF">2015-08-13T16:52:53Z</dcterms:modified>
</cp:coreProperties>
</file>