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rom C\flavia.ouma\Documents\ubos issues\statistics\"/>
    </mc:Choice>
  </mc:AlternateContent>
  <bookViews>
    <workbookView xWindow="0" yWindow="0" windowWidth="11490" windowHeight="4050"/>
  </bookViews>
  <sheets>
    <sheet name="AAS 2018_PRODUCTION &amp; ARE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7" i="1"/>
  <c r="J4" i="1"/>
  <c r="I4" i="1" l="1"/>
  <c r="J5" i="1"/>
  <c r="I15" i="1" l="1"/>
  <c r="J18" i="1" l="1"/>
  <c r="J19" i="1" l="1"/>
  <c r="I19" i="1"/>
  <c r="I18" i="1"/>
  <c r="J17" i="1"/>
  <c r="I17" i="1"/>
  <c r="E17" i="1"/>
  <c r="J16" i="1"/>
  <c r="I16" i="1"/>
  <c r="E16" i="1"/>
  <c r="J15" i="1"/>
  <c r="E15" i="1"/>
  <c r="J14" i="1"/>
  <c r="I14" i="1"/>
  <c r="E14" i="1"/>
  <c r="J13" i="1"/>
  <c r="I13" i="1"/>
  <c r="E13" i="1"/>
  <c r="J12" i="1"/>
  <c r="E12" i="1"/>
  <c r="J11" i="1"/>
  <c r="I11" i="1"/>
  <c r="E11" i="1"/>
  <c r="J10" i="1"/>
  <c r="I10" i="1"/>
  <c r="E10" i="1"/>
  <c r="J9" i="1"/>
  <c r="I9" i="1"/>
  <c r="E9" i="1"/>
  <c r="J8" i="1"/>
  <c r="I8" i="1"/>
  <c r="E8" i="1"/>
  <c r="J7" i="1"/>
  <c r="E7" i="1"/>
  <c r="J6" i="1"/>
  <c r="I6" i="1"/>
  <c r="E6" i="1"/>
  <c r="I5" i="1"/>
  <c r="E5" i="1"/>
  <c r="E4" i="1"/>
</calcChain>
</file>

<file path=xl/sharedStrings.xml><?xml version="1.0" encoding="utf-8"?>
<sst xmlns="http://schemas.openxmlformats.org/spreadsheetml/2006/main" count="33" uniqueCount="33">
  <si>
    <t>CropName</t>
  </si>
  <si>
    <t>First Season</t>
  </si>
  <si>
    <t xml:space="preserve">Second Season </t>
  </si>
  <si>
    <t>Agric Year 2018</t>
  </si>
  <si>
    <t xml:space="preserve">Area (ha)
</t>
  </si>
  <si>
    <t xml:space="preserve">Production (mt), </t>
  </si>
  <si>
    <t>Aggregated yield</t>
  </si>
  <si>
    <t>Production (mt)</t>
  </si>
  <si>
    <t xml:space="preserve">Total Area (ha)
</t>
  </si>
  <si>
    <t xml:space="preserve">Total Production (mt), </t>
  </si>
  <si>
    <t xml:space="preserve"> Maize</t>
  </si>
  <si>
    <t xml:space="preserve"> Rice</t>
  </si>
  <si>
    <t xml:space="preserve"> Sorghum</t>
  </si>
  <si>
    <t>Millet</t>
  </si>
  <si>
    <t>Soya Beans</t>
  </si>
  <si>
    <t xml:space="preserve"> Groundnuts</t>
  </si>
  <si>
    <t>Irish Potatoes</t>
  </si>
  <si>
    <t xml:space="preserve"> Sweet Potatoes</t>
  </si>
  <si>
    <t xml:space="preserve"> Cassava</t>
  </si>
  <si>
    <t xml:space="preserve"> Beans</t>
  </si>
  <si>
    <t xml:space="preserve"> Cow Peas</t>
  </si>
  <si>
    <t xml:space="preserve"> Banana (Food)</t>
  </si>
  <si>
    <t>Banana (Sweet)</t>
  </si>
  <si>
    <t xml:space="preserve"> Banana (Beer)</t>
  </si>
  <si>
    <t xml:space="preserve"> Coffee Arabica</t>
  </si>
  <si>
    <t xml:space="preserve">Coffee Robusta </t>
  </si>
  <si>
    <t>Area (ha)</t>
  </si>
  <si>
    <t>Aggregated yield*</t>
  </si>
  <si>
    <t>Crop Area (Ha) and Production(MT) for the AAS 2018 Agricultural year</t>
  </si>
  <si>
    <t>Annual Aggregated yield*</t>
  </si>
  <si>
    <t>Note:</t>
  </si>
  <si>
    <t>2.  For perrenial crops, the annual total area corresponds to the second season area</t>
  </si>
  <si>
    <t>1. (*) Yield is calculated only on observations where production data was available (ie., not missing) and not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</si>
</sst>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2" fillId="2" borderId="1" xfId="1" applyNumberFormat="1" applyFont="1" applyFill="1" applyBorder="1" applyAlignment="1">
      <alignment horizontal="right"/>
    </xf>
    <xf numFmtId="165" fontId="2" fillId="2" borderId="1" xfId="1" applyNumberFormat="1" applyFont="1" applyFill="1" applyBorder="1"/>
    <xf numFmtId="0" fontId="5" fillId="2" borderId="0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43" fontId="2" fillId="2" borderId="9" xfId="1" applyNumberFormat="1" applyFont="1" applyFill="1" applyBorder="1" applyAlignment="1">
      <alignment horizontal="right"/>
    </xf>
    <xf numFmtId="0" fontId="2" fillId="2" borderId="10" xfId="0" applyFont="1" applyFill="1" applyBorder="1"/>
    <xf numFmtId="165" fontId="2" fillId="2" borderId="11" xfId="1" applyNumberFormat="1" applyFont="1" applyFill="1" applyBorder="1"/>
    <xf numFmtId="0" fontId="2" fillId="2" borderId="2" xfId="0" applyFont="1" applyFill="1" applyBorder="1"/>
    <xf numFmtId="0" fontId="2" fillId="2" borderId="16" xfId="0" applyFont="1" applyFill="1" applyBorder="1"/>
    <xf numFmtId="164" fontId="2" fillId="2" borderId="8" xfId="1" applyNumberFormat="1" applyFont="1" applyFill="1" applyBorder="1" applyAlignment="1">
      <alignment horizontal="right"/>
    </xf>
    <xf numFmtId="164" fontId="2" fillId="2" borderId="9" xfId="1" applyNumberFormat="1" applyFont="1" applyFill="1" applyBorder="1" applyAlignment="1">
      <alignment horizontal="right"/>
    </xf>
    <xf numFmtId="164" fontId="2" fillId="2" borderId="12" xfId="1" applyNumberFormat="1" applyFont="1" applyFill="1" applyBorder="1" applyAlignment="1">
      <alignment horizontal="right"/>
    </xf>
    <xf numFmtId="164" fontId="2" fillId="2" borderId="3" xfId="1" applyNumberFormat="1" applyFont="1" applyFill="1" applyBorder="1" applyAlignment="1">
      <alignment horizontal="right"/>
    </xf>
    <xf numFmtId="165" fontId="2" fillId="2" borderId="8" xfId="1" applyNumberFormat="1" applyFont="1" applyFill="1" applyBorder="1"/>
    <xf numFmtId="166" fontId="2" fillId="2" borderId="9" xfId="1" applyNumberFormat="1" applyFont="1" applyFill="1" applyBorder="1"/>
    <xf numFmtId="165" fontId="2" fillId="2" borderId="10" xfId="1" applyNumberFormat="1" applyFont="1" applyFill="1" applyBorder="1"/>
    <xf numFmtId="166" fontId="2" fillId="2" borderId="12" xfId="1" applyNumberFormat="1" applyFont="1" applyFill="1" applyBorder="1"/>
    <xf numFmtId="0" fontId="2" fillId="2" borderId="21" xfId="0" applyFont="1" applyFill="1" applyBorder="1"/>
    <xf numFmtId="0" fontId="2" fillId="2" borderId="15" xfId="0" applyFont="1" applyFill="1" applyBorder="1"/>
    <xf numFmtId="164" fontId="2" fillId="2" borderId="21" xfId="1" applyNumberFormat="1" applyFont="1" applyFill="1" applyBorder="1" applyAlignment="1">
      <alignment horizontal="right"/>
    </xf>
    <xf numFmtId="164" fontId="2" fillId="2" borderId="4" xfId="1" applyNumberFormat="1" applyFont="1" applyFill="1" applyBorder="1" applyAlignment="1">
      <alignment horizontal="right"/>
    </xf>
    <xf numFmtId="43" fontId="2" fillId="2" borderId="22" xfId="1" applyNumberFormat="1" applyFont="1" applyFill="1" applyBorder="1" applyAlignment="1">
      <alignment horizontal="right"/>
    </xf>
    <xf numFmtId="165" fontId="2" fillId="2" borderId="21" xfId="1" applyNumberFormat="1" applyFont="1" applyFill="1" applyBorder="1"/>
    <xf numFmtId="165" fontId="2" fillId="2" borderId="4" xfId="1" applyNumberFormat="1" applyFont="1" applyFill="1" applyBorder="1"/>
    <xf numFmtId="166" fontId="2" fillId="2" borderId="22" xfId="1" applyNumberFormat="1" applyFont="1" applyFill="1" applyBorder="1"/>
    <xf numFmtId="164" fontId="2" fillId="2" borderId="23" xfId="1" applyNumberFormat="1" applyFont="1" applyFill="1" applyBorder="1" applyAlignment="1">
      <alignment horizontal="right"/>
    </xf>
    <xf numFmtId="0" fontId="0" fillId="2" borderId="0" xfId="0" applyFill="1"/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2" fontId="0" fillId="2" borderId="0" xfId="0" applyNumberFormat="1" applyFill="1"/>
    <xf numFmtId="164" fontId="2" fillId="2" borderId="10" xfId="1" applyNumberFormat="1" applyFont="1" applyFill="1" applyBorder="1" applyAlignment="1">
      <alignment horizontal="right"/>
    </xf>
    <xf numFmtId="164" fontId="2" fillId="2" borderId="18" xfId="1" applyNumberFormat="1" applyFont="1" applyFill="1" applyBorder="1" applyAlignment="1">
      <alignment horizontal="right"/>
    </xf>
    <xf numFmtId="164" fontId="2" fillId="2" borderId="11" xfId="1" applyNumberFormat="1" applyFont="1" applyFill="1" applyBorder="1" applyAlignment="1">
      <alignment horizontal="right"/>
    </xf>
    <xf numFmtId="43" fontId="2" fillId="2" borderId="12" xfId="1" applyNumberFormat="1" applyFont="1" applyFill="1" applyBorder="1" applyAlignment="1">
      <alignment horizontal="right"/>
    </xf>
    <xf numFmtId="0" fontId="6" fillId="2" borderId="0" xfId="0" applyFont="1" applyFill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E27" sqref="E27"/>
    </sheetView>
  </sheetViews>
  <sheetFormatPr defaultRowHeight="15" x14ac:dyDescent="0.25"/>
  <cols>
    <col min="1" max="1" width="3.5703125" style="29" customWidth="1"/>
    <col min="2" max="2" width="15.140625" style="29" customWidth="1"/>
    <col min="3" max="3" width="11.140625" style="29" customWidth="1"/>
    <col min="4" max="4" width="13.85546875" style="29" customWidth="1"/>
    <col min="5" max="6" width="9.140625" style="29"/>
    <col min="7" max="7" width="12.140625" style="29" customWidth="1"/>
    <col min="8" max="8" width="11.28515625" style="29" customWidth="1"/>
    <col min="9" max="9" width="13.85546875" style="29" customWidth="1"/>
    <col min="10" max="10" width="13" style="29" customWidth="1"/>
    <col min="11" max="11" width="11.7109375" style="29" customWidth="1"/>
    <col min="12" max="12" width="3.5703125" style="29" customWidth="1"/>
    <col min="13" max="13" width="10.5703125" style="29" bestFit="1" customWidth="1"/>
    <col min="14" max="16384" width="9.140625" style="29"/>
  </cols>
  <sheetData>
    <row r="1" spans="1:13" ht="19.5" thickBot="1" x14ac:dyDescent="0.35">
      <c r="A1" s="5"/>
      <c r="B1" s="39" t="s">
        <v>0</v>
      </c>
      <c r="C1" s="42" t="s">
        <v>28</v>
      </c>
      <c r="D1" s="43"/>
      <c r="E1" s="43"/>
      <c r="F1" s="43"/>
      <c r="G1" s="43"/>
      <c r="H1" s="43"/>
      <c r="I1" s="43"/>
      <c r="J1" s="43"/>
      <c r="K1" s="44"/>
    </row>
    <row r="2" spans="1:13" x14ac:dyDescent="0.25">
      <c r="A2" s="6"/>
      <c r="B2" s="40"/>
      <c r="C2" s="45" t="s">
        <v>1</v>
      </c>
      <c r="D2" s="46"/>
      <c r="E2" s="47"/>
      <c r="F2" s="45" t="s">
        <v>2</v>
      </c>
      <c r="G2" s="46"/>
      <c r="H2" s="47"/>
      <c r="I2" s="45" t="s">
        <v>3</v>
      </c>
      <c r="J2" s="46"/>
      <c r="K2" s="47"/>
    </row>
    <row r="3" spans="1:13" ht="51.75" thickBot="1" x14ac:dyDescent="0.3">
      <c r="A3" s="8"/>
      <c r="B3" s="41"/>
      <c r="C3" s="30" t="s">
        <v>4</v>
      </c>
      <c r="D3" s="31" t="s">
        <v>5</v>
      </c>
      <c r="E3" s="32" t="s">
        <v>6</v>
      </c>
      <c r="F3" s="30" t="s">
        <v>26</v>
      </c>
      <c r="G3" s="31" t="s">
        <v>7</v>
      </c>
      <c r="H3" s="32" t="s">
        <v>27</v>
      </c>
      <c r="I3" s="30" t="s">
        <v>8</v>
      </c>
      <c r="J3" s="31" t="s">
        <v>9</v>
      </c>
      <c r="K3" s="32" t="s">
        <v>29</v>
      </c>
    </row>
    <row r="4" spans="1:13" x14ac:dyDescent="0.25">
      <c r="A4" s="20">
        <v>1</v>
      </c>
      <c r="B4" s="21" t="s">
        <v>10</v>
      </c>
      <c r="C4" s="22">
        <v>1549631</v>
      </c>
      <c r="D4" s="23">
        <v>2135475</v>
      </c>
      <c r="E4" s="24">
        <f>D4/C4</f>
        <v>1.3780538721798932</v>
      </c>
      <c r="F4" s="25">
        <v>930218.41882734105</v>
      </c>
      <c r="G4" s="26">
        <v>1306954.7364006932</v>
      </c>
      <c r="H4" s="27">
        <v>1.7306635375639183</v>
      </c>
      <c r="I4" s="28">
        <f t="shared" ref="I4:J11" si="0">C4+F4</f>
        <v>2479849.4188273409</v>
      </c>
      <c r="J4" s="23">
        <f t="shared" si="0"/>
        <v>3442429.7364006932</v>
      </c>
      <c r="K4" s="24">
        <v>1.4935872954980476</v>
      </c>
      <c r="M4" s="33"/>
    </row>
    <row r="5" spans="1:13" x14ac:dyDescent="0.25">
      <c r="A5" s="6">
        <v>2</v>
      </c>
      <c r="B5" s="10" t="s">
        <v>11</v>
      </c>
      <c r="C5" s="12">
        <v>98745.15</v>
      </c>
      <c r="D5" s="1">
        <v>105464.4</v>
      </c>
      <c r="E5" s="7">
        <f t="shared" ref="E5:E17" si="1">D5/C5</f>
        <v>1.0680463799994229</v>
      </c>
      <c r="F5" s="16">
        <v>100792.43803635302</v>
      </c>
      <c r="G5" s="2">
        <v>93801.430034364457</v>
      </c>
      <c r="H5" s="17">
        <v>1.0760905545462454</v>
      </c>
      <c r="I5" s="15">
        <f t="shared" si="0"/>
        <v>199537.588036353</v>
      </c>
      <c r="J5" s="1">
        <f t="shared" si="0"/>
        <v>199265.83003436445</v>
      </c>
      <c r="K5" s="24">
        <v>1.0718180209966688</v>
      </c>
      <c r="M5" s="33"/>
    </row>
    <row r="6" spans="1:13" x14ac:dyDescent="0.25">
      <c r="A6" s="6">
        <v>3</v>
      </c>
      <c r="B6" s="10" t="s">
        <v>12</v>
      </c>
      <c r="C6" s="12">
        <v>372249.59999999998</v>
      </c>
      <c r="D6" s="1">
        <v>216176.2</v>
      </c>
      <c r="E6" s="7">
        <f t="shared" si="1"/>
        <v>0.58072916666666674</v>
      </c>
      <c r="F6" s="16">
        <v>119661.08846424782</v>
      </c>
      <c r="G6" s="2">
        <v>52317.148700960715</v>
      </c>
      <c r="H6" s="17">
        <v>0.54216771893575688</v>
      </c>
      <c r="I6" s="15">
        <f t="shared" si="0"/>
        <v>491910.6884642478</v>
      </c>
      <c r="J6" s="1">
        <f t="shared" si="0"/>
        <v>268493.34870096075</v>
      </c>
      <c r="K6" s="24">
        <v>0.57279088853902393</v>
      </c>
      <c r="M6" s="33"/>
    </row>
    <row r="7" spans="1:13" x14ac:dyDescent="0.25">
      <c r="A7" s="6">
        <v>4</v>
      </c>
      <c r="B7" s="10" t="s">
        <v>13</v>
      </c>
      <c r="C7" s="12">
        <v>170612.8</v>
      </c>
      <c r="D7" s="1">
        <v>83434.8</v>
      </c>
      <c r="E7" s="7">
        <f t="shared" si="1"/>
        <v>0.4890301313852185</v>
      </c>
      <c r="F7" s="16">
        <v>111993.74028492319</v>
      </c>
      <c r="G7" s="2">
        <v>58547.085972533314</v>
      </c>
      <c r="H7" s="17">
        <v>0.57213856244481376</v>
      </c>
      <c r="I7" s="15">
        <f t="shared" si="0"/>
        <v>282606.54028492316</v>
      </c>
      <c r="J7" s="1">
        <f t="shared" si="0"/>
        <v>141981.88597253332</v>
      </c>
      <c r="K7" s="24">
        <v>0.5201886711478938</v>
      </c>
      <c r="M7" s="33"/>
    </row>
    <row r="8" spans="1:13" x14ac:dyDescent="0.25">
      <c r="A8" s="6">
        <v>5</v>
      </c>
      <c r="B8" s="10" t="s">
        <v>14</v>
      </c>
      <c r="C8" s="12">
        <v>96529.919999999998</v>
      </c>
      <c r="D8" s="1">
        <v>74749.11</v>
      </c>
      <c r="E8" s="7">
        <f t="shared" si="1"/>
        <v>0.77436208379743821</v>
      </c>
      <c r="F8" s="16">
        <v>93180.358543960989</v>
      </c>
      <c r="G8" s="2">
        <v>32874.420951122207</v>
      </c>
      <c r="H8" s="17">
        <v>0.42349962914006628</v>
      </c>
      <c r="I8" s="15">
        <f t="shared" si="0"/>
        <v>189710.278543961</v>
      </c>
      <c r="J8" s="1">
        <f t="shared" si="0"/>
        <v>107623.5309511222</v>
      </c>
      <c r="K8" s="24">
        <v>0.61797363112079251</v>
      </c>
      <c r="M8" s="33"/>
    </row>
    <row r="9" spans="1:13" x14ac:dyDescent="0.25">
      <c r="A9" s="6">
        <v>6</v>
      </c>
      <c r="B9" s="10" t="s">
        <v>15</v>
      </c>
      <c r="C9" s="12">
        <v>319056.90000000002</v>
      </c>
      <c r="D9" s="1">
        <v>158269.29999999999</v>
      </c>
      <c r="E9" s="7">
        <f t="shared" si="1"/>
        <v>0.49605352524894453</v>
      </c>
      <c r="F9" s="16">
        <v>195954.33660887586</v>
      </c>
      <c r="G9" s="2">
        <v>95009.322283288697</v>
      </c>
      <c r="H9" s="17">
        <v>0.54489076884949528</v>
      </c>
      <c r="I9" s="15">
        <f t="shared" si="0"/>
        <v>515011.23660887592</v>
      </c>
      <c r="J9" s="1">
        <f t="shared" si="0"/>
        <v>253278.62228328869</v>
      </c>
      <c r="K9" s="24">
        <v>0.5133115223523953</v>
      </c>
      <c r="M9" s="33"/>
    </row>
    <row r="10" spans="1:13" x14ac:dyDescent="0.25">
      <c r="A10" s="6">
        <v>9</v>
      </c>
      <c r="B10" s="10" t="s">
        <v>16</v>
      </c>
      <c r="C10" s="12">
        <v>48274.99</v>
      </c>
      <c r="D10" s="1">
        <v>139332.29999999999</v>
      </c>
      <c r="E10" s="7">
        <f t="shared" si="1"/>
        <v>2.8862212089531245</v>
      </c>
      <c r="F10" s="16">
        <v>62848.969130074853</v>
      </c>
      <c r="G10" s="2">
        <v>187998.91202550981</v>
      </c>
      <c r="H10" s="17">
        <v>3.4916777528698062</v>
      </c>
      <c r="I10" s="15">
        <f t="shared" si="0"/>
        <v>111123.95913007486</v>
      </c>
      <c r="J10" s="1">
        <f t="shared" si="0"/>
        <v>327331.2120255098</v>
      </c>
      <c r="K10" s="24">
        <v>3.2054530146590459</v>
      </c>
      <c r="M10" s="33"/>
    </row>
    <row r="11" spans="1:13" x14ac:dyDescent="0.25">
      <c r="A11" s="6">
        <v>10</v>
      </c>
      <c r="B11" s="10" t="s">
        <v>17</v>
      </c>
      <c r="C11" s="12">
        <v>289614.3</v>
      </c>
      <c r="D11" s="1">
        <v>556308.1</v>
      </c>
      <c r="E11" s="7">
        <f t="shared" si="1"/>
        <v>1.9208585349549383</v>
      </c>
      <c r="F11" s="16">
        <v>336465.08267382719</v>
      </c>
      <c r="G11" s="2">
        <v>927854.58369956864</v>
      </c>
      <c r="H11" s="17">
        <v>3.3275516269334857</v>
      </c>
      <c r="I11" s="15">
        <f t="shared" si="0"/>
        <v>626079.38267382723</v>
      </c>
      <c r="J11" s="1">
        <f t="shared" si="0"/>
        <v>1484162.6836995687</v>
      </c>
      <c r="K11" s="24">
        <v>2.6108741100508523</v>
      </c>
      <c r="M11" s="33"/>
    </row>
    <row r="12" spans="1:13" x14ac:dyDescent="0.25">
      <c r="A12" s="6">
        <v>11</v>
      </c>
      <c r="B12" s="10" t="s">
        <v>18</v>
      </c>
      <c r="C12" s="12">
        <v>765040.3</v>
      </c>
      <c r="D12" s="1">
        <v>2101043</v>
      </c>
      <c r="E12" s="7">
        <f t="shared" si="1"/>
        <v>2.7463167626594309</v>
      </c>
      <c r="F12" s="16">
        <v>940679.40701153665</v>
      </c>
      <c r="G12" s="2">
        <v>2289187.6578104235</v>
      </c>
      <c r="H12" s="17">
        <v>4.5624243990199753</v>
      </c>
      <c r="I12" s="15">
        <f>F12</f>
        <v>940679.40701153665</v>
      </c>
      <c r="J12" s="1">
        <f t="shared" ref="J12:J19" si="2">D12+G12</f>
        <v>4390230.6578104235</v>
      </c>
      <c r="K12" s="24">
        <v>8.7498704626418888</v>
      </c>
      <c r="M12" s="33"/>
    </row>
    <row r="13" spans="1:13" x14ac:dyDescent="0.25">
      <c r="A13" s="6">
        <v>12</v>
      </c>
      <c r="B13" s="10" t="s">
        <v>19</v>
      </c>
      <c r="C13" s="12">
        <v>622569.1</v>
      </c>
      <c r="D13" s="1">
        <v>434367.1</v>
      </c>
      <c r="E13" s="7">
        <f t="shared" si="1"/>
        <v>0.69770102627965314</v>
      </c>
      <c r="F13" s="16">
        <v>582518.2616380878</v>
      </c>
      <c r="G13" s="2">
        <v>293285.23040370434</v>
      </c>
      <c r="H13" s="17">
        <v>0.59343529506938952</v>
      </c>
      <c r="I13" s="15">
        <f>C13+F13</f>
        <v>1205087.3616380878</v>
      </c>
      <c r="J13" s="1">
        <f t="shared" si="2"/>
        <v>727652.33040370431</v>
      </c>
      <c r="K13" s="24">
        <v>0.65155983595443601</v>
      </c>
      <c r="M13" s="33"/>
    </row>
    <row r="14" spans="1:13" x14ac:dyDescent="0.25">
      <c r="A14" s="6">
        <v>13</v>
      </c>
      <c r="B14" s="10" t="s">
        <v>20</v>
      </c>
      <c r="C14" s="12">
        <v>12996.36</v>
      </c>
      <c r="D14" s="1">
        <v>7993.4570000000003</v>
      </c>
      <c r="E14" s="7">
        <f t="shared" si="1"/>
        <v>0.61505352267865776</v>
      </c>
      <c r="F14" s="16">
        <v>58414.063568544232</v>
      </c>
      <c r="G14" s="2">
        <v>9531.3301347218185</v>
      </c>
      <c r="H14" s="17">
        <v>0.22544154544984751</v>
      </c>
      <c r="I14" s="15">
        <f>C14+F14</f>
        <v>71410.42356854424</v>
      </c>
      <c r="J14" s="1">
        <f t="shared" si="2"/>
        <v>17524.787134721817</v>
      </c>
      <c r="K14" s="24">
        <v>0.31704806631232518</v>
      </c>
      <c r="M14" s="33"/>
    </row>
    <row r="15" spans="1:13" x14ac:dyDescent="0.25">
      <c r="A15" s="6">
        <v>15</v>
      </c>
      <c r="B15" s="10" t="s">
        <v>21</v>
      </c>
      <c r="C15" s="12">
        <v>507497.4</v>
      </c>
      <c r="D15" s="1">
        <v>2452825</v>
      </c>
      <c r="E15" s="7">
        <f t="shared" si="1"/>
        <v>4.8331774704658583</v>
      </c>
      <c r="F15" s="16">
        <v>576591.20248818677</v>
      </c>
      <c r="G15" s="2">
        <v>4041231.2654848848</v>
      </c>
      <c r="H15" s="17">
        <v>7.6727031275304762</v>
      </c>
      <c r="I15" s="15">
        <f>F15</f>
        <v>576591.20248818677</v>
      </c>
      <c r="J15" s="1">
        <f t="shared" si="2"/>
        <v>6494056.2654848844</v>
      </c>
      <c r="K15" s="24">
        <v>12.329649689713142</v>
      </c>
      <c r="M15" s="33"/>
    </row>
    <row r="16" spans="1:13" x14ac:dyDescent="0.25">
      <c r="A16" s="6">
        <v>16</v>
      </c>
      <c r="B16" s="10" t="s">
        <v>22</v>
      </c>
      <c r="C16" s="12">
        <v>29505.42</v>
      </c>
      <c r="D16" s="1">
        <v>84719.75</v>
      </c>
      <c r="E16" s="7">
        <f t="shared" si="1"/>
        <v>2.8713283864456089</v>
      </c>
      <c r="F16" s="16">
        <v>35299.201757192001</v>
      </c>
      <c r="G16" s="2">
        <v>118464.21258390212</v>
      </c>
      <c r="H16" s="17">
        <v>3.8262952144190545</v>
      </c>
      <c r="I16" s="15">
        <f>F16</f>
        <v>35299.201757192001</v>
      </c>
      <c r="J16" s="1">
        <f t="shared" si="2"/>
        <v>203183.96258390212</v>
      </c>
      <c r="K16" s="24">
        <v>6.5626724453248935</v>
      </c>
      <c r="M16" s="33"/>
    </row>
    <row r="17" spans="1:13" x14ac:dyDescent="0.25">
      <c r="A17" s="6">
        <v>17</v>
      </c>
      <c r="B17" s="10" t="s">
        <v>23</v>
      </c>
      <c r="C17" s="12">
        <v>16189.4</v>
      </c>
      <c r="D17" s="1">
        <v>132179</v>
      </c>
      <c r="E17" s="7">
        <f t="shared" si="1"/>
        <v>8.1645397605840859</v>
      </c>
      <c r="F17" s="16">
        <v>17745.254175197977</v>
      </c>
      <c r="G17" s="2">
        <v>159845.08059135938</v>
      </c>
      <c r="H17" s="17">
        <v>9.6514065144663626</v>
      </c>
      <c r="I17" s="15">
        <f>F17</f>
        <v>17745.254175197977</v>
      </c>
      <c r="J17" s="1">
        <f t="shared" si="2"/>
        <v>292024.08059135941</v>
      </c>
      <c r="K17" s="24">
        <v>17.632341911139495</v>
      </c>
      <c r="M17" s="33"/>
    </row>
    <row r="18" spans="1:13" x14ac:dyDescent="0.25">
      <c r="A18" s="6">
        <v>18</v>
      </c>
      <c r="B18" s="10" t="s">
        <v>24</v>
      </c>
      <c r="C18" s="12"/>
      <c r="D18" s="1">
        <v>35302.31</v>
      </c>
      <c r="E18" s="13"/>
      <c r="F18" s="16">
        <v>88284.469966674398</v>
      </c>
      <c r="G18" s="2">
        <v>39710.855785263644</v>
      </c>
      <c r="H18" s="17">
        <v>0.55496169631102243</v>
      </c>
      <c r="I18" s="15">
        <f>F18</f>
        <v>88284.469966674398</v>
      </c>
      <c r="J18" s="1">
        <f t="shared" si="2"/>
        <v>75013.165785263642</v>
      </c>
      <c r="K18" s="24">
        <v>1.0483136892078306</v>
      </c>
      <c r="M18" s="33"/>
    </row>
    <row r="19" spans="1:13" ht="15.75" thickBot="1" x14ac:dyDescent="0.3">
      <c r="A19" s="8">
        <v>19</v>
      </c>
      <c r="B19" s="11" t="s">
        <v>25</v>
      </c>
      <c r="C19" s="34"/>
      <c r="D19" s="36">
        <v>147486</v>
      </c>
      <c r="E19" s="14"/>
      <c r="F19" s="18">
        <v>333303.69846002152</v>
      </c>
      <c r="G19" s="9">
        <v>85042.894327757414</v>
      </c>
      <c r="H19" s="19">
        <v>0.3311530347660428</v>
      </c>
      <c r="I19" s="35">
        <f>F19</f>
        <v>333303.69846002152</v>
      </c>
      <c r="J19" s="36">
        <f t="shared" si="2"/>
        <v>232528.89432775741</v>
      </c>
      <c r="K19" s="37">
        <v>0.90545658912617943</v>
      </c>
      <c r="M19" s="33"/>
    </row>
    <row r="20" spans="1:13" x14ac:dyDescent="0.25">
      <c r="C20" s="29" t="s">
        <v>30</v>
      </c>
      <c r="D20" s="38" t="s">
        <v>32</v>
      </c>
    </row>
    <row r="21" spans="1:13" x14ac:dyDescent="0.25">
      <c r="B21" s="3"/>
      <c r="D21" s="38" t="s">
        <v>31</v>
      </c>
    </row>
    <row r="22" spans="1:13" x14ac:dyDescent="0.25">
      <c r="B22" s="4"/>
      <c r="C22" s="3"/>
    </row>
  </sheetData>
  <mergeCells count="5">
    <mergeCell ref="B1:B3"/>
    <mergeCell ref="C1:K1"/>
    <mergeCell ref="C2:E2"/>
    <mergeCell ref="F2:H2"/>
    <mergeCell ref="I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AAS 2018_PRODUCTION &amp; 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Naiga Oumo</dc:creator>
  <cp:lastModifiedBy>Flavia Kyeyago Ouma</cp:lastModifiedBy>
  <dcterms:created xsi:type="dcterms:W3CDTF">2019-12-19T12:55:40Z</dcterms:created>
  <dcterms:modified xsi:type="dcterms:W3CDTF">2020-01-29T10:39:16Z</dcterms:modified>
</cp:coreProperties>
</file>