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n\Documents\GitHub\AlCorrosionDataCSVFiles\ACLData\"/>
    </mc:Choice>
  </mc:AlternateContent>
  <bookViews>
    <workbookView xWindow="0" yWindow="0" windowWidth="15210" windowHeight="8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F28" i="1"/>
  <c r="E28" i="1"/>
  <c r="L27" i="1" l="1"/>
  <c r="F27" i="1"/>
  <c r="E27" i="1"/>
  <c r="L18" i="1" l="1"/>
  <c r="L22" i="1"/>
  <c r="E10" i="1"/>
  <c r="E11" i="1"/>
  <c r="L11" i="1" s="1"/>
  <c r="E12" i="1"/>
  <c r="L12" i="1" s="1"/>
  <c r="E13" i="1"/>
  <c r="L13" i="1" s="1"/>
  <c r="E14" i="1"/>
  <c r="E15" i="1"/>
  <c r="L15" i="1" s="1"/>
  <c r="E16" i="1"/>
  <c r="L16" i="1" s="1"/>
  <c r="E17" i="1"/>
  <c r="E18" i="1"/>
  <c r="E19" i="1"/>
  <c r="E20" i="1"/>
  <c r="E21" i="1"/>
  <c r="L21" i="1" s="1"/>
  <c r="E22" i="1"/>
  <c r="E23" i="1"/>
  <c r="E24" i="1"/>
  <c r="E25" i="1"/>
  <c r="L25" i="1" s="1"/>
  <c r="E26" i="1"/>
  <c r="E9" i="1"/>
  <c r="F10" i="1"/>
  <c r="L10" i="1" s="1"/>
  <c r="F11" i="1"/>
  <c r="F12" i="1"/>
  <c r="F13" i="1"/>
  <c r="F14" i="1"/>
  <c r="L14" i="1" s="1"/>
  <c r="F15" i="1"/>
  <c r="F16" i="1"/>
  <c r="F17" i="1"/>
  <c r="L17" i="1" s="1"/>
  <c r="F18" i="1"/>
  <c r="F19" i="1"/>
  <c r="L19" i="1" s="1"/>
  <c r="F20" i="1"/>
  <c r="L20" i="1" s="1"/>
  <c r="F21" i="1"/>
  <c r="F22" i="1"/>
  <c r="F23" i="1"/>
  <c r="L23" i="1" s="1"/>
  <c r="F24" i="1"/>
  <c r="L24" i="1" s="1"/>
  <c r="F25" i="1"/>
  <c r="F26" i="1"/>
  <c r="L26" i="1" s="1"/>
  <c r="F9" i="1"/>
  <c r="L9" i="1" s="1"/>
  <c r="H5" i="1" l="1"/>
  <c r="H6" i="1" s="1"/>
  <c r="C6" i="1"/>
  <c r="C7" i="1"/>
  <c r="C9" i="1"/>
  <c r="C10" i="1"/>
  <c r="C11" i="1"/>
  <c r="C12" i="1"/>
  <c r="C5" i="1"/>
</calcChain>
</file>

<file path=xl/sharedStrings.xml><?xml version="1.0" encoding="utf-8"?>
<sst xmlns="http://schemas.openxmlformats.org/spreadsheetml/2006/main" count="28" uniqueCount="10">
  <si>
    <t>Without</t>
  </si>
  <si>
    <t>With</t>
  </si>
  <si>
    <t>overlap, cm^2</t>
  </si>
  <si>
    <t>Cathode width (mm)</t>
  </si>
  <si>
    <t>Anode width (mm)</t>
  </si>
  <si>
    <t>Defect?</t>
  </si>
  <si>
    <t>Current (nA)</t>
  </si>
  <si>
    <t>Current Density (nA/cm^2)</t>
  </si>
  <si>
    <t>with cosmetic tape</t>
  </si>
  <si>
    <t>Backside defect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</si>
</sst>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8"/>
  <sheetViews>
    <sheetView tabSelected="1" topLeftCell="A7" workbookViewId="0">
      <selection activeCell="N23" sqref="N23"/>
    </sheetView>
  </sheetViews>
  <sheetFormatPr defaultRowHeight="15" x14ac:dyDescent="0.25"/>
  <cols>
    <col min="11" max="11" width="9.140625" style="2"/>
    <col min="12" max="12" width="14.140625" style="2" customWidth="1"/>
  </cols>
  <sheetData>
    <row r="3" spans="2:14" x14ac:dyDescent="0.25">
      <c r="H3" s="1">
        <v>53.083632915738001</v>
      </c>
    </row>
    <row r="5" spans="2:14" x14ac:dyDescent="0.25">
      <c r="B5" s="1">
        <v>4.1358999999999999E-7</v>
      </c>
      <c r="C5" s="1">
        <f>B5*1000000000</f>
        <v>413.59</v>
      </c>
      <c r="H5">
        <f>365*24</f>
        <v>8760</v>
      </c>
    </row>
    <row r="6" spans="2:14" x14ac:dyDescent="0.25">
      <c r="B6" s="1">
        <v>2.2607799999999999E-8</v>
      </c>
      <c r="C6" s="1">
        <f t="shared" ref="C6:C12" si="0">B6*1000000000</f>
        <v>22.607799999999997</v>
      </c>
      <c r="H6">
        <f>450/H5</f>
        <v>5.1369863013698627E-2</v>
      </c>
    </row>
    <row r="7" spans="2:14" x14ac:dyDescent="0.25">
      <c r="B7">
        <v>6.5166599E-3</v>
      </c>
      <c r="C7" s="1">
        <f t="shared" si="0"/>
        <v>6516659.9000000004</v>
      </c>
    </row>
    <row r="8" spans="2:14" s="4" customFormat="1" ht="45" x14ac:dyDescent="0.25">
      <c r="B8" s="3">
        <v>5.4076287000000003E-8</v>
      </c>
      <c r="C8" s="3">
        <v>53.083632915738001</v>
      </c>
      <c r="F8" s="4" t="s">
        <v>2</v>
      </c>
      <c r="H8" s="4" t="s">
        <v>3</v>
      </c>
      <c r="I8" s="4" t="s">
        <v>4</v>
      </c>
      <c r="J8" s="4" t="s">
        <v>5</v>
      </c>
      <c r="K8" s="5" t="s">
        <v>6</v>
      </c>
      <c r="L8" s="5" t="s">
        <v>7</v>
      </c>
    </row>
    <row r="9" spans="2:14" x14ac:dyDescent="0.25">
      <c r="B9">
        <v>3.69E-8</v>
      </c>
      <c r="C9" s="1">
        <f t="shared" si="0"/>
        <v>36.9</v>
      </c>
      <c r="E9">
        <f>0.3*H9/10</f>
        <v>0.15</v>
      </c>
      <c r="F9">
        <f>H9/10*I9/10</f>
        <v>0.95</v>
      </c>
      <c r="G9">
        <v>111</v>
      </c>
      <c r="H9">
        <v>5</v>
      </c>
      <c r="I9">
        <v>19</v>
      </c>
      <c r="J9" t="s">
        <v>0</v>
      </c>
      <c r="K9" s="2">
        <v>0.35269999171337502</v>
      </c>
      <c r="L9" s="2">
        <f>IF(J9="Without",K9/F9,K9/E9)</f>
        <v>0.37126314917197373</v>
      </c>
    </row>
    <row r="10" spans="2:14" x14ac:dyDescent="0.25">
      <c r="B10" s="1">
        <v>7.3399999999999999E-9</v>
      </c>
      <c r="C10" s="1">
        <f t="shared" si="0"/>
        <v>7.34</v>
      </c>
      <c r="E10">
        <f t="shared" ref="E10:E28" si="1">0.3*H10/10</f>
        <v>0.57000000000000006</v>
      </c>
      <c r="F10">
        <f t="shared" ref="F10:F28" si="2">H10/10*I10/10</f>
        <v>28.689999999999998</v>
      </c>
      <c r="G10">
        <v>231</v>
      </c>
      <c r="H10">
        <v>19</v>
      </c>
      <c r="I10">
        <v>151</v>
      </c>
      <c r="J10" t="s">
        <v>0</v>
      </c>
      <c r="K10" s="2">
        <v>5.7716374473684198</v>
      </c>
      <c r="L10" s="2">
        <f t="shared" ref="L10:L28" si="3">IF(J10="Without",K10/F10,K10/E10)</f>
        <v>0.20117244501109866</v>
      </c>
    </row>
    <row r="11" spans="2:14" x14ac:dyDescent="0.25">
      <c r="B11">
        <v>4.5499999999999997E-8</v>
      </c>
      <c r="C11" s="1">
        <f t="shared" si="0"/>
        <v>45.5</v>
      </c>
      <c r="E11">
        <f t="shared" si="1"/>
        <v>0.57000000000000006</v>
      </c>
      <c r="F11">
        <f t="shared" si="2"/>
        <v>9.69</v>
      </c>
      <c r="G11">
        <v>222</v>
      </c>
      <c r="H11">
        <v>19</v>
      </c>
      <c r="I11">
        <v>51</v>
      </c>
      <c r="J11" t="s">
        <v>1</v>
      </c>
      <c r="K11" s="2">
        <v>351.39405266666603</v>
      </c>
      <c r="L11" s="2">
        <f t="shared" si="3"/>
        <v>616.48079415204563</v>
      </c>
    </row>
    <row r="12" spans="2:14" x14ac:dyDescent="0.25">
      <c r="B12">
        <v>2.1500000000000001E-7</v>
      </c>
      <c r="C12" s="1">
        <f t="shared" si="0"/>
        <v>215</v>
      </c>
      <c r="E12">
        <f t="shared" si="1"/>
        <v>1.5299999999999998</v>
      </c>
      <c r="F12">
        <f t="shared" si="2"/>
        <v>26.009999999999998</v>
      </c>
      <c r="G12">
        <v>322</v>
      </c>
      <c r="H12">
        <v>51</v>
      </c>
      <c r="I12">
        <v>51</v>
      </c>
      <c r="J12" t="s">
        <v>1</v>
      </c>
      <c r="K12" s="2">
        <v>577.60528955172401</v>
      </c>
      <c r="L12" s="2">
        <f t="shared" si="3"/>
        <v>377.51979709263014</v>
      </c>
    </row>
    <row r="13" spans="2:14" x14ac:dyDescent="0.25">
      <c r="E13">
        <f t="shared" si="1"/>
        <v>0.57000000000000006</v>
      </c>
      <c r="F13">
        <f t="shared" si="2"/>
        <v>3.6100000000000003</v>
      </c>
      <c r="G13">
        <v>212</v>
      </c>
      <c r="H13">
        <v>19</v>
      </c>
      <c r="I13">
        <v>19</v>
      </c>
      <c r="J13" t="s">
        <v>1</v>
      </c>
      <c r="K13" s="2">
        <v>350.40756454166598</v>
      </c>
      <c r="L13" s="2">
        <f t="shared" si="3"/>
        <v>614.75011323099284</v>
      </c>
    </row>
    <row r="14" spans="2:14" x14ac:dyDescent="0.25">
      <c r="E14">
        <f t="shared" si="1"/>
        <v>1.5299999999999998</v>
      </c>
      <c r="F14">
        <f t="shared" si="2"/>
        <v>77.009999999999991</v>
      </c>
      <c r="G14">
        <v>331</v>
      </c>
      <c r="H14">
        <v>51</v>
      </c>
      <c r="I14">
        <v>151</v>
      </c>
      <c r="J14" t="s">
        <v>0</v>
      </c>
      <c r="K14" s="2">
        <v>0.86499999999999999</v>
      </c>
      <c r="L14" s="2">
        <f t="shared" si="3"/>
        <v>1.1232307492533438E-2</v>
      </c>
      <c r="N14" s="1"/>
    </row>
    <row r="15" spans="2:14" x14ac:dyDescent="0.25">
      <c r="E15">
        <f t="shared" si="1"/>
        <v>0.15</v>
      </c>
      <c r="F15">
        <f t="shared" si="2"/>
        <v>2.5499999999999998</v>
      </c>
      <c r="G15">
        <v>122</v>
      </c>
      <c r="H15">
        <v>5</v>
      </c>
      <c r="I15">
        <v>51</v>
      </c>
      <c r="J15" t="s">
        <v>1</v>
      </c>
      <c r="K15" s="2">
        <v>87.975533999999897</v>
      </c>
      <c r="L15" s="2">
        <f t="shared" si="3"/>
        <v>586.50355999999931</v>
      </c>
      <c r="N15" s="1"/>
    </row>
    <row r="16" spans="2:14" x14ac:dyDescent="0.25">
      <c r="B16">
        <v>24</v>
      </c>
      <c r="C16" s="1">
        <v>37.427566410241802</v>
      </c>
      <c r="D16" s="1">
        <v>-4.0457099705499003E-2</v>
      </c>
      <c r="E16">
        <f t="shared" si="1"/>
        <v>0.15</v>
      </c>
      <c r="F16">
        <f t="shared" si="2"/>
        <v>0.95</v>
      </c>
      <c r="G16">
        <v>112</v>
      </c>
      <c r="H16">
        <v>5</v>
      </c>
      <c r="I16">
        <v>19</v>
      </c>
      <c r="J16" t="s">
        <v>1</v>
      </c>
      <c r="K16" s="2">
        <v>117.07350451851801</v>
      </c>
      <c r="L16" s="2">
        <f>IF(J16="Without",K16/F16,K16/E16)</f>
        <v>780.49003012345338</v>
      </c>
    </row>
    <row r="17" spans="2:13" x14ac:dyDescent="0.25">
      <c r="B17">
        <v>25</v>
      </c>
      <c r="C17" s="1">
        <v>6.91449879242617</v>
      </c>
      <c r="D17" s="1">
        <v>-9.7901509034713594E-3</v>
      </c>
      <c r="E17">
        <f t="shared" si="1"/>
        <v>1.5299999999999998</v>
      </c>
      <c r="F17">
        <f t="shared" si="2"/>
        <v>9.69</v>
      </c>
      <c r="G17">
        <v>311</v>
      </c>
      <c r="H17">
        <v>51</v>
      </c>
      <c r="I17">
        <v>19</v>
      </c>
      <c r="J17" t="s">
        <v>0</v>
      </c>
      <c r="K17" s="2">
        <v>1.50695921588888</v>
      </c>
      <c r="L17" s="2">
        <f>IF(J17="Without",K17/F17,K17/E17)</f>
        <v>0.15551694694415688</v>
      </c>
    </row>
    <row r="18" spans="2:13" x14ac:dyDescent="0.25">
      <c r="B18">
        <v>26</v>
      </c>
      <c r="C18" s="1">
        <v>53.083632915738001</v>
      </c>
      <c r="D18" s="1">
        <v>-8.7731918479546894E-2</v>
      </c>
      <c r="E18">
        <f t="shared" si="1"/>
        <v>1.5299999999999998</v>
      </c>
      <c r="F18">
        <f t="shared" si="2"/>
        <v>9.69</v>
      </c>
      <c r="G18">
        <v>312</v>
      </c>
      <c r="H18">
        <v>51</v>
      </c>
      <c r="I18">
        <v>19</v>
      </c>
      <c r="J18" t="s">
        <v>1</v>
      </c>
      <c r="K18" s="2">
        <v>774.11189340999999</v>
      </c>
      <c r="L18" s="2">
        <f t="shared" si="3"/>
        <v>505.95548588888897</v>
      </c>
    </row>
    <row r="19" spans="2:13" x14ac:dyDescent="0.25">
      <c r="B19">
        <v>27</v>
      </c>
      <c r="C19" s="1">
        <v>34.705871424528297</v>
      </c>
      <c r="D19" s="1">
        <v>-1.55861612780117E-2</v>
      </c>
      <c r="E19">
        <f t="shared" si="1"/>
        <v>0.15</v>
      </c>
      <c r="F19">
        <f t="shared" si="2"/>
        <v>2.5499999999999998</v>
      </c>
      <c r="G19">
        <v>121</v>
      </c>
      <c r="H19">
        <v>5</v>
      </c>
      <c r="I19">
        <v>51</v>
      </c>
      <c r="J19" t="s">
        <v>0</v>
      </c>
      <c r="K19" s="2">
        <v>1.5221039774</v>
      </c>
      <c r="L19" s="2">
        <f t="shared" si="3"/>
        <v>0.59690352054901963</v>
      </c>
    </row>
    <row r="20" spans="2:13" x14ac:dyDescent="0.25">
      <c r="B20">
        <v>28</v>
      </c>
      <c r="C20" s="1">
        <v>165.20085488372001</v>
      </c>
      <c r="D20" s="1">
        <v>-1.88139279480866E-2</v>
      </c>
      <c r="E20">
        <f t="shared" si="1"/>
        <v>1.5299999999999998</v>
      </c>
      <c r="F20">
        <f t="shared" si="2"/>
        <v>26.009999999999998</v>
      </c>
      <c r="G20">
        <v>321</v>
      </c>
      <c r="H20">
        <v>51</v>
      </c>
      <c r="I20">
        <v>51</v>
      </c>
      <c r="J20" t="s">
        <v>0</v>
      </c>
      <c r="K20" s="2">
        <v>0.98599439899999997</v>
      </c>
      <c r="L20" s="2">
        <f t="shared" si="3"/>
        <v>3.7908281391772394E-2</v>
      </c>
    </row>
    <row r="21" spans="2:13" x14ac:dyDescent="0.25">
      <c r="B21">
        <v>29</v>
      </c>
      <c r="C21" s="1">
        <v>298.18775231846598</v>
      </c>
      <c r="D21" s="1">
        <v>-9.4263398031310494E-2</v>
      </c>
      <c r="E21">
        <f t="shared" si="1"/>
        <v>0.57000000000000006</v>
      </c>
      <c r="F21">
        <f t="shared" si="2"/>
        <v>28.689999999999998</v>
      </c>
      <c r="G21">
        <v>232</v>
      </c>
      <c r="H21">
        <v>19</v>
      </c>
      <c r="I21">
        <v>151</v>
      </c>
      <c r="J21" t="s">
        <v>1</v>
      </c>
      <c r="K21" s="2">
        <v>319.54588781249902</v>
      </c>
      <c r="L21" s="2">
        <f t="shared" si="3"/>
        <v>560.6068207236824</v>
      </c>
    </row>
    <row r="22" spans="2:13" x14ac:dyDescent="0.25">
      <c r="E22">
        <f t="shared" si="1"/>
        <v>0.15</v>
      </c>
      <c r="F22">
        <f t="shared" si="2"/>
        <v>7.55</v>
      </c>
      <c r="G22">
        <v>132</v>
      </c>
      <c r="H22">
        <v>5</v>
      </c>
      <c r="I22">
        <v>151</v>
      </c>
      <c r="J22" t="s">
        <v>1</v>
      </c>
      <c r="K22" s="2">
        <v>83.655579227272696</v>
      </c>
      <c r="L22" s="2">
        <f t="shared" si="3"/>
        <v>557.70386151515129</v>
      </c>
    </row>
    <row r="23" spans="2:13" x14ac:dyDescent="0.25">
      <c r="E23">
        <f t="shared" si="1"/>
        <v>0.57000000000000006</v>
      </c>
      <c r="F23">
        <f t="shared" si="2"/>
        <v>3.6100000000000003</v>
      </c>
      <c r="G23">
        <v>211</v>
      </c>
      <c r="H23">
        <v>19</v>
      </c>
      <c r="I23">
        <v>19</v>
      </c>
      <c r="J23" t="s">
        <v>0</v>
      </c>
      <c r="K23" s="2">
        <v>9.7703686634999904</v>
      </c>
      <c r="L23" s="2">
        <f t="shared" si="3"/>
        <v>2.706473313988917</v>
      </c>
    </row>
    <row r="24" spans="2:13" x14ac:dyDescent="0.25">
      <c r="E24">
        <f t="shared" si="1"/>
        <v>0.57000000000000006</v>
      </c>
      <c r="F24">
        <f t="shared" si="2"/>
        <v>9.69</v>
      </c>
      <c r="G24">
        <v>221</v>
      </c>
      <c r="H24">
        <v>19</v>
      </c>
      <c r="I24">
        <v>51</v>
      </c>
      <c r="J24" t="s">
        <v>0</v>
      </c>
      <c r="K24" s="2">
        <v>7.6</v>
      </c>
      <c r="L24" s="2">
        <f t="shared" si="3"/>
        <v>0.78431372549019607</v>
      </c>
    </row>
    <row r="25" spans="2:13" x14ac:dyDescent="0.25">
      <c r="E25">
        <f t="shared" si="1"/>
        <v>1.5299999999999998</v>
      </c>
      <c r="F25">
        <f t="shared" si="2"/>
        <v>77.009999999999991</v>
      </c>
      <c r="G25">
        <v>332</v>
      </c>
      <c r="H25">
        <v>51</v>
      </c>
      <c r="I25">
        <v>151</v>
      </c>
      <c r="J25" t="s">
        <v>1</v>
      </c>
      <c r="K25" s="2">
        <v>844</v>
      </c>
      <c r="L25" s="2">
        <f t="shared" si="3"/>
        <v>551.6339869281046</v>
      </c>
    </row>
    <row r="26" spans="2:13" x14ac:dyDescent="0.25">
      <c r="E26">
        <f t="shared" si="1"/>
        <v>0.15</v>
      </c>
      <c r="F26">
        <f t="shared" si="2"/>
        <v>7.55</v>
      </c>
      <c r="G26">
        <v>131</v>
      </c>
      <c r="H26">
        <v>5</v>
      </c>
      <c r="I26">
        <v>151</v>
      </c>
      <c r="J26" t="s">
        <v>0</v>
      </c>
      <c r="K26" s="2">
        <v>5.96</v>
      </c>
      <c r="L26" s="2">
        <f t="shared" si="3"/>
        <v>0.78940397350993374</v>
      </c>
    </row>
    <row r="27" spans="2:13" x14ac:dyDescent="0.25">
      <c r="E27">
        <f t="shared" si="1"/>
        <v>0.15</v>
      </c>
      <c r="F27">
        <f t="shared" si="2"/>
        <v>0.95</v>
      </c>
      <c r="G27">
        <v>112</v>
      </c>
      <c r="H27">
        <v>5</v>
      </c>
      <c r="I27">
        <v>19</v>
      </c>
      <c r="J27" t="s">
        <v>1</v>
      </c>
      <c r="K27" s="2">
        <v>0.97442583418333295</v>
      </c>
      <c r="L27" s="2">
        <f t="shared" si="3"/>
        <v>6.4961722278888869</v>
      </c>
      <c r="M27" t="s">
        <v>8</v>
      </c>
    </row>
    <row r="28" spans="2:13" x14ac:dyDescent="0.25">
      <c r="E28">
        <f t="shared" si="1"/>
        <v>0.15</v>
      </c>
      <c r="F28">
        <f t="shared" si="2"/>
        <v>0.95</v>
      </c>
      <c r="G28">
        <v>113</v>
      </c>
      <c r="H28">
        <v>5</v>
      </c>
      <c r="I28">
        <v>19</v>
      </c>
      <c r="J28" t="s">
        <v>1</v>
      </c>
      <c r="K28" s="2">
        <v>6</v>
      </c>
      <c r="L28" s="2">
        <f t="shared" si="3"/>
        <v>40</v>
      </c>
      <c r="M28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2015-05-13T20:16:00Z</dcterms:created>
  <dcterms:modified xsi:type="dcterms:W3CDTF">2015-06-03T21:54:24Z</dcterms:modified>
</cp:coreProperties>
</file>