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36677_corp_caixa_gov_br/Documents/Área de Trabalho/dio/"/>
    </mc:Choice>
  </mc:AlternateContent>
  <xr:revisionPtr revIDLastSave="21" documentId="8_{8960D7DF-30DE-41CB-9CAD-92816D1EF2D0}" xr6:coauthVersionLast="47" xr6:coauthVersionMax="47" xr10:uidLastSave="{9EC9A801-FE9E-4AFB-A6DE-89E425F5FC0F}"/>
  <bookViews>
    <workbookView xWindow="-110" yWindow="-110" windowWidth="19420" windowHeight="10300" firstSheet="3" activeTab="3" xr2:uid="{0EE91886-58BA-4F23-8A0A-719EF955DC74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16" i="1"/>
  <c r="B15" i="1"/>
  <c r="B14" i="1"/>
  <c r="B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<sst xmlns="http://schemas.openxmlformats.org/spreadsheetml/2006/main" count="111" uniqueCount="50">
  <si>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</si>
  <si>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</si>
  <si>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</si>
  <si>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</si>
  <si>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</si>
  <si>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</si>
  <si>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</si>
  <si>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</si>
  <si>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</si>
  <si>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credito em conta</t>
  </si>
  <si>
    <t>recebido</t>
  </si>
  <si>
    <t>Moradia</t>
  </si>
  <si>
    <t>Aluguel</t>
  </si>
  <si>
    <t>pix</t>
  </si>
  <si>
    <t>pendente</t>
  </si>
  <si>
    <t>Saida</t>
  </si>
  <si>
    <t>Educação</t>
  </si>
  <si>
    <t>boleto</t>
  </si>
  <si>
    <t>Serviços</t>
  </si>
  <si>
    <t>Limpeza apto</t>
  </si>
  <si>
    <t>pago</t>
  </si>
  <si>
    <t>Conta de energia</t>
  </si>
  <si>
    <t>Transporte</t>
  </si>
  <si>
    <t xml:space="preserve">boleto </t>
  </si>
  <si>
    <t xml:space="preserve">Internet </t>
  </si>
  <si>
    <t xml:space="preserve">pago </t>
  </si>
  <si>
    <t>Cartão de crédito</t>
  </si>
  <si>
    <t>Visa</t>
  </si>
  <si>
    <t>Lazer</t>
  </si>
  <si>
    <t>Soma de Valor</t>
  </si>
  <si>
    <t>Rótulos de Linha</t>
  </si>
  <si>
    <t>Total Geral</t>
  </si>
  <si>
    <t>Mês</t>
  </si>
  <si>
    <t>Investimento</t>
  </si>
  <si>
    <t>Aplicações</t>
  </si>
  <si>
    <t>Reserva de emergencia</t>
  </si>
  <si>
    <t>transferencia</t>
  </si>
  <si>
    <t>Amortizações</t>
  </si>
  <si>
    <t>Amortização consignado</t>
  </si>
  <si>
    <t>LCI</t>
  </si>
  <si>
    <t>Data de lançamento</t>
  </si>
  <si>
    <t>Deposito  Reservado</t>
  </si>
  <si>
    <t>CDB</t>
  </si>
  <si>
    <t>Total Reservado</t>
  </si>
  <si>
    <t>Meta de Reserva</t>
  </si>
  <si>
    <t>Salario mensal 1</t>
  </si>
  <si>
    <t>Salario mensal 2</t>
  </si>
  <si>
    <t>Escola</t>
  </si>
  <si>
    <t xml:space="preserve">Carro </t>
  </si>
  <si>
    <t xml:space="preserve">airbnb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</si>
</sst>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  <xf numFmtId="44" fontId="0" fillId="4" borderId="0" xfId="1" applyFont="1" applyFill="1"/>
  </cellXfs>
  <cellStyles count="2">
    <cellStyle name="Moeda" xfId="1" builtinId="4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Controller!$F$7:$F$9</c:f>
              <c:strCache>
                <c:ptCount val="2"/>
                <c:pt idx="0">
                  <c:v>Salario mensal 1</c:v>
                </c:pt>
                <c:pt idx="1">
                  <c:v>Salario mensal 2</c:v>
                </c:pt>
              </c:strCache>
            </c:strRef>
          </c:cat>
          <c:val>
            <c:numRef>
              <c:f>Controller!$G$7:$G$9</c:f>
              <c:numCache>
                <c:formatCode>"R$"\ #,##0.00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3-4506-A38F-0F94490F68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820975"/>
        <c:axId val="296774847"/>
      </c:barChart>
      <c:catAx>
        <c:axId val="1808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774847"/>
        <c:crosses val="autoZero"/>
        <c:auto val="1"/>
        <c:lblAlgn val="ctr"/>
        <c:lblOffset val="100"/>
        <c:noMultiLvlLbl val="0"/>
      </c:catAx>
      <c:valAx>
        <c:axId val="2967748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08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75000"/>
                  <a:tint val="66000"/>
                  <a:satMod val="160000"/>
                </a:schemeClr>
              </a:gs>
              <a:gs pos="50000">
                <a:schemeClr val="accent2">
                  <a:lumMod val="75000"/>
                  <a:tint val="44500"/>
                  <a:satMod val="160000"/>
                </a:schemeClr>
              </a:gs>
              <a:gs pos="100000">
                <a:schemeClr val="accent2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8.10913557625947E-2"/>
          <c:w val="1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75000"/>
                    <a:tint val="66000"/>
                    <a:satMod val="160000"/>
                  </a:schemeClr>
                </a:gs>
                <a:gs pos="50000">
                  <a:schemeClr val="accent2">
                    <a:lumMod val="75000"/>
                    <a:tint val="44500"/>
                    <a:satMod val="160000"/>
                  </a:schemeClr>
                </a:gs>
                <a:gs pos="100000">
                  <a:schemeClr val="accent2">
                    <a:lumMod val="75000"/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Controller!$B$7:$B$14</c:f>
              <c:strCache>
                <c:ptCount val="7"/>
                <c:pt idx="0">
                  <c:v>Cartão de crédito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Serviços</c:v>
                </c:pt>
                <c:pt idx="5">
                  <c:v>Transporte</c:v>
                </c:pt>
                <c:pt idx="6">
                  <c:v>Amortizações</c:v>
                </c:pt>
              </c:strCache>
            </c:strRef>
          </c:cat>
          <c:val>
            <c:numRef>
              <c:f>Controller!$C$7:$C$14</c:f>
              <c:numCache>
                <c:formatCode>"R$"\ #,##0.00</c:formatCode>
                <c:ptCount val="7"/>
                <c:pt idx="0">
                  <c:v>2000</c:v>
                </c:pt>
                <c:pt idx="1">
                  <c:v>500</c:v>
                </c:pt>
                <c:pt idx="2">
                  <c:v>1844.0900000000001</c:v>
                </c:pt>
                <c:pt idx="3">
                  <c:v>420</c:v>
                </c:pt>
                <c:pt idx="4">
                  <c:v>150</c:v>
                </c:pt>
                <c:pt idx="5">
                  <c:v>450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4FE-9ED3-FCD49A92C5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3990143"/>
        <c:axId val="1618093631"/>
      </c:barChart>
      <c:catAx>
        <c:axId val="18239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093631"/>
        <c:crosses val="autoZero"/>
        <c:auto val="1"/>
        <c:lblAlgn val="ctr"/>
        <c:lblOffset val="100"/>
        <c:noMultiLvlLbl val="0"/>
      </c:catAx>
      <c:valAx>
        <c:axId val="1618093631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8239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Controller!$J$4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81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Controller!$I$5:$I$7</c:f>
              <c:strCache>
                <c:ptCount val="2"/>
                <c:pt idx="0">
                  <c:v>Reserva de emergencia</c:v>
                </c:pt>
                <c:pt idx="1">
                  <c:v>LCI</c:v>
                </c:pt>
              </c:strCache>
            </c:strRef>
          </c:cat>
          <c:val>
            <c:numRef>
              <c:f>Controller!$J$5:$J$7</c:f>
              <c:numCache>
                <c:formatCode>"R$"\ #,##0.00</c:formatCode>
                <c:ptCount val="2"/>
                <c:pt idx="0">
                  <c:v>2000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0-4872-9EBE-F00C4AF41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541423"/>
        <c:axId val="296768127"/>
      </c:barChart>
      <c:catAx>
        <c:axId val="18205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768127"/>
        <c:crosses val="autoZero"/>
        <c:auto val="1"/>
        <c:lblAlgn val="ctr"/>
        <c:lblOffset val="100"/>
        <c:noMultiLvlLbl val="0"/>
      </c:catAx>
      <c:valAx>
        <c:axId val="2967681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2054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241527</xdr:colOff>
      <xdr:row>6</xdr:row>
      <xdr:rowOff>181428</xdr:rowOff>
    </xdr:from>
    <xdr:to>
      <xdr:col>8</xdr:col>
      <xdr:colOff>432027</xdr:colOff>
      <xdr:row>23</xdr:row>
      <xdr:rowOff>55562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440D1211-10E0-A008-08D6-3CA7F042C919}"/>
            </a:ext>
          </a:extLst>
        </xdr:cNvPr>
        <xdr:cNvGrpSpPr/>
      </xdr:nvGrpSpPr>
      <xdr:grpSpPr>
        <a:xfrm>
          <a:off x="1533678" y="1288986"/>
          <a:ext cx="4480442" cy="3012216"/>
          <a:chOff x="1638527" y="1269999"/>
          <a:chExt cx="4445000" cy="295842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AC2C18A-C2A6-C7F8-4ED9-50455C5C2112}"/>
              </a:ext>
            </a:extLst>
          </xdr:cNvPr>
          <xdr:cNvSpPr/>
        </xdr:nvSpPr>
        <xdr:spPr>
          <a:xfrm>
            <a:off x="1638527" y="1333500"/>
            <a:ext cx="4429125" cy="28949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75F89A2E-D1FE-40F6-95D5-4B602FE6DEFD}"/>
              </a:ext>
            </a:extLst>
          </xdr:cNvPr>
          <xdr:cNvGraphicFramePr>
            <a:graphicFrameLocks/>
          </xdr:cNvGraphicFramePr>
        </xdr:nvGraphicFramePr>
        <xdr:xfrm>
          <a:off x="1852839" y="1618116"/>
          <a:ext cx="4119563" cy="2516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430724A9-950B-9DEA-ED37-8B52B14CBD41}"/>
              </a:ext>
            </a:extLst>
          </xdr:cNvPr>
          <xdr:cNvSpPr/>
        </xdr:nvSpPr>
        <xdr:spPr>
          <a:xfrm>
            <a:off x="1646462" y="1317623"/>
            <a:ext cx="4437065" cy="434295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577FC4BE-46B6-5EF1-C92C-D15F6761E6D1}"/>
              </a:ext>
            </a:extLst>
          </xdr:cNvPr>
          <xdr:cNvSpPr txBox="1"/>
        </xdr:nvSpPr>
        <xdr:spPr>
          <a:xfrm>
            <a:off x="3239633" y="1333500"/>
            <a:ext cx="1144134" cy="4104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  <xdr:pic>
        <xdr:nvPicPr>
          <xdr:cNvPr id="30" name="Gráfico 29" descr="Registrar estrutura de tópicos">
            <a:extLst>
              <a:ext uri="{FF2B5EF4-FFF2-40B4-BE49-F238E27FC236}">
                <a16:creationId xmlns:a16="http://schemas.microsoft.com/office/drawing/2014/main" id="{EAD92937-A387-7645-F873-0FA7E8A9B6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790600" y="1269999"/>
            <a:ext cx="504598" cy="5057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214313</xdr:colOff>
      <xdr:row>24</xdr:row>
      <xdr:rowOff>87312</xdr:rowOff>
    </xdr:from>
    <xdr:to>
      <xdr:col>18</xdr:col>
      <xdr:colOff>373062</xdr:colOff>
      <xdr:row>40</xdr:row>
      <xdr:rowOff>103187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CC84A270-94B1-9225-EA14-CC60AAAEBD7D}"/>
            </a:ext>
          </a:extLst>
        </xdr:cNvPr>
        <xdr:cNvGrpSpPr/>
      </xdr:nvGrpSpPr>
      <xdr:grpSpPr>
        <a:xfrm>
          <a:off x="1506464" y="4517545"/>
          <a:ext cx="10577179" cy="2969363"/>
          <a:chOff x="1511527" y="4441598"/>
          <a:chExt cx="10491106" cy="2918732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D0CB418A-4133-4D06-8A79-C07700B9E47E}"/>
              </a:ext>
            </a:extLst>
          </xdr:cNvPr>
          <xdr:cNvSpPr/>
        </xdr:nvSpPr>
        <xdr:spPr>
          <a:xfrm>
            <a:off x="1606776" y="4465411"/>
            <a:ext cx="10356170" cy="28949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5899D08B-6EBC-4158-B66A-E7FB1F14C02E}"/>
              </a:ext>
            </a:extLst>
          </xdr:cNvPr>
          <xdr:cNvGraphicFramePr>
            <a:graphicFrameLocks/>
          </xdr:cNvGraphicFramePr>
        </xdr:nvGraphicFramePr>
        <xdr:xfrm>
          <a:off x="1511527" y="5340802"/>
          <a:ext cx="10324420" cy="1798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66808F56-D03D-4C27-9ABD-148BB0D2346E}"/>
              </a:ext>
            </a:extLst>
          </xdr:cNvPr>
          <xdr:cNvSpPr/>
        </xdr:nvSpPr>
        <xdr:spPr>
          <a:xfrm>
            <a:off x="1622651" y="4441598"/>
            <a:ext cx="10379982" cy="43429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CB023D4-AB90-42E6-8F60-9E1FB9F3971C}"/>
              </a:ext>
            </a:extLst>
          </xdr:cNvPr>
          <xdr:cNvSpPr txBox="1"/>
        </xdr:nvSpPr>
        <xdr:spPr>
          <a:xfrm>
            <a:off x="3549196" y="4441598"/>
            <a:ext cx="1144134" cy="4104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  <xdr:pic>
        <xdr:nvPicPr>
          <xdr:cNvPr id="32" name="Gráfico 31" descr="Dinheiro voador estrutura de tópicos">
            <a:extLst>
              <a:ext uri="{FF2B5EF4-FFF2-40B4-BE49-F238E27FC236}">
                <a16:creationId xmlns:a16="http://schemas.microsoft.com/office/drawing/2014/main" id="{ABE629FD-785E-EB84-FFB3-CC5FF36615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383765">
            <a:off x="3072822" y="4445594"/>
            <a:ext cx="453411" cy="45341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7</xdr:row>
      <xdr:rowOff>31750</xdr:rowOff>
    </xdr:from>
    <xdr:to>
      <xdr:col>0</xdr:col>
      <xdr:colOff>1238250</xdr:colOff>
      <xdr:row>12</xdr:row>
      <xdr:rowOff>96838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44EB1D0A-1F8C-42B5-AAE9-D5F1F8976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323901"/>
              <a:ext cx="1190625" cy="988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269875</xdr:colOff>
      <xdr:row>0</xdr:row>
      <xdr:rowOff>142875</xdr:rowOff>
    </xdr:from>
    <xdr:to>
      <xdr:col>16</xdr:col>
      <xdr:colOff>484188</xdr:colOff>
      <xdr:row>5</xdr:row>
      <xdr:rowOff>134937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3879A143-0737-078B-3363-2B244F189F30}"/>
            </a:ext>
          </a:extLst>
        </xdr:cNvPr>
        <xdr:cNvSpPr/>
      </xdr:nvSpPr>
      <xdr:spPr>
        <a:xfrm>
          <a:off x="1567089" y="142875"/>
          <a:ext cx="9331099" cy="89920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444499</xdr:colOff>
      <xdr:row>3</xdr:row>
      <xdr:rowOff>39689</xdr:rowOff>
    </xdr:from>
    <xdr:to>
      <xdr:col>17</xdr:col>
      <xdr:colOff>293687</xdr:colOff>
      <xdr:row>5</xdr:row>
      <xdr:rowOff>150813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83ED7659-992C-47DF-B896-650214A78C49}"/>
            </a:ext>
          </a:extLst>
        </xdr:cNvPr>
        <xdr:cNvSpPr txBox="1"/>
      </xdr:nvSpPr>
      <xdr:spPr>
        <a:xfrm>
          <a:off x="2960687" y="587377"/>
          <a:ext cx="8405813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</xdr:col>
      <xdr:colOff>428625</xdr:colOff>
      <xdr:row>1</xdr:row>
      <xdr:rowOff>39688</xdr:rowOff>
    </xdr:from>
    <xdr:to>
      <xdr:col>15</xdr:col>
      <xdr:colOff>71438</xdr:colOff>
      <xdr:row>5</xdr:row>
      <xdr:rowOff>39688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6288A2E8-D038-66EF-5366-E03DA872460B}"/>
            </a:ext>
          </a:extLst>
        </xdr:cNvPr>
        <xdr:cNvGrpSpPr/>
      </xdr:nvGrpSpPr>
      <xdr:grpSpPr>
        <a:xfrm>
          <a:off x="1720776" y="224281"/>
          <a:ext cx="8222697" cy="738372"/>
          <a:chOff x="1725839" y="221117"/>
          <a:chExt cx="8151813" cy="725714"/>
        </a:xfrm>
      </xdr:grpSpPr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386DAA20-C396-45CB-A3F2-41D3C558A8CA}"/>
              </a:ext>
            </a:extLst>
          </xdr:cNvPr>
          <xdr:cNvSpPr/>
        </xdr:nvSpPr>
        <xdr:spPr>
          <a:xfrm>
            <a:off x="1725839" y="221117"/>
            <a:ext cx="1040946" cy="72571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FC56B660-C4B9-64FD-7308-C95D7640E53E}"/>
              </a:ext>
            </a:extLst>
          </xdr:cNvPr>
          <xdr:cNvSpPr txBox="1"/>
        </xdr:nvSpPr>
        <xdr:spPr>
          <a:xfrm>
            <a:off x="2965223" y="348116"/>
            <a:ext cx="5581197" cy="4887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Family</a:t>
            </a:r>
          </a:p>
        </xdr:txBody>
      </xdr:sp>
      <xdr:grpSp>
        <xdr:nvGrpSpPr>
          <xdr:cNvPr id="43" name="Agrupar 4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A2D0368-24D3-EA80-A421-5FC96F26F483}"/>
              </a:ext>
            </a:extLst>
          </xdr:cNvPr>
          <xdr:cNvGrpSpPr/>
        </xdr:nvGrpSpPr>
        <xdr:grpSpPr>
          <a:xfrm>
            <a:off x="6603999" y="521607"/>
            <a:ext cx="3273653" cy="315232"/>
            <a:chOff x="6627812" y="523875"/>
            <a:chExt cx="3294064" cy="317500"/>
          </a:xfrm>
        </xdr:grpSpPr>
        <xdr:sp macro="" textlink="">
          <xdr:nvSpPr>
            <xdr:cNvPr id="41" name="Retângulo 40">
              <a:extLst>
                <a:ext uri="{FF2B5EF4-FFF2-40B4-BE49-F238E27FC236}">
                  <a16:creationId xmlns:a16="http://schemas.microsoft.com/office/drawing/2014/main" id="{0468F188-A7CF-4DFE-C998-60FE2B1C611E}"/>
                </a:ext>
              </a:extLst>
            </xdr:cNvPr>
            <xdr:cNvSpPr/>
          </xdr:nvSpPr>
          <xdr:spPr>
            <a:xfrm>
              <a:off x="6627812" y="571499"/>
              <a:ext cx="3294064" cy="215901"/>
            </a:xfrm>
            <a:prstGeom prst="rect">
              <a:avLst/>
            </a:prstGeom>
            <a:solidFill>
              <a:schemeClr val="bg2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3E6731C8-F87D-9B1E-1E5E-54B00144A124}"/>
                </a:ext>
              </a:extLst>
            </xdr:cNvPr>
            <xdr:cNvSpPr txBox="1"/>
          </xdr:nvSpPr>
          <xdr:spPr>
            <a:xfrm>
              <a:off x="6802437" y="523875"/>
              <a:ext cx="2103437" cy="317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10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 dados...</a:t>
              </a:r>
            </a:p>
          </xdr:txBody>
        </xdr:sp>
        <xdr:pic>
          <xdr:nvPicPr>
            <xdr:cNvPr id="40" name="Gráfico 39" descr="Lupa estrutura de tópicos">
              <a:extLst>
                <a:ext uri="{FF2B5EF4-FFF2-40B4-BE49-F238E27FC236}">
                  <a16:creationId xmlns:a16="http://schemas.microsoft.com/office/drawing/2014/main" id="{68133794-6874-9B98-A187-E509D98106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596438" y="571500"/>
              <a:ext cx="223836" cy="223836"/>
            </a:xfrm>
            <a:prstGeom prst="rect">
              <a:avLst/>
            </a:prstGeom>
          </xdr:spPr>
        </xdr:pic>
      </xdr:grpSp>
      <xdr:pic>
        <xdr:nvPicPr>
          <xdr:cNvPr id="50" name="Gráfico 49" descr="Família com menino estrutura de tópicos">
            <a:extLst>
              <a:ext uri="{FF2B5EF4-FFF2-40B4-BE49-F238E27FC236}">
                <a16:creationId xmlns:a16="http://schemas.microsoft.com/office/drawing/2014/main" id="{4BDBC35C-52E0-56D2-B6C2-743B1F275F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912938" y="278265"/>
            <a:ext cx="639536" cy="63840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127000</xdr:colOff>
      <xdr:row>7</xdr:row>
      <xdr:rowOff>15194</xdr:rowOff>
    </xdr:from>
    <xdr:to>
      <xdr:col>17</xdr:col>
      <xdr:colOff>327026</xdr:colOff>
      <xdr:row>23</xdr:row>
      <xdr:rowOff>53293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3F777342-1894-2FED-C1DD-0E2B6D36D730}"/>
            </a:ext>
          </a:extLst>
        </xdr:cNvPr>
        <xdr:cNvGrpSpPr/>
      </xdr:nvGrpSpPr>
      <xdr:grpSpPr>
        <a:xfrm>
          <a:off x="6934791" y="1307345"/>
          <a:ext cx="4489968" cy="2991588"/>
          <a:chOff x="6413500" y="1303337"/>
          <a:chExt cx="4454526" cy="2940956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EA720C2A-FBBA-4BA2-940D-42B97003A7CB}"/>
              </a:ext>
            </a:extLst>
          </xdr:cNvPr>
          <xdr:cNvSpPr/>
        </xdr:nvSpPr>
        <xdr:spPr>
          <a:xfrm>
            <a:off x="6413500" y="1349374"/>
            <a:ext cx="4429125" cy="28949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2" name="Retângulo: Cantos Superiores Arredondados 51">
            <a:extLst>
              <a:ext uri="{FF2B5EF4-FFF2-40B4-BE49-F238E27FC236}">
                <a16:creationId xmlns:a16="http://schemas.microsoft.com/office/drawing/2014/main" id="{424D3B62-6F80-44F2-B524-40FE0442C9BF}"/>
              </a:ext>
            </a:extLst>
          </xdr:cNvPr>
          <xdr:cNvSpPr/>
        </xdr:nvSpPr>
        <xdr:spPr>
          <a:xfrm>
            <a:off x="6430961" y="1343023"/>
            <a:ext cx="4437065" cy="434295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4FAE25E4-1A74-9A45-E4A3-8C63A48E38D3}"/>
              </a:ext>
            </a:extLst>
          </xdr:cNvPr>
          <xdr:cNvSpPr txBox="1"/>
        </xdr:nvSpPr>
        <xdr:spPr>
          <a:xfrm>
            <a:off x="8070170" y="1333500"/>
            <a:ext cx="2251981" cy="3231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56" name="Gráfico 55" descr="Cofrinho estrutura de tópicos">
            <a:extLst>
              <a:ext uri="{FF2B5EF4-FFF2-40B4-BE49-F238E27FC236}">
                <a16:creationId xmlns:a16="http://schemas.microsoft.com/office/drawing/2014/main" id="{DB34D26E-17A7-5692-B10B-1E947DD0B1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7525883" y="1303337"/>
            <a:ext cx="504599" cy="505732"/>
          </a:xfrm>
          <a:prstGeom prst="rect">
            <a:avLst/>
          </a:prstGeom>
        </xdr:spPr>
      </xdr:pic>
      <xdr:graphicFrame macro="">
        <xdr:nvGraphicFramePr>
          <xdr:cNvPr id="57" name="Gráfico 56">
            <a:extLst>
              <a:ext uri="{FF2B5EF4-FFF2-40B4-BE49-F238E27FC236}">
                <a16:creationId xmlns:a16="http://schemas.microsoft.com/office/drawing/2014/main" id="{345F51CE-0995-4C73-88A7-651C04BEF38B}"/>
              </a:ext>
            </a:extLst>
          </xdr:cNvPr>
          <xdr:cNvGraphicFramePr>
            <a:graphicFrameLocks/>
          </xdr:cNvGraphicFramePr>
        </xdr:nvGraphicFramePr>
        <xdr:xfrm>
          <a:off x="6791099" y="1783670"/>
          <a:ext cx="3308802" cy="22601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0</xdr:col>
      <xdr:colOff>18142</xdr:colOff>
      <xdr:row>2</xdr:row>
      <xdr:rowOff>63499</xdr:rowOff>
    </xdr:from>
    <xdr:to>
      <xdr:col>1</xdr:col>
      <xdr:colOff>0</xdr:colOff>
      <xdr:row>5</xdr:row>
      <xdr:rowOff>117928</xdr:rowOff>
    </xdr:to>
    <xdr:sp macro="" textlink="">
      <xdr:nvSpPr>
        <xdr:cNvPr id="65" name="Retângulo: Cantos Arredondados 64">
          <a:extLst>
            <a:ext uri="{FF2B5EF4-FFF2-40B4-BE49-F238E27FC236}">
              <a16:creationId xmlns:a16="http://schemas.microsoft.com/office/drawing/2014/main" id="{6AE03C11-3D04-25BC-0887-A575CF1F32EB}"/>
            </a:ext>
          </a:extLst>
        </xdr:cNvPr>
        <xdr:cNvSpPr/>
      </xdr:nvSpPr>
      <xdr:spPr>
        <a:xfrm>
          <a:off x="18142" y="426356"/>
          <a:ext cx="1279072" cy="598715"/>
        </a:xfrm>
        <a:prstGeom prst="roundRect">
          <a:avLst/>
        </a:prstGeom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2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2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99785</xdr:colOff>
      <xdr:row>2</xdr:row>
      <xdr:rowOff>83023</xdr:rowOff>
    </xdr:from>
    <xdr:to>
      <xdr:col>0</xdr:col>
      <xdr:colOff>399143</xdr:colOff>
      <xdr:row>4</xdr:row>
      <xdr:rowOff>170543</xdr:rowOff>
    </xdr:to>
    <xdr:pic>
      <xdr:nvPicPr>
        <xdr:cNvPr id="67" name="Gráfico 66" descr="Dinheiro com preenchimento sólido">
          <a:extLst>
            <a:ext uri="{FF2B5EF4-FFF2-40B4-BE49-F238E27FC236}">
              <a16:creationId xmlns:a16="http://schemas.microsoft.com/office/drawing/2014/main" id="{A51706CD-C04E-B99D-71AD-4D9B3E9EB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9785" y="445880"/>
          <a:ext cx="299358" cy="45037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leen Patricia Silva Oliveira da Cruz" refreshedDate="45652.642727199076" createdVersion="8" refreshedVersion="8" minRefreshableVersion="3" recordCount="15" xr:uid="{8F2DC79B-FD76-4DDB-B0BF-29E12D65679E}">
  <cacheSource type="worksheet">
    <worksheetSource name="tbl_operations"/>
  </cacheSource>
  <cacheFields count="8">
    <cacheField name="Data" numFmtId="0">
      <sharedItems containsNonDate="0" containsDate="1" containsString="0" containsBlank="1" minDate="2024-12-13T00:00:00" maxDate="2025-01-11T00:00:00"/>
    </cacheField>
    <cacheField name="Mês" numFmtId="1">
      <sharedItems containsSemiMixedTypes="0" containsString="0" containsNumber="1" containsInteger="1" minValue="1" maxValue="12" count="2">
        <n v="12"/>
        <n v="1"/>
      </sharedItems>
    </cacheField>
    <cacheField name="Tipo" numFmtId="0">
      <sharedItems containsBlank="1" count="4">
        <s v="Entrada"/>
        <s v="Saida"/>
        <s v="Investimento"/>
        <m/>
      </sharedItems>
    </cacheField>
    <cacheField name="Categoria" numFmtId="0">
      <sharedItems containsBlank="1" count="10">
        <s v="Renda fixa"/>
        <s v="Moradia"/>
        <s v="Educação"/>
        <s v="Serviços"/>
        <s v="Transporte"/>
        <s v="Cartão de crédito"/>
        <s v="Lazer"/>
        <s v="Aplicações"/>
        <s v="Amortizações"/>
        <m/>
      </sharedItems>
    </cacheField>
    <cacheField name="Descrição" numFmtId="0">
      <sharedItems containsBlank="1" count="19">
        <s v="Salario mensal 1"/>
        <s v="Salario mensal 2"/>
        <s v="Aluguel"/>
        <s v="Escola"/>
        <s v="Limpeza apto"/>
        <s v="Conta de energia"/>
        <s v="Carro "/>
        <s v="Internet "/>
        <s v="Visa"/>
        <s v="airbnb "/>
        <s v="Reserva de emergencia"/>
        <s v="Amortização consignado"/>
        <s v="LCI"/>
        <m/>
        <s v="Salario mensal Augusto" u="1"/>
        <s v="Salario mensal Kath" u="1"/>
        <s v="Escola Eric" u="1"/>
        <s v="Carro Jeep" u="1"/>
        <s v="airbnb sp" u="1"/>
      </sharedItems>
    </cacheField>
    <cacheField name="Valor" numFmtId="44">
      <sharedItems containsString="0" containsBlank="1" containsNumber="1" minValue="120" maxValue="50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5142441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d v="2024-12-14T00:00:00"/>
    <x v="0"/>
    <x v="0"/>
    <x v="0"/>
    <x v="0"/>
    <n v="5000"/>
    <s v="credito em conta"/>
    <s v="recebido"/>
  </r>
  <r>
    <d v="2024-12-14T00:00:00"/>
    <x v="0"/>
    <x v="0"/>
    <x v="0"/>
    <x v="1"/>
    <n v="3000"/>
    <s v="credito em conta"/>
    <s v="recebido"/>
  </r>
  <r>
    <d v="2025-01-10T00:00:00"/>
    <x v="1"/>
    <x v="1"/>
    <x v="1"/>
    <x v="2"/>
    <n v="1500"/>
    <s v="pix"/>
    <s v="pendente"/>
  </r>
  <r>
    <d v="2024-12-30T00:00:00"/>
    <x v="0"/>
    <x v="1"/>
    <x v="2"/>
    <x v="3"/>
    <n v="500"/>
    <s v="boleto"/>
    <s v="pendente"/>
  </r>
  <r>
    <d v="2024-12-20T00:00:00"/>
    <x v="0"/>
    <x v="1"/>
    <x v="3"/>
    <x v="4"/>
    <n v="150"/>
    <s v="pix"/>
    <s v="pago"/>
  </r>
  <r>
    <d v="2024-12-21T00:00:00"/>
    <x v="0"/>
    <x v="1"/>
    <x v="1"/>
    <x v="5"/>
    <n v="300"/>
    <s v="pix"/>
    <s v="pago"/>
  </r>
  <r>
    <d v="2024-12-21T00:00:00"/>
    <x v="0"/>
    <x v="1"/>
    <x v="4"/>
    <x v="6"/>
    <n v="450"/>
    <s v="boleto "/>
    <s v="pago"/>
  </r>
  <r>
    <d v="2024-12-25T00:00:00"/>
    <x v="0"/>
    <x v="1"/>
    <x v="1"/>
    <x v="7"/>
    <n v="120"/>
    <s v="boleto"/>
    <s v="pago "/>
  </r>
  <r>
    <d v="2024-12-13T00:00:00"/>
    <x v="0"/>
    <x v="1"/>
    <x v="5"/>
    <x v="8"/>
    <n v="2000"/>
    <s v="boleto"/>
    <s v="pago"/>
  </r>
  <r>
    <d v="2024-12-22T00:00:00"/>
    <x v="0"/>
    <x v="1"/>
    <x v="6"/>
    <x v="9"/>
    <n v="767.42"/>
    <s v="pix"/>
    <s v="pago"/>
  </r>
  <r>
    <d v="2024-12-23T00:00:00"/>
    <x v="0"/>
    <x v="1"/>
    <x v="6"/>
    <x v="9"/>
    <n v="1076.67"/>
    <s v="pix"/>
    <s v="pago"/>
  </r>
  <r>
    <d v="2024-12-15T00:00:00"/>
    <x v="0"/>
    <x v="2"/>
    <x v="7"/>
    <x v="10"/>
    <n v="2000"/>
    <s v="transferencia"/>
    <s v="pago"/>
  </r>
  <r>
    <d v="2024-12-15T00:00:00"/>
    <x v="0"/>
    <x v="1"/>
    <x v="8"/>
    <x v="11"/>
    <n v="3000"/>
    <s v="transferencia"/>
    <s v="pago"/>
  </r>
  <r>
    <d v="2024-12-15T00:00:00"/>
    <x v="0"/>
    <x v="2"/>
    <x v="7"/>
    <x v="12"/>
    <n v="50000"/>
    <s v="transferencia"/>
    <s v="pago"/>
  </r>
  <r>
    <m/>
    <x v="1"/>
    <x v="3"/>
    <x v="9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D5446-01F4-4259-B411-7289D24527DB}" name="Tabela dinâ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4:J7" firstHeaderRow="1" firstDataRow="1" firstDataCol="1" rowPageCount="1" colPageCount="1"/>
  <pivotFields count="8">
    <pivotField showAll="0"/>
    <pivotField numFmtId="1" showAll="0"/>
    <pivotField axis="axisPage" showAll="0">
      <items count="5">
        <item x="0"/>
        <item x="1"/>
        <item x="3"/>
        <item x="2"/>
        <item t="default"/>
      </items>
    </pivotField>
    <pivotField showAll="0"/>
    <pivotField axis="axisRow" showAll="0">
      <items count="20">
        <item m="1" x="18"/>
        <item x="2"/>
        <item m="1" x="17"/>
        <item x="5"/>
        <item m="1" x="16"/>
        <item x="7"/>
        <item x="4"/>
        <item m="1" x="14"/>
        <item m="1" x="15"/>
        <item x="8"/>
        <item x="13"/>
        <item x="10"/>
        <item x="11"/>
        <item x="12"/>
        <item x="0"/>
        <item x="1"/>
        <item x="3"/>
        <item x="6"/>
        <item x="9"/>
        <item t="default"/>
      </items>
    </pivotField>
    <pivotField dataField="1" showAll="0"/>
    <pivotField showAll="0"/>
    <pivotField showAll="0"/>
  </pivotFields>
  <rowFields count="1">
    <field x="4"/>
  </rowFields>
  <rowItems count="3">
    <i>
      <x v="11"/>
    </i>
    <i>
      <x v="13"/>
    </i>
    <i t="grand">
      <x/>
    </i>
  </rowItems>
  <colItems count="1">
    <i/>
  </colItems>
  <pageFields count="1">
    <pageField fld="2" item="3" hier="-1"/>
  </pageFields>
  <dataFields count="1">
    <dataField name="Soma de Valor" fld="5" baseField="4" baseItem="0" numFmtId="16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20687-8461-47F4-9D43-9A9DF87B4A53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F6:G9" firstHeaderRow="1" firstDataRow="1" firstDataCol="1" rowPageCount="1" colPageCount="1"/>
  <pivotFields count="8">
    <pivotField showAll="0"/>
    <pivotField numFmtId="1" showAll="0">
      <items count="3">
        <item h="1" x="1"/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showAll="0"/>
    <pivotField axis="axisRow" showAll="0">
      <items count="20">
        <item m="1" x="18"/>
        <item x="2"/>
        <item m="1" x="17"/>
        <item x="5"/>
        <item m="1" x="16"/>
        <item x="7"/>
        <item x="4"/>
        <item m="1" x="14"/>
        <item m="1" x="15"/>
        <item x="8"/>
        <item x="13"/>
        <item x="10"/>
        <item x="11"/>
        <item x="12"/>
        <item x="0"/>
        <item x="1"/>
        <item x="3"/>
        <item x="6"/>
        <item x="9"/>
        <item t="default"/>
      </items>
    </pivotField>
    <pivotField dataField="1" showAll="0"/>
    <pivotField showAll="0"/>
    <pivotField showAll="0"/>
  </pivotFields>
  <rowFields count="1">
    <field x="4"/>
  </rowFields>
  <rowItems count="3">
    <i>
      <x v="14"/>
    </i>
    <i>
      <x v="15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2D46F-A3E8-41C1-9B86-7A3E055D2D8D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6:C14" firstHeaderRow="1" firstDataRow="1" firstDataCol="1" rowPageCount="1" colPageCount="1"/>
  <pivotFields count="8">
    <pivotField showAll="0"/>
    <pivotField numFmtId="1" showAll="0">
      <items count="3">
        <item h="1" x="1"/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axis="axisRow" showAll="0">
      <items count="11">
        <item x="5"/>
        <item x="2"/>
        <item x="6"/>
        <item x="1"/>
        <item x="0"/>
        <item x="3"/>
        <item x="4"/>
        <item x="9"/>
        <item x="7"/>
        <item x="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5"/>
    </i>
    <i>
      <x v="6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E5EC744-6E6A-49B7-A7D8-A63532C45F6A}" sourceName="Mês">
  <pivotTables>
    <pivotTable tabId="2" name="Tabela dinâmica1"/>
    <pivotTable tabId="2" name="Tabela dinâmica2"/>
  </pivotTables>
  <data>
    <tabular pivotCacheId="514244174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9606002-F156-4171-BC3C-31F9EB3531A0}" cache="SegmentaçãodeDados_Mês" caption="Mês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DDD46-93AD-4D4A-B76F-CA23EC556AB4}" name="tbl_operations" displayName="tbl_operations" ref="A1:H16" totalsRowShown="0">
  <autoFilter ref="A1:H16" xr:uid="{B2DDDD46-93AD-4D4A-B76F-CA23EC556AB4}"/>
  <tableColumns count="8">
    <tableColumn id="1" xr3:uid="{5795D467-63C4-4251-9D4F-8EE743AA56FB}" name="Data"/>
    <tableColumn id="8" xr3:uid="{61872578-77EC-47D8-BA0F-52A395C4FC06}" name="Mês" dataDxfId="0">
      <calculatedColumnFormula>MONTH(tbl_operations[[#This Row],[Data]])</calculatedColumnFormula>
    </tableColumn>
    <tableColumn id="2" xr3:uid="{73C7BCD5-82F6-4585-94B1-BDD077739DA1}" name="Tipo"/>
    <tableColumn id="3" xr3:uid="{8018BC37-E32A-43AE-A116-B94B7737B819}" name="Categoria"/>
    <tableColumn id="4" xr3:uid="{ED7BFF7A-E0DA-4039-80B3-91209206D66E}" name="Descrição"/>
    <tableColumn id="5" xr3:uid="{C5534FD9-FCEF-432D-95FD-B21F31152BBC}" name="Valor" dataCellStyle="Moeda"/>
    <tableColumn id="6" xr3:uid="{F9534478-9A70-4AB9-A10F-630B4D279E63}" name="Operação Bancária"/>
    <tableColumn id="7" xr3:uid="{9BC79DFC-0790-4472-BF7D-FA1952D16506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F1B7AC-FA4B-48B1-BC75-F5263F383873}" name="Tabela2" displayName="Tabela2" ref="C5:E7" totalsRowShown="0">
  <autoFilter ref="C5:E7" xr:uid="{DDF1B7AC-FA4B-48B1-BC75-F5263F383873}"/>
  <tableColumns count="3">
    <tableColumn id="1" xr3:uid="{AD7AE29C-C89E-4436-ACB9-8952071341DB}" name="Data de lançamento"/>
    <tableColumn id="2" xr3:uid="{CB6F1B38-24B8-40F7-81FA-9EDBF811305F}" name="Deposito  Reservado" dataCellStyle="Moeda"/>
    <tableColumn id="3" xr3:uid="{B096F90D-7139-4366-889C-057C97DC35F2}" name="Tip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0B3A-B71D-4441-A4CD-349A8800CF3C}">
  <sheetPr>
    <tabColor theme="8" tint="0.39997558519241921"/>
  </sheetPr>
  <dimension ref="A1:H16"/>
  <sheetViews>
    <sheetView workbookViewId="0">
      <selection activeCell="F11" sqref="F11"/>
    </sheetView>
  </sheetViews>
  <sheetFormatPr defaultRowHeight="14.5" x14ac:dyDescent="0.35"/>
  <cols>
    <col min="1" max="1" width="15.90625" customWidth="1"/>
    <col min="2" max="2" width="15.90625" style="8" customWidth="1"/>
    <col min="3" max="3" width="17.1796875" customWidth="1"/>
    <col min="4" max="4" width="16.54296875" customWidth="1"/>
    <col min="5" max="5" width="20.36328125" bestFit="1" customWidth="1"/>
    <col min="6" max="6" width="13.36328125" style="2" customWidth="1"/>
    <col min="7" max="7" width="20.90625" customWidth="1"/>
    <col min="8" max="8" width="16.7265625" customWidth="1"/>
  </cols>
  <sheetData>
    <row r="1" spans="1:8" x14ac:dyDescent="0.35">
      <c r="A1" t="s">
        <v>0</v>
      </c>
      <c r="B1" s="8" t="s">
        <v>32</v>
      </c>
      <c r="C1" t="s">
        <v>1</v>
      </c>
      <c r="D1" t="s">
        <v>4</v>
      </c>
      <c r="E1" t="s">
        <v>2</v>
      </c>
      <c r="F1" s="2" t="s">
        <v>3</v>
      </c>
      <c r="G1" t="s">
        <v>6</v>
      </c>
      <c r="H1" t="s">
        <v>5</v>
      </c>
    </row>
    <row r="2" spans="1:8" x14ac:dyDescent="0.35">
      <c r="A2" s="1">
        <v>45640</v>
      </c>
      <c r="B2" s="8">
        <f>MONTH(tbl_operations[[#This Row],[Data]])</f>
        <v>12</v>
      </c>
      <c r="C2" t="s">
        <v>7</v>
      </c>
      <c r="D2" t="s">
        <v>8</v>
      </c>
      <c r="E2" t="s">
        <v>45</v>
      </c>
      <c r="F2" s="2">
        <v>5000</v>
      </c>
      <c r="G2" t="s">
        <v>9</v>
      </c>
      <c r="H2" t="s">
        <v>10</v>
      </c>
    </row>
    <row r="3" spans="1:8" x14ac:dyDescent="0.35">
      <c r="A3" s="1">
        <v>45640</v>
      </c>
      <c r="B3" s="8">
        <f>MONTH(tbl_operations[[#This Row],[Data]])</f>
        <v>12</v>
      </c>
      <c r="C3" t="s">
        <v>7</v>
      </c>
      <c r="D3" t="s">
        <v>8</v>
      </c>
      <c r="E3" t="s">
        <v>46</v>
      </c>
      <c r="F3" s="2">
        <v>3000</v>
      </c>
      <c r="G3" t="s">
        <v>9</v>
      </c>
      <c r="H3" t="s">
        <v>10</v>
      </c>
    </row>
    <row r="4" spans="1:8" x14ac:dyDescent="0.35">
      <c r="A4" s="1">
        <v>45667</v>
      </c>
      <c r="B4" s="8">
        <f>MONTH(tbl_operations[[#This Row],[Data]])</f>
        <v>1</v>
      </c>
      <c r="C4" t="s">
        <v>15</v>
      </c>
      <c r="D4" t="s">
        <v>11</v>
      </c>
      <c r="E4" t="s">
        <v>12</v>
      </c>
      <c r="F4" s="2">
        <v>1500</v>
      </c>
      <c r="G4" t="s">
        <v>13</v>
      </c>
      <c r="H4" t="s">
        <v>14</v>
      </c>
    </row>
    <row r="5" spans="1:8" x14ac:dyDescent="0.35">
      <c r="A5" s="1">
        <v>45656</v>
      </c>
      <c r="B5" s="8">
        <f>MONTH(tbl_operations[[#This Row],[Data]])</f>
        <v>12</v>
      </c>
      <c r="C5" t="s">
        <v>15</v>
      </c>
      <c r="D5" t="s">
        <v>16</v>
      </c>
      <c r="E5" t="s">
        <v>47</v>
      </c>
      <c r="F5" s="2">
        <v>500</v>
      </c>
      <c r="G5" t="s">
        <v>17</v>
      </c>
      <c r="H5" t="s">
        <v>14</v>
      </c>
    </row>
    <row r="6" spans="1:8" x14ac:dyDescent="0.35">
      <c r="A6" s="1">
        <v>45646</v>
      </c>
      <c r="B6" s="8">
        <f>MONTH(tbl_operations[[#This Row],[Data]])</f>
        <v>12</v>
      </c>
      <c r="C6" t="s">
        <v>15</v>
      </c>
      <c r="D6" t="s">
        <v>18</v>
      </c>
      <c r="E6" t="s">
        <v>19</v>
      </c>
      <c r="F6" s="2">
        <v>150</v>
      </c>
      <c r="G6" t="s">
        <v>13</v>
      </c>
      <c r="H6" t="s">
        <v>20</v>
      </c>
    </row>
    <row r="7" spans="1:8" x14ac:dyDescent="0.35">
      <c r="A7" s="1">
        <v>45647</v>
      </c>
      <c r="B7" s="8">
        <f>MONTH(tbl_operations[[#This Row],[Data]])</f>
        <v>12</v>
      </c>
      <c r="C7" t="s">
        <v>15</v>
      </c>
      <c r="D7" t="s">
        <v>11</v>
      </c>
      <c r="E7" t="s">
        <v>21</v>
      </c>
      <c r="F7" s="2">
        <v>300</v>
      </c>
      <c r="G7" t="s">
        <v>13</v>
      </c>
      <c r="H7" t="s">
        <v>20</v>
      </c>
    </row>
    <row r="8" spans="1:8" x14ac:dyDescent="0.35">
      <c r="A8" s="1">
        <v>45647</v>
      </c>
      <c r="B8" s="8">
        <f>MONTH(tbl_operations[[#This Row],[Data]])</f>
        <v>12</v>
      </c>
      <c r="C8" t="s">
        <v>15</v>
      </c>
      <c r="D8" t="s">
        <v>22</v>
      </c>
      <c r="E8" t="s">
        <v>48</v>
      </c>
      <c r="F8" s="2">
        <v>450</v>
      </c>
      <c r="G8" t="s">
        <v>23</v>
      </c>
      <c r="H8" t="s">
        <v>20</v>
      </c>
    </row>
    <row r="9" spans="1:8" x14ac:dyDescent="0.35">
      <c r="A9" s="1">
        <v>45651</v>
      </c>
      <c r="B9" s="8">
        <f>MONTH(tbl_operations[[#This Row],[Data]])</f>
        <v>12</v>
      </c>
      <c r="C9" t="s">
        <v>15</v>
      </c>
      <c r="D9" t="s">
        <v>11</v>
      </c>
      <c r="E9" t="s">
        <v>24</v>
      </c>
      <c r="F9" s="2">
        <v>120</v>
      </c>
      <c r="G9" t="s">
        <v>17</v>
      </c>
      <c r="H9" t="s">
        <v>25</v>
      </c>
    </row>
    <row r="10" spans="1:8" x14ac:dyDescent="0.35">
      <c r="A10" s="1">
        <v>45639</v>
      </c>
      <c r="B10" s="8">
        <f>MONTH(tbl_operations[[#This Row],[Data]])</f>
        <v>12</v>
      </c>
      <c r="C10" t="s">
        <v>15</v>
      </c>
      <c r="D10" t="s">
        <v>26</v>
      </c>
      <c r="E10" t="s">
        <v>27</v>
      </c>
      <c r="F10" s="2">
        <v>2000</v>
      </c>
      <c r="G10" t="s">
        <v>17</v>
      </c>
      <c r="H10" t="s">
        <v>20</v>
      </c>
    </row>
    <row r="11" spans="1:8" x14ac:dyDescent="0.35">
      <c r="A11" s="1">
        <v>45648</v>
      </c>
      <c r="B11" s="8">
        <f>MONTH(tbl_operations[[#This Row],[Data]])</f>
        <v>12</v>
      </c>
      <c r="C11" t="s">
        <v>15</v>
      </c>
      <c r="D11" t="s">
        <v>28</v>
      </c>
      <c r="E11" t="s">
        <v>49</v>
      </c>
      <c r="F11" s="2">
        <v>767.42</v>
      </c>
      <c r="G11" t="s">
        <v>13</v>
      </c>
      <c r="H11" t="s">
        <v>20</v>
      </c>
    </row>
    <row r="12" spans="1:8" x14ac:dyDescent="0.35">
      <c r="A12" s="1">
        <v>45649</v>
      </c>
      <c r="B12" s="8">
        <f>MONTH(tbl_operations[[#This Row],[Data]])</f>
        <v>12</v>
      </c>
      <c r="C12" t="s">
        <v>15</v>
      </c>
      <c r="D12" t="s">
        <v>28</v>
      </c>
      <c r="E12" t="s">
        <v>49</v>
      </c>
      <c r="F12" s="2">
        <v>1076.67</v>
      </c>
      <c r="G12" t="s">
        <v>13</v>
      </c>
      <c r="H12" t="s">
        <v>20</v>
      </c>
    </row>
    <row r="13" spans="1:8" x14ac:dyDescent="0.35">
      <c r="A13" s="1">
        <v>45641</v>
      </c>
      <c r="B13" s="8">
        <f>MONTH(tbl_operations[[#This Row],[Data]])</f>
        <v>12</v>
      </c>
      <c r="C13" t="s">
        <v>33</v>
      </c>
      <c r="D13" t="s">
        <v>34</v>
      </c>
      <c r="E13" t="s">
        <v>35</v>
      </c>
      <c r="F13" s="2">
        <v>2000</v>
      </c>
      <c r="G13" t="s">
        <v>36</v>
      </c>
      <c r="H13" t="s">
        <v>20</v>
      </c>
    </row>
    <row r="14" spans="1:8" x14ac:dyDescent="0.35">
      <c r="A14" s="1">
        <v>45641</v>
      </c>
      <c r="B14" s="8">
        <f>MONTH(tbl_operations[[#This Row],[Data]])</f>
        <v>12</v>
      </c>
      <c r="C14" t="s">
        <v>15</v>
      </c>
      <c r="D14" t="s">
        <v>37</v>
      </c>
      <c r="E14" t="s">
        <v>38</v>
      </c>
      <c r="F14" s="2">
        <v>3000</v>
      </c>
      <c r="G14" t="s">
        <v>36</v>
      </c>
      <c r="H14" t="s">
        <v>20</v>
      </c>
    </row>
    <row r="15" spans="1:8" x14ac:dyDescent="0.35">
      <c r="A15" s="1">
        <v>45641</v>
      </c>
      <c r="B15" s="8">
        <f>MONTH(tbl_operations[[#This Row],[Data]])</f>
        <v>12</v>
      </c>
      <c r="C15" t="s">
        <v>33</v>
      </c>
      <c r="D15" t="s">
        <v>34</v>
      </c>
      <c r="E15" t="s">
        <v>39</v>
      </c>
      <c r="F15" s="2">
        <v>50000</v>
      </c>
      <c r="G15" t="s">
        <v>36</v>
      </c>
      <c r="H15" t="s">
        <v>20</v>
      </c>
    </row>
    <row r="16" spans="1:8" x14ac:dyDescent="0.35">
      <c r="B16" s="8">
        <f>MONTH(tbl_operations[[#This Row],[Data]])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86D9-318B-4FAE-B1A1-2343BFBA65C2}">
  <sheetPr>
    <tabColor theme="4" tint="0.39997558519241921"/>
  </sheetPr>
  <dimension ref="B2:J14"/>
  <sheetViews>
    <sheetView topLeftCell="B1" workbookViewId="0">
      <selection activeCell="F11" sqref="F11"/>
    </sheetView>
  </sheetViews>
  <sheetFormatPr defaultRowHeight="14.5" x14ac:dyDescent="0.35"/>
  <cols>
    <col min="2" max="2" width="17" bestFit="1" customWidth="1"/>
    <col min="3" max="3" width="13" bestFit="1" customWidth="1"/>
    <col min="6" max="6" width="17" bestFit="1" customWidth="1"/>
    <col min="7" max="7" width="13" bestFit="1" customWidth="1"/>
    <col min="9" max="9" width="20.1796875" bestFit="1" customWidth="1"/>
    <col min="10" max="10" width="14" bestFit="1" customWidth="1"/>
  </cols>
  <sheetData>
    <row r="2" spans="2:10" x14ac:dyDescent="0.35">
      <c r="I2" s="3" t="s">
        <v>1</v>
      </c>
      <c r="J2" t="s">
        <v>33</v>
      </c>
    </row>
    <row r="4" spans="2:10" x14ac:dyDescent="0.35">
      <c r="B4" s="3" t="s">
        <v>1</v>
      </c>
      <c r="C4" t="s">
        <v>15</v>
      </c>
      <c r="F4" s="3" t="s">
        <v>1</v>
      </c>
      <c r="G4" t="s">
        <v>7</v>
      </c>
      <c r="I4" s="3" t="s">
        <v>30</v>
      </c>
      <c r="J4" t="s">
        <v>29</v>
      </c>
    </row>
    <row r="5" spans="2:10" x14ac:dyDescent="0.35">
      <c r="I5" s="4" t="s">
        <v>35</v>
      </c>
      <c r="J5" s="5">
        <v>2000</v>
      </c>
    </row>
    <row r="6" spans="2:10" x14ac:dyDescent="0.35">
      <c r="B6" s="3" t="s">
        <v>30</v>
      </c>
      <c r="C6" t="s">
        <v>29</v>
      </c>
      <c r="F6" s="3" t="s">
        <v>30</v>
      </c>
      <c r="G6" t="s">
        <v>29</v>
      </c>
      <c r="I6" s="4" t="s">
        <v>39</v>
      </c>
      <c r="J6" s="5">
        <v>50000</v>
      </c>
    </row>
    <row r="7" spans="2:10" x14ac:dyDescent="0.35">
      <c r="B7" s="4" t="s">
        <v>26</v>
      </c>
      <c r="C7" s="5">
        <v>2000</v>
      </c>
      <c r="F7" s="4" t="s">
        <v>45</v>
      </c>
      <c r="G7" s="5">
        <v>5000</v>
      </c>
      <c r="I7" s="4" t="s">
        <v>31</v>
      </c>
      <c r="J7" s="5">
        <v>52000</v>
      </c>
    </row>
    <row r="8" spans="2:10" x14ac:dyDescent="0.35">
      <c r="B8" s="4" t="s">
        <v>16</v>
      </c>
      <c r="C8" s="5">
        <v>500</v>
      </c>
      <c r="F8" s="4" t="s">
        <v>46</v>
      </c>
      <c r="G8" s="5">
        <v>3000</v>
      </c>
    </row>
    <row r="9" spans="2:10" x14ac:dyDescent="0.35">
      <c r="B9" s="4" t="s">
        <v>28</v>
      </c>
      <c r="C9" s="5">
        <v>1844.0900000000001</v>
      </c>
      <c r="F9" s="4" t="s">
        <v>31</v>
      </c>
      <c r="G9" s="5">
        <v>8000</v>
      </c>
    </row>
    <row r="10" spans="2:10" x14ac:dyDescent="0.35">
      <c r="B10" s="4" t="s">
        <v>11</v>
      </c>
      <c r="C10" s="5">
        <v>420</v>
      </c>
    </row>
    <row r="11" spans="2:10" x14ac:dyDescent="0.35">
      <c r="B11" s="4" t="s">
        <v>18</v>
      </c>
      <c r="C11" s="5">
        <v>150</v>
      </c>
    </row>
    <row r="12" spans="2:10" x14ac:dyDescent="0.35">
      <c r="B12" s="4" t="s">
        <v>22</v>
      </c>
      <c r="C12" s="5">
        <v>450</v>
      </c>
    </row>
    <row r="13" spans="2:10" x14ac:dyDescent="0.35">
      <c r="B13" s="4" t="s">
        <v>37</v>
      </c>
      <c r="C13" s="5">
        <v>3000</v>
      </c>
    </row>
    <row r="14" spans="2:10" x14ac:dyDescent="0.35">
      <c r="B14" s="4" t="s">
        <v>31</v>
      </c>
      <c r="C14" s="5">
        <v>8364.09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ADD4-9985-4665-B0BF-01AC2147E085}">
  <sheetPr>
    <tabColor theme="4" tint="0.39997558519241921"/>
  </sheetPr>
  <dimension ref="C1:E7"/>
  <sheetViews>
    <sheetView workbookViewId="0">
      <selection activeCell="F11" sqref="F11"/>
    </sheetView>
  </sheetViews>
  <sheetFormatPr defaultRowHeight="14.5" x14ac:dyDescent="0.35"/>
  <cols>
    <col min="3" max="3" width="19.54296875" customWidth="1"/>
    <col min="4" max="4" width="19.90625" style="2" customWidth="1"/>
  </cols>
  <sheetData>
    <row r="1" spans="3:5" s="9" customFormat="1" ht="59" customHeight="1" x14ac:dyDescent="0.35">
      <c r="D1" s="10"/>
    </row>
    <row r="3" spans="3:5" x14ac:dyDescent="0.35">
      <c r="C3" t="s">
        <v>43</v>
      </c>
      <c r="D3" s="2">
        <f>SUM(Tabela2[[#All],[Deposito  Reservado]])</f>
        <v>52000</v>
      </c>
    </row>
    <row r="4" spans="3:5" x14ac:dyDescent="0.35">
      <c r="C4" t="s">
        <v>44</v>
      </c>
      <c r="D4" s="2">
        <v>20000</v>
      </c>
    </row>
    <row r="5" spans="3:5" x14ac:dyDescent="0.35">
      <c r="C5" t="s">
        <v>40</v>
      </c>
      <c r="D5" s="2" t="s">
        <v>41</v>
      </c>
      <c r="E5" t="s">
        <v>1</v>
      </c>
    </row>
    <row r="6" spans="3:5" x14ac:dyDescent="0.35">
      <c r="C6" s="1">
        <v>45641</v>
      </c>
      <c r="D6" s="2">
        <v>2000</v>
      </c>
      <c r="E6" t="s">
        <v>42</v>
      </c>
    </row>
    <row r="7" spans="3:5" x14ac:dyDescent="0.35">
      <c r="C7" s="1">
        <v>45641</v>
      </c>
      <c r="D7" s="2">
        <v>50000</v>
      </c>
      <c r="E7" t="s">
        <v>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0717-5604-4241-AA76-1D0E824A73B9}">
  <dimension ref="A1:U1"/>
  <sheetViews>
    <sheetView showGridLines="0" showRowColHeaders="0" tabSelected="1" zoomScale="86" zoomScaleNormal="86" workbookViewId="0">
      <selection activeCell="T14" sqref="T14"/>
    </sheetView>
  </sheetViews>
  <sheetFormatPr defaultColWidth="0" defaultRowHeight="14.5" x14ac:dyDescent="0.35"/>
  <cols>
    <col min="1" max="1" width="18.54296875" style="7" customWidth="1"/>
    <col min="2" max="21" width="8.7265625" style="6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Oliveira Yokoyama</dc:creator>
  <cp:lastModifiedBy>Kathleen Oliveira Yokoyama</cp:lastModifiedBy>
  <dcterms:created xsi:type="dcterms:W3CDTF">2024-12-26T13:29:39Z</dcterms:created>
  <dcterms:modified xsi:type="dcterms:W3CDTF">2024-12-26T19:28:22Z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2024-12-26T19:14:51Z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c4de2778-9a09-417b-ae38-0c16f9ad6e6d</vt:lpwstr>
  </property>
  <property fmtid="{D5CDD505-2E9C-101B-9397-08002B2CF9AE}" pid="8" name="MSIP_Label_fde7aacd-7cc4-4c31-9e6f-7ef306428f09_ContentBits">
    <vt:lpwstr>1</vt:lpwstr>
  </property>
</Properties>
</file>