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o244965\Downloads\University\Algoritmia\tables\lab1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E7" i="1"/>
  <c r="E6" i="1"/>
  <c r="E5" i="1"/>
  <c r="E4" i="1"/>
  <c r="E3" i="1"/>
  <c r="E14" i="1"/>
  <c r="E13" i="1"/>
  <c r="E12" i="1"/>
  <c r="E11" i="1"/>
  <c r="E10" i="1"/>
  <c r="E9" i="1"/>
  <c r="E8" i="1"/>
  <c r="D14" i="1"/>
  <c r="D13" i="1"/>
  <c r="D12" i="1"/>
  <c r="D8" i="1"/>
  <c r="D7" i="1"/>
  <c r="D6" i="1"/>
  <c r="D5" i="1"/>
  <c r="D4" i="1"/>
  <c r="D3" i="1"/>
  <c r="D11" i="1"/>
  <c r="D10" i="1"/>
  <c r="D9" i="1"/>
  <c r="C7" i="1"/>
  <c r="C6" i="1"/>
  <c r="C5" i="1"/>
  <c r="C4" i="1"/>
  <c r="C3" i="1"/>
  <c r="C14" i="1"/>
  <c r="C13" i="1"/>
  <c r="C10" i="1"/>
  <c r="C9" i="1"/>
  <c r="C8" i="1"/>
  <c r="B5" i="1"/>
  <c r="B6" i="1" s="1"/>
  <c r="B7" i="1" s="1"/>
  <c r="B8" i="1" s="1"/>
  <c r="B9" i="1" s="1"/>
  <c r="B10" i="1" s="1"/>
  <c r="B11" i="1" s="1"/>
  <c r="B12" i="1" s="1"/>
  <c r="B13" i="1" s="1"/>
  <c r="B14" i="1" s="1"/>
  <c r="B4" i="1"/>
</calcChain>
</file>

<file path=xl/sharedStrings.xml><?xml version="1.0" encoding="utf-8"?>
<sst xmlns="http://schemas.openxmlformats.org/spreadsheetml/2006/main" count="4" uniqueCount="4">
  <si>
    <t>n</t>
  </si>
  <si>
    <t>fillIn(t) (ms)</t>
  </si>
  <si>
    <t>sum1Diagonal(t) (ms)</t>
  </si>
  <si>
    <t>sum2Diagonal(t)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</si>
</sst>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</c:numCache>
            </c:numRef>
          </c:xVal>
          <c:yVal>
            <c:numRef>
              <c:f>Sheet1!$C$3:$C$14</c:f>
              <c:numCache>
                <c:formatCode>0.000000</c:formatCode>
                <c:ptCount val="12"/>
                <c:pt idx="0">
                  <c:v>2.6499999999999999E-4</c:v>
                </c:pt>
                <c:pt idx="1">
                  <c:v>7.4899999999999999E-4</c:v>
                </c:pt>
                <c:pt idx="2">
                  <c:v>3.2620000000000001E-3</c:v>
                </c:pt>
                <c:pt idx="3">
                  <c:v>1.2777E-2</c:v>
                </c:pt>
                <c:pt idx="4">
                  <c:v>4.2099999999999999E-2</c:v>
                </c:pt>
                <c:pt idx="5">
                  <c:v>0.187</c:v>
                </c:pt>
                <c:pt idx="6">
                  <c:v>0.749</c:v>
                </c:pt>
                <c:pt idx="7">
                  <c:v>2.9489999999999998</c:v>
                </c:pt>
                <c:pt idx="8">
                  <c:v>11.954000000000001</c:v>
                </c:pt>
                <c:pt idx="9">
                  <c:v>43.7</c:v>
                </c:pt>
                <c:pt idx="10">
                  <c:v>191.9</c:v>
                </c:pt>
                <c:pt idx="11">
                  <c:v>773.8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3048"/>
        <c:axId val="157770432"/>
      </c:scatterChart>
      <c:valAx>
        <c:axId val="15734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0432"/>
        <c:crosses val="autoZero"/>
        <c:crossBetween val="midCat"/>
      </c:valAx>
      <c:valAx>
        <c:axId val="1577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sum1Diagonal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</c:numCache>
            </c:numRef>
          </c:xVal>
          <c:yVal>
            <c:numRef>
              <c:f>Sheet1!$D$3:$D$14</c:f>
              <c:numCache>
                <c:formatCode>0.000000</c:formatCode>
                <c:ptCount val="12"/>
                <c:pt idx="0">
                  <c:v>6.2000000000000003E-5</c:v>
                </c:pt>
                <c:pt idx="1">
                  <c:v>6.3E-5</c:v>
                </c:pt>
                <c:pt idx="2">
                  <c:v>2.03E-4</c:v>
                </c:pt>
                <c:pt idx="3">
                  <c:v>7.6400000000000003E-4</c:v>
                </c:pt>
                <c:pt idx="4">
                  <c:v>3.0739999999999999E-3</c:v>
                </c:pt>
                <c:pt idx="5">
                  <c:v>1.2652999999999999E-2</c:v>
                </c:pt>
                <c:pt idx="6">
                  <c:v>4.3700000000000003E-2</c:v>
                </c:pt>
                <c:pt idx="7">
                  <c:v>0.67410000000000003</c:v>
                </c:pt>
                <c:pt idx="8">
                  <c:v>0.67410000000000003</c:v>
                </c:pt>
                <c:pt idx="9">
                  <c:v>1.373</c:v>
                </c:pt>
                <c:pt idx="10">
                  <c:v>5.5529999999999999</c:v>
                </c:pt>
                <c:pt idx="11">
                  <c:v>22.31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85168"/>
        <c:axId val="205881136"/>
      </c:scatterChart>
      <c:valAx>
        <c:axId val="2863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1136"/>
        <c:crosses val="autoZero"/>
        <c:crossBetween val="midCat"/>
      </c:valAx>
      <c:valAx>
        <c:axId val="2058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sum2Diagonal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</c:numCache>
            </c:numRef>
          </c:xVal>
          <c:yVal>
            <c:numRef>
              <c:f>Sheet1!$E$3:$E$14</c:f>
              <c:numCache>
                <c:formatCode>0.000000</c:formatCode>
                <c:ptCount val="12"/>
                <c:pt idx="0">
                  <c:v>1.0900000000000001E-5</c:v>
                </c:pt>
                <c:pt idx="1">
                  <c:v>9.3999999999999998E-6</c:v>
                </c:pt>
                <c:pt idx="2">
                  <c:v>1.4E-5</c:v>
                </c:pt>
                <c:pt idx="3">
                  <c:v>2.8099999999999999E-5</c:v>
                </c:pt>
                <c:pt idx="4">
                  <c:v>5.6199999999999997E-5</c:v>
                </c:pt>
                <c:pt idx="5">
                  <c:v>1.1E-4</c:v>
                </c:pt>
                <c:pt idx="6">
                  <c:v>3.2699999999999998E-4</c:v>
                </c:pt>
                <c:pt idx="7">
                  <c:v>1.513E-3</c:v>
                </c:pt>
                <c:pt idx="8">
                  <c:v>3.8539999999999998E-3</c:v>
                </c:pt>
                <c:pt idx="9">
                  <c:v>9.8910000000000005E-3</c:v>
                </c:pt>
                <c:pt idx="10">
                  <c:v>3.2417000000000001E-2</c:v>
                </c:pt>
                <c:pt idx="11">
                  <c:v>0.1216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71384"/>
        <c:axId val="286970992"/>
      </c:scatterChart>
      <c:valAx>
        <c:axId val="28697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70992"/>
        <c:crosses val="autoZero"/>
        <c:crossBetween val="midCat"/>
      </c:valAx>
      <c:valAx>
        <c:axId val="2869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7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15</xdr:row>
      <xdr:rowOff>95249</xdr:rowOff>
    </xdr:from>
    <xdr:to>
      <xdr:col>3</xdr:col>
      <xdr:colOff>714375</xdr:colOff>
      <xdr:row>24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24</xdr:row>
      <xdr:rowOff>152399</xdr:rowOff>
    </xdr:from>
    <xdr:to>
      <xdr:col>3</xdr:col>
      <xdr:colOff>1323975</xdr:colOff>
      <xdr:row>32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33</xdr:row>
      <xdr:rowOff>114300</xdr:rowOff>
    </xdr:from>
    <xdr:to>
      <xdr:col>4</xdr:col>
      <xdr:colOff>333375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10" workbookViewId="0">
      <selection activeCell="E28" sqref="E28"/>
    </sheetView>
  </sheetViews>
  <sheetFormatPr defaultRowHeight="15" x14ac:dyDescent="0.25"/>
  <cols>
    <col min="3" max="3" width="12.5703125" bestFit="1" customWidth="1"/>
    <col min="4" max="5" width="22.85546875" bestFit="1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  <c r="B2" s="4" t="s">
        <v>0</v>
      </c>
      <c r="C2" s="4" t="s">
        <v>1</v>
      </c>
      <c r="D2" s="4" t="s">
        <v>2</v>
      </c>
      <c r="E2" s="4" t="s">
        <v>3</v>
      </c>
      <c r="F2" s="1"/>
    </row>
    <row r="3" spans="1:6" x14ac:dyDescent="0.25">
      <c r="A3" s="1"/>
      <c r="B3" s="4">
        <v>3</v>
      </c>
      <c r="C3" s="5">
        <f>265/1000000</f>
        <v>2.6499999999999999E-4</v>
      </c>
      <c r="D3" s="5">
        <f>62/1000000</f>
        <v>6.2000000000000003E-5</v>
      </c>
      <c r="E3" s="5">
        <f>109/10000000</f>
        <v>1.0900000000000001E-5</v>
      </c>
      <c r="F3" s="1"/>
    </row>
    <row r="4" spans="1:6" x14ac:dyDescent="0.25">
      <c r="A4" s="1"/>
      <c r="B4" s="4">
        <f>B3*2</f>
        <v>6</v>
      </c>
      <c r="C4" s="5">
        <f>749/1000000</f>
        <v>7.4899999999999999E-4</v>
      </c>
      <c r="D4" s="5">
        <f>63/1000000</f>
        <v>6.3E-5</v>
      </c>
      <c r="E4" s="5">
        <f>94/10000000</f>
        <v>9.3999999999999998E-6</v>
      </c>
      <c r="F4" s="1"/>
    </row>
    <row r="5" spans="1:6" x14ac:dyDescent="0.25">
      <c r="A5" s="1"/>
      <c r="B5" s="4">
        <f t="shared" ref="B5:B14" si="0">B4*2</f>
        <v>12</v>
      </c>
      <c r="C5" s="5">
        <f>3262/1000000</f>
        <v>3.2620000000000001E-3</v>
      </c>
      <c r="D5" s="5">
        <f>203/1000000</f>
        <v>2.03E-4</v>
      </c>
      <c r="E5" s="5">
        <f>140/10000000</f>
        <v>1.4E-5</v>
      </c>
      <c r="F5" s="1"/>
    </row>
    <row r="6" spans="1:6" x14ac:dyDescent="0.25">
      <c r="A6" s="1"/>
      <c r="B6" s="4">
        <f t="shared" si="0"/>
        <v>24</v>
      </c>
      <c r="C6" s="5">
        <f>12777/1000000</f>
        <v>1.2777E-2</v>
      </c>
      <c r="D6" s="5">
        <f>764/1000000</f>
        <v>7.6400000000000003E-4</v>
      </c>
      <c r="E6" s="5">
        <f>281/10000000</f>
        <v>2.8099999999999999E-5</v>
      </c>
      <c r="F6" s="1"/>
    </row>
    <row r="7" spans="1:6" x14ac:dyDescent="0.25">
      <c r="A7" s="1"/>
      <c r="B7" s="4">
        <f t="shared" si="0"/>
        <v>48</v>
      </c>
      <c r="C7" s="5">
        <f>421/10000</f>
        <v>4.2099999999999999E-2</v>
      </c>
      <c r="D7" s="5">
        <f>3074/1000000</f>
        <v>3.0739999999999999E-3</v>
      </c>
      <c r="E7" s="5">
        <f>562/10000000</f>
        <v>5.6199999999999997E-5</v>
      </c>
      <c r="F7" s="1"/>
    </row>
    <row r="8" spans="1:6" x14ac:dyDescent="0.25">
      <c r="A8" s="1"/>
      <c r="B8" s="4">
        <f t="shared" si="0"/>
        <v>96</v>
      </c>
      <c r="C8" s="5">
        <f>187/1000</f>
        <v>0.187</v>
      </c>
      <c r="D8" s="5">
        <f>12653/1000000</f>
        <v>1.2652999999999999E-2</v>
      </c>
      <c r="E8" s="5">
        <f>110/1000000</f>
        <v>1.1E-4</v>
      </c>
      <c r="F8" s="1"/>
    </row>
    <row r="9" spans="1:6" x14ac:dyDescent="0.25">
      <c r="A9" s="1"/>
      <c r="B9" s="4">
        <f t="shared" si="0"/>
        <v>192</v>
      </c>
      <c r="C9" s="5">
        <f>749/1000</f>
        <v>0.749</v>
      </c>
      <c r="D9" s="5">
        <f>437/10000</f>
        <v>4.3700000000000003E-2</v>
      </c>
      <c r="E9" s="5">
        <f>327/1000000</f>
        <v>3.2699999999999998E-4</v>
      </c>
      <c r="F9" s="1"/>
    </row>
    <row r="10" spans="1:6" x14ac:dyDescent="0.25">
      <c r="A10" s="1"/>
      <c r="B10" s="4">
        <f t="shared" si="0"/>
        <v>384</v>
      </c>
      <c r="C10" s="5">
        <f>2949/1000</f>
        <v>2.9489999999999998</v>
      </c>
      <c r="D10" s="5">
        <f>6741/10000</f>
        <v>0.67410000000000003</v>
      </c>
      <c r="E10" s="5">
        <f>1513/1000000</f>
        <v>1.513E-3</v>
      </c>
      <c r="F10" s="1"/>
    </row>
    <row r="11" spans="1:6" x14ac:dyDescent="0.25">
      <c r="A11" s="1"/>
      <c r="B11" s="4">
        <f t="shared" si="0"/>
        <v>768</v>
      </c>
      <c r="C11" s="5">
        <f>11954/1000</f>
        <v>11.954000000000001</v>
      </c>
      <c r="D11" s="5">
        <f>6741/10000</f>
        <v>0.67410000000000003</v>
      </c>
      <c r="E11" s="5">
        <f>3854/1000000</f>
        <v>3.8539999999999998E-3</v>
      </c>
      <c r="F11" s="1"/>
    </row>
    <row r="12" spans="1:6" x14ac:dyDescent="0.25">
      <c r="A12" s="1"/>
      <c r="B12" s="4">
        <f t="shared" si="0"/>
        <v>1536</v>
      </c>
      <c r="C12" s="5">
        <f>437/10</f>
        <v>43.7</v>
      </c>
      <c r="D12" s="5">
        <f>1373/1000</f>
        <v>1.373</v>
      </c>
      <c r="E12" s="5">
        <f>9891/1000000</f>
        <v>9.8910000000000005E-3</v>
      </c>
      <c r="F12" s="1"/>
    </row>
    <row r="13" spans="1:6" x14ac:dyDescent="0.25">
      <c r="A13" s="1"/>
      <c r="B13" s="4">
        <f t="shared" si="0"/>
        <v>3072</v>
      </c>
      <c r="C13" s="5">
        <f>1919/10</f>
        <v>191.9</v>
      </c>
      <c r="D13" s="5">
        <f>5553/1000</f>
        <v>5.5529999999999999</v>
      </c>
      <c r="E13" s="5">
        <f>32417/1000000</f>
        <v>3.2417000000000001E-2</v>
      </c>
      <c r="F13" s="1"/>
    </row>
    <row r="14" spans="1:6" x14ac:dyDescent="0.25">
      <c r="A14" s="1"/>
      <c r="B14" s="4">
        <f t="shared" si="0"/>
        <v>6144</v>
      </c>
      <c r="C14" s="5">
        <f>7738/10</f>
        <v>773.8</v>
      </c>
      <c r="D14" s="5">
        <f>2231/100</f>
        <v>22.31</v>
      </c>
      <c r="E14" s="5">
        <f>1216/10000</f>
        <v>0.1216</v>
      </c>
      <c r="F14" s="1"/>
    </row>
    <row r="15" spans="1:6" x14ac:dyDescent="0.25">
      <c r="A15" s="1"/>
      <c r="B15" s="4"/>
      <c r="C15" s="4"/>
      <c r="D15" s="4"/>
      <c r="E15" s="4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3"/>
      <c r="C21" s="2"/>
      <c r="E21" s="2"/>
      <c r="F21" s="1"/>
    </row>
    <row r="22" spans="1:6" x14ac:dyDescent="0.25">
      <c r="A22" s="1"/>
      <c r="B22" s="3"/>
      <c r="C22" s="2"/>
      <c r="D22" s="2"/>
      <c r="E22" s="2"/>
      <c r="F22" s="1"/>
    </row>
    <row r="23" spans="1:6" x14ac:dyDescent="0.25">
      <c r="A23" s="1"/>
      <c r="B23" s="3"/>
      <c r="C23" s="2"/>
      <c r="D23" s="2"/>
      <c r="E23" s="2"/>
      <c r="F23" s="1"/>
    </row>
    <row r="24" spans="1:6" x14ac:dyDescent="0.25">
      <c r="A24" s="1"/>
      <c r="B24" s="3"/>
      <c r="C24" s="2"/>
      <c r="D24" s="2"/>
      <c r="E24" s="2"/>
      <c r="F24" s="1"/>
    </row>
    <row r="25" spans="1:6" x14ac:dyDescent="0.25">
      <c r="A25" s="1"/>
      <c r="B25" s="3"/>
      <c r="C25" s="2"/>
      <c r="D25" s="2"/>
      <c r="E25" s="2"/>
      <c r="F25" s="1"/>
    </row>
    <row r="26" spans="1:6" x14ac:dyDescent="0.25">
      <c r="B26" s="3"/>
      <c r="C26" s="2"/>
      <c r="D26" s="2"/>
      <c r="E2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2016-02-02T18:30:00Z</dcterms:created>
  <dcterms:modified xsi:type="dcterms:W3CDTF">2016-02-09T18:47:32Z</dcterms:modified>
</cp:coreProperties>
</file>