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a\Documents\Git\University\Algoritmia\tables\lab1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3" i="1" s="1"/>
  <c r="E19" i="1"/>
  <c r="D19" i="1"/>
  <c r="D22" i="1" s="1"/>
  <c r="E6" i="1"/>
  <c r="E4" i="1"/>
  <c r="F5" i="1"/>
  <c r="F3" i="1"/>
  <c r="E3" i="1"/>
  <c r="F21" i="1"/>
  <c r="F22" i="1"/>
  <c r="F25" i="1"/>
  <c r="F26" i="1"/>
  <c r="F29" i="1"/>
  <c r="F30" i="1"/>
  <c r="E21" i="1"/>
  <c r="E22" i="1"/>
  <c r="E23" i="1"/>
  <c r="E24" i="1"/>
  <c r="E25" i="1"/>
  <c r="E26" i="1"/>
  <c r="E27" i="1"/>
  <c r="E28" i="1"/>
  <c r="E29" i="1"/>
  <c r="E30" i="1"/>
  <c r="E20" i="1"/>
  <c r="D21" i="1"/>
  <c r="D25" i="1"/>
  <c r="D28" i="1"/>
  <c r="D29" i="1"/>
  <c r="F28" i="1" l="1"/>
  <c r="F24" i="1"/>
  <c r="F20" i="1"/>
  <c r="F27" i="1"/>
  <c r="D24" i="1"/>
  <c r="D20" i="1"/>
  <c r="D27" i="1"/>
  <c r="D23" i="1"/>
  <c r="D30" i="1"/>
  <c r="D26" i="1"/>
</calcChain>
</file>

<file path=xl/sharedStrings.xml><?xml version="1.0" encoding="utf-8"?>
<sst xmlns="http://schemas.openxmlformats.org/spreadsheetml/2006/main" count="9" uniqueCount="8">
  <si>
    <t>n</t>
  </si>
  <si>
    <t>fillIn (micros)</t>
  </si>
  <si>
    <t>sum1Diagonal (micros)</t>
  </si>
  <si>
    <t>sum2Diagonal (micros)</t>
  </si>
  <si>
    <t>theoretical</t>
  </si>
  <si>
    <t>fillIn (theor)</t>
  </si>
  <si>
    <t>sum1Diagonal (theor)</t>
  </si>
  <si>
    <t>sum2Diagonal (theor)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</si>
</sst>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fillIn (micros)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0.14799999999999999</c:v>
                </c:pt>
                <c:pt idx="1">
                  <c:v>0.46600000000000003</c:v>
                </c:pt>
                <c:pt idx="2">
                  <c:v>1.7589999999999999</c:v>
                </c:pt>
                <c:pt idx="3">
                  <c:v>6.9059999999999997</c:v>
                </c:pt>
                <c:pt idx="4">
                  <c:v>27.4</c:v>
                </c:pt>
                <c:pt idx="5">
                  <c:v>111.3</c:v>
                </c:pt>
                <c:pt idx="6">
                  <c:v>442.6</c:v>
                </c:pt>
                <c:pt idx="7">
                  <c:v>2050</c:v>
                </c:pt>
                <c:pt idx="8">
                  <c:v>7220</c:v>
                </c:pt>
                <c:pt idx="9">
                  <c:v>113660</c:v>
                </c:pt>
                <c:pt idx="10">
                  <c:v>457000</c:v>
                </c:pt>
                <c:pt idx="11">
                  <c:v>1825000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sum1Diagonal (micros)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7.9469999999999992E-3</c:v>
                </c:pt>
                <c:pt idx="1">
                  <c:v>3.2199999999999999E-2</c:v>
                </c:pt>
                <c:pt idx="2">
                  <c:v>9.6500000000000002E-2</c:v>
                </c:pt>
                <c:pt idx="3">
                  <c:v>0.40110000000000001</c:v>
                </c:pt>
                <c:pt idx="4">
                  <c:v>1.88</c:v>
                </c:pt>
                <c:pt idx="5">
                  <c:v>6.26</c:v>
                </c:pt>
                <c:pt idx="6">
                  <c:v>21.54</c:v>
                </c:pt>
                <c:pt idx="7">
                  <c:v>77.739999999999995</c:v>
                </c:pt>
                <c:pt idx="8">
                  <c:v>288</c:v>
                </c:pt>
                <c:pt idx="9">
                  <c:v>1111</c:v>
                </c:pt>
                <c:pt idx="10">
                  <c:v>4429</c:v>
                </c:pt>
                <c:pt idx="11">
                  <c:v>17800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sum2Diagonal (micros)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Sheet1!$F$3:$F$14</c:f>
              <c:numCache>
                <c:formatCode>General</c:formatCode>
                <c:ptCount val="12"/>
                <c:pt idx="0">
                  <c:v>2.1570000000000001E-3</c:v>
                </c:pt>
                <c:pt idx="1">
                  <c:v>4.5589999999999997E-3</c:v>
                </c:pt>
                <c:pt idx="2">
                  <c:v>8.3000000000000001E-3</c:v>
                </c:pt>
                <c:pt idx="3">
                  <c:v>1.6299999999999999E-2</c:v>
                </c:pt>
                <c:pt idx="4">
                  <c:v>3.2000000000000001E-2</c:v>
                </c:pt>
                <c:pt idx="5">
                  <c:v>6.8199999999999997E-2</c:v>
                </c:pt>
                <c:pt idx="6">
                  <c:v>0.1464</c:v>
                </c:pt>
                <c:pt idx="7">
                  <c:v>0.54910000000000003</c:v>
                </c:pt>
                <c:pt idx="8">
                  <c:v>1.1399999999999999</c:v>
                </c:pt>
                <c:pt idx="9">
                  <c:v>1.61</c:v>
                </c:pt>
                <c:pt idx="10">
                  <c:v>4.8090000000000002</c:v>
                </c:pt>
                <c:pt idx="11">
                  <c:v>12.2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09312"/>
        <c:axId val="747818560"/>
      </c:scatterChart>
      <c:valAx>
        <c:axId val="747809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7818560"/>
        <c:crosses val="autoZero"/>
        <c:crossBetween val="midCat"/>
      </c:valAx>
      <c:valAx>
        <c:axId val="74781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80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fillIn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fillIn (micros)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0.14799999999999999</c:v>
                </c:pt>
                <c:pt idx="1">
                  <c:v>0.46600000000000003</c:v>
                </c:pt>
                <c:pt idx="2">
                  <c:v>1.7589999999999999</c:v>
                </c:pt>
                <c:pt idx="3">
                  <c:v>6.9059999999999997</c:v>
                </c:pt>
                <c:pt idx="4">
                  <c:v>27.4</c:v>
                </c:pt>
                <c:pt idx="5">
                  <c:v>111.3</c:v>
                </c:pt>
                <c:pt idx="6">
                  <c:v>442.6</c:v>
                </c:pt>
                <c:pt idx="7">
                  <c:v>2050</c:v>
                </c:pt>
                <c:pt idx="8">
                  <c:v>7220</c:v>
                </c:pt>
                <c:pt idx="9">
                  <c:v>113660</c:v>
                </c:pt>
                <c:pt idx="10">
                  <c:v>457000</c:v>
                </c:pt>
                <c:pt idx="11">
                  <c:v>1825000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Sheet1!$D$18</c:f>
              <c:strCache>
                <c:ptCount val="1"/>
                <c:pt idx="0">
                  <c:v>fillIn (theor)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Sheet1!$C$19:$C$30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Sheet1!$D$19:$D$30</c:f>
              <c:numCache>
                <c:formatCode>General</c:formatCode>
                <c:ptCount val="12"/>
                <c:pt idx="0">
                  <c:v>0.14799999999999999</c:v>
                </c:pt>
                <c:pt idx="1">
                  <c:v>0.59199999999999997</c:v>
                </c:pt>
                <c:pt idx="2">
                  <c:v>2.3679999999999999</c:v>
                </c:pt>
                <c:pt idx="3">
                  <c:v>9.4719999999999995</c:v>
                </c:pt>
                <c:pt idx="4">
                  <c:v>37.887999999999998</c:v>
                </c:pt>
                <c:pt idx="5">
                  <c:v>151.55199999999999</c:v>
                </c:pt>
                <c:pt idx="6">
                  <c:v>606.20799999999997</c:v>
                </c:pt>
                <c:pt idx="7">
                  <c:v>2424.8319999999999</c:v>
                </c:pt>
                <c:pt idx="8">
                  <c:v>9699.3279999999995</c:v>
                </c:pt>
                <c:pt idx="9">
                  <c:v>38797.311999999998</c:v>
                </c:pt>
                <c:pt idx="10">
                  <c:v>155189.24799999999</c:v>
                </c:pt>
                <c:pt idx="11">
                  <c:v>620756.99199999997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292512"/>
        <c:axId val="836295232"/>
      </c:scatterChart>
      <c:valAx>
        <c:axId val="8362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6295232"/>
        <c:crosses val="autoZero"/>
        <c:crossBetween val="midCat"/>
      </c:valAx>
      <c:valAx>
        <c:axId val="8362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629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sum1Diagonal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sum1Diagonal (micros)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Sheet1!$C$3:$C$14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Sheet1!$E$3:$E$14</c:f>
              <c:numCache>
                <c:formatCode>General</c:formatCode>
                <c:ptCount val="12"/>
                <c:pt idx="0">
                  <c:v>7.9469999999999992E-3</c:v>
                </c:pt>
                <c:pt idx="1">
                  <c:v>3.2199999999999999E-2</c:v>
                </c:pt>
                <c:pt idx="2">
                  <c:v>9.6500000000000002E-2</c:v>
                </c:pt>
                <c:pt idx="3">
                  <c:v>0.40110000000000001</c:v>
                </c:pt>
                <c:pt idx="4">
                  <c:v>1.88</c:v>
                </c:pt>
                <c:pt idx="5">
                  <c:v>6.26</c:v>
                </c:pt>
                <c:pt idx="6">
                  <c:v>21.54</c:v>
                </c:pt>
                <c:pt idx="7">
                  <c:v>77.739999999999995</c:v>
                </c:pt>
                <c:pt idx="8">
                  <c:v>288</c:v>
                </c:pt>
                <c:pt idx="9">
                  <c:v>1111</c:v>
                </c:pt>
                <c:pt idx="10">
                  <c:v>4429</c:v>
                </c:pt>
                <c:pt idx="11">
                  <c:v>17800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Sheet1!$E$18</c:f>
              <c:strCache>
                <c:ptCount val="1"/>
                <c:pt idx="0">
                  <c:v>sum1Diagonal (theor)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Sheet1!$C$19:$C$30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  <c:pt idx="8">
                  <c:v>768</c:v>
                </c:pt>
                <c:pt idx="9">
                  <c:v>1536</c:v>
                </c:pt>
                <c:pt idx="10">
                  <c:v>3072</c:v>
                </c:pt>
                <c:pt idx="11">
                  <c:v>6144</c:v>
                </c:pt>
              </c:numCache>
            </c:numRef>
          </c:xVal>
          <c:yVal>
            <c:numRef>
              <c:f>Sheet1!$E$19:$E$30</c:f>
              <c:numCache>
                <c:formatCode>General</c:formatCode>
                <c:ptCount val="12"/>
                <c:pt idx="0">
                  <c:v>7.9469999999999992E-3</c:v>
                </c:pt>
                <c:pt idx="1">
                  <c:v>3.1787999999999997E-2</c:v>
                </c:pt>
                <c:pt idx="2">
                  <c:v>0.12715199999999999</c:v>
                </c:pt>
                <c:pt idx="3">
                  <c:v>0.50860799999999995</c:v>
                </c:pt>
                <c:pt idx="4">
                  <c:v>2.0344319999999998</c:v>
                </c:pt>
                <c:pt idx="5">
                  <c:v>8.1377279999999992</c:v>
                </c:pt>
                <c:pt idx="6">
                  <c:v>32.550911999999997</c:v>
                </c:pt>
                <c:pt idx="7">
                  <c:v>130.20364799999999</c:v>
                </c:pt>
                <c:pt idx="8">
                  <c:v>520.81459199999995</c:v>
                </c:pt>
                <c:pt idx="9">
                  <c:v>2083.2583679999998</c:v>
                </c:pt>
                <c:pt idx="10">
                  <c:v>8333.0334719999992</c:v>
                </c:pt>
                <c:pt idx="11">
                  <c:v>33332.133887999997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27792"/>
        <c:axId val="786718544"/>
      </c:scatterChart>
      <c:valAx>
        <c:axId val="7867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718544"/>
        <c:crosses val="autoZero"/>
        <c:crossBetween val="midCat"/>
      </c:valAx>
      <c:valAx>
        <c:axId val="7867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672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180975</xdr:rowOff>
    </xdr:from>
    <xdr:to>
      <xdr:col>12</xdr:col>
      <xdr:colOff>495300</xdr:colOff>
      <xdr:row>23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585107</xdr:colOff>
      <xdr:row>31</xdr:row>
      <xdr:rowOff>9525</xdr:rowOff>
    </xdr:from>
    <xdr:to>
      <xdr:col>6</xdr:col>
      <xdr:colOff>-1</xdr:colOff>
      <xdr:row>45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761999</xdr:colOff>
      <xdr:row>30</xdr:row>
      <xdr:rowOff>186417</xdr:rowOff>
    </xdr:from>
    <xdr:to>
      <xdr:col>13</xdr:col>
      <xdr:colOff>27214</xdr:colOff>
      <xdr:row>45</xdr:row>
      <xdr:rowOff>72117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21" zoomScale="70" zoomScaleNormal="70" workbookViewId="0">
      <selection activeCell="W23" sqref="W23"/>
    </sheetView>
  </sheetViews>
  <sheetFormatPr baseColWidth="10" defaultColWidth="9.140625" defaultRowHeight="15" x14ac:dyDescent="0.25"/>
  <cols>
    <col min="3" max="3" width="12.5703125" bestFit="1" customWidth="1"/>
    <col min="4" max="4" width="22.85546875" bestFit="1" customWidth="1"/>
    <col min="5" max="6" width="27.140625" bestFit="1" customWidth="1"/>
    <col min="7" max="7" width="11.7109375" bestFit="1" customWidth="1"/>
    <col min="8" max="11" width="20.140625" bestFit="1" customWidth="1"/>
  </cols>
  <sheetData>
    <row r="1" spans="1:11" ht="15.75" thickBot="1" x14ac:dyDescent="0.3">
      <c r="A1" s="1"/>
      <c r="B1" s="1"/>
      <c r="C1" s="1"/>
      <c r="D1" s="1"/>
      <c r="E1" s="1"/>
      <c r="F1" s="1"/>
    </row>
    <row r="2" spans="1:11" ht="19.5" thickBot="1" x14ac:dyDescent="0.3">
      <c r="A2" s="1"/>
      <c r="B2" s="3"/>
      <c r="C2" s="6" t="s">
        <v>0</v>
      </c>
      <c r="D2" s="7" t="s">
        <v>1</v>
      </c>
      <c r="E2" s="7" t="s">
        <v>2</v>
      </c>
      <c r="F2" s="7" t="s">
        <v>3</v>
      </c>
      <c r="H2" s="4"/>
      <c r="I2" s="4"/>
      <c r="J2" s="4"/>
      <c r="K2" s="4"/>
    </row>
    <row r="3" spans="1:11" ht="19.5" thickBot="1" x14ac:dyDescent="0.3">
      <c r="A3" s="1"/>
      <c r="B3" s="3"/>
      <c r="C3" s="8">
        <v>3</v>
      </c>
      <c r="D3" s="9">
        <v>0.14799999999999999</v>
      </c>
      <c r="E3" s="9">
        <f>7947/1000000</f>
        <v>7.9469999999999992E-3</v>
      </c>
      <c r="F3" s="9">
        <f>2157/1000000</f>
        <v>2.1570000000000001E-3</v>
      </c>
      <c r="H3" s="4"/>
      <c r="I3" s="5"/>
      <c r="J3" s="5"/>
      <c r="K3" s="5"/>
    </row>
    <row r="4" spans="1:11" ht="19.5" thickBot="1" x14ac:dyDescent="0.3">
      <c r="A4" s="1"/>
      <c r="B4" s="3"/>
      <c r="C4" s="8">
        <v>6</v>
      </c>
      <c r="D4" s="9">
        <v>0.46600000000000003</v>
      </c>
      <c r="E4" s="9">
        <f>322/10000</f>
        <v>3.2199999999999999E-2</v>
      </c>
      <c r="F4" s="9">
        <v>4.5589999999999997E-3</v>
      </c>
      <c r="H4" s="4"/>
      <c r="I4" s="5"/>
      <c r="J4" s="5"/>
      <c r="K4" s="5"/>
    </row>
    <row r="5" spans="1:11" ht="19.5" thickBot="1" x14ac:dyDescent="0.3">
      <c r="A5" s="1"/>
      <c r="B5" s="3"/>
      <c r="C5" s="8">
        <v>12</v>
      </c>
      <c r="D5" s="9">
        <v>1.7589999999999999</v>
      </c>
      <c r="E5" s="9">
        <v>9.6500000000000002E-2</v>
      </c>
      <c r="F5" s="9">
        <f>83/10000</f>
        <v>8.3000000000000001E-3</v>
      </c>
      <c r="H5" s="4"/>
      <c r="I5" s="5"/>
      <c r="J5" s="5"/>
      <c r="K5" s="5"/>
    </row>
    <row r="6" spans="1:11" ht="19.5" thickBot="1" x14ac:dyDescent="0.3">
      <c r="A6" s="1"/>
      <c r="B6" s="3"/>
      <c r="C6" s="8">
        <v>24</v>
      </c>
      <c r="D6" s="9">
        <v>6.9059999999999997</v>
      </c>
      <c r="E6" s="9">
        <f>4011/10000</f>
        <v>0.40110000000000001</v>
      </c>
      <c r="F6" s="9">
        <v>1.6299999999999999E-2</v>
      </c>
      <c r="H6" s="4"/>
      <c r="I6" s="5"/>
      <c r="J6" s="5"/>
      <c r="K6" s="5"/>
    </row>
    <row r="7" spans="1:11" ht="19.5" thickBot="1" x14ac:dyDescent="0.3">
      <c r="A7" s="1"/>
      <c r="B7" s="3"/>
      <c r="C7" s="8">
        <v>48</v>
      </c>
      <c r="D7" s="9">
        <v>27.4</v>
      </c>
      <c r="E7" s="9">
        <v>1.88</v>
      </c>
      <c r="F7" s="9">
        <v>3.2000000000000001E-2</v>
      </c>
      <c r="H7" s="4"/>
      <c r="I7" s="5"/>
      <c r="J7" s="5"/>
      <c r="K7" s="5"/>
    </row>
    <row r="8" spans="1:11" ht="19.5" thickBot="1" x14ac:dyDescent="0.3">
      <c r="A8" s="1"/>
      <c r="B8" s="3"/>
      <c r="C8" s="8">
        <v>96</v>
      </c>
      <c r="D8" s="9">
        <v>111.3</v>
      </c>
      <c r="E8" s="9">
        <v>6.26</v>
      </c>
      <c r="F8" s="9">
        <v>6.8199999999999997E-2</v>
      </c>
      <c r="H8" s="4"/>
      <c r="I8" s="5"/>
      <c r="J8" s="5"/>
      <c r="K8" s="5"/>
    </row>
    <row r="9" spans="1:11" ht="19.5" thickBot="1" x14ac:dyDescent="0.3">
      <c r="A9" s="1"/>
      <c r="B9" s="3"/>
      <c r="C9" s="8">
        <v>192</v>
      </c>
      <c r="D9" s="9">
        <v>442.6</v>
      </c>
      <c r="E9" s="9">
        <v>21.54</v>
      </c>
      <c r="F9" s="9">
        <v>0.1464</v>
      </c>
      <c r="H9" s="4"/>
      <c r="I9" s="5"/>
      <c r="J9" s="5"/>
      <c r="K9" s="5"/>
    </row>
    <row r="10" spans="1:11" ht="19.5" thickBot="1" x14ac:dyDescent="0.3">
      <c r="A10" s="1"/>
      <c r="B10" s="3"/>
      <c r="C10" s="8">
        <v>384</v>
      </c>
      <c r="D10" s="9">
        <v>2050</v>
      </c>
      <c r="E10" s="9">
        <v>77.739999999999995</v>
      </c>
      <c r="F10" s="9">
        <v>0.54910000000000003</v>
      </c>
      <c r="H10" s="4"/>
      <c r="I10" s="5"/>
      <c r="J10" s="5"/>
      <c r="K10" s="5"/>
    </row>
    <row r="11" spans="1:11" ht="19.5" thickBot="1" x14ac:dyDescent="0.3">
      <c r="A11" s="1"/>
      <c r="B11" s="3"/>
      <c r="C11" s="8">
        <v>768</v>
      </c>
      <c r="D11" s="9">
        <v>7220</v>
      </c>
      <c r="E11" s="9">
        <v>288</v>
      </c>
      <c r="F11" s="9">
        <v>1.1399999999999999</v>
      </c>
      <c r="H11" s="4"/>
      <c r="I11" s="5"/>
      <c r="J11" s="5"/>
      <c r="K11" s="5"/>
    </row>
    <row r="12" spans="1:11" ht="19.5" thickBot="1" x14ac:dyDescent="0.3">
      <c r="A12" s="1"/>
      <c r="B12" s="3"/>
      <c r="C12" s="8">
        <v>1536</v>
      </c>
      <c r="D12" s="9">
        <v>113660</v>
      </c>
      <c r="E12" s="9">
        <v>1111</v>
      </c>
      <c r="F12" s="9">
        <v>1.61</v>
      </c>
      <c r="H12" s="4"/>
      <c r="I12" s="5"/>
      <c r="J12" s="5"/>
      <c r="K12" s="5"/>
    </row>
    <row r="13" spans="1:11" ht="19.5" thickBot="1" x14ac:dyDescent="0.3">
      <c r="A13" s="1"/>
      <c r="B13" s="3"/>
      <c r="C13" s="8">
        <v>3072</v>
      </c>
      <c r="D13" s="9">
        <v>457000</v>
      </c>
      <c r="E13" s="9">
        <v>4429</v>
      </c>
      <c r="F13" s="9">
        <v>4.8090000000000002</v>
      </c>
      <c r="H13" s="4"/>
      <c r="I13" s="5"/>
      <c r="J13" s="5"/>
      <c r="K13" s="5"/>
    </row>
    <row r="14" spans="1:11" ht="19.5" thickBot="1" x14ac:dyDescent="0.3">
      <c r="A14" s="1"/>
      <c r="B14" s="3"/>
      <c r="C14" s="8">
        <v>6144</v>
      </c>
      <c r="D14" s="9">
        <v>1825000</v>
      </c>
      <c r="E14" s="9">
        <v>17800</v>
      </c>
      <c r="F14" s="9">
        <v>12.2</v>
      </c>
      <c r="H14" s="4"/>
      <c r="I14" s="5"/>
      <c r="J14" s="5"/>
      <c r="K14" s="5"/>
    </row>
    <row r="15" spans="1:11" x14ac:dyDescent="0.25">
      <c r="A15" s="1"/>
      <c r="B15" s="3"/>
      <c r="C15" s="3"/>
      <c r="D15" s="3"/>
      <c r="E15" s="3"/>
      <c r="F15" s="1"/>
    </row>
    <row r="16" spans="1:11" ht="15.75" thickBot="1" x14ac:dyDescent="0.3">
      <c r="A16" s="1"/>
      <c r="B16" s="1"/>
      <c r="C16" s="1"/>
      <c r="D16" s="1"/>
      <c r="E16" s="1"/>
      <c r="F16" s="1"/>
    </row>
    <row r="17" spans="1:6" ht="19.5" thickBot="1" x14ac:dyDescent="0.3">
      <c r="A17" s="1"/>
      <c r="B17" s="1"/>
      <c r="C17" s="6" t="s">
        <v>4</v>
      </c>
      <c r="D17" s="1"/>
      <c r="E17" s="1"/>
      <c r="F17" s="1"/>
    </row>
    <row r="18" spans="1:6" ht="19.5" thickBot="1" x14ac:dyDescent="0.3">
      <c r="A18" s="1"/>
      <c r="B18" s="1"/>
      <c r="C18" s="6" t="s">
        <v>0</v>
      </c>
      <c r="D18" s="7" t="s">
        <v>5</v>
      </c>
      <c r="E18" s="7" t="s">
        <v>6</v>
      </c>
      <c r="F18" s="7" t="s">
        <v>7</v>
      </c>
    </row>
    <row r="19" spans="1:6" ht="19.5" thickBot="1" x14ac:dyDescent="0.3">
      <c r="A19" s="1"/>
      <c r="B19" s="1"/>
      <c r="C19" s="8">
        <v>3</v>
      </c>
      <c r="D19" s="9">
        <f>D3</f>
        <v>0.14799999999999999</v>
      </c>
      <c r="E19" s="9">
        <f>E3</f>
        <v>7.9469999999999992E-3</v>
      </c>
      <c r="F19" s="9">
        <f>F3</f>
        <v>2.1570000000000001E-3</v>
      </c>
    </row>
    <row r="20" spans="1:6" ht="19.5" thickBot="1" x14ac:dyDescent="0.3">
      <c r="A20" s="1"/>
      <c r="B20" s="1"/>
      <c r="C20" s="8">
        <v>6</v>
      </c>
      <c r="D20" s="9">
        <f>(POWER(C20,2)/POWER($C$19,2))*$D$19</f>
        <v>0.59199999999999997</v>
      </c>
      <c r="E20" s="9">
        <f>(POWER(C20,2)/POWER($C$19,2))*$E$19</f>
        <v>3.1787999999999997E-2</v>
      </c>
      <c r="F20" s="9">
        <f>(C20/$C$19)*$F$19</f>
        <v>4.3140000000000001E-3</v>
      </c>
    </row>
    <row r="21" spans="1:6" ht="19.5" thickBot="1" x14ac:dyDescent="0.3">
      <c r="A21" s="1"/>
      <c r="B21" s="2"/>
      <c r="C21" s="8">
        <v>12</v>
      </c>
      <c r="D21" s="9">
        <f t="shared" ref="D21:D30" si="0">(POWER(C21,2)/POWER($C$19,2))*$D$19</f>
        <v>2.3679999999999999</v>
      </c>
      <c r="E21" s="9">
        <f t="shared" ref="E21:E30" si="1">(POWER(C21,2)/POWER($C$19,2))*$E$19</f>
        <v>0.12715199999999999</v>
      </c>
      <c r="F21" s="9">
        <f t="shared" ref="F21:F30" si="2">(C21/$C$19)*$F$19</f>
        <v>8.6280000000000003E-3</v>
      </c>
    </row>
    <row r="22" spans="1:6" ht="19.5" thickBot="1" x14ac:dyDescent="0.3">
      <c r="A22" s="1"/>
      <c r="B22" s="2"/>
      <c r="C22" s="8">
        <v>24</v>
      </c>
      <c r="D22" s="9">
        <f t="shared" si="0"/>
        <v>9.4719999999999995</v>
      </c>
      <c r="E22" s="9">
        <f t="shared" si="1"/>
        <v>0.50860799999999995</v>
      </c>
      <c r="F22" s="9">
        <f t="shared" si="2"/>
        <v>1.7256000000000001E-2</v>
      </c>
    </row>
    <row r="23" spans="1:6" ht="19.5" thickBot="1" x14ac:dyDescent="0.3">
      <c r="A23" s="1"/>
      <c r="B23" s="2"/>
      <c r="C23" s="8">
        <v>48</v>
      </c>
      <c r="D23" s="9">
        <f t="shared" si="0"/>
        <v>37.887999999999998</v>
      </c>
      <c r="E23" s="9">
        <f t="shared" si="1"/>
        <v>2.0344319999999998</v>
      </c>
      <c r="F23" s="9">
        <f t="shared" si="2"/>
        <v>3.4512000000000001E-2</v>
      </c>
    </row>
    <row r="24" spans="1:6" ht="19.5" thickBot="1" x14ac:dyDescent="0.3">
      <c r="A24" s="1"/>
      <c r="B24" s="2"/>
      <c r="C24" s="8">
        <v>96</v>
      </c>
      <c r="D24" s="9">
        <f t="shared" si="0"/>
        <v>151.55199999999999</v>
      </c>
      <c r="E24" s="9">
        <f t="shared" si="1"/>
        <v>8.1377279999999992</v>
      </c>
      <c r="F24" s="9">
        <f t="shared" si="2"/>
        <v>6.9024000000000002E-2</v>
      </c>
    </row>
    <row r="25" spans="1:6" ht="19.5" thickBot="1" x14ac:dyDescent="0.3">
      <c r="A25" s="1"/>
      <c r="B25" s="2"/>
      <c r="C25" s="8">
        <v>192</v>
      </c>
      <c r="D25" s="9">
        <f t="shared" si="0"/>
        <v>606.20799999999997</v>
      </c>
      <c r="E25" s="9">
        <f t="shared" si="1"/>
        <v>32.550911999999997</v>
      </c>
      <c r="F25" s="9">
        <f t="shared" si="2"/>
        <v>0.138048</v>
      </c>
    </row>
    <row r="26" spans="1:6" ht="19.5" thickBot="1" x14ac:dyDescent="0.3">
      <c r="B26" s="2"/>
      <c r="C26" s="8">
        <v>384</v>
      </c>
      <c r="D26" s="9">
        <f t="shared" si="0"/>
        <v>2424.8319999999999</v>
      </c>
      <c r="E26" s="9">
        <f t="shared" si="1"/>
        <v>130.20364799999999</v>
      </c>
      <c r="F26" s="9">
        <f t="shared" si="2"/>
        <v>0.27609600000000001</v>
      </c>
    </row>
    <row r="27" spans="1:6" ht="19.5" thickBot="1" x14ac:dyDescent="0.3">
      <c r="C27" s="8">
        <v>768</v>
      </c>
      <c r="D27" s="9">
        <f t="shared" si="0"/>
        <v>9699.3279999999995</v>
      </c>
      <c r="E27" s="9">
        <f t="shared" si="1"/>
        <v>520.81459199999995</v>
      </c>
      <c r="F27" s="9">
        <f t="shared" si="2"/>
        <v>0.55219200000000002</v>
      </c>
    </row>
    <row r="28" spans="1:6" ht="19.5" thickBot="1" x14ac:dyDescent="0.3">
      <c r="C28" s="8">
        <v>1536</v>
      </c>
      <c r="D28" s="9">
        <f t="shared" si="0"/>
        <v>38797.311999999998</v>
      </c>
      <c r="E28" s="9">
        <f t="shared" si="1"/>
        <v>2083.2583679999998</v>
      </c>
      <c r="F28" s="9">
        <f t="shared" si="2"/>
        <v>1.104384</v>
      </c>
    </row>
    <row r="29" spans="1:6" ht="19.5" thickBot="1" x14ac:dyDescent="0.3">
      <c r="C29" s="8">
        <v>3072</v>
      </c>
      <c r="D29" s="9">
        <f t="shared" si="0"/>
        <v>155189.24799999999</v>
      </c>
      <c r="E29" s="9">
        <f t="shared" si="1"/>
        <v>8333.0334719999992</v>
      </c>
      <c r="F29" s="9">
        <f t="shared" si="2"/>
        <v>2.2087680000000001</v>
      </c>
    </row>
    <row r="30" spans="1:6" ht="19.5" thickBot="1" x14ac:dyDescent="0.3">
      <c r="C30" s="8">
        <v>6144</v>
      </c>
      <c r="D30" s="9">
        <f t="shared" si="0"/>
        <v>620756.99199999997</v>
      </c>
      <c r="E30" s="9">
        <f t="shared" si="1"/>
        <v>33332.133887999997</v>
      </c>
      <c r="F30" s="9">
        <f t="shared" si="2"/>
        <v>4.4175360000000001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Carla Fernandez</cp:lastModifiedBy>
  <dcterms:created xsi:type="dcterms:W3CDTF">2016-02-02T18:30:00Z</dcterms:created>
  <dcterms:modified xsi:type="dcterms:W3CDTF">2016-02-13T09:43:06Z</dcterms:modified>
</cp:coreProperties>
</file>