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a\Documents\Git\University\Algoritmia\tables\lab2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C12" i="1"/>
  <c r="D11" i="1"/>
  <c r="C11" i="1"/>
  <c r="D10" i="1"/>
  <c r="C10" i="1"/>
  <c r="D8" i="1"/>
  <c r="C8" i="1"/>
  <c r="D7" i="1"/>
  <c r="C7" i="1"/>
  <c r="D6" i="1"/>
  <c r="C6" i="1"/>
  <c r="D5" i="1"/>
  <c r="C5" i="1"/>
  <c r="D3" i="1"/>
  <c r="D4" i="1"/>
  <c r="C4" i="1"/>
  <c r="C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9" i="1"/>
  <c r="C9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6" i="1"/>
</calcChain>
</file>

<file path=xl/sharedStrings.xml><?xml version="1.0" encoding="utf-8"?>
<sst xmlns="http://schemas.openxmlformats.org/spreadsheetml/2006/main" count="4" uniqueCount="4">
  <si>
    <t>n</t>
  </si>
  <si>
    <t>loop2(micros)</t>
  </si>
  <si>
    <t>loop3(micros)</t>
  </si>
  <si>
    <t>loop2(micros)/loop3(micros)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</si>
</sst>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loop2(micros)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  <c:pt idx="4" formatCode="0">
                  <c:v>16</c:v>
                </c:pt>
                <c:pt idx="5" formatCode="0">
                  <c:v>32</c:v>
                </c:pt>
                <c:pt idx="6" formatCode="0">
                  <c:v>64</c:v>
                </c:pt>
                <c:pt idx="7" formatCode="0">
                  <c:v>128</c:v>
                </c:pt>
                <c:pt idx="8" formatCode="0">
                  <c:v>256</c:v>
                </c:pt>
                <c:pt idx="9" formatCode="0">
                  <c:v>512</c:v>
                </c:pt>
                <c:pt idx="10" formatCode="0">
                  <c:v>1024</c:v>
                </c:pt>
                <c:pt idx="11" formatCode="0">
                  <c:v>2048</c:v>
                </c:pt>
                <c:pt idx="12" formatCode="0">
                  <c:v>4096</c:v>
                </c:pt>
                <c:pt idx="13" formatCode="0">
                  <c:v>8192</c:v>
                </c:pt>
                <c:pt idx="14" formatCode="0">
                  <c:v>16384</c:v>
                </c:pt>
              </c:numCache>
            </c:numRef>
          </c:xVal>
          <c:yVal>
            <c:numRef>
              <c:f>Sheet1!$C$3:$C$17</c:f>
              <c:numCache>
                <c:formatCode>0.0000</c:formatCode>
                <c:ptCount val="15"/>
                <c:pt idx="0">
                  <c:v>9.2999999999999999E-2</c:v>
                </c:pt>
                <c:pt idx="1">
                  <c:v>0.14099999999999999</c:v>
                </c:pt>
                <c:pt idx="2">
                  <c:v>358</c:v>
                </c:pt>
                <c:pt idx="3">
                  <c:v>1.155</c:v>
                </c:pt>
                <c:pt idx="4">
                  <c:v>4.4779999999999998</c:v>
                </c:pt>
                <c:pt idx="5">
                  <c:v>17.648</c:v>
                </c:pt>
                <c:pt idx="6">
                  <c:v>6.9900000000000004E-2</c:v>
                </c:pt>
                <c:pt idx="7" formatCode="0">
                  <c:v>286.7</c:v>
                </c:pt>
                <c:pt idx="8" formatCode="0">
                  <c:v>1133.5</c:v>
                </c:pt>
                <c:pt idx="9" formatCode="0">
                  <c:v>4432</c:v>
                </c:pt>
                <c:pt idx="10" formatCode="0">
                  <c:v>21800</c:v>
                </c:pt>
                <c:pt idx="11" formatCode="0">
                  <c:v>107900</c:v>
                </c:pt>
                <c:pt idx="12" formatCode="0">
                  <c:v>324800</c:v>
                </c:pt>
                <c:pt idx="13" formatCode="0">
                  <c:v>1265800</c:v>
                </c:pt>
                <c:pt idx="14" formatCode="0">
                  <c:v>5026000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loop3(micros)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  <c:pt idx="4" formatCode="0">
                  <c:v>16</c:v>
                </c:pt>
                <c:pt idx="5" formatCode="0">
                  <c:v>32</c:v>
                </c:pt>
                <c:pt idx="6" formatCode="0">
                  <c:v>64</c:v>
                </c:pt>
                <c:pt idx="7" formatCode="0">
                  <c:v>128</c:v>
                </c:pt>
                <c:pt idx="8" formatCode="0">
                  <c:v>256</c:v>
                </c:pt>
                <c:pt idx="9" formatCode="0">
                  <c:v>512</c:v>
                </c:pt>
                <c:pt idx="10" formatCode="0">
                  <c:v>1024</c:v>
                </c:pt>
                <c:pt idx="11" formatCode="0">
                  <c:v>2048</c:v>
                </c:pt>
                <c:pt idx="12" formatCode="0">
                  <c:v>4096</c:v>
                </c:pt>
                <c:pt idx="13" formatCode="0">
                  <c:v>8192</c:v>
                </c:pt>
                <c:pt idx="14" formatCode="0">
                  <c:v>16384</c:v>
                </c:pt>
              </c:numCache>
            </c:numRef>
          </c:xVal>
          <c:yVal>
            <c:numRef>
              <c:f>Sheet1!$D$3:$D$17</c:f>
              <c:numCache>
                <c:formatCode>0.0000</c:formatCode>
                <c:ptCount val="15"/>
                <c:pt idx="0">
                  <c:v>9.4E-2</c:v>
                </c:pt>
                <c:pt idx="1">
                  <c:v>0.156</c:v>
                </c:pt>
                <c:pt idx="2">
                  <c:v>390</c:v>
                </c:pt>
                <c:pt idx="3">
                  <c:v>1.165</c:v>
                </c:pt>
                <c:pt idx="4">
                  <c:v>4.5590000000000002</c:v>
                </c:pt>
                <c:pt idx="5">
                  <c:v>17.71</c:v>
                </c:pt>
                <c:pt idx="6">
                  <c:v>7.0199999999999999E-2</c:v>
                </c:pt>
                <c:pt idx="7" formatCode="0">
                  <c:v>285</c:v>
                </c:pt>
                <c:pt idx="8" formatCode="0">
                  <c:v>1113</c:v>
                </c:pt>
                <c:pt idx="9" formatCode="0">
                  <c:v>4545</c:v>
                </c:pt>
                <c:pt idx="10" formatCode="0">
                  <c:v>17853</c:v>
                </c:pt>
                <c:pt idx="11" formatCode="0">
                  <c:v>73400</c:v>
                </c:pt>
                <c:pt idx="12" formatCode="0">
                  <c:v>290200</c:v>
                </c:pt>
                <c:pt idx="13" formatCode="0">
                  <c:v>1148300</c:v>
                </c:pt>
                <c:pt idx="14" formatCode="0">
                  <c:v>4572000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0832"/>
        <c:axId val="2035538112"/>
      </c:scatterChart>
      <c:valAx>
        <c:axId val="20355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5538112"/>
        <c:crosses val="autoZero"/>
        <c:crossBetween val="midCat"/>
      </c:valAx>
      <c:valAx>
        <c:axId val="2035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554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loop2(micros)/loop3(micros)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  <c:pt idx="4" formatCode="0">
                  <c:v>16</c:v>
                </c:pt>
                <c:pt idx="5" formatCode="0">
                  <c:v>32</c:v>
                </c:pt>
                <c:pt idx="6" formatCode="0">
                  <c:v>64</c:v>
                </c:pt>
                <c:pt idx="7" formatCode="0">
                  <c:v>128</c:v>
                </c:pt>
                <c:pt idx="8" formatCode="0">
                  <c:v>256</c:v>
                </c:pt>
                <c:pt idx="9" formatCode="0">
                  <c:v>512</c:v>
                </c:pt>
                <c:pt idx="10" formatCode="0">
                  <c:v>1024</c:v>
                </c:pt>
                <c:pt idx="11" formatCode="0">
                  <c:v>2048</c:v>
                </c:pt>
                <c:pt idx="12" formatCode="0">
                  <c:v>4096</c:v>
                </c:pt>
                <c:pt idx="13" formatCode="0">
                  <c:v>8192</c:v>
                </c:pt>
                <c:pt idx="14" formatCode="0">
                  <c:v>16384</c:v>
                </c:pt>
              </c:numCache>
            </c:numRef>
          </c:xVal>
          <c:yVal>
            <c:numRef>
              <c:f>Sheet1!$E$3:$E$17</c:f>
              <c:numCache>
                <c:formatCode>0.0000</c:formatCode>
                <c:ptCount val="15"/>
                <c:pt idx="0">
                  <c:v>0.98936170212765961</c:v>
                </c:pt>
                <c:pt idx="1">
                  <c:v>0.90384615384615374</c:v>
                </c:pt>
                <c:pt idx="2">
                  <c:v>0.91794871794871791</c:v>
                </c:pt>
                <c:pt idx="3">
                  <c:v>0.99141630901287547</c:v>
                </c:pt>
                <c:pt idx="4">
                  <c:v>0.98223294582145193</c:v>
                </c:pt>
                <c:pt idx="5">
                  <c:v>0.99649915302089209</c:v>
                </c:pt>
                <c:pt idx="6">
                  <c:v>0.99572649572649585</c:v>
                </c:pt>
                <c:pt idx="7">
                  <c:v>1.0059649122807017</c:v>
                </c:pt>
                <c:pt idx="8">
                  <c:v>1.018418688230009</c:v>
                </c:pt>
                <c:pt idx="9">
                  <c:v>0.97513751375137514</c:v>
                </c:pt>
                <c:pt idx="10">
                  <c:v>1.2210832913235872</c:v>
                </c:pt>
                <c:pt idx="11">
                  <c:v>1.4700272479564032</c:v>
                </c:pt>
                <c:pt idx="12">
                  <c:v>1.1192281185389386</c:v>
                </c:pt>
                <c:pt idx="13">
                  <c:v>1.1023251763476443</c:v>
                </c:pt>
                <c:pt idx="14">
                  <c:v>1.0993000874890639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62720"/>
        <c:axId val="2003826176"/>
      </c:scatterChart>
      <c:valAx>
        <c:axId val="942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3826176"/>
        <c:crosses val="autoZero"/>
        <c:crossBetween val="midCat"/>
      </c:valAx>
      <c:valAx>
        <c:axId val="20038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2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18</xdr:row>
      <xdr:rowOff>47625</xdr:rowOff>
    </xdr:from>
    <xdr:to>
      <xdr:col>6</xdr:col>
      <xdr:colOff>28575</xdr:colOff>
      <xdr:row>32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302398</xdr:colOff>
      <xdr:row>1</xdr:row>
      <xdr:rowOff>35298</xdr:rowOff>
    </xdr:from>
    <xdr:to>
      <xdr:col>13</xdr:col>
      <xdr:colOff>557893</xdr:colOff>
      <xdr:row>17</xdr:row>
      <xdr:rowOff>40822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zoomScale="85" zoomScaleNormal="85" workbookViewId="0">
      <selection activeCell="E14" sqref="E14"/>
    </sheetView>
  </sheetViews>
  <sheetFormatPr baseColWidth="10" defaultColWidth="9.140625" defaultRowHeight="15" x14ac:dyDescent="0.25"/>
  <cols>
    <col min="2" max="2" width="10.85546875" bestFit="1" customWidth="1"/>
    <col min="3" max="4" width="22.28515625" bestFit="1" customWidth="1"/>
    <col min="5" max="5" width="33.7109375" bestFit="1" customWidth="1"/>
  </cols>
  <sheetData>
    <row r="2" spans="2:5" ht="18.7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ht="18.75" x14ac:dyDescent="0.25">
      <c r="B3" s="1">
        <v>1</v>
      </c>
      <c r="C3" s="3">
        <f>93/1000</f>
        <v>9.2999999999999999E-2</v>
      </c>
      <c r="D3" s="3">
        <f>94/1000</f>
        <v>9.4E-2</v>
      </c>
      <c r="E3" s="3">
        <f>C3/D3</f>
        <v>0.98936170212765961</v>
      </c>
    </row>
    <row r="4" spans="2:5" ht="18.75" x14ac:dyDescent="0.25">
      <c r="B4" s="1">
        <v>2</v>
      </c>
      <c r="C4" s="3">
        <f>141/1000</f>
        <v>0.14099999999999999</v>
      </c>
      <c r="D4" s="3">
        <f>156/1000</f>
        <v>0.156</v>
      </c>
      <c r="E4" s="3">
        <f t="shared" ref="E4:E17" si="0">C4/D4</f>
        <v>0.90384615384615374</v>
      </c>
    </row>
    <row r="5" spans="2:5" ht="18.75" x14ac:dyDescent="0.25">
      <c r="B5" s="1">
        <v>4</v>
      </c>
      <c r="C5" s="3">
        <f>358</f>
        <v>358</v>
      </c>
      <c r="D5" s="3">
        <f>390</f>
        <v>390</v>
      </c>
      <c r="E5" s="3">
        <f t="shared" si="0"/>
        <v>0.91794871794871791</v>
      </c>
    </row>
    <row r="6" spans="2:5" ht="18.75" x14ac:dyDescent="0.25">
      <c r="B6" s="2">
        <f>POWER(2,3)</f>
        <v>8</v>
      </c>
      <c r="C6" s="3">
        <f>1155/1000</f>
        <v>1.155</v>
      </c>
      <c r="D6" s="3">
        <f>1165/1000</f>
        <v>1.165</v>
      </c>
      <c r="E6" s="3">
        <f t="shared" si="0"/>
        <v>0.99141630901287547</v>
      </c>
    </row>
    <row r="7" spans="2:5" ht="18.75" x14ac:dyDescent="0.25">
      <c r="B7" s="2">
        <f t="shared" ref="B7:B17" si="1">B6*2</f>
        <v>16</v>
      </c>
      <c r="C7" s="3">
        <f>4478/1000</f>
        <v>4.4779999999999998</v>
      </c>
      <c r="D7" s="3">
        <f>4559/1000</f>
        <v>4.5590000000000002</v>
      </c>
      <c r="E7" s="3">
        <f t="shared" si="0"/>
        <v>0.98223294582145193</v>
      </c>
    </row>
    <row r="8" spans="2:5" ht="18.75" x14ac:dyDescent="0.25">
      <c r="B8" s="2">
        <f t="shared" si="1"/>
        <v>32</v>
      </c>
      <c r="C8" s="3">
        <f>17648/1000</f>
        <v>17.648</v>
      </c>
      <c r="D8" s="3">
        <f>17710/1000</f>
        <v>17.71</v>
      </c>
      <c r="E8" s="3">
        <f t="shared" si="0"/>
        <v>0.99649915302089209</v>
      </c>
    </row>
    <row r="9" spans="2:5" ht="18.75" x14ac:dyDescent="0.25">
      <c r="B9" s="2">
        <f t="shared" si="1"/>
        <v>64</v>
      </c>
      <c r="C9" s="3">
        <f>699/10000</f>
        <v>6.9900000000000004E-2</v>
      </c>
      <c r="D9" s="3">
        <f>702/10000</f>
        <v>7.0199999999999999E-2</v>
      </c>
      <c r="E9" s="3">
        <f t="shared" si="0"/>
        <v>0.99572649572649585</v>
      </c>
    </row>
    <row r="10" spans="2:5" ht="18.75" x14ac:dyDescent="0.25">
      <c r="B10" s="2">
        <f t="shared" si="1"/>
        <v>128</v>
      </c>
      <c r="C10" s="2">
        <f>2867/10</f>
        <v>286.7</v>
      </c>
      <c r="D10" s="2">
        <f>285</f>
        <v>285</v>
      </c>
      <c r="E10" s="3">
        <f t="shared" si="0"/>
        <v>1.0059649122807017</v>
      </c>
    </row>
    <row r="11" spans="2:5" ht="18.75" x14ac:dyDescent="0.25">
      <c r="B11" s="2">
        <f t="shared" si="1"/>
        <v>256</v>
      </c>
      <c r="C11" s="2">
        <f>11335/10</f>
        <v>1133.5</v>
      </c>
      <c r="D11" s="2">
        <f>1113</f>
        <v>1113</v>
      </c>
      <c r="E11" s="3">
        <f t="shared" si="0"/>
        <v>1.018418688230009</v>
      </c>
    </row>
    <row r="12" spans="2:5" ht="18.75" x14ac:dyDescent="0.25">
      <c r="B12" s="2">
        <f t="shared" si="1"/>
        <v>512</v>
      </c>
      <c r="C12" s="2">
        <f>4432</f>
        <v>4432</v>
      </c>
      <c r="D12" s="2">
        <f>4545</f>
        <v>4545</v>
      </c>
      <c r="E12" s="3">
        <f t="shared" si="0"/>
        <v>0.97513751375137514</v>
      </c>
    </row>
    <row r="13" spans="2:5" ht="18.75" x14ac:dyDescent="0.25">
      <c r="B13" s="2">
        <f t="shared" si="1"/>
        <v>1024</v>
      </c>
      <c r="C13" s="2">
        <v>21800</v>
      </c>
      <c r="D13" s="2">
        <f>17853</f>
        <v>17853</v>
      </c>
      <c r="E13" s="3">
        <f t="shared" si="0"/>
        <v>1.2210832913235872</v>
      </c>
    </row>
    <row r="14" spans="2:5" ht="18.75" x14ac:dyDescent="0.25">
      <c r="B14" s="2">
        <f t="shared" si="1"/>
        <v>2048</v>
      </c>
      <c r="C14" s="2">
        <v>107900</v>
      </c>
      <c r="D14" s="2">
        <f>73400</f>
        <v>73400</v>
      </c>
      <c r="E14" s="3">
        <f t="shared" si="0"/>
        <v>1.4700272479564032</v>
      </c>
    </row>
    <row r="15" spans="2:5" ht="18.75" x14ac:dyDescent="0.25">
      <c r="B15" s="2">
        <f t="shared" si="1"/>
        <v>4096</v>
      </c>
      <c r="C15" s="2">
        <v>324800</v>
      </c>
      <c r="D15" s="2">
        <f>290200</f>
        <v>290200</v>
      </c>
      <c r="E15" s="3">
        <f t="shared" si="0"/>
        <v>1.1192281185389386</v>
      </c>
    </row>
    <row r="16" spans="2:5" ht="18.75" x14ac:dyDescent="0.25">
      <c r="B16" s="2">
        <f t="shared" si="1"/>
        <v>8192</v>
      </c>
      <c r="C16" s="2">
        <v>1265800</v>
      </c>
      <c r="D16" s="2">
        <f>1148300</f>
        <v>1148300</v>
      </c>
      <c r="E16" s="3">
        <f t="shared" si="0"/>
        <v>1.1023251763476443</v>
      </c>
    </row>
    <row r="17" spans="2:5" ht="18.75" x14ac:dyDescent="0.25">
      <c r="B17" s="2">
        <f t="shared" si="1"/>
        <v>16384</v>
      </c>
      <c r="C17" s="2">
        <v>5026000</v>
      </c>
      <c r="D17" s="2">
        <v>4572000</v>
      </c>
      <c r="E17" s="3">
        <f t="shared" si="0"/>
        <v>1.0993000874890639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Carla Fernandez</cp:lastModifiedBy>
  <dcterms:created xsi:type="dcterms:W3CDTF">2016-02-09T17:17:14Z</dcterms:created>
  <dcterms:modified xsi:type="dcterms:W3CDTF">2016-02-13T09:58:53Z</dcterms:modified>
</cp:coreProperties>
</file>