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a\Documents\Git\University\Algoritmia\tables\lab2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C6" i="1"/>
  <c r="C5" i="1"/>
  <c r="C4" i="1"/>
  <c r="C3" i="1"/>
  <c r="E4" i="1" l="1"/>
  <c r="E5" i="1"/>
  <c r="E6" i="1"/>
  <c r="E7" i="1"/>
  <c r="E8" i="1"/>
  <c r="E9" i="1"/>
  <c r="E10" i="1"/>
  <c r="E11" i="1"/>
  <c r="E3" i="1"/>
  <c r="B11" i="1"/>
  <c r="B6" i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<sst xmlns="http://schemas.openxmlformats.org/spreadsheetml/2006/main" count="4" uniqueCount="4">
  <si>
    <t>n</t>
  </si>
  <si>
    <t>loop4(micros)</t>
  </si>
  <si>
    <t>loop5(micros)</t>
  </si>
  <si>
    <t>loop4(micros)/loop5(micros)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</si>
</sst>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loop4(micros)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  <c:pt idx="4" formatCode="0">
                  <c:v>16</c:v>
                </c:pt>
                <c:pt idx="5" formatCode="0">
                  <c:v>32</c:v>
                </c:pt>
                <c:pt idx="6" formatCode="0">
                  <c:v>64</c:v>
                </c:pt>
                <c:pt idx="7" formatCode="0">
                  <c:v>128</c:v>
                </c:pt>
                <c:pt idx="8" formatCode="0">
                  <c:v>256</c:v>
                </c:pt>
              </c:numCache>
            </c:numRef>
          </c:xVal>
          <c:yVal>
            <c:numRef>
              <c:f>Sheet1!$C$3:$C$11</c:f>
              <c:numCache>
                <c:formatCode>0.0000</c:formatCode>
                <c:ptCount val="9"/>
                <c:pt idx="0">
                  <c:v>0.125</c:v>
                </c:pt>
                <c:pt idx="1">
                  <c:v>0.34300000000000003</c:v>
                </c:pt>
                <c:pt idx="2">
                  <c:v>4.5270000000000001</c:v>
                </c:pt>
                <c:pt idx="3" formatCode="0.0">
                  <c:v>70.2</c:v>
                </c:pt>
                <c:pt idx="4" formatCode="0">
                  <c:v>1250</c:v>
                </c:pt>
                <c:pt idx="5" formatCode="0">
                  <c:v>18410</c:v>
                </c:pt>
                <c:pt idx="6" formatCode="0">
                  <c:v>297000</c:v>
                </c:pt>
                <c:pt idx="7" formatCode="0">
                  <c:v>4617000</c:v>
                </c:pt>
                <c:pt idx="8" formatCode="0">
                  <c:v>74585000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loop5(micros)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  <c:pt idx="4" formatCode="0">
                  <c:v>16</c:v>
                </c:pt>
                <c:pt idx="5" formatCode="0">
                  <c:v>32</c:v>
                </c:pt>
                <c:pt idx="6" formatCode="0">
                  <c:v>64</c:v>
                </c:pt>
                <c:pt idx="7" formatCode="0">
                  <c:v>128</c:v>
                </c:pt>
                <c:pt idx="8" formatCode="0">
                  <c:v>256</c:v>
                </c:pt>
              </c:numCache>
            </c:numRef>
          </c:xVal>
          <c:yVal>
            <c:numRef>
              <c:f>Sheet1!$D$3:$D$11</c:f>
              <c:numCache>
                <c:formatCode>0.0000</c:formatCode>
                <c:ptCount val="9"/>
                <c:pt idx="0">
                  <c:v>9.4E-2</c:v>
                </c:pt>
                <c:pt idx="1">
                  <c:v>0.374</c:v>
                </c:pt>
                <c:pt idx="2">
                  <c:v>3.76</c:v>
                </c:pt>
                <c:pt idx="3" formatCode="0.0">
                  <c:v>35.9</c:v>
                </c:pt>
                <c:pt idx="4" formatCode="0.0">
                  <c:v>357.2</c:v>
                </c:pt>
                <c:pt idx="5" formatCode="0">
                  <c:v>3417</c:v>
                </c:pt>
                <c:pt idx="6" formatCode="0">
                  <c:v>31200</c:v>
                </c:pt>
                <c:pt idx="7" formatCode="0">
                  <c:v>294800</c:v>
                </c:pt>
                <c:pt idx="8" formatCode="0">
                  <c:v>2621000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1096864"/>
        <c:axId val="-831100128"/>
      </c:scatterChart>
      <c:valAx>
        <c:axId val="-83109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31100128"/>
        <c:crosses val="autoZero"/>
        <c:crossBetween val="midCat"/>
      </c:valAx>
      <c:valAx>
        <c:axId val="-8311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3109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loop4(micros)/loop5(micros)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  <c:pt idx="4" formatCode="0">
                  <c:v>16</c:v>
                </c:pt>
                <c:pt idx="5" formatCode="0">
                  <c:v>32</c:v>
                </c:pt>
                <c:pt idx="6" formatCode="0">
                  <c:v>64</c:v>
                </c:pt>
                <c:pt idx="7" formatCode="0">
                  <c:v>128</c:v>
                </c:pt>
                <c:pt idx="8" formatCode="0">
                  <c:v>256</c:v>
                </c:pt>
              </c:numCache>
            </c:numRef>
          </c:xVal>
          <c:yVal>
            <c:numRef>
              <c:f>Sheet1!$E$3:$E$11</c:f>
              <c:numCache>
                <c:formatCode>0.0000</c:formatCode>
                <c:ptCount val="9"/>
                <c:pt idx="0">
                  <c:v>1.3297872340425532</c:v>
                </c:pt>
                <c:pt idx="1">
                  <c:v>0.91711229946524075</c:v>
                </c:pt>
                <c:pt idx="2">
                  <c:v>1.2039893617021278</c:v>
                </c:pt>
                <c:pt idx="3">
                  <c:v>1.955431754874652</c:v>
                </c:pt>
                <c:pt idx="4">
                  <c:v>3.4994400895856663</c:v>
                </c:pt>
                <c:pt idx="5">
                  <c:v>5.3877670471173547</c:v>
                </c:pt>
                <c:pt idx="6">
                  <c:v>9.5192307692307701</c:v>
                </c:pt>
                <c:pt idx="7">
                  <c:v>15.66146540027137</c:v>
                </c:pt>
                <c:pt idx="8">
                  <c:v>28.456695917588707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8980576"/>
        <c:axId val="-828977312"/>
      </c:scatterChart>
      <c:valAx>
        <c:axId val="-8289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28977312"/>
        <c:crosses val="autoZero"/>
        <c:crossBetween val="midCat"/>
      </c:valAx>
      <c:valAx>
        <c:axId val="-8289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289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91109</xdr:colOff>
      <xdr:row>12</xdr:row>
      <xdr:rowOff>7453</xdr:rowOff>
    </xdr:from>
    <xdr:to>
      <xdr:col>5</xdr:col>
      <xdr:colOff>488674</xdr:colOff>
      <xdr:row>26</xdr:row>
      <xdr:rowOff>83653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173935</xdr:colOff>
      <xdr:row>11</xdr:row>
      <xdr:rowOff>123410</xdr:rowOff>
    </xdr:from>
    <xdr:to>
      <xdr:col>14</xdr:col>
      <xdr:colOff>455544</xdr:colOff>
      <xdr:row>26</xdr:row>
      <xdr:rowOff>9110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zoomScale="115" zoomScaleNormal="115" workbookViewId="0">
      <selection activeCell="B2" sqref="B2:E11"/>
    </sheetView>
  </sheetViews>
  <sheetFormatPr baseColWidth="10" defaultColWidth="9.140625" defaultRowHeight="15" x14ac:dyDescent="0.25"/>
  <cols>
    <col min="2" max="2" width="5.5703125" bestFit="1" customWidth="1"/>
    <col min="3" max="4" width="16.85546875" bestFit="1" customWidth="1"/>
    <col min="5" max="5" width="33.7109375" bestFit="1" customWidth="1"/>
  </cols>
  <sheetData>
    <row r="2" spans="2:6" ht="18.75" x14ac:dyDescent="0.25">
      <c r="B2" s="6" t="s">
        <v>0</v>
      </c>
      <c r="C2" s="6" t="s">
        <v>1</v>
      </c>
      <c r="D2" s="6" t="s">
        <v>2</v>
      </c>
      <c r="E2" s="6" t="s">
        <v>3</v>
      </c>
      <c r="F2" s="4"/>
    </row>
    <row r="3" spans="2:6" ht="18.75" x14ac:dyDescent="0.25">
      <c r="B3" s="6">
        <v>1</v>
      </c>
      <c r="C3" s="7">
        <f>125/1000</f>
        <v>0.125</v>
      </c>
      <c r="D3" s="7">
        <f>94/1000</f>
        <v>9.4E-2</v>
      </c>
      <c r="E3" s="7">
        <f>C3/D3</f>
        <v>1.3297872340425532</v>
      </c>
      <c r="F3" s="5"/>
    </row>
    <row r="4" spans="2:6" ht="18.75" x14ac:dyDescent="0.25">
      <c r="B4" s="6">
        <v>2</v>
      </c>
      <c r="C4" s="7">
        <f>343/1000</f>
        <v>0.34300000000000003</v>
      </c>
      <c r="D4" s="7">
        <f>374/1000</f>
        <v>0.374</v>
      </c>
      <c r="E4" s="7">
        <f t="shared" ref="E4:E11" si="0">C4/D4</f>
        <v>0.91711229946524075</v>
      </c>
      <c r="F4" s="5"/>
    </row>
    <row r="5" spans="2:6" ht="18.75" x14ac:dyDescent="0.25">
      <c r="B5" s="6">
        <v>4</v>
      </c>
      <c r="C5" s="7">
        <f>4527/1000</f>
        <v>4.5270000000000001</v>
      </c>
      <c r="D5" s="7">
        <f>3760/1000</f>
        <v>3.76</v>
      </c>
      <c r="E5" s="7">
        <f t="shared" si="0"/>
        <v>1.2039893617021278</v>
      </c>
      <c r="F5" s="5"/>
    </row>
    <row r="6" spans="2:6" ht="18.75" x14ac:dyDescent="0.25">
      <c r="B6" s="8">
        <f>POWER(2,3)</f>
        <v>8</v>
      </c>
      <c r="C6" s="9">
        <f>702/10</f>
        <v>70.2</v>
      </c>
      <c r="D6" s="9">
        <f>359/10</f>
        <v>35.9</v>
      </c>
      <c r="E6" s="7">
        <f t="shared" si="0"/>
        <v>1.955431754874652</v>
      </c>
      <c r="F6" s="5"/>
    </row>
    <row r="7" spans="2:6" ht="18.75" x14ac:dyDescent="0.25">
      <c r="B7" s="8">
        <f t="shared" ref="B7:B11" si="1">B6*2</f>
        <v>16</v>
      </c>
      <c r="C7" s="8">
        <v>1250</v>
      </c>
      <c r="D7" s="9">
        <f>3572/10</f>
        <v>357.2</v>
      </c>
      <c r="E7" s="7">
        <f t="shared" si="0"/>
        <v>3.4994400895856663</v>
      </c>
      <c r="F7" s="5"/>
    </row>
    <row r="8" spans="2:6" ht="18.75" x14ac:dyDescent="0.25">
      <c r="B8" s="8">
        <f t="shared" si="1"/>
        <v>32</v>
      </c>
      <c r="C8" s="8">
        <v>18410</v>
      </c>
      <c r="D8" s="8">
        <f>3417</f>
        <v>3417</v>
      </c>
      <c r="E8" s="7">
        <f t="shared" si="0"/>
        <v>5.3877670471173547</v>
      </c>
      <c r="F8" s="5"/>
    </row>
    <row r="9" spans="2:6" ht="18.75" x14ac:dyDescent="0.25">
      <c r="B9" s="8">
        <f t="shared" si="1"/>
        <v>64</v>
      </c>
      <c r="C9" s="8">
        <v>297000</v>
      </c>
      <c r="D9" s="8">
        <f>31200</f>
        <v>31200</v>
      </c>
      <c r="E9" s="7">
        <f t="shared" si="0"/>
        <v>9.5192307692307701</v>
      </c>
      <c r="F9" s="5"/>
    </row>
    <row r="10" spans="2:6" ht="18.75" x14ac:dyDescent="0.25">
      <c r="B10" s="8">
        <f t="shared" si="1"/>
        <v>128</v>
      </c>
      <c r="C10" s="8">
        <v>4617000</v>
      </c>
      <c r="D10" s="8">
        <f>294800</f>
        <v>294800</v>
      </c>
      <c r="E10" s="7">
        <f t="shared" si="0"/>
        <v>15.66146540027137</v>
      </c>
      <c r="F10" s="5"/>
    </row>
    <row r="11" spans="2:6" ht="18.75" x14ac:dyDescent="0.25">
      <c r="B11" s="8">
        <f t="shared" si="1"/>
        <v>256</v>
      </c>
      <c r="C11" s="8">
        <v>74585000</v>
      </c>
      <c r="D11" s="8">
        <v>2621000</v>
      </c>
      <c r="E11" s="7">
        <f t="shared" si="0"/>
        <v>28.456695917588707</v>
      </c>
      <c r="F11" s="5"/>
    </row>
    <row r="12" spans="2:6" x14ac:dyDescent="0.25">
      <c r="B12" s="2"/>
      <c r="C12" s="3"/>
      <c r="D12" s="3"/>
      <c r="E12" s="3"/>
      <c r="F12" s="1"/>
    </row>
    <row r="13" spans="2:6" x14ac:dyDescent="0.25">
      <c r="B13" s="2"/>
      <c r="C13" s="1"/>
      <c r="D13" s="1"/>
      <c r="E13" s="1"/>
      <c r="F13" s="1"/>
    </row>
    <row r="14" spans="2:6" x14ac:dyDescent="0.25">
      <c r="B14" s="2"/>
      <c r="C14" s="1"/>
      <c r="D14" s="1"/>
      <c r="E14" s="1"/>
      <c r="F14" s="1"/>
    </row>
    <row r="15" spans="2:6" x14ac:dyDescent="0.25">
      <c r="B15" s="2"/>
      <c r="C15" s="1"/>
      <c r="D15" s="1"/>
      <c r="E15" s="1"/>
      <c r="F15" s="1"/>
    </row>
    <row r="16" spans="2:6" x14ac:dyDescent="0.25">
      <c r="B16" s="2"/>
      <c r="C16" s="1"/>
      <c r="D16" s="1"/>
      <c r="E16" s="1"/>
      <c r="F16" s="1"/>
    </row>
    <row r="17" spans="2:6" x14ac:dyDescent="0.25">
      <c r="B17" s="2"/>
      <c r="C17" s="1"/>
      <c r="D17" s="1"/>
      <c r="E17" s="1"/>
      <c r="F1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Carla Fernandez</cp:lastModifiedBy>
  <dcterms:created xsi:type="dcterms:W3CDTF">2016-02-09T17:45:06Z</dcterms:created>
  <dcterms:modified xsi:type="dcterms:W3CDTF">2016-02-13T10:20:00Z</dcterms:modified>
</cp:coreProperties>
</file>