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o244965\Downloads\University\Algoritmia\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D12" i="1"/>
  <c r="D11" i="1"/>
  <c r="D10" i="1"/>
  <c r="D9" i="1"/>
  <c r="D8" i="1"/>
  <c r="D7" i="1"/>
  <c r="D6" i="1"/>
  <c r="D5" i="1"/>
  <c r="D4" i="1"/>
  <c r="D3" i="1"/>
  <c r="C17" i="1" l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<sst xmlns="http://schemas.openxmlformats.org/spreadsheetml/2006/main" count="4" uniqueCount="4">
  <si>
    <t>n</t>
  </si>
  <si>
    <t>loop2(ms)</t>
  </si>
  <si>
    <t>loop1(ms)</t>
  </si>
  <si>
    <t>loop1(ms)/loop2(ms)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</si>
</sst>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implementation constant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Sheet1!$E$3:$E$17</c:f>
              <c:numCache>
                <c:formatCode>0.0000000</c:formatCode>
                <c:ptCount val="15"/>
                <c:pt idx="0">
                  <c:v>1.1827956989247312</c:v>
                </c:pt>
                <c:pt idx="1">
                  <c:v>0.9929078014184396</c:v>
                </c:pt>
                <c:pt idx="2">
                  <c:v>0.95810055865921795</c:v>
                </c:pt>
                <c:pt idx="3">
                  <c:v>1.0129870129870131</c:v>
                </c:pt>
                <c:pt idx="4">
                  <c:v>1.0477891916033943</c:v>
                </c:pt>
                <c:pt idx="5">
                  <c:v>1.0089528558476881</c:v>
                </c:pt>
                <c:pt idx="6">
                  <c:v>0.98283261802575095</c:v>
                </c:pt>
                <c:pt idx="7">
                  <c:v>0.99197767701430062</c:v>
                </c:pt>
                <c:pt idx="8">
                  <c:v>1.0454344949272167</c:v>
                </c:pt>
                <c:pt idx="9">
                  <c:v>1.0388086642599277</c:v>
                </c:pt>
                <c:pt idx="10">
                  <c:v>0.85779816513761464</c:v>
                </c:pt>
                <c:pt idx="11">
                  <c:v>0.70806302131603338</c:v>
                </c:pt>
                <c:pt idx="12">
                  <c:v>0.92733990147783241</c:v>
                </c:pt>
                <c:pt idx="13">
                  <c:v>0.94793806288513205</c:v>
                </c:pt>
                <c:pt idx="14">
                  <c:v>0.92558694787107043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78000"/>
        <c:axId val="225977608"/>
      </c:scatterChart>
      <c:valAx>
        <c:axId val="22597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77608"/>
        <c:crosses val="autoZero"/>
        <c:crossBetween val="midCat"/>
      </c:valAx>
      <c:valAx>
        <c:axId val="2259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7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loop1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Sheet1!$C$3:$C$17</c:f>
              <c:numCache>
                <c:formatCode>0.0000000</c:formatCode>
                <c:ptCount val="15"/>
                <c:pt idx="0">
                  <c:v>1.1E-4</c:v>
                </c:pt>
                <c:pt idx="1">
                  <c:v>1.3999999999999999E-4</c:v>
                </c:pt>
                <c:pt idx="2">
                  <c:v>3.4299999999999999E-4</c:v>
                </c:pt>
                <c:pt idx="3">
                  <c:v>1.17E-3</c:v>
                </c:pt>
                <c:pt idx="4">
                  <c:v>4.692E-3</c:v>
                </c:pt>
                <c:pt idx="5">
                  <c:v>1.7805999999999999E-2</c:v>
                </c:pt>
                <c:pt idx="6">
                  <c:v>6.8699999999999997E-2</c:v>
                </c:pt>
                <c:pt idx="7">
                  <c:v>0.28439999999999999</c:v>
                </c:pt>
                <c:pt idx="8">
                  <c:v>1.1850000000000001</c:v>
                </c:pt>
                <c:pt idx="9">
                  <c:v>4.6040000000000001</c:v>
                </c:pt>
                <c:pt idx="10">
                  <c:v>18.7</c:v>
                </c:pt>
                <c:pt idx="11">
                  <c:v>76.400000000000006</c:v>
                </c:pt>
                <c:pt idx="12">
                  <c:v>301.2</c:v>
                </c:pt>
                <c:pt idx="13">
                  <c:v>1199.9000000000001</c:v>
                </c:pt>
                <c:pt idx="14">
                  <c:v>4652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92088"/>
        <c:axId val="73470968"/>
      </c:scatterChart>
      <c:valAx>
        <c:axId val="232392088"/>
        <c:scaling>
          <c:orientation val="minMax"/>
          <c:max val="17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968"/>
        <c:crosses val="autoZero"/>
        <c:crossBetween val="midCat"/>
      </c:valAx>
      <c:valAx>
        <c:axId val="734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9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loop2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Sheet1!$D$3:$D$17</c:f>
              <c:numCache>
                <c:formatCode>0.0000000</c:formatCode>
                <c:ptCount val="15"/>
                <c:pt idx="0">
                  <c:v>9.2999999999999997E-5</c:v>
                </c:pt>
                <c:pt idx="1">
                  <c:v>1.4100000000000001E-4</c:v>
                </c:pt>
                <c:pt idx="2">
                  <c:v>3.5799999999999997E-4</c:v>
                </c:pt>
                <c:pt idx="3">
                  <c:v>1.155E-3</c:v>
                </c:pt>
                <c:pt idx="4">
                  <c:v>4.4780000000000002E-3</c:v>
                </c:pt>
                <c:pt idx="5">
                  <c:v>1.7648E-2</c:v>
                </c:pt>
                <c:pt idx="6">
                  <c:v>6.9900000000000004E-2</c:v>
                </c:pt>
                <c:pt idx="7">
                  <c:v>0.28670000000000001</c:v>
                </c:pt>
                <c:pt idx="8">
                  <c:v>1.1335</c:v>
                </c:pt>
                <c:pt idx="9">
                  <c:v>4.4320000000000004</c:v>
                </c:pt>
                <c:pt idx="10">
                  <c:v>21.8</c:v>
                </c:pt>
                <c:pt idx="11">
                  <c:v>107.9</c:v>
                </c:pt>
                <c:pt idx="12">
                  <c:v>324.8</c:v>
                </c:pt>
                <c:pt idx="13">
                  <c:v>1265.8</c:v>
                </c:pt>
                <c:pt idx="14">
                  <c:v>5026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89824"/>
        <c:axId val="232393656"/>
      </c:scatterChart>
      <c:valAx>
        <c:axId val="336289824"/>
        <c:scaling>
          <c:orientation val="minMax"/>
          <c:max val="17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93656"/>
        <c:crosses val="autoZero"/>
        <c:crossBetween val="midCat"/>
      </c:valAx>
      <c:valAx>
        <c:axId val="23239365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33337</xdr:rowOff>
    </xdr:from>
    <xdr:to>
      <xdr:col>13</xdr:col>
      <xdr:colOff>209550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20</xdr:row>
      <xdr:rowOff>180974</xdr:rowOff>
    </xdr:from>
    <xdr:to>
      <xdr:col>4</xdr:col>
      <xdr:colOff>9525</xdr:colOff>
      <xdr:row>32</xdr:row>
      <xdr:rowOff>61911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</xdr:colOff>
      <xdr:row>21</xdr:row>
      <xdr:rowOff>4762</xdr:rowOff>
    </xdr:from>
    <xdr:to>
      <xdr:col>7</xdr:col>
      <xdr:colOff>276225</xdr:colOff>
      <xdr:row>32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workbookViewId="0">
      <selection activeCell="J27" sqref="J27"/>
    </sheetView>
  </sheetViews>
  <sheetFormatPr defaultRowHeight="15" x14ac:dyDescent="0.25"/>
  <cols>
    <col min="2" max="2" width="13.7109375" bestFit="1" customWidth="1"/>
    <col min="3" max="4" width="12.5703125" bestFit="1" customWidth="1"/>
    <col min="5" max="5" width="20.140625" bestFit="1" customWidth="1"/>
  </cols>
  <sheetData>
    <row r="2" spans="2:5" x14ac:dyDescent="0.25">
      <c r="B2" t="s">
        <v>0</v>
      </c>
      <c r="C2" t="s">
        <v>2</v>
      </c>
      <c r="D2" t="s">
        <v>1</v>
      </c>
      <c r="E2" t="s">
        <v>3</v>
      </c>
    </row>
    <row r="3" spans="2:5" x14ac:dyDescent="0.25">
      <c r="B3" s="2">
        <v>1</v>
      </c>
      <c r="C3" s="1">
        <f>110/1000000</f>
        <v>1.1E-4</v>
      </c>
      <c r="D3" s="1">
        <f>93/1000000</f>
        <v>9.2999999999999997E-5</v>
      </c>
      <c r="E3" s="1">
        <f>C3/D3</f>
        <v>1.1827956989247312</v>
      </c>
    </row>
    <row r="4" spans="2:5" x14ac:dyDescent="0.25">
      <c r="B4" s="2">
        <v>2</v>
      </c>
      <c r="C4" s="1">
        <f>140/1000000</f>
        <v>1.3999999999999999E-4</v>
      </c>
      <c r="D4" s="1">
        <f>141/1000000</f>
        <v>1.4100000000000001E-4</v>
      </c>
      <c r="E4" s="1">
        <f t="shared" ref="E4:E17" si="0">C4/D4</f>
        <v>0.9929078014184396</v>
      </c>
    </row>
    <row r="5" spans="2:5" x14ac:dyDescent="0.25">
      <c r="B5" s="2">
        <v>4</v>
      </c>
      <c r="C5" s="1">
        <f>343/1000000</f>
        <v>3.4299999999999999E-4</v>
      </c>
      <c r="D5" s="1">
        <f>358/1000000</f>
        <v>3.5799999999999997E-4</v>
      </c>
      <c r="E5" s="1">
        <f t="shared" si="0"/>
        <v>0.95810055865921795</v>
      </c>
    </row>
    <row r="6" spans="2:5" x14ac:dyDescent="0.25">
      <c r="B6" s="2">
        <f>POWER(2,3)</f>
        <v>8</v>
      </c>
      <c r="C6" s="1">
        <f>1170/1000000</f>
        <v>1.17E-3</v>
      </c>
      <c r="D6" s="1">
        <f>1155/1000000</f>
        <v>1.155E-3</v>
      </c>
      <c r="E6" s="1">
        <f t="shared" si="0"/>
        <v>1.0129870129870131</v>
      </c>
    </row>
    <row r="7" spans="2:5" x14ac:dyDescent="0.25">
      <c r="B7" s="2">
        <f t="shared" ref="B7:B17" si="1">B6*2</f>
        <v>16</v>
      </c>
      <c r="C7" s="1">
        <f>4692/1000000</f>
        <v>4.692E-3</v>
      </c>
      <c r="D7" s="1">
        <f>4478/1000000</f>
        <v>4.4780000000000002E-3</v>
      </c>
      <c r="E7" s="1">
        <f t="shared" si="0"/>
        <v>1.0477891916033943</v>
      </c>
    </row>
    <row r="8" spans="2:5" x14ac:dyDescent="0.25">
      <c r="B8" s="2">
        <f t="shared" si="1"/>
        <v>32</v>
      </c>
      <c r="C8" s="1">
        <f>17806/1000000</f>
        <v>1.7805999999999999E-2</v>
      </c>
      <c r="D8" s="1">
        <f>17648/1000000</f>
        <v>1.7648E-2</v>
      </c>
      <c r="E8" s="1">
        <f t="shared" si="0"/>
        <v>1.0089528558476881</v>
      </c>
    </row>
    <row r="9" spans="2:5" x14ac:dyDescent="0.25">
      <c r="B9" s="2">
        <f t="shared" si="1"/>
        <v>64</v>
      </c>
      <c r="C9" s="1">
        <f>687/10000</f>
        <v>6.8699999999999997E-2</v>
      </c>
      <c r="D9" s="1">
        <f>699/10000</f>
        <v>6.9900000000000004E-2</v>
      </c>
      <c r="E9" s="1">
        <f t="shared" si="0"/>
        <v>0.98283261802575095</v>
      </c>
    </row>
    <row r="10" spans="2:5" x14ac:dyDescent="0.25">
      <c r="B10" s="2">
        <f t="shared" si="1"/>
        <v>128</v>
      </c>
      <c r="C10" s="1">
        <f>2844/10000</f>
        <v>0.28439999999999999</v>
      </c>
      <c r="D10" s="1">
        <f>2867/10000</f>
        <v>0.28670000000000001</v>
      </c>
      <c r="E10" s="1">
        <f t="shared" si="0"/>
        <v>0.99197767701430062</v>
      </c>
    </row>
    <row r="11" spans="2:5" x14ac:dyDescent="0.25">
      <c r="B11" s="2">
        <f t="shared" si="1"/>
        <v>256</v>
      </c>
      <c r="C11" s="1">
        <f>1185/1000</f>
        <v>1.1850000000000001</v>
      </c>
      <c r="D11" s="1">
        <f>11335/10000</f>
        <v>1.1335</v>
      </c>
      <c r="E11" s="1">
        <f t="shared" si="0"/>
        <v>1.0454344949272167</v>
      </c>
    </row>
    <row r="12" spans="2:5" x14ac:dyDescent="0.25">
      <c r="B12" s="2">
        <f t="shared" si="1"/>
        <v>512</v>
      </c>
      <c r="C12" s="1">
        <f>4604/1000</f>
        <v>4.6040000000000001</v>
      </c>
      <c r="D12" s="1">
        <f>4432/1000</f>
        <v>4.4320000000000004</v>
      </c>
      <c r="E12" s="1">
        <f t="shared" si="0"/>
        <v>1.0388086642599277</v>
      </c>
    </row>
    <row r="13" spans="2:5" x14ac:dyDescent="0.25">
      <c r="B13" s="2">
        <f t="shared" si="1"/>
        <v>1024</v>
      </c>
      <c r="C13" s="1">
        <f>187/10</f>
        <v>18.7</v>
      </c>
      <c r="D13" s="1">
        <v>21.8</v>
      </c>
      <c r="E13" s="1">
        <f t="shared" si="0"/>
        <v>0.85779816513761464</v>
      </c>
    </row>
    <row r="14" spans="2:5" x14ac:dyDescent="0.25">
      <c r="B14" s="2">
        <f t="shared" si="1"/>
        <v>2048</v>
      </c>
      <c r="C14" s="1">
        <f>764/10</f>
        <v>76.400000000000006</v>
      </c>
      <c r="D14" s="1">
        <v>107.9</v>
      </c>
      <c r="E14" s="1">
        <f t="shared" si="0"/>
        <v>0.70806302131603338</v>
      </c>
    </row>
    <row r="15" spans="2:5" x14ac:dyDescent="0.25">
      <c r="B15" s="2">
        <f t="shared" si="1"/>
        <v>4096</v>
      </c>
      <c r="C15" s="1">
        <f>3012/10</f>
        <v>301.2</v>
      </c>
      <c r="D15" s="1">
        <v>324.8</v>
      </c>
      <c r="E15" s="1">
        <f t="shared" si="0"/>
        <v>0.92733990147783241</v>
      </c>
    </row>
    <row r="16" spans="2:5" x14ac:dyDescent="0.25">
      <c r="B16" s="2">
        <f t="shared" si="1"/>
        <v>8192</v>
      </c>
      <c r="C16" s="1">
        <f>11999/10</f>
        <v>1199.9000000000001</v>
      </c>
      <c r="D16" s="1">
        <v>1265.8</v>
      </c>
      <c r="E16" s="1">
        <f t="shared" si="0"/>
        <v>0.94793806288513205</v>
      </c>
    </row>
    <row r="17" spans="2:5" x14ac:dyDescent="0.25">
      <c r="B17" s="2">
        <f t="shared" si="1"/>
        <v>16384</v>
      </c>
      <c r="C17" s="1">
        <f>4652</f>
        <v>4652</v>
      </c>
      <c r="D17" s="1">
        <v>5026</v>
      </c>
      <c r="E17" s="1">
        <f t="shared" si="0"/>
        <v>0.92558694787107043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2016-02-09T17:33:16Z</dcterms:created>
  <dcterms:modified xsi:type="dcterms:W3CDTF">2016-02-09T18:06:44Z</dcterms:modified>
</cp:coreProperties>
</file>