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aparedes/Desktop/Analysis Project/Crowdfunding Analysis /"/>
    </mc:Choice>
  </mc:AlternateContent>
  <xr:revisionPtr revIDLastSave="0" documentId="8_{B4788128-B374-654D-9646-72CF3F4969A4}" xr6:coauthVersionLast="47" xr6:coauthVersionMax="47" xr10:uidLastSave="{00000000-0000-0000-0000-000000000000}"/>
  <bookViews>
    <workbookView xWindow="0" yWindow="520" windowWidth="25600" windowHeight="12880" xr2:uid="{00000000-000D-0000-FFFF-FFFF00000000}"/>
  </bookViews>
  <sheets>
    <sheet name="Descriptive Statistics Theater" sheetId="8" r:id="rId1"/>
    <sheet name="Chart1" sheetId="10" r:id="rId2"/>
    <sheet name="Failed US Kickstarter" sheetId="7" r:id="rId3"/>
    <sheet name="Successful US Kickstarter" sheetId="6" r:id="rId4"/>
    <sheet name="Edinburgh Research" sheetId="5" r:id="rId5"/>
    <sheet name="Outcomes Based on Launch Date" sheetId="4" r:id="rId6"/>
    <sheet name="Statistics" sheetId="3" r:id="rId7"/>
    <sheet name="Category Statistics" sheetId="2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2" i="8"/>
  <c r="C13" i="8"/>
  <c r="C7" i="8"/>
  <c r="C6" i="8"/>
  <c r="C5" i="8"/>
  <c r="B14" i="8"/>
  <c r="B13" i="8"/>
  <c r="B12" i="8"/>
  <c r="B7" i="8"/>
  <c r="B6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<sst xmlns="http://schemas.openxmlformats.org/spreadsheetml/2006/main" count="38338" uniqueCount="8397">
  <si>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</si>
  <si>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</si>
  <si>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</si>
  <si>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</si>
  <si>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</si>
  <si>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</si>
  <si>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</si>
  <si>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</si>
  <si>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</si>
  <si>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</si>
  <si>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</si>
  <si>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</si>
  <si>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</si>
  <si>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</si>
  <si>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</si>
  <si>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</si>
  <si>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</si>
  <si>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</si>
  <si>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</si>
  <si>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</si>
  <si>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</si>
  <si>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</si>
  <si>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</si>
  <si>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</si>
  <si>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</si>
  <si>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</si>
  <si>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</si>
  <si>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</si>
  <si>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</si>
  <si>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</si>
  <si>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</si>
  <si>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</si>
  <si>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</si>
  <si>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</si>
  <si>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</si>
  <si>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</si>
  <si>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</si>
  <si>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</si>
  <si>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</si>
  <si>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</si>
  <si>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</si>
  <si>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</si>
  <si>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</si>
  <si>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</si>
  <si>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</si>
  <si>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</si>
  <si>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</si>
  <si>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</si>
  <si>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</si>
  <si>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</si>
  <si>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</si>
  <si>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</si>
  <si>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</si>
  <si>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</si>
  <si>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</si>
  <si>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</si>
  <si>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</si>
  <si>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</si>
  <si>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</si>
  <si>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</si>
  <si>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</si>
  <si>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</si>
  <si>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</si>
  <si>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</si>
  <si>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</si>
  <si>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</si>
  <si>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</si>
  <si>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</si>
  <si>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</si>
  <si>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</si>
  <si>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</si>
  <si>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</si>
  <si>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</si>
  <si>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</si>
  <si>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</si>
  <si>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</si>
  <si>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</si>
  <si>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</si>
  <si>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</si>
  <si>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</si>
  <si>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</si>
  <si>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</si>
  <si>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</si>
  <si>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</si>
  <si>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</si>
  <si>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</si>
  <si>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</si>
  <si>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</si>
  <si>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</si>
  <si>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</si>
  <si>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</si>
  <si>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</si>
  <si>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</si>
  <si>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</si>
  <si>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</si>
  <si>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</si>
  <si>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</si>
  <si>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</si>
  <si>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</si>
  <si>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</si>
  <si>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</si>
  <si>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</si>
  <si>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</si>
  <si>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</si>
  <si>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</si>
  <si>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</si>
  <si>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</si>
  <si>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</si>
  <si>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</si>
  <si>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</si>
  <si>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</si>
  <si>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</si>
  <si>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</si>
  <si>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</si>
  <si>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</si>
  <si>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</si>
  <si>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</si>
  <si>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</si>
  <si>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</si>
  <si>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</si>
  <si>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</si>
  <si>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</si>
  <si>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</si>
  <si>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</si>
  <si>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</si>
  <si>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</si>
  <si>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</si>
  <si>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</si>
  <si>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</si>
  <si>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</si>
  <si>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</si>
  <si>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</si>
  <si>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</si>
  <si>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</si>
  <si>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</si>
  <si>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</si>
  <si>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</si>
  <si>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</si>
  <si>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</si>
  <si>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</si>
  <si>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</si>
  <si>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</si>
  <si>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</si>
  <si>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</si>
  <si>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</si>
  <si>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</si>
  <si>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</si>
  <si>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</si>
  <si>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</si>
  <si>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</si>
  <si>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</si>
  <si>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</si>
  <si>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</si>
  <si>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</si>
  <si>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</si>
  <si>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</si>
  <si>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</si>
  <si>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</si>
  <si>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</si>
  <si>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</si>
  <si>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</si>
  <si>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</si>
  <si>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</si>
  <si>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</si>
  <si>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</si>
  <si>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</si>
  <si>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</si>
  <si>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</si>
  <si>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</si>
  <si>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</si>
  <si>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</si>
  <si>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</si>
  <si>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</si>
  <si>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</si>
  <si>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</si>
  <si>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</si>
  <si>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</si>
  <si>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</si>
  <si>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</si>
  <si>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</si>
  <si>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</si>
  <si>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</si>
  <si>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</si>
  <si>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</si>
  <si>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</si>
  <si>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</si>
  <si>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</si>
  <si>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</si>
  <si>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</si>
  <si>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</si>
  <si>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</si>
  <si>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</si>
  <si>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</si>
  <si>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</si>
  <si>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</si>
  <si>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</si>
  <si>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</si>
  <si>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</si>
  <si>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</si>
  <si>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</si>
  <si>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</si>
  <si>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</si>
  <si>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</si>
  <si>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</si>
  <si>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</si>
  <si>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</si>
  <si>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</si>
  <si>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</si>
  <si>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</si>
  <si>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</si>
  <si>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</si>
  <si>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</si>
  <si>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</si>
  <si>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</si>
  <si>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</si>
  <si>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</si>
  <si>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</si>
  <si>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</si>
  <si>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</si>
  <si>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</si>
  <si>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</si>
  <si>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</si>
  <si>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</si>
  <si>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</si>
  <si>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</si>
  <si>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</si>
  <si>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</si>
  <si>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</si>
  <si>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</si>
  <si>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</si>
  <si>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</si>
  <si>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</si>
  <si>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</si>
  <si>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</si>
  <si>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</si>
  <si>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</si>
  <si>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</si>
  <si>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</si>
  <si>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</si>
  <si>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</si>
  <si>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</si>
  <si>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</si>
  <si>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</si>
  <si>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</si>
  <si>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</si>
  <si>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</si>
  <si>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</si>
  <si>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</si>
  <si>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</si>
  <si>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</si>
  <si>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</si>
  <si>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</si>
  <si>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</si>
  <si>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</si>
  <si>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</si>
  <si>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</si>
  <si>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</si>
  <si>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</si>
  <si>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</si>
  <si>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</si>
  <si>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</si>
  <si>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</si>
  <si>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</si>
  <si>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</si>
  <si>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</si>
  <si>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</si>
  <si>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</si>
  <si>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</si>
  <si>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</si>
  <si>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</si>
  <si>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</si>
  <si>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</si>
  <si>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</si>
  <si>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</si>
  <si>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</si>
  <si>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</si>
  <si>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</si>
  <si>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</si>
  <si>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</si>
  <si>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</si>
  <si>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</si>
  <si>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</si>
  <si>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</si>
  <si>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</si>
  <si>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</si>
  <si>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</si>
  <si>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</si>
  <si>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</si>
  <si>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</si>
  <si>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</si>
  <si>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</si>
  <si>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</si>
  <si>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</si>
  <si>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</si>
  <si>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</si>
  <si>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</si>
  <si>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</si>
  <si>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</si>
  <si>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</si>
  <si>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</si>
  <si>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</si>
  <si>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</si>
  <si>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</si>
  <si>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</si>
  <si>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</si>
  <si>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</si>
  <si>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</si>
  <si>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</si>
  <si>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</si>
  <si>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</si>
  <si>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</si>
  <si>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</si>
  <si>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</si>
  <si>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</si>
  <si>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</si>
  <si>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</si>
  <si>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</si>
  <si>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</si>
  <si>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</si>
  <si>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</si>
  <si>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</si>
  <si>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</si>
  <si>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</si>
  <si>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</si>
  <si>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</si>
  <si>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</si>
  <si>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</si>
  <si>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</si>
  <si>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</si>
  <si>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</si>
  <si>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</si>
  <si>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</si>
  <si>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</si>
  <si>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</si>
  <si>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</si>
  <si>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</si>
  <si>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</si>
  <si>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</si>
  <si>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</si>
  <si>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</si>
  <si>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</si>
  <si>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</si>
  <si>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</si>
  <si>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</si>
  <si>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</si>
  <si>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</si>
  <si>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</si>
  <si>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</si>
  <si>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</si>
  <si>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</si>
  <si>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</si>
  <si>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</si>
  <si>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</si>
  <si>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</si>
  <si>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</si>
  <si>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</si>
  <si>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</si>
  <si>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</si>
  <si>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</si>
  <si>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</si>
  <si>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</si>
  <si>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</si>
  <si>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</si>
  <si>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</si>
  <si>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</si>
  <si>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</si>
  <si>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</si>
  <si>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</si>
  <si>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</si>
  <si>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</si>
  <si>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</si>
  <si>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</si>
  <si>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</si>
  <si>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</si>
  <si>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</si>
  <si>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</si>
  <si>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</si>
  <si>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</si>
  <si>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</si>
  <si>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</si>
  <si>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</si>
  <si>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</si>
  <si>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</si>
  <si>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</si>
  <si>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</si>
  <si>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</si>
  <si>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</si>
  <si>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</si>
  <si>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</si>
  <si>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</si>
  <si>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</si>
  <si>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</si>
  <si>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</si>
  <si>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</si>
  <si>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</si>
  <si>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</si>
  <si>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</si>
  <si>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</si>
  <si>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</si>
  <si>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</si>
  <si>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</si>
  <si>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</si>
  <si>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</si>
  <si>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</si>
  <si>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</si>
  <si>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</si>
  <si>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</si>
  <si>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</si>
  <si>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</si>
  <si>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</si>
  <si>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</si>
  <si>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</si>
  <si>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</si>
  <si>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</si>
  <si>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</si>
  <si>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</si>
  <si>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</si>
  <si>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</si>
  <si>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</si>
  <si>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</si>
  <si>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</si>
  <si>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</si>
  <si>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</si>
  <si>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</si>
  <si>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</si>
  <si>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</si>
  <si>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</si>
  <si>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</si>
  <si>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</si>
  <si>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</si>
  <si>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</si>
  <si>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</si>
  <si>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</si>
  <si>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</si>
  <si>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</si>
  <si>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</si>
  <si>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</si>
  <si>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</si>
  <si>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</si>
  <si>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</si>
  <si>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</si>
  <si>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</si>
  <si>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</si>
  <si>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</si>
  <si>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</si>
  <si>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</si>
  <si>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</si>
  <si>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</si>
  <si>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</si>
  <si>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</si>
  <si>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</si>
  <si>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</si>
  <si>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</si>
  <si>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</si>
  <si>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</si>
  <si>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</si>
  <si>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</si>
  <si>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</si>
  <si>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</si>
  <si>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</si>
  <si>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</si>
  <si>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</si>
  <si>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</si>
  <si>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</si>
  <si>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</si>
  <si>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</si>
  <si>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</si>
  <si>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</si>
  <si>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</si>
  <si>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</si>
  <si>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</si>
  <si>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</si>
  <si>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</si>
  <si>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</si>
  <si>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</si>
  <si>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</si>
  <si>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</si>
  <si>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</si>
  <si>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</si>
  <si>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</si>
  <si>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</si>
  <si>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</si>
  <si>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</si>
  <si>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</si>
  <si>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</si>
  <si>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</si>
  <si>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</si>
  <si>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</si>
  <si>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</si>
  <si>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</si>
  <si>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</si>
  <si>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</si>
  <si>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</si>
  <si>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</si>
  <si>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</si>
  <si>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</si>
  <si>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</si>
  <si>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</si>
  <si>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</si>
  <si>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</si>
  <si>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</si>
  <si>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</si>
  <si>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</si>
  <si>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</si>
  <si>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</si>
  <si>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</si>
  <si>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</si>
  <si>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</si>
  <si>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</si>
  <si>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</si>
  <si>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</si>
  <si>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</si>
  <si>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</si>
  <si>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</si>
  <si>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</si>
  <si>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</si>
  <si>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</si>
  <si>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</si>
  <si>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</si>
  <si>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</si>
  <si>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</si>
  <si>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</si>
  <si>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</si>
  <si>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</si>
  <si>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</si>
  <si>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</si>
  <si>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</si>
  <si>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</si>
  <si>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</si>
  <si>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</si>
  <si>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</si>
  <si>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</si>
  <si>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</si>
  <si>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</si>
  <si>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</si>
  <si>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</si>
  <si>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</si>
  <si>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</si>
  <si>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</si>
  <si>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</si>
  <si>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</si>
  <si>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</si>
  <si>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</si>
  <si>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</si>
  <si>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</si>
  <si>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</si>
  <si>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</si>
  <si>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</si>
  <si>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</si>
  <si>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</si>
  <si>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</si>
  <si>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</si>
  <si>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</si>
  <si>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</si>
  <si>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</si>
  <si>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</si>
  <si>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</si>
  <si>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</si>
  <si>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</si>
  <si>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</si>
  <si>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</si>
  <si>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</si>
  <si>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</si>
  <si>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</si>
  <si>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</si>
  <si>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</si>
  <si>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</si>
  <si>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</si>
  <si>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</si>
  <si>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</si>
  <si>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</si>
  <si>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</si>
  <si>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</si>
  <si>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</si>
  <si>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</si>
  <si>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</si>
  <si>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</si>
  <si>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</si>
  <si>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</si>
  <si>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</si>
  <si>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</si>
  <si>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</si>
  <si>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</si>
  <si>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</si>
  <si>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</si>
  <si>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</si>
  <si>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</si>
  <si>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</si>
  <si>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</si>
  <si>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</si>
  <si>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</si>
  <si>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</si>
  <si>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</si>
  <si>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</si>
  <si>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</si>
  <si>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</si>
  <si>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</si>
  <si>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</si>
  <si>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</si>
  <si>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</si>
  <si>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</si>
  <si>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</si>
  <si>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</si>
  <si>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</si>
  <si>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</si>
  <si>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</si>
  <si>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</si>
  <si>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</si>
  <si>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</si>
  <si>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</si>
  <si>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</si>
  <si>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</si>
  <si>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</si>
  <si>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</si>
  <si>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</si>
  <si>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</si>
  <si>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</si>
  <si>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</si>
  <si>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</si>
  <si>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</si>
  <si>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</si>
  <si>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</si>
  <si>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</si>
  <si>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</si>
  <si>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</si>
  <si>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</si>
  <si>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</si>
  <si>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</si>
  <si>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</si>
  <si>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</si>
  <si>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</si>
  <si>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</si>
  <si>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</si>
  <si>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</si>
  <si>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</si>
  <si>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</si>
  <si>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</si>
  <si>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</si>
  <si>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</si>
  <si>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</si>
  <si>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</si>
  <si>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</si>
  <si>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</si>
  <si>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</si>
  <si>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</si>
  <si>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</si>
  <si>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</si>
  <si>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</si>
  <si>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</si>
  <si>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</si>
  <si>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</si>
  <si>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</si>
  <si>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</si>
  <si>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</si>
  <si>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</si>
  <si>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</si>
  <si>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</si>
  <si>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</si>
  <si>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</si>
  <si>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</si>
  <si>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</si>
  <si>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</si>
  <si>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</si>
  <si>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</si>
  <si>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</si>
  <si>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</si>
  <si>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</si>
  <si>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</si>
  <si>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</si>
  <si>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</si>
  <si>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</si>
  <si>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</si>
  <si>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</si>
  <si>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</si>
  <si>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</si>
  <si>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</si>
  <si>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</si>
  <si>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</si>
  <si>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</si>
  <si>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</si>
  <si>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</si>
  <si>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</si>
  <si>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</si>
  <si>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</si>
  <si>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</si>
  <si>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</si>
  <si>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</si>
  <si>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</si>
  <si>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</si>
  <si>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</si>
  <si>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</si>
  <si>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</si>
  <si>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</si>
  <si>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</si>
  <si>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</si>
  <si>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</si>
  <si>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</si>
  <si>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</si>
  <si>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</si>
  <si>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</si>
  <si>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</si>
  <si>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</si>
  <si>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</si>
  <si>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</si>
  <si>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</si>
  <si>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</si>
  <si>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</si>
  <si>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</si>
  <si>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</si>
  <si>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</si>
  <si>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</si>
  <si>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</si>
  <si>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</si>
  <si>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</si>
  <si>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</si>
  <si>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</si>
  <si>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</si>
  <si>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</si>
  <si>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</si>
  <si>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</si>
  <si>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</si>
  <si>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</si>
  <si>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</si>
  <si>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</si>
  <si>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</si>
  <si>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</si>
  <si>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</si>
  <si>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</si>
  <si>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</si>
  <si>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</si>
  <si>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</si>
  <si>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</si>
  <si>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</si>
  <si>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</si>
  <si>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</si>
  <si>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</si>
  <si>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</si>
  <si>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</si>
  <si>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</si>
  <si>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</si>
  <si>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</si>
  <si>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</si>
  <si>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</si>
  <si>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</si>
  <si>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</si>
  <si>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</si>
  <si>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</si>
  <si>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</si>
  <si>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</si>
  <si>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</si>
  <si>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</si>
  <si>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</si>
  <si>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</si>
  <si>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</si>
  <si>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</si>
  <si>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</si>
  <si>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</si>
  <si>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</si>
  <si>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</si>
  <si>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</si>
  <si>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</si>
  <si>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</si>
  <si>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</si>
  <si>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</si>
  <si>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</si>
  <si>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</si>
  <si>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</si>
  <si>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</si>
  <si>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</si>
  <si>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</si>
  <si>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</si>
  <si>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</si>
  <si>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</si>
  <si>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</si>
  <si>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</si>
  <si>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</si>
  <si>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</si>
  <si>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</si>
  <si>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</si>
  <si>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</si>
  <si>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</si>
  <si>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</si>
  <si>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</si>
  <si>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</si>
  <si>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</si>
  <si>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</si>
  <si>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</si>
  <si>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</si>
  <si>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</si>
  <si>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</si>
  <si>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</si>
  <si>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</si>
  <si>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</si>
  <si>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</si>
  <si>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</si>
  <si>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</si>
  <si>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</si>
  <si>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</si>
  <si>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</si>
  <si>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</si>
  <si>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</si>
  <si>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</si>
  <si>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</si>
  <si>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</si>
  <si>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</si>
  <si>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</si>
  <si>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</si>
  <si>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</si>
  <si>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</si>
  <si>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</si>
  <si>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</si>
  <si>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</si>
  <si>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</si>
  <si>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</si>
  <si>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</si>
  <si>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</si>
  <si>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</si>
  <si>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</si>
  <si>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</si>
  <si>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</si>
  <si>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</si>
  <si>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</si>
  <si>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</si>
  <si>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</si>
  <si>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</si>
  <si>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</si>
  <si>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</si>
  <si>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</si>
  <si>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</si>
  <si>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</si>
  <si>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</si>
  <si>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</si>
  <si>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</si>
  <si>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</si>
  <si>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</si>
  <si>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</si>
  <si>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</si>
  <si>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</si>
  <si>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</si>
  <si>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</si>
  <si>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</si>
  <si>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</si>
  <si>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</si>
  <si>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</si>
  <si>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</si>
  <si>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</si>
  <si>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</si>
  <si>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</si>
  <si>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</si>
  <si>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</si>
  <si>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</si>
  <si>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</si>
  <si>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</si>
  <si>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</si>
  <si>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</si>
  <si>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</si>
  <si>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</si>
  <si>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</si>
  <si>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</si>
  <si>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</si>
  <si>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</si>
  <si>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</si>
  <si>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</si>
  <si>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</si>
  <si>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</si>
  <si>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</si>
  <si>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</si>
  <si>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</si>
  <si>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</si>
  <si>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</si>
  <si>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</si>
  <si>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</si>
  <si>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</si>
  <si>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</si>
  <si>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</si>
  <si>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</si>
  <si>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</si>
  <si>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</si>
  <si>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</si>
  <si>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</si>
  <si>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</si>
  <si>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</si>
  <si>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</si>
  <si>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</si>
  <si>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</si>
  <si>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</si>
  <si>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</si>
  <si>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</si>
  <si>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</si>
  <si>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</si>
  <si>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</si>
  <si>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</si>
  <si>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</si>
  <si>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</si>
  <si>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</si>
  <si>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</si>
  <si>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</si>
  <si>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</si>
  <si>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</si>
  <si>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</si>
  <si>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</si>
  <si>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</si>
  <si>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</si>
  <si>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</si>
  <si>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</si>
  <si>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</si>
  <si>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</si>
  <si>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</si>
  <si>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</si>
  <si>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</si>
  <si>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</si>
  <si>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</si>
  <si>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</si>
  <si>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</si>
  <si>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</si>
  <si>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</si>
  <si>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</si>
  <si>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</si>
  <si>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</si>
  <si>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</si>
  <si>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</si>
  <si>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</si>
  <si>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</si>
  <si>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</si>
  <si>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</si>
  <si>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</si>
  <si>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</si>
  <si>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</si>
  <si>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</si>
  <si>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</si>
  <si>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</si>
  <si>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</si>
  <si>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</si>
  <si>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</si>
  <si>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</si>
  <si>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</si>
  <si>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</si>
  <si>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</si>
  <si>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</si>
  <si>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</si>
  <si>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</si>
  <si>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</si>
  <si>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</si>
  <si>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</si>
  <si>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</si>
  <si>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</si>
  <si>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</si>
  <si>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</si>
  <si>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</si>
  <si>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</si>
  <si>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</si>
  <si>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</si>
  <si>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</si>
  <si>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</si>
  <si>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</si>
  <si>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</si>
  <si>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</si>
  <si>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</si>
  <si>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</si>
  <si>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</si>
  <si>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</si>
  <si>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</si>
  <si>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</si>
  <si>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</si>
  <si>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</si>
  <si>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</si>
  <si>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</si>
  <si>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</si>
  <si>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</si>
  <si>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</si>
  <si>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</si>
  <si>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</si>
  <si>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</si>
  <si>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</si>
  <si>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</si>
  <si>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</si>
  <si>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</si>
  <si>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</si>
  <si>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</si>
  <si>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</si>
  <si>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</si>
  <si>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</si>
  <si>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</si>
  <si>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</si>
  <si>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</si>
  <si>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</si>
  <si>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</si>
  <si>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</si>
  <si>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</si>
  <si>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</si>
  <si>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</si>
  <si>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</si>
  <si>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</si>
  <si>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</si>
  <si>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</si>
  <si>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</si>
  <si>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</si>
  <si>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</si>
  <si>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</si>
  <si>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</si>
  <si>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</si>
  <si>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</si>
  <si>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</si>
  <si>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</si>
  <si>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</si>
  <si>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</si>
  <si>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</si>
  <si>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</si>
  <si>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</si>
  <si>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</si>
  <si>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</si>
  <si>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</si>
  <si>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</si>
  <si>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</si>
  <si>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</si>
  <si>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</si>
  <si>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</si>
  <si>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</si>
  <si>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</si>
  <si>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</si>
  <si>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</si>
  <si>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</si>
  <si>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</si>
  <si>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</si>
  <si>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</si>
  <si>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</si>
  <si>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</si>
  <si>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</si>
  <si>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</si>
  <si>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</si>
  <si>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</si>
  <si>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</si>
  <si>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</si>
  <si>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</si>
  <si>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</si>
  <si>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</si>
  <si>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</si>
  <si>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</si>
  <si>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</si>
  <si>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</si>
  <si>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</si>
  <si>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</si>
  <si>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</si>
  <si>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</si>
  <si>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</si>
  <si>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</si>
  <si>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</si>
  <si>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</si>
  <si>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</si>
  <si>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</si>
  <si>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</si>
  <si>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</si>
  <si>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</si>
  <si>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</si>
  <si>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</si>
  <si>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</si>
  <si>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</si>
  <si>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</si>
  <si>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</si>
  <si>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</si>
  <si>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</si>
  <si>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</si>
  <si>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</si>
  <si>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</si>
  <si>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</si>
  <si>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</si>
  <si>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</si>
  <si>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</si>
  <si>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</si>
  <si>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</si>
  <si>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</si>
  <si>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</si>
  <si>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</si>
  <si>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</si>
  <si>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</si>
  <si>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</si>
  <si>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</si>
  <si>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</si>
  <si>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</si>
  <si>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</si>
  <si>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</si>
  <si>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</si>
  <si>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</si>
  <si>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</si>
  <si>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</si>
  <si>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</si>
  <si>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</si>
  <si>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</si>
  <si>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</si>
  <si>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</si>
  <si>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</si>
  <si>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</si>
  <si>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</si>
  <si>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</si>
  <si>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</si>
  <si>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</si>
  <si>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</si>
  <si>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</si>
  <si>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</si>
  <si>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</si>
  <si>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</si>
  <si>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</si>
  <si>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</si>
  <si>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</si>
  <si>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</si>
  <si>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</si>
  <si>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</si>
  <si>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</si>
  <si>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</si>
  <si>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</si>
  <si>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</si>
  <si>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</si>
  <si>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</si>
  <si>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</si>
  <si>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</si>
  <si>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</si>
  <si>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</si>
  <si>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</si>
  <si>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</si>
  <si>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</si>
  <si>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</si>
  <si>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</si>
  <si>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</si>
  <si>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</si>
  <si>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</si>
  <si>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</si>
  <si>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</si>
  <si>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</si>
  <si>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</si>
  <si>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</si>
  <si>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</si>
  <si>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</si>
  <si>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</si>
  <si>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</si>
  <si>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</si>
  <si>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</si>
  <si>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</si>
  <si>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</si>
  <si>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</si>
  <si>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</si>
  <si>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</si>
  <si>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</si>
  <si>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</si>
  <si>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</si>
  <si>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</si>
  <si>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</si>
  <si>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</si>
  <si>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</si>
  <si>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</si>
  <si>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</si>
  <si>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</si>
  <si>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</si>
  <si>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</si>
  <si>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</si>
  <si>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</si>
  <si>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</si>
  <si>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</si>
  <si>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</si>
  <si>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</si>
  <si>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</si>
  <si>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</si>
  <si>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</si>
  <si>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</si>
  <si>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</si>
  <si>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</si>
  <si>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</si>
  <si>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</si>
  <si>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</si>
  <si>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</si>
  <si>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</si>
  <si>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</si>
  <si>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</si>
  <si>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</si>
  <si>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</si>
  <si>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</si>
  <si>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</si>
  <si>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</si>
  <si>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</si>
  <si>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</si>
  <si>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</si>
  <si>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</si>
  <si>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</si>
  <si>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</si>
  <si>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</si>
  <si>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</si>
  <si>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</si>
  <si>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</si>
  <si>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</si>
  <si>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</si>
  <si>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</si>
  <si>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</si>
  <si>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</si>
  <si>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</si>
  <si>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</si>
  <si>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</si>
  <si>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</si>
  <si>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</si>
  <si>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</si>
  <si>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</si>
  <si>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</si>
  <si>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</si>
  <si>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</si>
  <si>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</si>
  <si>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</si>
  <si>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</si>
  <si>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</si>
  <si>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</si>
  <si>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</si>
  <si>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</si>
  <si>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</si>
  <si>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</si>
  <si>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</si>
  <si>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</si>
  <si>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</si>
  <si>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</si>
  <si>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</si>
  <si>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</si>
  <si>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</si>
  <si>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</si>
  <si>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</si>
  <si>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</si>
  <si>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</si>
  <si>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</si>
  <si>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</si>
  <si>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</si>
  <si>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</si>
  <si>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</si>
  <si>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</si>
  <si>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</si>
  <si>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</si>
  <si>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</si>
  <si>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</si>
  <si>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</si>
  <si>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</si>
  <si>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</si>
  <si>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</si>
  <si>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</si>
  <si>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</si>
  <si>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</si>
  <si>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</si>
  <si>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</si>
  <si>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</si>
  <si>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</si>
  <si>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</si>
  <si>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</si>
  <si>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</si>
  <si>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</si>
  <si>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</si>
  <si>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</si>
  <si>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</si>
  <si>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</si>
  <si>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</si>
  <si>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</si>
  <si>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</si>
  <si>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</si>
  <si>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</si>
  <si>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</si>
  <si>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</si>
  <si>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</si>
  <si>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</si>
  <si>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</si>
  <si>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</si>
  <si>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</si>
  <si>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</si>
  <si>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</si>
  <si>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</si>
  <si>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</si>
  <si>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</si>
  <si>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</si>
  <si>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</si>
  <si>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</si>
  <si>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</si>
  <si>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</si>
  <si>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</si>
  <si>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</si>
  <si>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</si>
  <si>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</si>
  <si>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</si>
  <si>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</si>
  <si>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</si>
  <si>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</si>
  <si>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</si>
  <si>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</si>
  <si>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</si>
  <si>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</si>
  <si>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</si>
  <si>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</si>
  <si>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</si>
  <si>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</si>
  <si>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</si>
  <si>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</si>
  <si>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</si>
  <si>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</si>
  <si>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</si>
  <si>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</si>
  <si>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</si>
  <si>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</si>
  <si>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</si>
  <si>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</si>
  <si>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</si>
  <si>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</si>
  <si>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</si>
  <si>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</si>
  <si>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</si>
  <si>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</si>
  <si>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</si>
  <si>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</si>
  <si>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</si>
  <si>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</si>
  <si>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</si>
  <si>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</si>
  <si>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</si>
  <si>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</si>
  <si>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</si>
  <si>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</si>
  <si>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</si>
  <si>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</si>
  <si>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</si>
  <si>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</si>
  <si>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</si>
  <si>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</si>
  <si>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</si>
  <si>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</si>
  <si>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</si>
  <si>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</si>
  <si>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</si>
  <si>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</si>
  <si>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</si>
  <si>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</si>
  <si>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</si>
  <si>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</si>
  <si>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</si>
  <si>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</si>
  <si>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</si>
  <si>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</si>
  <si>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</si>
  <si>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</si>
  <si>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</si>
  <si>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</si>
  <si>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</si>
  <si>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</si>
  <si>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</si>
  <si>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</si>
  <si>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</si>
  <si>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</si>
  <si>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</si>
  <si>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</si>
  <si>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</si>
  <si>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</si>
  <si>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</si>
  <si>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</si>
  <si>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</si>
  <si>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</si>
  <si>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</si>
  <si>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</si>
  <si>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</si>
  <si>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</si>
  <si>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</si>
  <si>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</si>
  <si>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</si>
  <si>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</si>
  <si>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</si>
  <si>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</si>
  <si>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</si>
  <si>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</si>
  <si>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</si>
  <si>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</si>
  <si>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</si>
  <si>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</si>
  <si>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</si>
  <si>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</si>
  <si>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</si>
  <si>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</si>
  <si>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</si>
  <si>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</si>
  <si>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</si>
  <si>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</si>
  <si>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</si>
  <si>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</si>
  <si>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</si>
  <si>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</si>
  <si>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</si>
  <si>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</si>
  <si>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</si>
  <si>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</si>
  <si>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</si>
  <si>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</si>
  <si>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</si>
  <si>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</si>
  <si>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</si>
  <si>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</si>
  <si>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</si>
  <si>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</si>
  <si>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</si>
  <si>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</si>
  <si>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</si>
  <si>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</si>
  <si>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</si>
  <si>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</si>
  <si>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</si>
  <si>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</si>
  <si>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</si>
  <si>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</si>
  <si>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</si>
  <si>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</si>
  <si>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</si>
  <si>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</si>
  <si>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</si>
  <si>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</si>
  <si>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</si>
  <si>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</si>
  <si>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</si>
  <si>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</si>
  <si>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</si>
  <si>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</si>
  <si>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</si>
  <si>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</si>
  <si>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</si>
  <si>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</si>
  <si>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</si>
  <si>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</si>
  <si>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</si>
  <si>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</si>
  <si>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</si>
  <si>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</si>
  <si>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</si>
  <si>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</si>
  <si>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</si>
  <si>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</si>
  <si>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</si>
  <si>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</si>
  <si>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</si>
  <si>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</si>
  <si>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</si>
  <si>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</si>
  <si>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</si>
  <si>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</si>
  <si>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</si>
  <si>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</si>
  <si>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</si>
  <si>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</si>
  <si>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</si>
  <si>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</si>
  <si>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</si>
  <si>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</si>
  <si>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</si>
  <si>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</si>
  <si>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</si>
  <si>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</si>
  <si>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</si>
  <si>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</si>
  <si>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</si>
  <si>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</si>
  <si>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</si>
  <si>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</si>
  <si>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</si>
  <si>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</si>
  <si>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</si>
  <si>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</si>
  <si>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</si>
  <si>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</si>
  <si>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</si>
  <si>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</si>
  <si>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</si>
  <si>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</si>
  <si>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</si>
  <si>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</si>
  <si>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</si>
  <si>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</si>
  <si>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</si>
  <si>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</si>
  <si>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</si>
  <si>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</si>
  <si>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</si>
  <si>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</si>
  <si>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</si>
  <si>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</si>
  <si>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</si>
  <si>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</si>
  <si>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</si>
  <si>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</si>
  <si>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</si>
  <si>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</si>
  <si>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</si>
  <si>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</si>
  <si>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</si>
  <si>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</si>
  <si>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</si>
  <si>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</si>
  <si>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</si>
  <si>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</si>
  <si>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</si>
  <si>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</si>
  <si>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</si>
  <si>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</si>
  <si>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</si>
  <si>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</si>
  <si>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</si>
  <si>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</si>
  <si>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</si>
  <si>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</si>
  <si>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</si>
  <si>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</si>
  <si>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</si>
  <si>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</si>
  <si>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</si>
  <si>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</si>
  <si>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</si>
  <si>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</si>
  <si>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</si>
  <si>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</si>
  <si>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</si>
  <si>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</si>
  <si>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</si>
  <si>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</si>
  <si>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</si>
  <si>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</si>
  <si>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</si>
  <si>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</si>
  <si>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</si>
  <si>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</si>
  <si>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</si>
  <si>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</si>
  <si>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</si>
  <si>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</si>
  <si>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</si>
  <si>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</si>
  <si>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</si>
  <si>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</si>
  <si>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</si>
  <si>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</si>
  <si>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</si>
  <si>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</si>
  <si>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</si>
  <si>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</si>
  <si>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</si>
  <si>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</si>
  <si>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</si>
  <si>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</si>
  <si>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</si>
  <si>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</si>
  <si>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</si>
  <si>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</si>
  <si>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</si>
  <si>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</si>
  <si>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</si>
  <si>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</si>
  <si>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</si>
  <si>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</si>
  <si>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</si>
  <si>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</si>
  <si>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</si>
  <si>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</si>
  <si>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</si>
  <si>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</si>
  <si>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</si>
  <si>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</si>
  <si>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</si>
  <si>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</si>
  <si>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</si>
  <si>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</si>
  <si>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</si>
  <si>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</si>
  <si>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</si>
  <si>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</si>
  <si>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</si>
  <si>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</si>
  <si>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</si>
  <si>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</si>
  <si>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</si>
  <si>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</si>
  <si>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</si>
  <si>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</si>
  <si>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</si>
  <si>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</si>
  <si>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</si>
  <si>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</si>
  <si>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</si>
  <si>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</si>
  <si>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</si>
  <si>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</si>
  <si>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</si>
  <si>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</si>
  <si>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</si>
  <si>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</si>
  <si>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</si>
  <si>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</si>
  <si>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</si>
  <si>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</si>
  <si>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</si>
  <si>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</si>
  <si>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</si>
  <si>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</si>
  <si>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</si>
  <si>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</si>
  <si>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</si>
  <si>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</si>
  <si>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</si>
  <si>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</si>
  <si>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</si>
  <si>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</si>
  <si>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</si>
  <si>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</si>
  <si>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</si>
  <si>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</si>
  <si>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</si>
  <si>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</si>
  <si>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</si>
  <si>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</si>
  <si>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</si>
  <si>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</si>
  <si>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</si>
  <si>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</si>
  <si>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</si>
  <si>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</si>
  <si>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</si>
  <si>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</si>
  <si>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</si>
  <si>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</si>
  <si>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</si>
  <si>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</si>
  <si>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</si>
  <si>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</si>
  <si>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</si>
  <si>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</si>
  <si>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</si>
  <si>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</si>
  <si>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</si>
  <si>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</si>
  <si>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</si>
  <si>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</si>
  <si>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</si>
  <si>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</si>
  <si>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</si>
  <si>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</si>
  <si>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</si>
  <si>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</si>
  <si>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</si>
  <si>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</si>
  <si>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</si>
  <si>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</si>
  <si>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</si>
  <si>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</si>
  <si>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</si>
  <si>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</si>
  <si>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</si>
  <si>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</si>
  <si>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</si>
  <si>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</si>
  <si>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</si>
  <si>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</si>
  <si>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</si>
  <si>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</si>
  <si>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</si>
  <si>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</si>
  <si>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</si>
  <si>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</si>
  <si>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</si>
  <si>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</si>
  <si>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</si>
  <si>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</si>
  <si>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</si>
  <si>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</si>
  <si>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</si>
  <si>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</si>
  <si>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</si>
  <si>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</si>
  <si>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</si>
  <si>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</si>
  <si>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</si>
  <si>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</si>
  <si>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</si>
  <si>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</si>
  <si>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</si>
  <si>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</si>
  <si>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</si>
  <si>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</si>
  <si>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</si>
  <si>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</si>
  <si>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</si>
  <si>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</si>
  <si>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</si>
  <si>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</si>
  <si>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</si>
  <si>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</si>
  <si>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</si>
  <si>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</si>
  <si>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</si>
  <si>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</si>
  <si>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</si>
  <si>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</si>
  <si>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</si>
  <si>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</si>
  <si>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</si>
  <si>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</si>
  <si>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</si>
  <si>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</si>
  <si>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</si>
  <si>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</si>
  <si>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</si>
  <si>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</si>
  <si>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</si>
  <si>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</si>
  <si>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</si>
  <si>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</si>
  <si>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</si>
  <si>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</si>
  <si>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</si>
  <si>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</si>
  <si>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</si>
  <si>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</si>
  <si>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</si>
  <si>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</si>
  <si>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</si>
  <si>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</si>
  <si>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</si>
  <si>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</si>
  <si>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</si>
  <si>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</si>
  <si>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</si>
  <si>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</si>
  <si>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</si>
  <si>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</si>
  <si>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</si>
  <si>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</si>
  <si>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</si>
  <si>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</si>
  <si>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</si>
  <si>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</si>
  <si>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</si>
  <si>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</si>
  <si>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</si>
  <si>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</si>
  <si>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</si>
  <si>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</si>
  <si>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</si>
  <si>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</si>
  <si>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</si>
  <si>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</si>
  <si>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</si>
  <si>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</si>
  <si>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</si>
  <si>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</si>
  <si>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</si>
  <si>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</si>
  <si>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</si>
  <si>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</si>
  <si>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</si>
  <si>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</si>
  <si>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</si>
  <si>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</si>
  <si>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</si>
  <si>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</si>
  <si>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</si>
  <si>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</si>
  <si>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</si>
  <si>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</si>
  <si>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</si>
  <si>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</si>
  <si>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</si>
  <si>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</si>
  <si>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</si>
  <si>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</si>
  <si>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</si>
  <si>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</si>
  <si>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</si>
  <si>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</si>
  <si>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</si>
  <si>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</si>
  <si>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</si>
  <si>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</si>
  <si>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</si>
  <si>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</si>
  <si>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</si>
  <si>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</si>
  <si>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</si>
  <si>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</si>
  <si>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</si>
  <si>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</si>
  <si>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</si>
  <si>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</si>
  <si>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</si>
  <si>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</si>
  <si>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</si>
  <si>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</si>
  <si>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</si>
  <si>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</si>
  <si>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</si>
  <si>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</si>
  <si>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</si>
  <si>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</si>
  <si>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</si>
  <si>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</si>
  <si>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</si>
  <si>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</si>
  <si>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</si>
  <si>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</si>
  <si>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</si>
  <si>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</si>
  <si>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</si>
  <si>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</si>
  <si>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</si>
  <si>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</si>
  <si>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</si>
  <si>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</si>
  <si>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</si>
  <si>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</si>
  <si>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</si>
  <si>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</si>
  <si>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</si>
  <si>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</si>
  <si>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</si>
  <si>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</si>
  <si>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</si>
  <si>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</si>
  <si>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</si>
  <si>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</si>
  <si>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</si>
  <si>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</si>
  <si>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</si>
  <si>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</si>
  <si>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</si>
  <si>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</si>
  <si>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</si>
  <si>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</si>
  <si>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</si>
  <si>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</si>
  <si>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</si>
  <si>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</si>
  <si>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</si>
  <si>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</si>
  <si>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</si>
  <si>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</si>
  <si>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</si>
  <si>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</si>
  <si>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</si>
  <si>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</si>
  <si>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</si>
  <si>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</si>
  <si>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</si>
  <si>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</si>
  <si>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</si>
  <si>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</si>
  <si>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</si>
  <si>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</si>
  <si>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</si>
  <si>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</si>
  <si>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</si>
  <si>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</si>
  <si>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</si>
  <si>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</si>
  <si>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</si>
  <si>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</si>
  <si>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</si>
  <si>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</si>
  <si>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</si>
  <si>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</si>
  <si>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</si>
  <si>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</si>
  <si>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</si>
  <si>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</si>
  <si>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</si>
  <si>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</si>
  <si>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</si>
  <si>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</si>
  <si>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</si>
  <si>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</si>
  <si>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</si>
  <si>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</si>
  <si>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</si>
  <si>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</si>
  <si>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</si>
  <si>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</si>
  <si>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</si>
  <si>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</si>
  <si>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</si>
  <si>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</si>
  <si>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</si>
  <si>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</si>
  <si>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</si>
  <si>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</si>
  <si>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</si>
  <si>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</si>
  <si>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</si>
  <si>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</si>
  <si>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</si>
  <si>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</si>
  <si>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</si>
  <si>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</si>
  <si>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</si>
  <si>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</si>
  <si>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</si>
  <si>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</si>
  <si>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</si>
  <si>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</si>
  <si>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</si>
  <si>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</si>
  <si>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</si>
  <si>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</si>
  <si>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</si>
  <si>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</si>
  <si>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</si>
  <si>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</si>
  <si>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</si>
  <si>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</si>
  <si>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</si>
  <si>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</si>
  <si>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</si>
  <si>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</si>
  <si>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</si>
  <si>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</si>
  <si>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</si>
  <si>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</si>
  <si>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</si>
  <si>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</si>
  <si>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</si>
  <si>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</si>
  <si>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</si>
  <si>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</si>
  <si>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</si>
  <si>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</si>
  <si>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</si>
  <si>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</si>
  <si>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</si>
  <si>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</si>
  <si>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</si>
  <si>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</si>
  <si>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</si>
  <si>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</si>
  <si>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</si>
  <si>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</si>
  <si>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</si>
  <si>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</si>
  <si>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</si>
  <si>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</si>
  <si>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</si>
  <si>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</si>
  <si>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</si>
  <si>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</si>
  <si>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</si>
  <si>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</si>
  <si>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</si>
  <si>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</si>
  <si>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</si>
  <si>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</si>
  <si>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</si>
  <si>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</si>
  <si>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</si>
  <si>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</si>
  <si>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</si>
  <si>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</si>
  <si>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</si>
  <si>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</si>
  <si>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</si>
  <si>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</si>
  <si>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</si>
  <si>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</si>
  <si>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</si>
  <si>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</si>
  <si>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</si>
  <si>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</si>
  <si>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</si>
  <si>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</si>
  <si>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</si>
  <si>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</si>
  <si>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</si>
  <si>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</si>
  <si>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</si>
  <si>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</si>
  <si>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</si>
  <si>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</si>
  <si>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</si>
  <si>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</si>
  <si>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</si>
  <si>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</si>
  <si>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</si>
  <si>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</si>
  <si>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</si>
  <si>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</si>
  <si>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</si>
  <si>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</si>
  <si>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</si>
  <si>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</si>
  <si>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</si>
  <si>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</si>
  <si>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</si>
  <si>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</si>
  <si>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</si>
  <si>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</si>
  <si>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</si>
  <si>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</si>
  <si>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</si>
  <si>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</si>
  <si>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</si>
  <si>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</si>
  <si>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</si>
  <si>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</si>
  <si>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</si>
  <si>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</si>
  <si>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</si>
  <si>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</si>
  <si>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</si>
  <si>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</si>
  <si>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</si>
  <si>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</si>
  <si>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</si>
  <si>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</si>
  <si>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</si>
  <si>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</si>
  <si>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</si>
  <si>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</si>
  <si>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</si>
  <si>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</si>
  <si>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</si>
  <si>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</si>
  <si>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</si>
  <si>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</si>
  <si>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</si>
  <si>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</si>
  <si>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</si>
  <si>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</si>
  <si>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</si>
  <si>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</si>
  <si>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</si>
  <si>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</si>
  <si>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</si>
  <si>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</si>
  <si>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</si>
  <si>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</si>
  <si>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</si>
  <si>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</si>
  <si>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</si>
  <si>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</si>
  <si>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</si>
  <si>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</si>
  <si>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</si>
  <si>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</si>
  <si>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</si>
  <si>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</si>
  <si>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</si>
  <si>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</si>
  <si>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</si>
  <si>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</si>
  <si>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</si>
  <si>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</si>
  <si>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</si>
  <si>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</si>
  <si>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</si>
  <si>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</si>
  <si>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</si>
  <si>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</si>
  <si>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</si>
  <si>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</si>
  <si>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</si>
  <si>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</si>
  <si>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</si>
  <si>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</si>
  <si>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</si>
  <si>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</si>
  <si>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</si>
  <si>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</si>
  <si>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</si>
  <si>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</si>
  <si>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</si>
  <si>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</si>
  <si>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</si>
  <si>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</si>
  <si>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</si>
  <si>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</si>
  <si>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</si>
  <si>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</si>
  <si>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</si>
  <si>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</si>
  <si>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</si>
  <si>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</si>
  <si>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</si>
  <si>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</si>
  <si>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</si>
  <si>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</si>
  <si>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</si>
  <si>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</si>
  <si>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</si>
  <si>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</si>
  <si>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</si>
  <si>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</si>
  <si>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</si>
  <si>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</si>
  <si>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</si>
  <si>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</si>
  <si>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</si>
  <si>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</si>
  <si>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</si>
  <si>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</si>
  <si>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</si>
  <si>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</si>
  <si>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</si>
  <si>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</si>
  <si>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</si>
  <si>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</si>
  <si>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</si>
  <si>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</si>
  <si>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</si>
  <si>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</si>
  <si>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</si>
  <si>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</si>
  <si>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</si>
  <si>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</si>
  <si>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</si>
  <si>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</si>
  <si>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</si>
  <si>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</si>
  <si>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</si>
  <si>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</si>
  <si>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</si>
  <si>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</si>
  <si>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</si>
  <si>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</si>
  <si>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</si>
  <si>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</si>
  <si>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</si>
  <si>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</si>
  <si>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</si>
  <si>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</si>
  <si>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</si>
  <si>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</si>
  <si>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</si>
  <si>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</si>
  <si>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</si>
  <si>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</si>
  <si>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</si>
  <si>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</si>
  <si>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</si>
  <si>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</si>
  <si>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</si>
  <si>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</si>
  <si>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</si>
  <si>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</si>
  <si>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</si>
  <si>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</si>
  <si>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</si>
  <si>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</si>
  <si>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</si>
  <si>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</si>
  <si>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</si>
  <si>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</si>
  <si>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</si>
  <si>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</si>
  <si>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</si>
  <si>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</si>
  <si>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</si>
  <si>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</si>
  <si>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</si>
  <si>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</si>
  <si>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</si>
  <si>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</si>
  <si>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</si>
  <si>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</si>
  <si>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</si>
  <si>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</si>
  <si>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</si>
  <si>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</si>
  <si>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</si>
  <si>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</si>
  <si>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</si>
  <si>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</si>
  <si>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</si>
  <si>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</si>
  <si>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</si>
  <si>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</si>
  <si>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</si>
  <si>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</si>
  <si>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</si>
  <si>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</si>
  <si>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</si>
  <si>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</si>
  <si>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</si>
  <si>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</si>
  <si>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</si>
  <si>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</si>
  <si>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</si>
  <si>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</si>
  <si>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</si>
  <si>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</si>
  <si>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</si>
  <si>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</si>
  <si>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</si>
  <si>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</si>
  <si>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</si>
  <si>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</si>
  <si>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</si>
  <si>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</si>
  <si>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</si>
  <si>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</si>
  <si>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</si>
  <si>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</si>
  <si>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</si>
  <si>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</si>
  <si>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</si>
  <si>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</si>
  <si>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</si>
  <si>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</si>
  <si>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</si>
  <si>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</si>
  <si>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</si>
  <si>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</si>
  <si>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</si>
  <si>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</si>
  <si>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</si>
  <si>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</si>
  <si>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</si>
  <si>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</si>
  <si>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</si>
  <si>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</si>
  <si>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</si>
  <si>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</si>
  <si>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</si>
  <si>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</si>
  <si>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</si>
  <si>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</si>
  <si>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</si>
  <si>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</si>
  <si>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</si>
  <si>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</si>
  <si>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</si>
  <si>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</si>
  <si>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</si>
  <si>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</si>
  <si>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</si>
  <si>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</si>
  <si>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</si>
  <si>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</si>
  <si>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</si>
  <si>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</si>
  <si>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</si>
  <si>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</si>
  <si>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</si>
  <si>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</si>
  <si>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</si>
  <si>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</si>
  <si>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</si>
  <si>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</si>
  <si>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</si>
  <si>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</si>
  <si>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</si>
  <si>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</si>
  <si>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</si>
  <si>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</si>
  <si>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</si>
  <si>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</si>
  <si>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</si>
  <si>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</si>
  <si>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</si>
  <si>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</si>
  <si>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</si>
  <si>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</si>
  <si>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</si>
  <si>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</si>
  <si>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</si>
  <si>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</si>
  <si>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</si>
  <si>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</si>
  <si>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</si>
  <si>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</si>
  <si>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</si>
  <si>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</si>
  <si>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</si>
  <si>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</si>
  <si>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</si>
  <si>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</si>
  <si>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</si>
  <si>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</si>
  <si>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</si>
  <si>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</si>
  <si>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</si>
  <si>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</si>
  <si>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</si>
  <si>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</si>
  <si>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</si>
  <si>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</si>
  <si>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</si>
  <si>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</si>
  <si>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</si>
  <si>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</si>
  <si>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</si>
  <si>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</si>
  <si>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</si>
  <si>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</si>
  <si>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</si>
  <si>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</si>
  <si>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</si>
  <si>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</si>
  <si>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</si>
  <si>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</si>
  <si>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</si>
  <si>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</si>
  <si>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</si>
  <si>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</si>
  <si>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</si>
  <si>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</si>
  <si>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</si>
  <si>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</si>
  <si>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</si>
  <si>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</si>
  <si>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</si>
  <si>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</si>
  <si>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</si>
  <si>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</si>
  <si>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</si>
  <si>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</si>
  <si>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</si>
  <si>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</si>
  <si>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</si>
  <si>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</si>
  <si>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</si>
  <si>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</si>
  <si>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</si>
  <si>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</si>
  <si>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</si>
  <si>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</si>
  <si>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</si>
  <si>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</si>
  <si>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</si>
  <si>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</si>
  <si>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</si>
  <si>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</si>
  <si>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</si>
  <si>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</si>
  <si>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</si>
  <si>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</si>
  <si>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</si>
  <si>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</si>
  <si>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</si>
  <si>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</si>
  <si>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</si>
  <si>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</si>
  <si>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</si>
  <si>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</si>
  <si>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</si>
  <si>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</si>
  <si>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</si>
  <si>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</si>
  <si>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</si>
  <si>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</si>
  <si>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</si>
  <si>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</si>
  <si>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</si>
  <si>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</si>
  <si>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</si>
  <si>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</si>
  <si>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</si>
  <si>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</si>
  <si>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</si>
  <si>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</si>
  <si>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</si>
  <si>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</si>
  <si>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</si>
  <si>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</si>
  <si>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</si>
  <si>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</si>
  <si>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</si>
  <si>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</si>
  <si>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</si>
  <si>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</si>
  <si>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</si>
  <si>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</si>
  <si>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</si>
  <si>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</si>
  <si>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</si>
  <si>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</si>
  <si>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</si>
  <si>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</si>
  <si>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</si>
  <si>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</si>
  <si>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</si>
  <si>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</si>
  <si>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</si>
  <si>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</si>
  <si>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</si>
  <si>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</si>
  <si>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</si>
  <si>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</si>
  <si>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</si>
  <si>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</si>
  <si>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</si>
  <si>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</si>
  <si>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</si>
  <si>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</si>
  <si>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</si>
  <si>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</si>
  <si>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</si>
  <si>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</si>
  <si>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</si>
  <si>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</si>
  <si>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</si>
  <si>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</si>
  <si>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</si>
  <si>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</si>
  <si>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</si>
  <si>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</si>
  <si>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</si>
  <si>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</si>
  <si>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</si>
  <si>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</si>
  <si>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</si>
  <si>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</si>
  <si>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</si>
  <si>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</si>
  <si>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</si>
  <si>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</si>
  <si>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</si>
  <si>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</si>
  <si>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</si>
  <si>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</si>
  <si>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</si>
  <si>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</si>
  <si>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</si>
  <si>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</si>
  <si>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</si>
  <si>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</si>
  <si>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</si>
  <si>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</si>
  <si>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</si>
  <si>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</si>
  <si>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</si>
  <si>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</si>
  <si>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</si>
  <si>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</si>
  <si>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</si>
  <si>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</si>
  <si>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</si>
  <si>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</si>
  <si>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</si>
  <si>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</si>
  <si>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</si>
  <si>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</si>
  <si>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</si>
  <si>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</si>
  <si>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</si>
  <si>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</si>
  <si>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</si>
  <si>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</si>
  <si>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</si>
  <si>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</si>
  <si>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</si>
  <si>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</si>
  <si>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</si>
  <si>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</si>
  <si>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</si>
  <si>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</si>
  <si>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</si>
  <si>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</si>
  <si>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</si>
  <si>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</si>
  <si>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</si>
  <si>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</si>
  <si>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</si>
  <si>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</si>
  <si>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</si>
  <si>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</si>
  <si>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</si>
  <si>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</si>
  <si>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</si>
  <si>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</si>
  <si>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</si>
  <si>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</si>
  <si>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</si>
  <si>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</si>
  <si>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</si>
  <si>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</si>
  <si>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</si>
  <si>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</si>
  <si>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</si>
  <si>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</si>
  <si>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</si>
  <si>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</si>
  <si>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</si>
  <si>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</si>
  <si>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</si>
  <si>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</si>
  <si>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</si>
  <si>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</si>
  <si>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</si>
  <si>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</si>
  <si>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</si>
  <si>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</si>
  <si>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</si>
  <si>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</si>
  <si>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</si>
  <si>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</si>
  <si>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</si>
  <si>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</si>
  <si>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</si>
  <si>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</si>
  <si>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</si>
  <si>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</si>
  <si>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</si>
  <si>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</si>
  <si>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</si>
  <si>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</si>
  <si>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</si>
  <si>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</si>
  <si>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</si>
  <si>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</si>
  <si>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</si>
  <si>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</si>
  <si>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</si>
  <si>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</si>
  <si>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</si>
  <si>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</si>
  <si>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</si>
  <si>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</si>
  <si>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</si>
  <si>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</si>
  <si>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</si>
  <si>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</si>
  <si>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</si>
  <si>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</si>
  <si>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</si>
  <si>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</si>
  <si>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</si>
  <si>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</si>
  <si>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</si>
  <si>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</si>
  <si>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</si>
  <si>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</si>
  <si>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</si>
  <si>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</si>
  <si>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</si>
  <si>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</si>
  <si>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</si>
  <si>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</si>
  <si>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</si>
  <si>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</si>
  <si>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</si>
  <si>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</si>
  <si>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</si>
  <si>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</si>
  <si>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</si>
  <si>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</si>
  <si>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</si>
  <si>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</si>
  <si>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</si>
  <si>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</si>
  <si>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</si>
  <si>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</si>
  <si>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</si>
  <si>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</si>
  <si>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</si>
  <si>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</si>
  <si>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</si>
  <si>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</si>
  <si>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</si>
  <si>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</si>
  <si>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</si>
  <si>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</si>
  <si>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</si>
  <si>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</si>
  <si>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</si>
  <si>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</si>
  <si>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</si>
  <si>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</si>
  <si>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</si>
  <si>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</si>
  <si>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</si>
  <si>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</si>
  <si>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</si>
  <si>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</si>
  <si>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</si>
  <si>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</si>
  <si>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</si>
  <si>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</si>
  <si>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</si>
  <si>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</si>
  <si>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</si>
  <si>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</si>
  <si>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</si>
  <si>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</si>
  <si>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</si>
  <si>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</si>
  <si>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</si>
  <si>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</si>
  <si>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</si>
  <si>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</si>
  <si>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</si>
  <si>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</si>
  <si>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</si>
  <si>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</si>
  <si>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</si>
  <si>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</si>
  <si>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</si>
  <si>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</si>
  <si>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</si>
  <si>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</si>
  <si>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</si>
  <si>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</si>
  <si>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</si>
  <si>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</si>
  <si>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</si>
  <si>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</si>
  <si>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</si>
  <si>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</si>
  <si>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</si>
  <si>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</si>
  <si>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</si>
  <si>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</si>
  <si>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</si>
  <si>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</si>
  <si>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</si>
  <si>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</si>
  <si>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</si>
  <si>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</si>
  <si>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</si>
  <si>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</si>
  <si>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</si>
  <si>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</si>
  <si>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</si>
  <si>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</si>
  <si>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</si>
  <si>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</si>
  <si>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</si>
  <si>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</si>
  <si>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</si>
  <si>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</si>
  <si>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</si>
  <si>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</si>
  <si>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</si>
  <si>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</si>
  <si>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</si>
  <si>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</si>
  <si>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</si>
  <si>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</si>
  <si>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</si>
  <si>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</si>
  <si>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</si>
  <si>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</si>
  <si>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</si>
  <si>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</si>
  <si>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</si>
  <si>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</si>
  <si>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</si>
  <si>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</si>
  <si>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</si>
  <si>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</si>
  <si>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</si>
  <si>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</si>
  <si>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</si>
  <si>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</si>
  <si>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</si>
  <si>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</si>
  <si>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</si>
  <si>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</si>
  <si>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</si>
  <si>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</si>
  <si>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</si>
  <si>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</si>
  <si>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</si>
  <si>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</si>
  <si>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</si>
  <si>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</si>
  <si>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</si>
  <si>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</si>
  <si>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</si>
  <si>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</si>
  <si>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</si>
  <si>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</si>
  <si>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</si>
  <si>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</si>
  <si>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</si>
  <si>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</si>
  <si>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</si>
  <si>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</si>
  <si>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</si>
  <si>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</si>
  <si>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</si>
  <si>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</si>
  <si>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</si>
  <si>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</si>
  <si>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</si>
  <si>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</si>
  <si>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</si>
  <si>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</si>
  <si>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</si>
  <si>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</si>
  <si>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</si>
  <si>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</si>
  <si>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</si>
  <si>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</si>
  <si>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</si>
  <si>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</si>
  <si>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</si>
  <si>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</si>
  <si>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</si>
  <si>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</si>
  <si>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</si>
  <si>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</si>
  <si>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</si>
  <si>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</si>
  <si>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</si>
  <si>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</si>
  <si>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</si>
  <si>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</si>
  <si>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</si>
  <si>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</si>
  <si>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</si>
  <si>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</si>
  <si>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</si>
  <si>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</si>
  <si>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</si>
  <si>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</si>
  <si>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</si>
  <si>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</si>
  <si>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</si>
  <si>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</si>
  <si>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</si>
  <si>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</si>
  <si>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</si>
  <si>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</si>
  <si>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</si>
  <si>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</si>
  <si>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</si>
  <si>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</si>
  <si>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</si>
  <si>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</si>
  <si>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</si>
  <si>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</si>
  <si>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</si>
  <si>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</si>
  <si>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</si>
  <si>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</si>
  <si>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</si>
  <si>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</si>
  <si>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</si>
  <si>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</si>
  <si>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</si>
  <si>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</si>
  <si>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</si>
  <si>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</si>
  <si>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</si>
  <si>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</si>
  <si>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</si>
  <si>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</si>
  <si>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</si>
  <si>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</si>
  <si>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</si>
  <si>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</si>
  <si>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</si>
  <si>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</si>
  <si>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</si>
  <si>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</si>
  <si>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</si>
  <si>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</si>
  <si>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</si>
  <si>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</si>
  <si>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</si>
  <si>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</si>
  <si>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</si>
  <si>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</si>
  <si>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</si>
  <si>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</si>
  <si>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</si>
  <si>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</si>
  <si>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</si>
  <si>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</si>
  <si>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</si>
  <si>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</si>
  <si>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</si>
  <si>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</si>
  <si>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</si>
  <si>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</si>
  <si>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</si>
  <si>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</si>
  <si>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</si>
  <si>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</si>
  <si>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</si>
  <si>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</si>
  <si>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</si>
  <si>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</si>
  <si>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</si>
  <si>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</si>
  <si>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</si>
  <si>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</si>
  <si>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</si>
  <si>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</si>
  <si>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</si>
  <si>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</si>
  <si>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</si>
  <si>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</si>
  <si>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</si>
  <si>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</si>
  <si>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</si>
  <si>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</si>
  <si>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</si>
  <si>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</si>
  <si>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</si>
  <si>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</si>
  <si>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</si>
  <si>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</si>
  <si>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</si>
  <si>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</si>
  <si>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</si>
  <si>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</si>
  <si>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</si>
  <si>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</si>
  <si>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</si>
  <si>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</si>
  <si>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</si>
  <si>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</si>
  <si>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</si>
  <si>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</si>
  <si>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</si>
  <si>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</si>
  <si>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</si>
  <si>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</si>
  <si>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</si>
  <si>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</si>
  <si>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</si>
  <si>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</si>
  <si>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</si>
  <si>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</si>
  <si>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</si>
  <si>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</si>
  <si>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</si>
  <si>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</si>
  <si>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</si>
  <si>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</si>
  <si>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</si>
  <si>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</si>
  <si>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</si>
  <si>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</si>
  <si>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</si>
  <si>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</si>
  <si>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</si>
  <si>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</si>
  <si>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</si>
  <si>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</si>
  <si>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</si>
  <si>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</si>
  <si>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</si>
  <si>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</si>
  <si>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</si>
  <si>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</si>
  <si>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</si>
  <si>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</si>
  <si>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</si>
  <si>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</si>
  <si>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</si>
  <si>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</si>
  <si>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</si>
  <si>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</si>
  <si>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</si>
  <si>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</si>
  <si>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</si>
  <si>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</si>
  <si>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</si>
  <si>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</si>
  <si>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</si>
  <si>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</si>
  <si>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</si>
  <si>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</si>
  <si>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</si>
  <si>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</si>
  <si>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</si>
  <si>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</si>
  <si>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</si>
  <si>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</si>
  <si>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</si>
  <si>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</si>
  <si>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</si>
  <si>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</si>
  <si>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</si>
  <si>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</si>
  <si>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</si>
  <si>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</si>
  <si>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</si>
  <si>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</si>
  <si>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</si>
  <si>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</si>
  <si>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</si>
  <si>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</si>
  <si>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</si>
  <si>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</si>
  <si>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</si>
  <si>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</si>
  <si>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</si>
  <si>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</si>
  <si>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</si>
  <si>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</si>
  <si>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</si>
  <si>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</si>
  <si>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</si>
  <si>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</si>
  <si>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</si>
  <si>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</si>
  <si>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</si>
  <si>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</si>
  <si>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</si>
  <si>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</si>
  <si>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</si>
  <si>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</si>
  <si>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</si>
  <si>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</si>
  <si>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</si>
  <si>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</si>
  <si>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</si>
  <si>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</si>
  <si>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</si>
  <si>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</si>
  <si>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</si>
  <si>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</si>
  <si>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</si>
  <si>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</si>
  <si>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</si>
  <si>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</si>
  <si>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</si>
  <si>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</si>
  <si>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</si>
  <si>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</si>
  <si>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</si>
  <si>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</si>
  <si>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</si>
  <si>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</si>
  <si>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</si>
  <si>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</si>
  <si>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</si>
  <si>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</si>
  <si>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</si>
  <si>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</si>
  <si>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</si>
  <si>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</si>
  <si>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</si>
  <si>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</si>
  <si>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</si>
  <si>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</si>
  <si>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</si>
  <si>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</si>
  <si>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</si>
  <si>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</si>
  <si>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</si>
  <si>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</si>
  <si>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</si>
  <si>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</si>
  <si>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</si>
  <si>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</si>
  <si>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</si>
  <si>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</si>
  <si>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</si>
  <si>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</si>
  <si>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</si>
  <si>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</si>
  <si>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</si>
  <si>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</si>
  <si>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</si>
  <si>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</si>
  <si>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</si>
  <si>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</si>
  <si>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</si>
  <si>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</si>
  <si>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</si>
  <si>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</si>
  <si>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</si>
  <si>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</si>
  <si>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</si>
  <si>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</si>
  <si>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</si>
  <si>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</si>
  <si>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</si>
  <si>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</si>
  <si>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</si>
  <si>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</si>
  <si>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</si>
  <si>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</si>
  <si>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</si>
  <si>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</si>
  <si>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</si>
  <si>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</si>
  <si>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</si>
  <si>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</si>
  <si>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</si>
  <si>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</si>
  <si>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</si>
  <si>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</si>
  <si>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</si>
  <si>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</si>
  <si>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</si>
  <si>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</si>
  <si>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</si>
  <si>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</si>
  <si>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</si>
  <si>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</si>
  <si>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</si>
  <si>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</si>
  <si>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</si>
  <si>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</si>
  <si>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</si>
  <si>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</si>
  <si>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</si>
  <si>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</si>
  <si>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</si>
  <si>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</si>
  <si>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</si>
  <si>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</si>
  <si>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</si>
  <si>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</si>
  <si>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</si>
  <si>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</si>
  <si>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</si>
  <si>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</si>
  <si>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</si>
  <si>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</si>
  <si>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</si>
  <si>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</si>
  <si>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</si>
  <si>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</si>
  <si>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</si>
  <si>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</si>
  <si>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</si>
  <si>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</si>
  <si>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</si>
  <si>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</si>
  <si>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</si>
  <si>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</si>
  <si>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</si>
  <si>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</si>
  <si>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</si>
  <si>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</si>
  <si>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</si>
  <si>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</si>
  <si>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</si>
  <si>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</si>
  <si>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</si>
  <si>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</si>
  <si>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</si>
  <si>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</si>
  <si>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</si>
  <si>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</si>
  <si>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</si>
  <si>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</si>
  <si>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</si>
  <si>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</si>
  <si>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</si>
  <si>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</si>
  <si>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</si>
  <si>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</si>
  <si>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</si>
  <si>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</si>
  <si>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</si>
  <si>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</si>
  <si>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</si>
  <si>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</si>
  <si>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</si>
  <si>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</si>
  <si>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</si>
  <si>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</si>
  <si>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</si>
  <si>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</si>
  <si>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</si>
  <si>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</si>
  <si>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</si>
  <si>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</si>
  <si>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</si>
  <si>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</si>
  <si>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</si>
  <si>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</si>
  <si>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</si>
  <si>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</si>
  <si>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</si>
  <si>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</si>
  <si>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</si>
  <si>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</si>
  <si>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</si>
  <si>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</si>
  <si>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</si>
  <si>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</si>
  <si>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</si>
  <si>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</si>
  <si>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</si>
  <si>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</si>
  <si>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</si>
  <si>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</si>
  <si>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</si>
  <si>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</si>
  <si>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</si>
  <si>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</si>
  <si>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</si>
  <si>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</si>
  <si>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</si>
  <si>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</si>
  <si>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</si>
  <si>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</si>
  <si>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</si>
  <si>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</si>
  <si>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</si>
  <si>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</si>
  <si>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</si>
  <si>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</si>
  <si>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</si>
  <si>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</si>
  <si>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</si>
  <si>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</si>
  <si>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</si>
  <si>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</si>
  <si>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</si>
  <si>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</si>
  <si>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</si>
  <si>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</si>
  <si>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</si>
  <si>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</si>
  <si>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</si>
  <si>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</si>
  <si>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</si>
  <si>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</si>
  <si>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</si>
  <si>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</si>
  <si>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</si>
  <si>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</si>
  <si>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</si>
  <si>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</si>
  <si>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</si>
  <si>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</si>
  <si>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</si>
  <si>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</si>
  <si>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</si>
  <si>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</si>
  <si>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</si>
  <si>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</si>
  <si>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</si>
  <si>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</si>
  <si>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</si>
  <si>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</si>
  <si>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</si>
  <si>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</si>
  <si>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</si>
  <si>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</si>
  <si>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</si>
  <si>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</si>
  <si>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</si>
  <si>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</si>
  <si>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</si>
  <si>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</si>
  <si>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</si>
  <si>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</si>
  <si>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</si>
  <si>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</si>
  <si>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</si>
  <si>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</si>
  <si>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</si>
  <si>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</si>
  <si>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</si>
  <si>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</si>
  <si>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</si>
  <si>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</si>
  <si>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</si>
  <si>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</si>
  <si>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</si>
  <si>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</si>
  <si>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</si>
  <si>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</si>
  <si>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</si>
  <si>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</si>
  <si>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</si>
  <si>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</si>
  <si>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</si>
  <si>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</si>
  <si>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</si>
  <si>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</si>
  <si>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</si>
  <si>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</si>
  <si>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</si>
  <si>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</si>
  <si>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</si>
  <si>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</si>
  <si>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</si>
  <si>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</si>
  <si>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</si>
  <si>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</si>
  <si>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</si>
  <si>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</si>
  <si>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</si>
  <si>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</si>
  <si>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</si>
  <si>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</si>
  <si>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</si>
  <si>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</si>
  <si>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</si>
  <si>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</si>
  <si>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</si>
  <si>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</si>
  <si>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</si>
  <si>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</si>
  <si>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</si>
  <si>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</si>
  <si>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</si>
  <si>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</si>
  <si>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</si>
  <si>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</si>
  <si>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</si>
  <si>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</si>
  <si>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</si>
  <si>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</si>
  <si>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</si>
  <si>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</si>
  <si>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</si>
  <si>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</si>
  <si>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</si>
  <si>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</si>
  <si>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</si>
  <si>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</si>
  <si>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</si>
  <si>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</si>
  <si>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</si>
  <si>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</si>
  <si>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</si>
  <si>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</si>
  <si>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</si>
  <si>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</si>
  <si>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</si>
  <si>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</si>
  <si>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</si>
  <si>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</si>
  <si>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</si>
  <si>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</si>
  <si>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</si>
  <si>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</si>
  <si>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</si>
  <si>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</si>
  <si>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</si>
  <si>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</si>
  <si>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</si>
  <si>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</si>
  <si>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</si>
  <si>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</si>
  <si>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</si>
  <si>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</si>
  <si>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</si>
  <si>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</si>
  <si>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</si>
  <si>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</si>
  <si>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</si>
  <si>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</si>
  <si>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</si>
  <si>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</si>
  <si>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</si>
  <si>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</si>
  <si>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</si>
  <si>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</si>
  <si>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</si>
  <si>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</si>
  <si>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</si>
  <si>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</si>
  <si>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</si>
  <si>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</si>
  <si>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</si>
  <si>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</si>
  <si>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</si>
  <si>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</si>
  <si>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</si>
  <si>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</si>
  <si>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</si>
  <si>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</si>
  <si>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</si>
  <si>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</si>
  <si>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</si>
  <si>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</si>
  <si>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</si>
  <si>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</si>
  <si>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</si>
  <si>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</si>
  <si>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</si>
  <si>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</si>
  <si>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</si>
  <si>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</si>
  <si>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</si>
  <si>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</si>
  <si>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</si>
  <si>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</si>
  <si>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</si>
  <si>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</si>
  <si>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</si>
  <si>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</si>
  <si>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</si>
  <si>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</si>
  <si>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</si>
  <si>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</si>
  <si>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</si>
  <si>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</si>
  <si>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</si>
  <si>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</si>
  <si>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</si>
  <si>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</si>
  <si>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</si>
  <si>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</si>
  <si>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</si>
  <si>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</si>
  <si>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</si>
  <si>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</si>
  <si>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</si>
  <si>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</si>
  <si>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</si>
  <si>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</si>
  <si>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</si>
  <si>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</si>
  <si>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</si>
  <si>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</si>
  <si>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</si>
  <si>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</si>
  <si>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</si>
  <si>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</si>
  <si>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</si>
  <si>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</si>
  <si>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</si>
  <si>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</si>
  <si>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</si>
  <si>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</si>
  <si>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</si>
  <si>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</si>
  <si>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</si>
  <si>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</si>
  <si>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</si>
  <si>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</si>
  <si>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</si>
  <si>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</si>
  <si>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</si>
  <si>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</si>
  <si>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</si>
  <si>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</si>
  <si>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</si>
  <si>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</si>
  <si>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</si>
  <si>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</si>
  <si>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</si>
  <si>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</si>
  <si>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</si>
  <si>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</si>
  <si>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</si>
  <si>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</si>
  <si>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</si>
  <si>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</si>
  <si>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</si>
  <si>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</si>
  <si>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</si>
  <si>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</si>
  <si>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</si>
  <si>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</si>
  <si>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</si>
  <si>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</si>
  <si>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</si>
  <si>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</si>
  <si>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</si>
  <si>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</si>
  <si>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</si>
  <si>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</si>
  <si>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</si>
  <si>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</si>
  <si>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</si>
  <si>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</si>
  <si>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</si>
  <si>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</si>
  <si>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</si>
  <si>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</si>
  <si>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</si>
  <si>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</si>
  <si>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</si>
  <si>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</si>
  <si>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</si>
  <si>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</si>
  <si>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</si>
  <si>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</si>
  <si>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</si>
  <si>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</si>
  <si>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</si>
  <si>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</si>
  <si>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</si>
  <si>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</si>
  <si>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</si>
  <si>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</si>
  <si>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</si>
  <si>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</si>
  <si>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</si>
  <si>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</si>
  <si>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</si>
  <si>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</si>
  <si>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</si>
  <si>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</si>
  <si>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</si>
  <si>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</si>
  <si>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</si>
  <si>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</si>
  <si>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</si>
  <si>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</si>
  <si>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</si>
  <si>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</si>
  <si>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</si>
  <si>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</si>
  <si>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</si>
  <si>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</si>
  <si>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</si>
  <si>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</si>
  <si>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</si>
  <si>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</si>
  <si>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</si>
  <si>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</si>
  <si>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</si>
  <si>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</si>
  <si>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</si>
  <si>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</si>
  <si>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</si>
  <si>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</si>
  <si>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</si>
  <si>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</si>
  <si>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</si>
  <si>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</si>
  <si>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</si>
  <si>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</si>
  <si>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</si>
  <si>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</si>
  <si>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</si>
  <si>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</si>
  <si>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</si>
  <si>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</si>
  <si>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</si>
  <si>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</si>
  <si>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</si>
  <si>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</si>
  <si>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</si>
  <si>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</si>
  <si>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</si>
  <si>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</si>
  <si>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</si>
  <si>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</si>
  <si>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</si>
  <si>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</si>
  <si>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</si>
  <si>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</si>
  <si>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</si>
  <si>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</si>
  <si>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</si>
  <si>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</si>
  <si>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</si>
  <si>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</si>
  <si>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</si>
  <si>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</si>
  <si>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</si>
  <si>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</si>
  <si>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</si>
  <si>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</si>
  <si>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</si>
  <si>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</si>
  <si>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</si>
  <si>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</si>
  <si>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</si>
  <si>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</si>
  <si>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</si>
  <si>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</si>
  <si>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</si>
  <si>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</si>
  <si>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</si>
  <si>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</si>
  <si>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</si>
  <si>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</si>
  <si>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</si>
  <si>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</si>
  <si>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</si>
  <si>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</si>
  <si>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</si>
  <si>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</si>
  <si>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</si>
  <si>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</si>
  <si>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</si>
  <si>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</si>
  <si>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</si>
  <si>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</si>
  <si>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</si>
  <si>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</si>
  <si>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</si>
  <si>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</si>
  <si>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</si>
  <si>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</si>
  <si>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</si>
  <si>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</si>
  <si>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</si>
  <si>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</si>
  <si>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</si>
  <si>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</si>
  <si>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</si>
  <si>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</si>
  <si>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</si>
  <si>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</si>
  <si>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</si>
  <si>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</si>
  <si>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</si>
  <si>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</si>
  <si>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</si>
  <si>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</si>
  <si>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</si>
  <si>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</si>
  <si>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</si>
  <si>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</si>
  <si>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</si>
  <si>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</si>
  <si>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</si>
  <si>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</si>
  <si>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</si>
  <si>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</si>
  <si>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</si>
  <si>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</si>
  <si>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</si>
  <si>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</si>
  <si>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</si>
  <si>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</si>
  <si>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</si>
  <si>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</si>
  <si>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</si>
  <si>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</si>
  <si>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</si>
  <si>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</si>
  <si>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</si>
  <si>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</si>
  <si>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</si>
  <si>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</si>
  <si>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</si>
  <si>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</si>
  <si>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</si>
  <si>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</si>
  <si>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</si>
  <si>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</si>
  <si>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</si>
  <si>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</si>
  <si>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</si>
  <si>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</si>
  <si>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</si>
  <si>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</si>
  <si>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</si>
  <si>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</si>
  <si>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</si>
  <si>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</si>
  <si>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</si>
  <si>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</si>
  <si>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</si>
  <si>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</si>
  <si>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</si>
  <si>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</si>
  <si>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</si>
  <si>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</si>
  <si>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</si>
  <si>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</si>
  <si>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</si>
  <si>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</si>
  <si>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</si>
  <si>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</si>
  <si>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</si>
  <si>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</si>
  <si>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</si>
  <si>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</si>
  <si>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</si>
  <si>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</si>
  <si>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</si>
  <si>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</si>
  <si>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</si>
  <si>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</si>
  <si>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</si>
  <si>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</si>
  <si>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</si>
  <si>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</si>
  <si>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</si>
  <si>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</si>
  <si>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</si>
  <si>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</si>
  <si>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</si>
  <si>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</si>
  <si>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</si>
  <si>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</si>
  <si>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</si>
  <si>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</si>
  <si>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</si>
  <si>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</si>
  <si>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</si>
  <si>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</si>
  <si>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</si>
  <si>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</si>
  <si>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</si>
  <si>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</si>
  <si>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</si>
  <si>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</si>
  <si>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</si>
  <si>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</si>
  <si>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</si>
  <si>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</si>
  <si>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</si>
  <si>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</si>
  <si>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</si>
  <si>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</si>
  <si>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</si>
  <si>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</si>
  <si>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</si>
  <si>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</si>
  <si>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</si>
  <si>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</si>
  <si>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</si>
  <si>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</si>
  <si>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</si>
  <si>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</si>
  <si>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</si>
  <si>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</si>
  <si>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</si>
  <si>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</si>
  <si>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</si>
  <si>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</si>
  <si>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</si>
  <si>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</si>
  <si>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</si>
  <si>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</si>
  <si>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</si>
  <si>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</si>
  <si>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</si>
  <si>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</si>
  <si>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</si>
  <si>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</si>
  <si>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</si>
  <si>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</si>
  <si>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</si>
  <si>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</si>
  <si>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</si>
  <si>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</si>
  <si>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</si>
  <si>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</si>
  <si>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</si>
  <si>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</si>
  <si>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</si>
  <si>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</si>
  <si>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</si>
  <si>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</si>
  <si>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</si>
  <si>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</si>
  <si>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</si>
  <si>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</si>
  <si>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</si>
  <si>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</si>
  <si>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</si>
  <si>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</si>
  <si>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</si>
  <si>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</si>
  <si>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</si>
  <si>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</si>
  <si>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</si>
  <si>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</si>
  <si>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</si>
  <si>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</si>
  <si>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</si>
  <si>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</si>
  <si>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</si>
  <si>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</si>
  <si>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</si>
  <si>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</si>
  <si>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</si>
  <si>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</si>
  <si>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</si>
  <si>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</si>
  <si>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</si>
  <si>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</si>
  <si>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</si>
  <si>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</si>
  <si>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</si>
  <si>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</si>
  <si>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</si>
  <si>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</si>
  <si>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</si>
  <si>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</si>
  <si>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</si>
  <si>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</si>
  <si>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</si>
  <si>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</si>
  <si>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</si>
  <si>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</si>
  <si>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</si>
  <si>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</si>
  <si>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</si>
  <si>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</si>
  <si>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</si>
  <si>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</si>
  <si>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</si>
  <si>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</si>
  <si>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</si>
  <si>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</si>
  <si>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</si>
  <si>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</si>
  <si>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</si>
  <si>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</si>
  <si>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</si>
  <si>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</si>
  <si>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</si>
  <si>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</si>
  <si>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</si>
  <si>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</si>
  <si>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</si>
  <si>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</si>
  <si>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</si>
  <si>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</si>
  <si>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</si>
  <si>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</si>
  <si>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</si>
  <si>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</si>
  <si>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</si>
  <si>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</si>
  <si>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</si>
  <si>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</si>
  <si>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</si>
  <si>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</si>
  <si>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</si>
  <si>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</si>
  <si>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</si>
  <si>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</si>
  <si>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</si>
  <si>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</si>
  <si>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</si>
  <si>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</si>
  <si>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</si>
  <si>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</si>
  <si>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</si>
  <si>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</si>
  <si>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</si>
  <si>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</si>
  <si>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</si>
  <si>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</si>
  <si>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</si>
  <si>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</si>
  <si>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</si>
  <si>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</si>
  <si>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</si>
  <si>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</si>
  <si>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</si>
  <si>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</si>
  <si>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</si>
  <si>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</si>
  <si>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</si>
  <si>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</si>
  <si>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</si>
  <si>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</si>
  <si>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</si>
  <si>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</si>
  <si>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</si>
  <si>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</si>
  <si>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</si>
  <si>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</si>
  <si>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</si>
  <si>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</si>
  <si>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</si>
  <si>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</si>
  <si>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</si>
  <si>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</si>
  <si>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</si>
  <si>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</si>
  <si>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</si>
  <si>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</si>
  <si>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</si>
  <si>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</si>
  <si>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</si>
  <si>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</si>
  <si>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</si>
  <si>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</si>
  <si>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</si>
  <si>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</si>
  <si>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</si>
  <si>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</si>
  <si>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</si>
  <si>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</si>
  <si>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</si>
  <si>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</si>
  <si>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</si>
  <si>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</si>
  <si>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</si>
  <si>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</si>
  <si>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</si>
  <si>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</si>
  <si>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</si>
  <si>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</si>
  <si>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</si>
  <si>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</si>
  <si>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</si>
  <si>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</si>
  <si>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</si>
  <si>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</si>
  <si>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</si>
  <si>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</si>
  <si>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</si>
  <si>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</si>
  <si>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</si>
  <si>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</si>
  <si>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</si>
  <si>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</si>
  <si>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</si>
  <si>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</si>
  <si>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</si>
  <si>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</si>
  <si>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</si>
  <si>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</si>
  <si>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</si>
  <si>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</si>
  <si>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</si>
  <si>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</si>
  <si>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</si>
  <si>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</si>
  <si>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</si>
  <si>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</si>
  <si>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</si>
  <si>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</si>
  <si>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</si>
  <si>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</si>
  <si>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</si>
  <si>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</si>
  <si>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</si>
  <si>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</si>
  <si>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</si>
  <si>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</si>
  <si>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</si>
  <si>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</si>
  <si>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</si>
  <si>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</si>
  <si>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</si>
  <si>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</si>
  <si>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</si>
  <si>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</si>
  <si>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</si>
  <si>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</si>
  <si>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</si>
  <si>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</si>
  <si>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</si>
  <si>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</si>
  <si>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</si>
  <si>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</si>
  <si>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</si>
  <si>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</si>
  <si>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</si>
  <si>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</si>
  <si>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</si>
  <si>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</si>
  <si>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</si>
  <si>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</si>
  <si>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</si>
  <si>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</si>
  <si>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</si>
  <si>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</si>
  <si>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</si>
  <si>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</si>
  <si>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</si>
  <si>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</si>
  <si>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</si>
  <si>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</si>
  <si>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</si>
  <si>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</si>
  <si>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</si>
  <si>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</si>
  <si>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</si>
  <si>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</si>
  <si>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</si>
  <si>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</si>
  <si>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</si>
  <si>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</si>
  <si>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</si>
  <si>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</si>
  <si>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</si>
  <si>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</si>
  <si>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</si>
  <si>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</si>
  <si>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</si>
  <si>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</si>
  <si>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</si>
  <si>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</si>
  <si>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</si>
  <si>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</si>
  <si>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</si>
  <si>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</si>
  <si>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</si>
  <si>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</si>
  <si>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</si>
  <si>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</si>
  <si>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</si>
  <si>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</si>
  <si>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</si>
  <si>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</si>
  <si>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</si>
  <si>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</si>
  <si>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</si>
  <si>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</si>
  <si>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</si>
  <si>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</si>
  <si>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</si>
  <si>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</si>
  <si>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</si>
  <si>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</si>
  <si>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</si>
  <si>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</si>
  <si>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</si>
  <si>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</si>
  <si>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</si>
  <si>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</si>
  <si>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</si>
  <si>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</si>
  <si>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</si>
  <si>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</si>
  <si>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</si>
  <si>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</si>
  <si>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</si>
  <si>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</si>
  <si>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</si>
  <si>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</si>
  <si>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</si>
  <si>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</si>
  <si>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</si>
  <si>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</si>
  <si>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</si>
  <si>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</si>
  <si>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</si>
  <si>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</si>
  <si>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</si>
  <si>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</si>
  <si>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</si>
  <si>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</si>
  <si>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</si>
  <si>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</si>
  <si>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</si>
  <si>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</si>
  <si>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</si>
  <si>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</si>
  <si>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</si>
  <si>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</si>
  <si>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</si>
  <si>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</si>
  <si>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</si>
  <si>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</si>
  <si>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</si>
  <si>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</si>
  <si>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</si>
  <si>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</si>
  <si>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</si>
  <si>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</si>
  <si>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</si>
  <si>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</si>
  <si>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</si>
  <si>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</si>
  <si>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</si>
  <si>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</si>
  <si>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</si>
  <si>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</si>
  <si>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</si>
  <si>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</si>
  <si>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</si>
  <si>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</si>
  <si>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</si>
  <si>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</si>
  <si>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</si>
  <si>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</si>
  <si>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</si>
  <si>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</si>
  <si>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</si>
  <si>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</si>
  <si>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</si>
  <si>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</si>
  <si>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</si>
  <si>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</si>
  <si>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</si>
  <si>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</si>
  <si>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</si>
  <si>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</si>
  <si>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</si>
  <si>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</si>
  <si>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</si>
  <si>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</si>
  <si>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</si>
  <si>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</si>
  <si>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</si>
  <si>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</si>
  <si>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</si>
  <si>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</si>
  <si>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</si>
  <si>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</si>
  <si>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</si>
  <si>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</si>
  <si>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</si>
  <si>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</si>
  <si>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</si>
  <si>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</si>
  <si>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</si>
  <si>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</si>
  <si>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</si>
  <si>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</si>
  <si>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</si>
  <si>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</si>
  <si>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</si>
  <si>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</si>
  <si>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</si>
  <si>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</si>
  <si>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</si>
  <si>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</si>
  <si>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</si>
  <si>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</si>
  <si>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</si>
  <si>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</si>
  <si>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</si>
  <si>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</si>
  <si>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</si>
  <si>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</si>
  <si>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</si>
  <si>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</si>
  <si>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</si>
  <si>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</si>
  <si>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</si>
  <si>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</si>
  <si>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</si>
  <si>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</si>
  <si>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</si>
  <si>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</si>
  <si>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</si>
  <si>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</si>
  <si>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</si>
  <si>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</si>
  <si>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</si>
  <si>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</si>
  <si>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</si>
  <si>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</si>
  <si>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</si>
  <si>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</si>
  <si>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</si>
  <si>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</si>
  <si>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</si>
  <si>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</si>
  <si>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</si>
  <si>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</si>
  <si>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</si>
  <si>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</si>
  <si>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</si>
  <si>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</si>
  <si>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</si>
  <si>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</si>
  <si>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</si>
  <si>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</si>
  <si>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</si>
  <si>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</si>
  <si>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</si>
  <si>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</si>
  <si>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</si>
  <si>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</si>
  <si>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</si>
  <si>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</si>
  <si>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</si>
  <si>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</si>
  <si>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</si>
  <si>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</si>
  <si>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</si>
  <si>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</si>
  <si>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</si>
  <si>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</si>
  <si>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</si>
  <si>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</si>
  <si>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</si>
  <si>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</si>
  <si>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</si>
  <si>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</si>
  <si>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</si>
  <si>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</si>
  <si>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</si>
  <si>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</si>
  <si>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</si>
  <si>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</si>
  <si>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</si>
  <si>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</si>
  <si>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</si>
  <si>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</si>
  <si>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</si>
  <si>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</si>
  <si>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</si>
  <si>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</si>
  <si>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</si>
  <si>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</si>
  <si>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</si>
  <si>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</si>
  <si>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</si>
  <si>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</si>
  <si>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</si>
  <si>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</si>
  <si>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</si>
  <si>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</si>
  <si>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</si>
  <si>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</si>
  <si>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</si>
  <si>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</si>
  <si>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</si>
  <si>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</si>
  <si>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</si>
  <si>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</si>
  <si>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</si>
  <si>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</si>
  <si>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</si>
  <si>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</si>
  <si>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</si>
  <si>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</si>
  <si>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</si>
  <si>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</si>
  <si>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</si>
  <si>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</si>
  <si>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</si>
  <si>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</si>
  <si>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</si>
  <si>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</si>
  <si>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</si>
  <si>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</si>
  <si>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</si>
  <si>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</si>
  <si>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</si>
  <si>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</si>
  <si>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</si>
  <si>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</si>
  <si>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</si>
  <si>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</si>
  <si>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</si>
  <si>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</si>
  <si>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</si>
  <si>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</si>
  <si>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</si>
  <si>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</si>
  <si>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</si>
  <si>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</si>
  <si>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</si>
  <si>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</si>
  <si>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</si>
  <si>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</si>
  <si>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</si>
  <si>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</si>
  <si>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</si>
  <si>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</si>
  <si>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</si>
  <si>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</si>
  <si>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</si>
  <si>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</si>
  <si>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</si>
  <si>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</si>
  <si>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</si>
  <si>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</si>
  <si>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</si>
  <si>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</si>
  <si>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</si>
  <si>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</si>
  <si>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</si>
  <si>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</si>
  <si>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</si>
  <si>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</si>
  <si>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</si>
  <si>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</si>
  <si>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</si>
  <si>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</si>
  <si>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</si>
  <si>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</si>
  <si>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</si>
  <si>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</si>
  <si>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</si>
  <si>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</si>
  <si>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</si>
  <si>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</si>
  <si>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</si>
  <si>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</si>
  <si>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</si>
  <si>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</si>
  <si>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</si>
  <si>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</si>
  <si>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</si>
  <si>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</si>
  <si>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</si>
  <si>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</si>
  <si>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</si>
  <si>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</si>
  <si>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</si>
  <si>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</si>
  <si>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</si>
  <si>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</si>
  <si>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</si>
  <si>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</si>
  <si>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</si>
  <si>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</si>
  <si>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</si>
  <si>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</si>
  <si>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</si>
  <si>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</si>
  <si>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</si>
  <si>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</si>
  <si>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</si>
  <si>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</si>
  <si>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</si>
  <si>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</si>
  <si>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</si>
  <si>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</si>
  <si>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</si>
  <si>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</si>
  <si>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</si>
  <si>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</si>
  <si>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</si>
  <si>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</si>
  <si>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</si>
  <si>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</si>
  <si>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</si>
  <si>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</si>
  <si>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</si>
  <si>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</si>
  <si>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</si>
  <si>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</si>
  <si>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</si>
  <si>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</si>
  <si>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</si>
  <si>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</si>
  <si>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</si>
  <si>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</si>
  <si>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</si>
  <si>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</si>
  <si>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</si>
  <si>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</si>
  <si>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</si>
  <si>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</si>
  <si>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</si>
  <si>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</si>
  <si>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</si>
  <si>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</si>
  <si>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</si>
  <si>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</si>
  <si>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</si>
  <si>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</si>
  <si>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</si>
  <si>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</si>
  <si>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</si>
  <si>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</si>
  <si>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</si>
  <si>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</si>
  <si>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</si>
  <si>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</si>
  <si>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</si>
  <si>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</si>
  <si>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</si>
  <si>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</si>
  <si>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</si>
  <si>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</si>
  <si>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</si>
  <si>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</si>
  <si>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</si>
  <si>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</si>
  <si>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</si>
  <si>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</si>
  <si>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</si>
  <si>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</si>
  <si>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</si>
  <si>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</si>
  <si>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</si>
  <si>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</si>
  <si>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</si>
  <si>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</si>
  <si>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</si>
  <si>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</si>
  <si>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</si>
  <si>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</si>
  <si>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</si>
  <si>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</si>
  <si>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</si>
  <si>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</si>
  <si>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</si>
  <si>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</si>
  <si>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</si>
  <si>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</si>
  <si>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</si>
  <si>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</si>
  <si>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</si>
  <si>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</si>
  <si>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</si>
  <si>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</si>
  <si>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</si>
  <si>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</si>
  <si>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</si>
  <si>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</si>
  <si>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</si>
  <si>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</si>
  <si>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</si>
  <si>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</si>
  <si>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</si>
  <si>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</si>
  <si>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</si>
  <si>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</si>
  <si>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</si>
  <si>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</si>
  <si>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</si>
  <si>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</si>
  <si>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</si>
  <si>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</si>
  <si>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</si>
  <si>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</si>
  <si>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</si>
  <si>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</si>
  <si>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</si>
  <si>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</si>
  <si>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</si>
  <si>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</si>
  <si>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</si>
  <si>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</si>
  <si>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</si>
  <si>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</si>
  <si>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</si>
  <si>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</si>
  <si>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</si>
  <si>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</si>
  <si>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</si>
  <si>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</si>
  <si>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</si>
  <si>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</si>
  <si>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</si>
  <si>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</si>
  <si>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</si>
  <si>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</si>
  <si>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</si>
  <si>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</si>
  <si>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</si>
  <si>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</si>
  <si>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</si>
  <si>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</si>
  <si>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</si>
  <si>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</si>
  <si>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</si>
  <si>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</si>
  <si>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</si>
  <si>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</si>
  <si>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</si>
  <si>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</si>
  <si>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</si>
  <si>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</si>
  <si>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</si>
  <si>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</si>
  <si>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</si>
  <si>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</si>
  <si>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</si>
  <si>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</si>
  <si>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</si>
  <si>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</si>
  <si>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</si>
  <si>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</si>
  <si>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</si>
  <si>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</si>
  <si>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</si>
  <si>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</si>
  <si>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</si>
  <si>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</si>
  <si>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</si>
  <si>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</si>
  <si>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</si>
  <si>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</si>
  <si>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</si>
  <si>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</si>
  <si>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</si>
  <si>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</si>
  <si>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</si>
  <si>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</si>
  <si>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</si>
  <si>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</si>
  <si>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</si>
  <si>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</si>
  <si>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</si>
  <si>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</si>
  <si>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</si>
  <si>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</si>
  <si>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</si>
  <si>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</si>
  <si>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</si>
  <si>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</si>
  <si>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</si>
  <si>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</si>
  <si>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</si>
  <si>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</si>
  <si>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</si>
  <si>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</si>
  <si>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</si>
  <si>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</si>
  <si>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</si>
  <si>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</si>
  <si>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</si>
  <si>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</si>
  <si>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</si>
  <si>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</si>
  <si>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</si>
  <si>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</si>
  <si>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</si>
  <si>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</si>
  <si>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</si>
  <si>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</si>
  <si>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</si>
  <si>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</si>
  <si>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</si>
  <si>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</si>
  <si>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</si>
  <si>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</si>
  <si>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</si>
  <si>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</si>
  <si>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</si>
  <si>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</si>
  <si>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</si>
  <si>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</si>
  <si>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</si>
  <si>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</si>
  <si>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</si>
  <si>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</si>
  <si>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</si>
  <si>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</si>
  <si>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</si>
  <si>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</si>
  <si>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</si>
  <si>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</si>
  <si>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</si>
  <si>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</si>
  <si>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</si>
  <si>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</si>
  <si>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</si>
  <si>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</si>
  <si>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</si>
  <si>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</si>
  <si>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</si>
  <si>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</si>
  <si>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</si>
  <si>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</si>
  <si>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</si>
  <si>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</si>
  <si>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</si>
  <si>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</si>
  <si>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</si>
  <si>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</si>
  <si>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</si>
  <si>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</si>
  <si>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</si>
  <si>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</si>
  <si>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</si>
  <si>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</si>
  <si>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</si>
  <si>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</si>
  <si>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</si>
  <si>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</si>
  <si>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</si>
  <si>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</si>
  <si>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</si>
  <si>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</si>
  <si>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</si>
  <si>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</si>
  <si>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</si>
  <si>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</si>
  <si>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</si>
  <si>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</si>
  <si>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</si>
  <si>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</si>
  <si>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</si>
  <si>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</si>
  <si>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</si>
  <si>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</si>
  <si>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</si>
  <si>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</si>
  <si>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</si>
  <si>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</si>
  <si>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</si>
  <si>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</si>
  <si>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</si>
  <si>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</si>
  <si>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</si>
  <si>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</si>
  <si>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</si>
  <si>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</si>
  <si>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</si>
  <si>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</si>
  <si>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</si>
  <si>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</si>
  <si>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</si>
  <si>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</si>
  <si>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</si>
  <si>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</si>
  <si>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</si>
  <si>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</si>
  <si>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</si>
  <si>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</si>
  <si>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</si>
  <si>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</si>
  <si>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</si>
  <si>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</si>
  <si>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</si>
  <si>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</si>
  <si>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</si>
  <si>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</si>
  <si>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</si>
  <si>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</si>
  <si>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</si>
  <si>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</si>
  <si>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</si>
  <si>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</si>
  <si>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</si>
  <si>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</si>
  <si>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</si>
  <si>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</si>
  <si>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</si>
  <si>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</si>
  <si>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</si>
  <si>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</si>
  <si>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</si>
  <si>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</si>
  <si>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</si>
  <si>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</si>
  <si>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</si>
  <si>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</si>
  <si>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</si>
  <si>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</si>
  <si>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</si>
  <si>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</si>
  <si>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</si>
  <si>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</si>
  <si>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</si>
  <si>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</si>
  <si>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</si>
  <si>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</si>
  <si>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</si>
  <si>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</si>
  <si>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</si>
  <si>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</si>
  <si>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</si>
  <si>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</si>
  <si>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</si>
  <si>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</si>
  <si>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</si>
  <si>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</si>
  <si>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</si>
  <si>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</si>
  <si>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</si>
  <si>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</si>
  <si>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</si>
  <si>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</si>
  <si>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</si>
  <si>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</si>
  <si>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</si>
  <si>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</si>
  <si>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</si>
  <si>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</si>
  <si>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</si>
  <si>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</si>
  <si>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</si>
  <si>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</si>
  <si>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</si>
  <si>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</si>
  <si>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</si>
  <si>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</si>
  <si>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</si>
  <si>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</si>
  <si>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</si>
  <si>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</si>
  <si>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</si>
  <si>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</si>
  <si>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</si>
  <si>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</si>
  <si>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</si>
  <si>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</si>
  <si>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</si>
  <si>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</si>
  <si>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</si>
  <si>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</si>
  <si>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</si>
  <si>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</si>
  <si>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</si>
  <si>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</si>
  <si>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</si>
  <si>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</si>
  <si>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</si>
  <si>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</si>
  <si>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</si>
  <si>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</si>
  <si>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</si>
  <si>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</si>
  <si>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</si>
  <si>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</si>
  <si>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</si>
  <si>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</si>
  <si>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</si>
  <si>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</si>
  <si>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</si>
  <si>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</si>
  <si>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</si>
  <si>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</si>
  <si>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</si>
  <si>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</si>
  <si>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</si>
  <si>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</si>
  <si>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</si>
  <si>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</si>
  <si>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</si>
  <si>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</si>
  <si>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</si>
  <si>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</si>
  <si>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</si>
  <si>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</si>
  <si>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</si>
  <si>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</si>
  <si>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</si>
  <si>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</si>
  <si>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</si>
  <si>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</si>
  <si>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</si>
  <si>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</si>
  <si>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</si>
  <si>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</si>
  <si>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</si>
  <si>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</si>
  <si>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</si>
  <si>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</si>
  <si>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</si>
  <si>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</si>
  <si>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</si>
  <si>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</si>
  <si>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</si>
  <si>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</si>
  <si>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</si>
  <si>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</si>
  <si>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</si>
  <si>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</si>
  <si>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</si>
  <si>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</si>
  <si>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</si>
  <si>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</si>
  <si>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</si>
  <si>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</si>
  <si>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</si>
  <si>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</si>
  <si>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</si>
  <si>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</si>
  <si>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</si>
  <si>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</si>
  <si>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</si>
  <si>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</si>
  <si>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</si>
  <si>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</si>
  <si>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</si>
  <si>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</si>
  <si>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</si>
  <si>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</si>
  <si>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</si>
  <si>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</si>
  <si>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</si>
  <si>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</si>
  <si>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</si>
  <si>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</si>
  <si>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</si>
  <si>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</si>
  <si>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</si>
  <si>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</si>
  <si>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</si>
  <si>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</si>
  <si>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</si>
  <si>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</si>
  <si>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</si>
  <si>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</si>
  <si>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</si>
  <si>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</si>
  <si>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</si>
  <si>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</si>
  <si>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</si>
  <si>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</si>
  <si>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</si>
  <si>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</si>
  <si>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</si>
  <si>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</si>
  <si>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</si>
  <si>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</si>
  <si>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</si>
  <si>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</si>
  <si>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</si>
  <si>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</si>
  <si>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</si>
  <si>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</si>
  <si>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</si>
  <si>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</si>
  <si>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</si>
  <si>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</si>
  <si>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</si>
  <si>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</si>
  <si>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</si>
  <si>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</si>
  <si>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</si>
  <si>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</si>
  <si>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</si>
  <si>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</si>
  <si>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</si>
  <si>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</si>
  <si>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</si>
  <si>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</si>
  <si>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</si>
  <si>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</si>
  <si>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</si>
  <si>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</si>
  <si>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</si>
  <si>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</si>
  <si>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</si>
  <si>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</si>
  <si>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</si>
  <si>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</si>
  <si>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</si>
  <si>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</si>
  <si>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</si>
  <si>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</si>
  <si>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</si>
  <si>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</si>
  <si>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</si>
  <si>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</si>
  <si>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</si>
  <si>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</si>
  <si>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</si>
  <si>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</si>
  <si>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</si>
  <si>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</si>
  <si>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</si>
  <si>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</si>
  <si>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</si>
  <si>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</si>
  <si>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</si>
  <si>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</si>
  <si>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</si>
  <si>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</si>
  <si>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</si>
  <si>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</si>
  <si>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</si>
  <si>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</si>
  <si>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</si>
  <si>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</si>
  <si>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</si>
  <si>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</si>
  <si>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</si>
  <si>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</si>
  <si>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</si>
  <si>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</si>
  <si>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</si>
  <si>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</si>
  <si>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</si>
  <si>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</si>
  <si>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</si>
  <si>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</si>
  <si>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</si>
  <si>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</si>
  <si>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</si>
  <si>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</si>
  <si>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</si>
  <si>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</si>
  <si>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</si>
  <si>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</si>
  <si>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</si>
  <si>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</si>
  <si>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</si>
  <si>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</si>
  <si>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</si>
  <si>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</si>
  <si>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</si>
  <si>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</si>
  <si>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</si>
  <si>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</si>
  <si>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</si>
  <si>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</si>
  <si>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</si>
  <si>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</si>
  <si>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</si>
  <si>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</si>
  <si>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</si>
  <si>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</si>
  <si>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</si>
  <si>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</si>
  <si>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</si>
  <si>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</si>
  <si>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</si>
  <si>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</si>
  <si>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</si>
  <si>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</si>
  <si>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</si>
  <si>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</si>
  <si>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</si>
  <si>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</si>
  <si>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</si>
  <si>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</si>
  <si>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</si>
  <si>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</si>
  <si>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</si>
  <si>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</si>
  <si>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</si>
  <si>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</si>
  <si>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</si>
  <si>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</si>
  <si>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</si>
  <si>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</si>
  <si>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</si>
  <si>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</si>
  <si>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</si>
  <si>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</si>
  <si>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</si>
  <si>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</si>
  <si>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</si>
  <si>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</si>
  <si>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</si>
  <si>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</si>
  <si>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</si>
  <si>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</si>
  <si>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</si>
  <si>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</si>
  <si>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</si>
  <si>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</si>
  <si>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</si>
  <si>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</si>
  <si>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</si>
  <si>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</si>
  <si>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</si>
  <si>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</si>
  <si>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</si>
  <si>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</si>
  <si>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</si>
  <si>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</si>
  <si>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</si>
  <si>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</si>
  <si>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</si>
  <si>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</si>
  <si>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</si>
  <si>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</si>
  <si>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</si>
  <si>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</si>
  <si>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</si>
  <si>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</si>
  <si>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</si>
  <si>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</si>
  <si>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</si>
  <si>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</si>
  <si>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</si>
  <si>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</si>
  <si>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</si>
  <si>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</si>
  <si>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</si>
  <si>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</si>
  <si>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</si>
  <si>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</si>
  <si>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</si>
  <si>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</si>
  <si>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</si>
  <si>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</si>
  <si>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</si>
  <si>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</si>
  <si>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</si>
  <si>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</si>
  <si>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</si>
  <si>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</si>
  <si>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</si>
  <si>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</si>
  <si>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</si>
  <si>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</si>
  <si>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</si>
  <si>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</si>
  <si>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</si>
  <si>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</si>
  <si>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</si>
  <si>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</si>
  <si>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</si>
  <si>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</si>
  <si>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</si>
  <si>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</si>
  <si>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</si>
  <si>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</si>
  <si>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</si>
  <si>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</si>
  <si>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</si>
  <si>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</si>
  <si>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</si>
  <si>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</si>
  <si>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</si>
  <si>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</si>
  <si>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</si>
  <si>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</si>
  <si>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</si>
  <si>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</si>
  <si>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</si>
  <si>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</si>
  <si>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</si>
  <si>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</si>
  <si>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</si>
  <si>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</si>
  <si>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</si>
  <si>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</si>
  <si>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</si>
  <si>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</si>
  <si>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</si>
  <si>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</si>
  <si>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</si>
  <si>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</si>
  <si>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</si>
  <si>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</si>
  <si>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</si>
  <si>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</si>
  <si>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</si>
  <si>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</si>
  <si>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</si>
  <si>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</si>
  <si>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</si>
  <si>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</si>
  <si>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</si>
  <si>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</si>
  <si>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</si>
  <si>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</si>
  <si>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</si>
  <si>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</si>
  <si>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</si>
  <si>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</si>
  <si>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</si>
  <si>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</si>
  <si>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</si>
  <si>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</si>
  <si>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</si>
  <si>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</si>
  <si>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</si>
  <si>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</si>
  <si>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</si>
  <si>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</si>
  <si>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</si>
  <si>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</si>
  <si>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</si>
  <si>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</si>
  <si>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</si>
  <si>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</si>
  <si>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</si>
  <si>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</si>
  <si>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</si>
  <si>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</si>
  <si>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</si>
  <si>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</si>
  <si>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</si>
  <si>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</si>
  <si>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</si>
  <si>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</si>
  <si>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</si>
  <si>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</si>
  <si>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</si>
  <si>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</si>
  <si>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</si>
  <si>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</si>
  <si>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</si>
  <si>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</si>
  <si>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</si>
  <si>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</si>
  <si>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</si>
  <si>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</si>
  <si>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</si>
  <si>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</si>
  <si>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</si>
  <si>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</si>
  <si>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</si>
  <si>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</si>
  <si>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</si>
  <si>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</si>
  <si>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</si>
  <si>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</si>
  <si>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</si>
  <si>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</si>
  <si>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</si>
  <si>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</si>
  <si>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</si>
  <si>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</si>
  <si>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</si>
  <si>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</si>
  <si>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</si>
  <si>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</si>
  <si>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</si>
  <si>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</si>
  <si>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</si>
  <si>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</si>
  <si>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</si>
  <si>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</si>
  <si>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</si>
  <si>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</si>
  <si>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</si>
  <si>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</si>
  <si>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</si>
  <si>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</si>
  <si>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</si>
  <si>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</si>
  <si>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</si>
  <si>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</si>
  <si>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</si>
  <si>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</si>
  <si>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</si>
  <si>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</si>
  <si>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</si>
  <si>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</si>
  <si>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</si>
  <si>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</si>
  <si>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</si>
  <si>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</si>
  <si>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</si>
  <si>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</si>
  <si>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</si>
  <si>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</si>
  <si>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</si>
  <si>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</si>
  <si>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</si>
  <si>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</si>
  <si>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</si>
  <si>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</si>
  <si>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</si>
  <si>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</si>
  <si>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</si>
  <si>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</si>
  <si>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</si>
  <si>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</si>
  <si>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</si>
  <si>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</si>
  <si>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</si>
  <si>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</si>
  <si>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</si>
  <si>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</si>
  <si>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</si>
  <si>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</si>
  <si>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</si>
  <si>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</si>
  <si>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</si>
  <si>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</si>
  <si>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</si>
  <si>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</si>
  <si>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</si>
  <si>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</si>
  <si>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</si>
  <si>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</si>
  <si>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</si>
  <si>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</si>
  <si>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</si>
  <si>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</si>
  <si>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</si>
  <si>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</si>
  <si>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</si>
  <si>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</si>
  <si>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</si>
  <si>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</si>
  <si>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</si>
  <si>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</si>
  <si>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</si>
  <si>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</si>
  <si>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</si>
  <si>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</si>
  <si>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</si>
  <si>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</si>
  <si>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</si>
  <si>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</si>
  <si>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</si>
  <si>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</si>
  <si>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</si>
  <si>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</si>
  <si>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</si>
  <si>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</si>
  <si>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</si>
  <si>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</si>
  <si>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</si>
  <si>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</si>
  <si>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</si>
  <si>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</si>
  <si>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</si>
  <si>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</si>
  <si>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</si>
  <si>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</si>
  <si>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</si>
  <si>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</si>
  <si>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</si>
  <si>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</si>
  <si>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</si>
  <si>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</si>
  <si>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</si>
  <si>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</si>
  <si>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</si>
  <si>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</si>
  <si>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</si>
  <si>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</si>
  <si>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</si>
  <si>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</si>
  <si>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</si>
  <si>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</si>
  <si>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</si>
  <si>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</si>
  <si>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</si>
  <si>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</si>
  <si>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</si>
  <si>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</si>
  <si>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</si>
  <si>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</si>
  <si>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</si>
  <si>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</si>
  <si>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</si>
  <si>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</si>
  <si>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</si>
  <si>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</si>
  <si>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</si>
  <si>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</si>
  <si>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</si>
  <si>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</si>
  <si>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</si>
  <si>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</si>
  <si>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</si>
  <si>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</si>
  <si>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</si>
  <si>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</si>
  <si>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</si>
  <si>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</si>
  <si>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</si>
  <si>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</si>
  <si>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</si>
  <si>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</si>
  <si>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</si>
  <si>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</si>
  <si>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</si>
  <si>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</si>
  <si>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</si>
  <si>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</si>
  <si>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</si>
  <si>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</si>
  <si>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</si>
  <si>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</si>
  <si>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</si>
  <si>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</si>
  <si>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</si>
  <si>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</si>
  <si>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</si>
  <si>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</si>
  <si>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</si>
  <si>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</si>
  <si>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</si>
  <si>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</si>
  <si>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</si>
  <si>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</si>
  <si>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</si>
  <si>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</si>
  <si>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</si>
  <si>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</si>
  <si>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</si>
  <si>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</si>
  <si>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</si>
  <si>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</si>
  <si>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</si>
  <si>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</si>
  <si>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</si>
  <si>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</si>
  <si>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</si>
  <si>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</si>
  <si>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</si>
  <si>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</si>
  <si>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</si>
  <si>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</si>
  <si>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</si>
  <si>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</si>
  <si>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</si>
  <si>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</si>
  <si>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</si>
  <si>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</si>
  <si>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</si>
  <si>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</si>
  <si>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</si>
  <si>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</si>
  <si>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</si>
  <si>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</si>
  <si>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</si>
  <si>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</si>
  <si>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</si>
  <si>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</si>
  <si>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</si>
  <si>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</si>
  <si>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</si>
  <si>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</si>
  <si>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</si>
  <si>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</si>
  <si>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</si>
  <si>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</si>
  <si>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</si>
  <si>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</si>
  <si>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</si>
  <si>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</si>
  <si>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</si>
  <si>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</si>
  <si>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</si>
  <si>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</si>
  <si>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</si>
  <si>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</si>
  <si>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</si>
  <si>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</si>
  <si>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</si>
  <si>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</si>
  <si>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</si>
  <si>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</si>
  <si>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</si>
  <si>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</si>
  <si>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</si>
  <si>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</si>
  <si>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</si>
  <si>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</si>
  <si>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</si>
  <si>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</si>
  <si>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</si>
  <si>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</si>
  <si>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</si>
  <si>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</si>
  <si>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</si>
  <si>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</si>
  <si>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</si>
  <si>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</si>
  <si>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</si>
  <si>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</si>
  <si>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</si>
  <si>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</si>
  <si>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</si>
  <si>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</si>
  <si>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</si>
  <si>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</si>
  <si>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</si>
  <si>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</si>
  <si>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</si>
  <si>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</si>
  <si>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</si>
  <si>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</si>
  <si>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</si>
  <si>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</si>
  <si>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</si>
  <si>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</si>
  <si>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</si>
  <si>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</si>
  <si>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</si>
  <si>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</si>
  <si>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</si>
  <si>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</si>
  <si>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</si>
  <si>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</si>
  <si>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</si>
  <si>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</si>
  <si>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</si>
  <si>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</si>
  <si>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</si>
  <si>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</si>
  <si>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</si>
  <si>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</si>
  <si>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</si>
  <si>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</si>
  <si>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</si>
  <si>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</si>
  <si>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</si>
  <si>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</si>
  <si>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</si>
  <si>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</si>
  <si>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</si>
  <si>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</si>
  <si>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</si>
  <si>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</si>
  <si>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</si>
  <si>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</si>
  <si>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</si>
  <si>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</si>
  <si>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</si>
  <si>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</si>
  <si>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</si>
  <si>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</si>
  <si>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</si>
  <si>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</si>
  <si>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</si>
  <si>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</si>
  <si>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</si>
  <si>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</si>
  <si>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</si>
  <si>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</si>
  <si>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</si>
  <si>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</si>
  <si>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</si>
  <si>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</si>
  <si>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</si>
  <si>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</si>
  <si>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</si>
  <si>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</si>
  <si>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</si>
  <si>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</si>
  <si>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</si>
  <si>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</si>
  <si>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</si>
  <si>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</si>
  <si>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</si>
  <si>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</si>
  <si>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</si>
  <si>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</si>
  <si>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</si>
  <si>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</si>
  <si>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</si>
  <si>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</si>
  <si>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</si>
  <si>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</si>
  <si>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</si>
  <si>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</si>
  <si>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</si>
  <si>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</si>
  <si>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</si>
  <si>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</si>
  <si>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</si>
  <si>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</si>
  <si>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</si>
  <si>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</si>
  <si>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</si>
  <si>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</si>
  <si>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</si>
  <si>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</si>
  <si>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</si>
  <si>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</si>
  <si>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</si>
  <si>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</si>
  <si>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</si>
  <si>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</si>
  <si>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</si>
  <si>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</si>
  <si>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</si>
  <si>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</si>
  <si>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</si>
  <si>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</si>
  <si>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</si>
  <si>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</si>
  <si>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</si>
  <si>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</si>
  <si>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</si>
  <si>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</si>
  <si>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</si>
  <si>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</si>
  <si>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</si>
  <si>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</si>
  <si>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</si>
  <si>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</si>
  <si>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</si>
  <si>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</si>
  <si>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</si>
  <si>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</si>
  <si>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</si>
  <si>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</si>
  <si>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</si>
  <si>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</si>
  <si>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</si>
  <si>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</si>
  <si>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</si>
  <si>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</si>
  <si>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</si>
  <si>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</si>
  <si>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</si>
  <si>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</si>
  <si>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</si>
  <si>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</si>
  <si>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</si>
  <si>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</si>
  <si>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</si>
  <si>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</si>
  <si>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</si>
  <si>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</si>
  <si>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</si>
  <si>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</si>
  <si>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</si>
  <si>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</si>
  <si>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</si>
  <si>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</si>
  <si>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</si>
  <si>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</si>
  <si>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</si>
  <si>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</si>
  <si>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</si>
  <si>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</si>
  <si>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</si>
  <si>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</si>
  <si>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</si>
  <si>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</si>
  <si>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</si>
  <si>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</si>
  <si>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</si>
  <si>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</si>
  <si>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</si>
  <si>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</si>
  <si>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</si>
  <si>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</si>
  <si>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</si>
  <si>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</si>
  <si>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</si>
  <si>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</si>
  <si>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</si>
  <si>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</si>
  <si>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</si>
  <si>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</si>
  <si>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</si>
  <si>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</si>
  <si>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</si>
  <si>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</si>
  <si>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</si>
  <si>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</si>
  <si>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</si>
  <si>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</si>
  <si>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</si>
  <si>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</si>
  <si>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</si>
  <si>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</si>
  <si>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</si>
  <si>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</si>
  <si>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</si>
  <si>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</si>
  <si>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</si>
  <si>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</si>
  <si>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</si>
  <si>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</si>
  <si>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</si>
  <si>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</si>
  <si>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</si>
  <si>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</si>
  <si>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</si>
  <si>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</si>
  <si>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</si>
  <si>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</si>
  <si>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</si>
  <si>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</si>
  <si>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</si>
  <si>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</si>
  <si>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</si>
  <si>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</si>
  <si>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</si>
  <si>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</si>
  <si>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</si>
  <si>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</si>
  <si>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</si>
  <si>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</si>
  <si>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</si>
  <si>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</si>
  <si>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</si>
  <si>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</si>
  <si>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</si>
  <si>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</si>
  <si>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</si>
  <si>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</si>
  <si>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</si>
  <si>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</si>
  <si>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</si>
  <si>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</si>
  <si>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</si>
  <si>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</si>
  <si>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</si>
  <si>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</si>
  <si>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</si>
  <si>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</si>
  <si>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</si>
  <si>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</si>
  <si>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</si>
  <si>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</si>
  <si>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</si>
  <si>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</si>
  <si>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</si>
  <si>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</si>
  <si>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</si>
  <si>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</si>
  <si>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</si>
  <si>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</si>
  <si>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</si>
  <si>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</si>
  <si>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</si>
  <si>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</si>
  <si>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</si>
  <si>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</si>
  <si>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</si>
  <si>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</si>
  <si>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</si>
  <si>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</si>
  <si>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</si>
  <si>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</si>
  <si>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</si>
  <si>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</si>
  <si>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</si>
  <si>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</si>
  <si>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</si>
  <si>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</si>
  <si>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</si>
  <si>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</si>
  <si>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</si>
  <si>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</si>
  <si>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</si>
  <si>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</si>
  <si>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</si>
  <si>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</si>
  <si>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</si>
  <si>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</si>
  <si>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</si>
  <si>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</si>
  <si>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</si>
  <si>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</si>
  <si>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</si>
  <si>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</si>
  <si>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</si>
  <si>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</si>
  <si>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</si>
  <si>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</si>
  <si>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</si>
  <si>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</si>
  <si>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</si>
  <si>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</si>
  <si>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</si>
  <si>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</si>
  <si>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</si>
  <si>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</si>
  <si>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</si>
  <si>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</si>
  <si>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</si>
  <si>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</si>
  <si>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</si>
  <si>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</si>
  <si>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</si>
  <si>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</si>
  <si>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</si>
  <si>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</si>
  <si>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</si>
  <si>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</si>
  <si>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</si>
  <si>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</si>
  <si>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</si>
  <si>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</si>
  <si>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</si>
  <si>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</si>
  <si>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</si>
  <si>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</si>
  <si>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</si>
  <si>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</si>
  <si>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</si>
  <si>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</si>
  <si>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</si>
  <si>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</si>
  <si>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</si>
  <si>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</si>
  <si>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</si>
  <si>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</si>
  <si>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</si>
  <si>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</si>
  <si>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</si>
  <si>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</si>
  <si>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</si>
  <si>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</si>
  <si>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</si>
  <si>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</si>
  <si>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</si>
  <si>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</si>
  <si>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</si>
  <si>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</si>
  <si>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</si>
  <si>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</si>
  <si>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</si>
  <si>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</si>
  <si>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</si>
  <si>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</si>
  <si>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</si>
  <si>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</si>
  <si>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</si>
  <si>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</si>
  <si>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</si>
  <si>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</si>
  <si>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</si>
  <si>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</si>
  <si>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</si>
  <si>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</si>
  <si>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</si>
  <si>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</si>
  <si>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</si>
  <si>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</si>
  <si>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</si>
  <si>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</si>
  <si>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</si>
  <si>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</si>
  <si>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</si>
  <si>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</si>
  <si>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</si>
  <si>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</si>
  <si>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</si>
  <si>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</si>
  <si>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</si>
  <si>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</si>
  <si>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</si>
  <si>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</si>
  <si>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</si>
  <si>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</si>
  <si>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</si>
  <si>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</si>
  <si>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</si>
  <si>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</si>
  <si>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</si>
  <si>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</si>
  <si>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</si>
  <si>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</si>
  <si>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</si>
  <si>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</si>
  <si>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</si>
  <si>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</si>
  <si>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</si>
  <si>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</si>
  <si>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</si>
  <si>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</si>
  <si>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</si>
  <si>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</si>
  <si>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</si>
  <si>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</si>
  <si>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</si>
  <si>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</si>
  <si>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</si>
  <si>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</si>
  <si>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</si>
  <si>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</si>
  <si>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</si>
  <si>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</si>
  <si>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</si>
  <si>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</si>
  <si>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</si>
  <si>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</si>
  <si>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</si>
  <si>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</si>
  <si>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</si>
  <si>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</si>
  <si>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</si>
  <si>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</si>
  <si>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</si>
  <si>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</si>
  <si>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</si>
  <si>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</si>
  <si>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</si>
  <si>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</si>
  <si>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</si>
  <si>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</si>
  <si>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</si>
  <si>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</si>
  <si>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</si>
  <si>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</si>
  <si>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</si>
  <si>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</si>
  <si>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</si>
  <si>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</si>
  <si>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</si>
  <si>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</si>
  <si>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</si>
  <si>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</si>
  <si>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</si>
  <si>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</si>
  <si>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</si>
  <si>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</si>
  <si>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</si>
  <si>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</si>
  <si>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</si>
  <si>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</si>
  <si>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</si>
  <si>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</si>
  <si>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</si>
  <si>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</si>
  <si>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</si>
  <si>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</si>
  <si>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</si>
  <si>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</si>
  <si>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</si>
  <si>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</si>
  <si>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</si>
  <si>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</si>
  <si>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</si>
  <si>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</si>
  <si>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</si>
  <si>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</si>
  <si>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</si>
  <si>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</si>
  <si>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</si>
  <si>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</si>
  <si>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</si>
  <si>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</si>
  <si>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</si>
  <si>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</si>
  <si>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</si>
  <si>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</si>
  <si>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</si>
  <si>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</si>
  <si>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</si>
  <si>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</si>
  <si>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</si>
  <si>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</si>
  <si>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</si>
  <si>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</si>
  <si>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</si>
  <si>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</si>
  <si>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</si>
  <si>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</si>
  <si>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</si>
  <si>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</si>
  <si>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</si>
  <si>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</si>
  <si>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</si>
  <si>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</si>
  <si>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</si>
  <si>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</si>
  <si>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</si>
  <si>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</si>
  <si>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</si>
  <si>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</si>
  <si>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</si>
  <si>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</si>
  <si>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</si>
  <si>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</si>
  <si>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</si>
  <si>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</si>
  <si>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</si>
  <si>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</si>
  <si>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</si>
  <si>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</si>
  <si>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</si>
  <si>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</si>
  <si>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</si>
  <si>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</si>
  <si>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</si>
  <si>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</si>
  <si>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</si>
  <si>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</si>
  <si>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</si>
  <si>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</si>
  <si>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</si>
  <si>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</si>
  <si>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</si>
  <si>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</si>
  <si>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</si>
  <si>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</si>
  <si>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</si>
  <si>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</si>
  <si>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</si>
  <si>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</si>
  <si>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</si>
  <si>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</si>
  <si>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</si>
  <si>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</si>
  <si>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</si>
  <si>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</si>
  <si>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</si>
  <si>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</si>
  <si>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</si>
  <si>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</si>
  <si>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</si>
  <si>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</si>
  <si>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</si>
  <si>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</si>
  <si>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</si>
  <si>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</si>
  <si>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</si>
  <si>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</si>
  <si>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</si>
  <si>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</si>
  <si>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</si>
  <si>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</si>
  <si>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</si>
  <si>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</si>
  <si>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</si>
  <si>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</si>
  <si>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</si>
  <si>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</si>
  <si>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</si>
  <si>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</si>
  <si>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</si>
  <si>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</si>
  <si>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</si>
  <si>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</si>
  <si>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</si>
  <si>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</si>
  <si>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</si>
  <si>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</si>
  <si>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</si>
  <si>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</si>
  <si>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</si>
  <si>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</si>
  <si>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</si>
  <si>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</si>
  <si>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</si>
  <si>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</si>
  <si>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</si>
  <si>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</si>
  <si>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</si>
  <si>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</si>
  <si>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</si>
  <si>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</si>
  <si>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</si>
  <si>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</si>
  <si>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</si>
  <si>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</si>
  <si>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</si>
  <si>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</si>
  <si>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</si>
  <si>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</si>
  <si>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</si>
  <si>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</si>
  <si>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</si>
  <si>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</si>
  <si>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</si>
  <si>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</si>
  <si>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</si>
  <si>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</si>
  <si>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</si>
  <si>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</si>
  <si>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</si>
  <si>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</si>
  <si>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</si>
  <si>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</si>
  <si>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</si>
  <si>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</si>
  <si>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</si>
  <si>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</si>
  <si>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</si>
  <si>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</si>
  <si>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</si>
  <si>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</si>
  <si>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</si>
  <si>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</si>
  <si>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</si>
  <si>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</si>
  <si>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</si>
  <si>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</si>
  <si>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</si>
  <si>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</si>
  <si>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</si>
  <si>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</si>
  <si>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</si>
  <si>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</si>
  <si>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</si>
  <si>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</si>
  <si>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</si>
  <si>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</si>
  <si>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</si>
  <si>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</si>
  <si>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</si>
  <si>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</si>
  <si>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</si>
  <si>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</si>
  <si>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</si>
  <si>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</si>
  <si>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</si>
  <si>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</si>
  <si>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</si>
  <si>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</si>
  <si>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</si>
  <si>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</si>
  <si>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</si>
  <si>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</si>
  <si>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</si>
  <si>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</si>
  <si>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</si>
  <si>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</si>
  <si>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</si>
  <si>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</si>
  <si>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</si>
  <si>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</si>
  <si>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</si>
  <si>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</si>
  <si>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</si>
  <si>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</si>
  <si>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</si>
  <si>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</si>
  <si>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</si>
  <si>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</si>
  <si>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</si>
  <si>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</si>
  <si>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</si>
  <si>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</si>
  <si>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</si>
  <si>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</si>
  <si>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</si>
  <si>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</si>
  <si>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</si>
  <si>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</si>
  <si>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</si>
  <si>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</si>
  <si>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</si>
  <si>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</si>
  <si>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</si>
  <si>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</si>
  <si>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</si>
  <si>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</si>
  <si>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</si>
  <si>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</si>
  <si>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</si>
  <si>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</si>
  <si>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</si>
  <si>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</si>
  <si>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</si>
  <si>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</si>
  <si>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</si>
  <si>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</si>
  <si>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</si>
  <si>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</si>
  <si>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</si>
  <si>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</si>
  <si>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</si>
  <si>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</si>
  <si>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</si>
  <si>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</si>
  <si>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</si>
  <si>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</si>
  <si>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</si>
  <si>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</si>
  <si>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</si>
  <si>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</si>
  <si>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</si>
  <si>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</si>
  <si>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</si>
  <si>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</si>
  <si>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</si>
  <si>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</si>
  <si>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</si>
  <si>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</si>
  <si>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</si>
  <si>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</si>
  <si>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</si>
  <si>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</si>
  <si>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</si>
  <si>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</si>
  <si>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</si>
  <si>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</si>
  <si>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</si>
  <si>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</si>
  <si>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</si>
  <si>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</si>
  <si>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</si>
  <si>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</si>
  <si>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</si>
  <si>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</si>
  <si>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</si>
  <si>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</si>
  <si>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</si>
  <si>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</si>
  <si>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</si>
  <si>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</si>
  <si>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</si>
  <si>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</si>
  <si>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</si>
  <si>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</si>
  <si>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</si>
  <si>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</si>
  <si>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</si>
  <si>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</si>
  <si>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</si>
  <si>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</si>
  <si>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</si>
  <si>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</si>
  <si>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</si>
  <si>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</si>
  <si>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</si>
  <si>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</si>
  <si>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</si>
  <si>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</si>
  <si>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</si>
  <si>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</si>
  <si>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</si>
  <si>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</si>
  <si>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</si>
  <si>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</si>
  <si>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</si>
  <si>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</si>
  <si>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</si>
  <si>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</si>
  <si>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</si>
  <si>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</si>
  <si>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</si>
  <si>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</si>
  <si>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</si>
  <si>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</si>
  <si>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</si>
  <si>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</si>
  <si>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</si>
  <si>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</si>
  <si>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</si>
  <si>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</si>
  <si>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</si>
  <si>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</si>
  <si>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</si>
  <si>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</si>
  <si>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</si>
  <si>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</si>
  <si>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</si>
  <si>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</si>
  <si>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</si>
  <si>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</si>
  <si>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</si>
  <si>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</si>
  <si>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</si>
  <si>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</si>
  <si>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</si>
  <si>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</si>
  <si>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</si>
  <si>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</si>
  <si>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</si>
  <si>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</si>
  <si>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</si>
  <si>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</si>
  <si>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</si>
  <si>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</si>
  <si>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</si>
  <si>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</si>
  <si>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</si>
  <si>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</si>
  <si>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</si>
  <si>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</si>
  <si>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</si>
  <si>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</si>
  <si>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</si>
  <si>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</si>
  <si>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</si>
  <si>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</si>
  <si>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</si>
  <si>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</si>
  <si>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</si>
  <si>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</si>
  <si>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</si>
  <si>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</si>
  <si>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</si>
  <si>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</si>
  <si>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</si>
  <si>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</si>
  <si>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</si>
  <si>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</si>
  <si>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</si>
  <si>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</si>
  <si>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</si>
  <si>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</si>
  <si>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</si>
  <si>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</si>
  <si>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</si>
  <si>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</si>
  <si>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</si>
  <si>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</si>
  <si>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</si>
  <si>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</si>
  <si>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</si>
  <si>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</si>
  <si>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</si>
  <si>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</si>
  <si>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</si>
  <si>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</si>
  <si>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</si>
  <si>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</si>
  <si>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</si>
  <si>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</si>
  <si>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</si>
  <si>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</si>
  <si>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</si>
  <si>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</si>
  <si>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</si>
  <si>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</si>
  <si>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</si>
  <si>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</si>
  <si>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</si>
  <si>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</si>
  <si>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</si>
  <si>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</si>
  <si>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</si>
  <si>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</si>
  <si>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</si>
  <si>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</si>
  <si>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</si>
  <si>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</si>
  <si>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</si>
  <si>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</si>
  <si>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</si>
  <si>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</si>
  <si>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</si>
  <si>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</si>
  <si>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</si>
  <si>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</si>
  <si>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</si>
  <si>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</si>
  <si>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</si>
  <si>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</si>
  <si>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</si>
  <si>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</si>
  <si>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</si>
  <si>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</si>
  <si>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</si>
  <si>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</si>
  <si>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</si>
  <si>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</si>
  <si>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</si>
  <si>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</si>
  <si>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</si>
  <si>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</si>
  <si>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</si>
  <si>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</si>
  <si>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</si>
  <si>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</si>
  <si>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</si>
  <si>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</si>
  <si>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</si>
  <si>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</si>
  <si>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</si>
  <si>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</si>
  <si>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</si>
  <si>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</si>
  <si>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</si>
  <si>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</si>
  <si>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</si>
  <si>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</si>
  <si>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</si>
  <si>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</si>
  <si>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</si>
  <si>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</si>
  <si>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</si>
  <si>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</si>
  <si>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</si>
  <si>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</si>
  <si>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</si>
  <si>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</si>
  <si>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</si>
  <si>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</si>
  <si>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</si>
  <si>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</si>
  <si>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</si>
  <si>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</si>
  <si>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</si>
  <si>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</si>
  <si>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</si>
  <si>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</si>
  <si>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</si>
  <si>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</si>
  <si>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</si>
  <si>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</si>
  <si>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</si>
  <si>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</si>
  <si>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</si>
  <si>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</si>
  <si>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</si>
  <si>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</si>
  <si>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</si>
  <si>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</si>
  <si>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</si>
  <si>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</si>
  <si>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</si>
  <si>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</si>
  <si>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</si>
  <si>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</si>
  <si>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</si>
  <si>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</si>
  <si>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</si>
  <si>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</si>
  <si>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</si>
  <si>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</si>
  <si>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</si>
  <si>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</si>
  <si>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</si>
  <si>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</si>
  <si>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</si>
  <si>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</si>
  <si>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</si>
  <si>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</si>
  <si>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</si>
  <si>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</si>
  <si>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</si>
  <si>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</si>
  <si>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</si>
  <si>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</si>
  <si>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</si>
  <si>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</si>
  <si>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</si>
  <si>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</si>
  <si>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</si>
  <si>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</si>
  <si>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</si>
  <si>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</si>
  <si>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</si>
  <si>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</si>
  <si>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</si>
  <si>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</si>
  <si>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</si>
  <si>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</si>
  <si>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</si>
  <si>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</si>
  <si>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</si>
  <si>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</si>
  <si>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</si>
  <si>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</si>
  <si>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</si>
  <si>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</si>
  <si>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</si>
  <si>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</si>
  <si>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</si>
  <si>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</si>
  <si>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</si>
  <si>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</si>
  <si>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</si>
  <si>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</si>
  <si>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</si>
  <si>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</si>
  <si>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</si>
  <si>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</si>
  <si>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</si>
  <si>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</si>
  <si>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</si>
  <si>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</si>
  <si>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</si>
  <si>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</si>
  <si>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</si>
  <si>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</si>
  <si>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</si>
  <si>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</si>
  <si>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</si>
  <si>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</si>
  <si>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</si>
  <si>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</si>
  <si>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</si>
  <si>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</si>
  <si>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</si>
  <si>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</si>
  <si>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</si>
  <si>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</si>
  <si>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</si>
  <si>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</si>
  <si>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</si>
  <si>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</si>
  <si>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</si>
  <si>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</si>
  <si>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</si>
  <si>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</si>
  <si>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</si>
  <si>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</si>
  <si>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</si>
  <si>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</si>
  <si>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</si>
  <si>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</si>
  <si>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</si>
  <si>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</si>
  <si>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</si>
  <si>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</si>
  <si>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</si>
  <si>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</si>
  <si>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</si>
  <si>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</si>
  <si>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</si>
  <si>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</si>
  <si>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</si>
  <si>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</si>
  <si>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</si>
  <si>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</si>
  <si>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</si>
  <si>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</si>
  <si>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</si>
  <si>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</si>
  <si>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</si>
  <si>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</si>
  <si>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</si>
  <si>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</si>
  <si>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</si>
  <si>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</si>
  <si>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</si>
  <si>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</si>
  <si>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</si>
  <si>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</si>
  <si>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</si>
  <si>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</si>
  <si>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</si>
  <si>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</si>
  <si>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</si>
  <si>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</si>
  <si>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</si>
  <si>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</si>
  <si>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</si>
  <si>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</si>
  <si>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</si>
  <si>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</si>
  <si>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</si>
  <si>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</si>
  <si>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</si>
  <si>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</si>
  <si>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</si>
  <si>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</si>
  <si>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</si>
  <si>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</si>
  <si>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</si>
  <si>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</si>
  <si>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</si>
  <si>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</si>
  <si>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</si>
  <si>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</si>
  <si>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</si>
  <si>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</si>
  <si>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</si>
  <si>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</si>
  <si>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</si>
  <si>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</si>
  <si>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</si>
  <si>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</si>
  <si>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</si>
  <si>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</si>
  <si>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</si>
  <si>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</si>
  <si>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</si>
  <si>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</si>
  <si>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</si>
  <si>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</si>
  <si>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</si>
  <si>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</si>
  <si>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</si>
  <si>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</si>
  <si>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</si>
  <si>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</si>
  <si>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</si>
  <si>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</si>
  <si>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</si>
  <si>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</si>
  <si>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</si>
  <si>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</si>
  <si>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</si>
  <si>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</si>
  <si>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</si>
  <si>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</si>
  <si>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</si>
  <si>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</si>
  <si>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</si>
  <si>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</si>
  <si>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</si>
  <si>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</si>
  <si>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</si>
  <si>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</si>
  <si>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</si>
  <si>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</si>
  <si>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</si>
  <si>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</si>
  <si>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</si>
  <si>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</si>
  <si>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</si>
  <si>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</si>
  <si>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</si>
  <si>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</si>
  <si>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</si>
  <si>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</si>
  <si>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</si>
  <si>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</si>
  <si>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</si>
  <si>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</si>
  <si>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</si>
  <si>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</si>
  <si>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</si>
  <si>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</si>
  <si>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</si>
  <si>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</si>
  <si>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</si>
  <si>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</si>
  <si>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</si>
  <si>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</si>
  <si>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</si>
  <si>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</si>
  <si>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</si>
  <si>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</si>
  <si>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</si>
  <si>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</si>
  <si>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</si>
  <si>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</si>
  <si>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</si>
  <si>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</si>
  <si>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</si>
  <si>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</si>
  <si>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</si>
  <si>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</si>
  <si>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</si>
  <si>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</si>
  <si>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</si>
  <si>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</si>
  <si>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</si>
  <si>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</si>
  <si>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</si>
  <si>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</si>
  <si>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</si>
  <si>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</si>
  <si>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</si>
  <si>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</si>
  <si>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</si>
  <si>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</si>
  <si>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</si>
  <si>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</si>
  <si>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</si>
  <si>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</si>
  <si>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</si>
  <si>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</si>
  <si>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</si>
  <si>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</si>
  <si>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</si>
  <si>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</si>
  <si>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</si>
  <si>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</si>
  <si>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</si>
  <si>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</si>
  <si>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</si>
  <si>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</si>
  <si>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</si>
  <si>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</si>
  <si>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</si>
  <si>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</si>
  <si>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</si>
  <si>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</si>
  <si>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</si>
  <si>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</si>
  <si>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</si>
  <si>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</si>
  <si>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</si>
  <si>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</si>
  <si>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</si>
  <si>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</si>
  <si>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</si>
  <si>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</si>
  <si>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</si>
  <si>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</si>
  <si>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</si>
  <si>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</si>
  <si>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</si>
  <si>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</si>
  <si>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</si>
  <si>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</si>
  <si>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</si>
  <si>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</si>
  <si>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</si>
  <si>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</si>
  <si>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</si>
  <si>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</si>
  <si>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</si>
  <si>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</si>
  <si>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</si>
  <si>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</si>
  <si>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</si>
  <si>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</si>
  <si>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</si>
  <si>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</si>
  <si>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</si>
  <si>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</si>
  <si>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</si>
  <si>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</si>
  <si>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</si>
  <si>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</si>
  <si>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</si>
  <si>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</si>
  <si>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</si>
  <si>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</si>
  <si>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</si>
  <si>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</si>
  <si>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</si>
  <si>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</si>
  <si>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</si>
  <si>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</si>
  <si>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</si>
  <si>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</si>
  <si>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</si>
  <si>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</si>
  <si>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</si>
  <si>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</si>
  <si>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</si>
  <si>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</si>
  <si>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</si>
  <si>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</si>
  <si>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</si>
  <si>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</si>
  <si>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</si>
  <si>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</si>
  <si>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</si>
  <si>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</si>
  <si>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</si>
  <si>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</si>
  <si>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</si>
  <si>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</si>
  <si>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</si>
  <si>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</si>
  <si>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</si>
  <si>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</si>
  <si>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</si>
  <si>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</si>
  <si>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</si>
  <si>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</si>
  <si>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</si>
  <si>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</si>
  <si>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</si>
  <si>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</si>
  <si>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</si>
  <si>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</si>
  <si>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</si>
  <si>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</si>
  <si>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</si>
  <si>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</si>
  <si>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</si>
  <si>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</si>
  <si>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</si>
  <si>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</si>
  <si>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</si>
  <si>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</si>
  <si>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</si>
  <si>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</si>
  <si>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</si>
  <si>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</si>
  <si>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</si>
  <si>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</si>
  <si>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</si>
  <si>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</si>
  <si>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</si>
  <si>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</si>
  <si>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</si>
  <si>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</si>
  <si>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</si>
  <si>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</si>
  <si>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</si>
  <si>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</si>
  <si>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</si>
  <si>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</si>
  <si>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</si>
  <si>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</si>
  <si>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</si>
  <si>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</si>
  <si>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</si>
  <si>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</si>
  <si>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</si>
  <si>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</si>
  <si>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</si>
  <si>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</si>
  <si>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</si>
  <si>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</si>
  <si>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</si>
  <si>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</si>
  <si>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</si>
  <si>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</si>
  <si>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</si>
  <si>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</si>
  <si>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</si>
  <si>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</si>
  <si>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</si>
  <si>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</si>
  <si>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</si>
  <si>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</si>
  <si>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</si>
  <si>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</si>
  <si>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</si>
  <si>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</si>
  <si>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</si>
  <si>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</si>
  <si>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</si>
  <si>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</si>
  <si>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</si>
  <si>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</si>
  <si>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</si>
  <si>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</si>
  <si>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</si>
  <si>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</si>
  <si>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</si>
  <si>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</si>
  <si>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</si>
  <si>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</si>
  <si>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</si>
  <si>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</si>
  <si>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</si>
  <si>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</si>
  <si>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</si>
  <si>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</si>
  <si>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</si>
  <si>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</si>
  <si>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</si>
  <si>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</si>
  <si>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</si>
  <si>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</si>
  <si>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</si>
  <si>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</si>
  <si>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</si>
  <si>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</si>
  <si>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</si>
  <si>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</si>
  <si>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</si>
  <si>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</si>
  <si>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</si>
  <si>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</si>
  <si>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</si>
  <si>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</si>
  <si>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</si>
  <si>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</si>
  <si>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</si>
  <si>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</si>
  <si>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</si>
  <si>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</si>
  <si>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</si>
  <si>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</si>
  <si>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</si>
  <si>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</si>
  <si>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</si>
  <si>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</si>
  <si>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</si>
  <si>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</si>
  <si>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</si>
  <si>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</si>
  <si>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</si>
  <si>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</si>
  <si>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</si>
  <si>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</si>
  <si>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</si>
  <si>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</si>
  <si>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</si>
  <si>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</si>
  <si>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</si>
  <si>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</si>
  <si>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</si>
  <si>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</si>
  <si>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</si>
  <si>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</si>
  <si>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</si>
  <si>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</si>
  <si>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</si>
  <si>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</si>
  <si>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</si>
  <si>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</si>
  <si>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</si>
  <si>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</si>
  <si>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</si>
  <si>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</si>
  <si>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</si>
  <si>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</si>
  <si>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</si>
  <si>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</si>
  <si>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</si>
  <si>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</si>
  <si>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</si>
  <si>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</si>
  <si>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</si>
  <si>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</si>
  <si>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</si>
  <si>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</si>
  <si>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</si>
  <si>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</si>
  <si>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</si>
  <si>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</si>
  <si>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</si>
  <si>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</si>
  <si>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</si>
  <si>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</si>
  <si>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</si>
  <si>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</si>
  <si>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</si>
  <si>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</si>
  <si>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</si>
  <si>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</si>
  <si>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</si>
  <si>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</si>
  <si>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</si>
  <si>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</si>
  <si>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</si>
  <si>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</si>
  <si>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</si>
  <si>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</si>
  <si>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</si>
  <si>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</si>
  <si>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</si>
  <si>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</si>
  <si>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</si>
  <si>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</si>
  <si>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</si>
  <si>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</si>
  <si>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</si>
  <si>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</si>
  <si>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</si>
  <si>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</si>
  <si>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</si>
  <si>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</si>
  <si>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</si>
  <si>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</si>
  <si>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</si>
  <si>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</si>
  <si>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</si>
  <si>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</si>
  <si>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</si>
  <si>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</si>
  <si>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</si>
  <si>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</si>
  <si>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</si>
  <si>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</si>
  <si>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</si>
  <si>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</si>
  <si>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</si>
  <si>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</si>
  <si>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</si>
  <si>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</si>
  <si>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</si>
  <si>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</si>
  <si>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</si>
  <si>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</si>
  <si>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</si>
  <si>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</si>
  <si>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</si>
  <si>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</si>
  <si>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</si>
  <si>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</si>
  <si>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</si>
  <si>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</si>
  <si>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</si>
  <si>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</si>
  <si>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</si>
  <si>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</si>
  <si>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</si>
  <si>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</si>
  <si>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</si>
  <si>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</si>
  <si>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</si>
  <si>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</si>
  <si>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</si>
  <si>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</si>
  <si>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</si>
  <si>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</si>
  <si>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</si>
  <si>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</si>
  <si>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</si>
  <si>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</si>
  <si>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</si>
  <si>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</si>
  <si>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</si>
  <si>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</si>
  <si>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</si>
  <si>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</si>
  <si>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</si>
  <si>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</si>
  <si>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</si>
  <si>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</si>
  <si>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</si>
  <si>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</si>
  <si>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</si>
  <si>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</si>
  <si>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</si>
  <si>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</si>
  <si>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</si>
  <si>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</si>
  <si>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</si>
  <si>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</si>
  <si>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</si>
  <si>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</si>
  <si>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</si>
  <si>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</si>
  <si>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</si>
  <si>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</si>
  <si>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</si>
  <si>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</si>
  <si>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</si>
  <si>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</si>
  <si>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</si>
  <si>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</si>
  <si>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</si>
  <si>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</si>
  <si>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</si>
  <si>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</si>
  <si>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</si>
  <si>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</si>
  <si>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</si>
  <si>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</si>
  <si>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</si>
  <si>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</si>
  <si>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</si>
  <si>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</si>
  <si>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</si>
  <si>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</si>
  <si>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</si>
  <si>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</si>
  <si>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</si>
  <si>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</si>
  <si>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</si>
  <si>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</si>
  <si>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</si>
  <si>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</si>
  <si>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</si>
  <si>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</si>
  <si>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</si>
  <si>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</si>
  <si>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</si>
  <si>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</si>
  <si>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</si>
  <si>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</si>
  <si>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</si>
  <si>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</si>
  <si>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</si>
  <si>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</si>
  <si>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</si>
  <si>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</si>
  <si>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</si>
  <si>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</si>
  <si>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</si>
  <si>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</si>
  <si>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</si>
  <si>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</si>
  <si>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</si>
  <si>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</si>
  <si>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</si>
  <si>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</si>
  <si>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</si>
  <si>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</si>
  <si>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</si>
  <si>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</si>
  <si>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</si>
  <si>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</si>
  <si>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</si>
  <si>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</si>
  <si>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</si>
  <si>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</si>
  <si>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</si>
  <si>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</si>
  <si>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</si>
  <si>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</si>
  <si>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</si>
  <si>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</si>
  <si>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</si>
  <si>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</si>
  <si>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</si>
  <si>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</si>
  <si>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</si>
  <si>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</si>
  <si>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</si>
  <si>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</si>
  <si>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</si>
  <si>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</si>
  <si>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</si>
  <si>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</si>
  <si>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</si>
  <si>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</si>
  <si>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</si>
  <si>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</si>
  <si>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</si>
  <si>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</si>
  <si>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</si>
  <si>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</si>
  <si>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</si>
  <si>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</si>
  <si>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</si>
  <si>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</si>
  <si>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</si>
  <si>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</si>
  <si>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</si>
  <si>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</si>
  <si>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</si>
  <si>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</si>
  <si>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</si>
  <si>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</si>
  <si>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</si>
  <si>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</si>
  <si>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</si>
  <si>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</si>
  <si>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</si>
  <si>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</si>
  <si>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</si>
  <si>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</si>
  <si>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</si>
  <si>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</si>
  <si>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</si>
  <si>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</si>
  <si>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</si>
  <si>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</si>
  <si>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</si>
  <si>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</si>
  <si>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</si>
  <si>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</si>
  <si>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</si>
  <si>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</si>
  <si>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</si>
  <si>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</si>
  <si>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</si>
  <si>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</si>
  <si>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</si>
  <si>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</si>
  <si>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</si>
  <si>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</si>
  <si>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</si>
  <si>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</si>
  <si>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</si>
  <si>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</si>
  <si>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</si>
  <si>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</si>
  <si>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</si>
  <si>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</si>
  <si>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</si>
  <si>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</si>
  <si>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</si>
  <si>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</si>
  <si>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</si>
  <si>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</si>
  <si>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</si>
  <si>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</si>
  <si>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</si>
  <si>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</si>
  <si>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</si>
  <si>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</si>
  <si>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</si>
  <si>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</si>
  <si>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</si>
  <si>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</si>
  <si>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</si>
  <si>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</si>
  <si>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</si>
  <si>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</si>
  <si>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</si>
  <si>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</si>
  <si>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</si>
  <si>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</si>
  <si>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</si>
  <si>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</si>
  <si>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</si>
  <si>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</si>
  <si>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</si>
  <si>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</si>
  <si>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</si>
  <si>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</si>
  <si>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</si>
  <si>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</si>
  <si>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</si>
  <si>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</si>
  <si>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</si>
  <si>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</si>
  <si>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</si>
  <si>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</si>
  <si>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</si>
  <si>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</si>
  <si>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</si>
  <si>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</si>
  <si>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</si>
  <si>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</si>
  <si>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</si>
  <si>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</si>
  <si>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</si>
  <si>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</si>
  <si>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</si>
  <si>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</si>
  <si>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</si>
  <si>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</si>
  <si>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</si>
  <si>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</si>
  <si>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</si>
  <si>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</si>
  <si>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</si>
  <si>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</si>
  <si>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</si>
  <si>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</si>
  <si>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</si>
  <si>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</si>
  <si>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</si>
  <si>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</si>
  <si>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</si>
  <si>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</si>
  <si>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</si>
  <si>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</si>
  <si>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</si>
  <si>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</si>
  <si>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</si>
  <si>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</si>
  <si>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</si>
  <si>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</si>
  <si>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</si>
  <si>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</si>
  <si>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</si>
  <si>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</si>
  <si>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</si>
  <si>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</si>
  <si>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</si>
  <si>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</si>
  <si>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</si>
  <si>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</si>
  <si>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</si>
  <si>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</si>
  <si>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</si>
  <si>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</si>
  <si>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</si>
  <si>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</si>
  <si>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</si>
  <si>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</si>
  <si>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</si>
  <si>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</si>
  <si>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</si>
  <si>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</si>
  <si>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</si>
  <si>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</si>
  <si>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</si>
  <si>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</si>
  <si>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</si>
  <si>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</si>
  <si>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</si>
  <si>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</si>
  <si>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</si>
  <si>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</si>
  <si>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</si>
  <si>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</si>
  <si>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</si>
  <si>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</si>
  <si>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</si>
  <si>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</si>
  <si>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</si>
  <si>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</si>
  <si>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</si>
  <si>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</si>
  <si>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</si>
  <si>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</si>
  <si>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</si>
  <si>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</si>
  <si>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</si>
  <si>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</si>
  <si>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</si>
  <si>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</si>
  <si>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</si>
  <si>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</si>
  <si>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</si>
  <si>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</si>
  <si>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</si>
  <si>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</si>
  <si>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</si>
  <si>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</si>
  <si>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</si>
  <si>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</si>
  <si>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</si>
  <si>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</si>
  <si>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</si>
  <si>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</si>
  <si>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</si>
  <si>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</si>
  <si>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</si>
  <si>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</si>
  <si>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</si>
  <si>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</si>
  <si>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</si>
  <si>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</si>
  <si>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</si>
  <si>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</si>
  <si>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</si>
  <si>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</si>
  <si>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</si>
  <si>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</si>
  <si>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</si>
  <si>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</si>
  <si>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</si>
  <si>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</si>
  <si>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</si>
  <si>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</si>
  <si>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</si>
  <si>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</si>
  <si>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</si>
  <si>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</si>
  <si>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</si>
  <si>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</si>
  <si>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</si>
  <si>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</si>
  <si>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</si>
  <si>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</si>
  <si>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</si>
  <si>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</si>
  <si>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</si>
  <si>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</si>
  <si>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</si>
  <si>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</si>
  <si>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</si>
  <si>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</si>
  <si>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</si>
  <si>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</si>
  <si>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</si>
  <si>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</si>
  <si>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</si>
  <si>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</si>
  <si>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</si>
  <si>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</si>
  <si>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</si>
  <si>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</si>
  <si>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</si>
  <si>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</si>
  <si>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</si>
  <si>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</si>
  <si>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</si>
  <si>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</si>
  <si>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</si>
  <si>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</si>
  <si>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</si>
  <si>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</si>
  <si>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</si>
  <si>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</si>
  <si>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</si>
  <si>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</si>
  <si>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</si>
  <si>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</si>
  <si>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</si>
  <si>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</si>
  <si>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</si>
  <si>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</si>
  <si>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</si>
  <si>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</si>
  <si>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</si>
  <si>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</si>
  <si>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</si>
  <si>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</si>
  <si>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</si>
  <si>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</si>
  <si>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</si>
  <si>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</si>
  <si>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</si>
  <si>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</si>
  <si>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</si>
  <si>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</si>
  <si>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</si>
  <si>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</si>
  <si>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</si>
  <si>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</si>
  <si>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</si>
  <si>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</si>
  <si>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</si>
  <si>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</si>
  <si>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</si>
  <si>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</si>
  <si>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</si>
  <si>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</si>
  <si>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</si>
  <si>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</si>
  <si>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</si>
  <si>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</si>
  <si>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</si>
  <si>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</si>
  <si>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</si>
  <si>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</si>
  <si>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</si>
  <si>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</si>
  <si>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</si>
  <si>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</si>
  <si>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</si>
  <si>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</si>
  <si>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</si>
  <si>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</si>
  <si>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</si>
  <si>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</si>
  <si>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</si>
  <si>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</si>
  <si>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</si>
  <si>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</si>
  <si>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</si>
  <si>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</si>
  <si>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</si>
  <si>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</si>
  <si>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</si>
  <si>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</si>
  <si>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</si>
  <si>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</si>
  <si>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</si>
  <si>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</si>
  <si>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</si>
  <si>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</si>
  <si>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</si>
  <si>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</si>
  <si>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</si>
  <si>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</si>
  <si>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</si>
  <si>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</si>
  <si>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</si>
  <si>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</si>
  <si>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</si>
  <si>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</si>
  <si>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</si>
  <si>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</si>
  <si>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</si>
  <si>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</si>
  <si>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</si>
  <si>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</si>
  <si>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</si>
  <si>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</si>
  <si>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</si>
  <si>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</si>
  <si>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</si>
  <si>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</si>
  <si>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</si>
  <si>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</si>
  <si>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</si>
  <si>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</si>
  <si>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</si>
  <si>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</si>
  <si>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</si>
  <si>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</si>
  <si>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</si>
  <si>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</si>
  <si>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</si>
  <si>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</si>
  <si>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</si>
  <si>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</si>
  <si>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</si>
  <si>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</si>
  <si>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</si>
  <si>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</si>
  <si>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</si>
  <si>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</si>
  <si>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</si>
  <si>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</si>
  <si>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</si>
  <si>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</si>
  <si>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</si>
  <si>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</si>
  <si>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</si>
  <si>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</si>
  <si>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</si>
  <si>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</si>
  <si>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</si>
  <si>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</si>
  <si>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</si>
  <si>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</si>
  <si>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</si>
  <si>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</si>
  <si>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</si>
  <si>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</si>
  <si>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</si>
  <si>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</si>
  <si>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</si>
  <si>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</si>
  <si>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</si>
  <si>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</si>
  <si>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</si>
  <si>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</si>
  <si>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</si>
  <si>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</si>
  <si>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</si>
  <si>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</si>
  <si>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</si>
  <si>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</si>
  <si>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</si>
  <si>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</si>
  <si>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</si>
  <si>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</si>
  <si>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</si>
  <si>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</si>
  <si>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</si>
  <si>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</si>
  <si>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</si>
  <si>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</si>
  <si>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</si>
  <si>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</si>
  <si>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</si>
  <si>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</si>
  <si>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</si>
  <si>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</si>
  <si>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</si>
  <si>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</si>
  <si>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</si>
  <si>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</si>
  <si>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</si>
  <si>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</si>
  <si>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</si>
  <si>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</si>
  <si>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</si>
  <si>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</si>
  <si>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</si>
  <si>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</si>
  <si>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</si>
  <si>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</si>
  <si>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</si>
  <si>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</si>
  <si>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</si>
  <si>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</si>
  <si>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</si>
  <si>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</si>
  <si>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</si>
  <si>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</si>
  <si>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</si>
  <si>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</si>
  <si>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</si>
  <si>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</si>
  <si>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</si>
  <si>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</si>
  <si>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</si>
  <si>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</si>
  <si>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</si>
  <si>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</si>
  <si>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</si>
  <si>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</si>
  <si>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</si>
  <si>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</si>
  <si>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</si>
  <si>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</si>
  <si>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</si>
  <si>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</si>
  <si>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</si>
  <si>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</si>
  <si>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</si>
  <si>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</si>
  <si>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</si>
  <si>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</si>
  <si>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</si>
  <si>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</si>
  <si>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</si>
  <si>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</si>
  <si>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</si>
  <si>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</si>
  <si>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</si>
  <si>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</si>
  <si>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</si>
  <si>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</si>
  <si>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</si>
  <si>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</si>
  <si>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</si>
  <si>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</si>
  <si>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</si>
  <si>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</si>
  <si>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</si>
  <si>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</si>
  <si>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</si>
  <si>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</si>
  <si>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</si>
  <si>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</si>
  <si>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</si>
  <si>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</si>
  <si>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</si>
  <si>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</si>
  <si>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</si>
  <si>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</si>
  <si>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</si>
  <si>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</si>
  <si>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</si>
  <si>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</si>
  <si>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</si>
  <si>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</si>
  <si>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</si>
  <si>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</si>
  <si>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</si>
  <si>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</si>
  <si>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</si>
  <si>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</si>
  <si>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</si>
  <si>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</si>
  <si>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</si>
  <si>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</si>
  <si>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</si>
  <si>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</si>
  <si>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</si>
  <si>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</si>
  <si>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</si>
  <si>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</si>
  <si>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</si>
  <si>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</si>
  <si>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</si>
  <si>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</si>
  <si>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</si>
  <si>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</si>
  <si>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</si>
  <si>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</si>
  <si>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</si>
  <si>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</si>
  <si>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</si>
  <si>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</si>
  <si>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</si>
  <si>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</si>
  <si>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</si>
  <si>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</si>
  <si>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</si>
  <si>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</si>
  <si>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</si>
  <si>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</si>
  <si>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</si>
  <si>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</si>
  <si>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</si>
  <si>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</si>
  <si>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</si>
  <si>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</si>
  <si>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</si>
  <si>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</si>
  <si>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</si>
  <si>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</si>
  <si>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</si>
  <si>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</si>
  <si>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</si>
  <si>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</si>
  <si>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</si>
  <si>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</si>
  <si>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</si>
  <si>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</si>
  <si>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</si>
  <si>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</si>
  <si>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</si>
  <si>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</si>
  <si>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</si>
  <si>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</si>
  <si>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</si>
  <si>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</si>
  <si>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</si>
  <si>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</si>
  <si>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</si>
  <si>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</si>
  <si>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</si>
  <si>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</si>
  <si>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</si>
  <si>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</si>
  <si>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</si>
  <si>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</si>
  <si>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</si>
  <si>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</si>
  <si>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</si>
  <si>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</si>
  <si>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</si>
  <si>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</si>
  <si>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</si>
  <si>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</si>
  <si>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</si>
  <si>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</si>
  <si>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</si>
  <si>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</si>
  <si>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</si>
  <si>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</si>
  <si>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</si>
  <si>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</si>
  <si>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</si>
  <si>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</si>
  <si>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</si>
  <si>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</si>
  <si>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</si>
  <si>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</si>
  <si>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</si>
  <si>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</si>
  <si>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</si>
  <si>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</si>
  <si>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</si>
  <si>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</si>
  <si>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</si>
  <si>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</si>
  <si>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</si>
  <si>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</si>
  <si>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</si>
  <si>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</si>
  <si>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</si>
  <si>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</si>
  <si>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</si>
  <si>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</si>
  <si>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</si>
  <si>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</si>
  <si>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</si>
  <si>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</si>
  <si>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</si>
  <si>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</si>
  <si>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</si>
  <si>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</si>
  <si>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</si>
  <si>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</si>
  <si>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</si>
  <si>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</si>
  <si>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</si>
  <si>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</si>
  <si>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</si>
  <si>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</si>
  <si>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</si>
  <si>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</si>
  <si>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</si>
  <si>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</si>
  <si>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</si>
  <si>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</si>
  <si>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</si>
  <si>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</si>
  <si>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</si>
  <si>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</si>
  <si>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</si>
  <si>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</si>
  <si>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</si>
  <si>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</si>
  <si>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</si>
  <si>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</si>
  <si>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</si>
  <si>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</si>
  <si>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</si>
  <si>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</si>
  <si>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</si>
  <si>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</si>
  <si>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</si>
  <si>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</si>
  <si>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</si>
  <si>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</si>
  <si>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</si>
  <si>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</si>
  <si>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</si>
  <si>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</si>
  <si>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</si>
  <si>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</si>
  <si>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</si>
  <si>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</si>
  <si>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</si>
  <si>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</si>
  <si>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</si>
  <si>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</si>
  <si>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</si>
  <si>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</si>
  <si>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</si>
  <si>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</si>
  <si>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</si>
  <si>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</si>
  <si>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</si>
  <si>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</si>
  <si>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</si>
  <si>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</si>
  <si>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</si>
  <si>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</si>
  <si>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</si>
  <si>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</si>
  <si>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</si>
  <si>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</si>
  <si>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</si>
  <si>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</si>
  <si>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</si>
  <si>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</si>
  <si>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</si>
  <si>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</si>
  <si>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</si>
  <si>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</si>
  <si>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</si>
  <si>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</si>
  <si>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</si>
  <si>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</si>
  <si>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</si>
  <si>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</si>
  <si>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</si>
  <si>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</si>
  <si>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</si>
  <si>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</si>
  <si>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</si>
  <si>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</si>
  <si>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</si>
  <si>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</si>
  <si>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</si>
  <si>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</si>
  <si>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</si>
  <si>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</si>
  <si>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</si>
  <si>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</si>
  <si>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</si>
  <si>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</si>
  <si>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</si>
  <si>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</si>
  <si>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</si>
  <si>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</si>
  <si>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</si>
  <si>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</si>
  <si>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</si>
  <si>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</si>
  <si>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</si>
  <si>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</si>
  <si>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</si>
  <si>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</si>
  <si>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</si>
  <si>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</si>
  <si>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</si>
  <si>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</si>
  <si>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</si>
  <si>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</si>
  <si>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</si>
  <si>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</si>
  <si>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</si>
  <si>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</si>
  <si>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</si>
  <si>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</si>
  <si>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</si>
  <si>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</si>
  <si>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</si>
  <si>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</si>
  <si>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</si>
  <si>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</si>
  <si>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</si>
  <si>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</si>
  <si>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</si>
  <si>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</si>
  <si>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</si>
  <si>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</si>
  <si>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</si>
  <si>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</si>
  <si>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</si>
  <si>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</si>
  <si>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</si>
  <si>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</si>
  <si>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</si>
  <si>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</si>
  <si>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</si>
  <si>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</si>
  <si>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</si>
  <si>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</si>
  <si>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</si>
  <si>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</si>
  <si>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</si>
  <si>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</si>
  <si>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</si>
  <si>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</si>
  <si>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</si>
  <si>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</si>
  <si>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</si>
  <si>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</si>
  <si>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</si>
  <si>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</si>
  <si>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</si>
  <si>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</si>
  <si>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</si>
  <si>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</si>
  <si>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</si>
  <si>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</si>
  <si>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</si>
  <si>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</si>
  <si>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</si>
  <si>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</si>
  <si>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</si>
  <si>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</si>
  <si>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</si>
  <si>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</si>
  <si>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</si>
  <si>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</si>
  <si>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</si>
  <si>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</si>
  <si>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</si>
  <si>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</si>
  <si>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</si>
  <si>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</si>
  <si>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</si>
  <si>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</si>
  <si>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</si>
  <si>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</si>
  <si>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</si>
  <si>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</si>
  <si>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</si>
  <si>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</si>
  <si>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</si>
  <si>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</si>
  <si>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</si>
  <si>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</si>
  <si>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</si>
  <si>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</si>
  <si>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</si>
  <si>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</si>
  <si>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</si>
  <si>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</si>
  <si>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</si>
  <si>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</si>
  <si>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</si>
  <si>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</si>
  <si>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</si>
  <si>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</si>
  <si>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</si>
  <si>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</si>
  <si>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</si>
  <si>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</si>
  <si>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</si>
  <si>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</si>
  <si>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</si>
  <si>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</si>
  <si>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</si>
  <si>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</si>
  <si>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</si>
  <si>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</si>
  <si>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</si>
  <si>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</si>
  <si>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</si>
  <si>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</si>
  <si>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</si>
  <si>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</si>
  <si>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</si>
  <si>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</si>
  <si>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</si>
  <si>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</si>
  <si>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</si>
  <si>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</si>
  <si>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</si>
  <si>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</si>
  <si>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</si>
  <si>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</si>
  <si>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</si>
  <si>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</si>
  <si>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</si>
  <si>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</si>
  <si>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</si>
  <si>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</si>
  <si>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</si>
  <si>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</si>
  <si>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</si>
  <si>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</si>
  <si>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</si>
  <si>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</si>
  <si>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</si>
  <si>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</si>
  <si>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</si>
  <si>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</si>
  <si>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</si>
  <si>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</si>
  <si>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</si>
  <si>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</si>
  <si>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</si>
  <si>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</si>
  <si>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</si>
  <si>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</si>
  <si>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</si>
  <si>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</si>
  <si>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</si>
  <si>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</si>
  <si>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</si>
  <si>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</si>
  <si>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</si>
  <si>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</si>
  <si>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</si>
  <si>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</si>
  <si>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</si>
  <si>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</si>
  <si>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</si>
  <si>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</si>
  <si>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</si>
  <si>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</si>
  <si>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</si>
  <si>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</si>
  <si>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</si>
  <si>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</si>
  <si>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</si>
  <si>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</si>
  <si>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</si>
  <si>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</si>
  <si>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</si>
  <si>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</si>
  <si>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</si>
  <si>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</si>
  <si>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</si>
  <si>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</si>
  <si>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</si>
  <si>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</si>
  <si>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</si>
  <si>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</si>
  <si>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</si>
  <si>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</si>
  <si>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</si>
  <si>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</si>
  <si>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</si>
  <si>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</si>
  <si>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</si>
  <si>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</si>
  <si>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</si>
  <si>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</si>
  <si>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</si>
  <si>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</si>
  <si>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</si>
  <si>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</si>
  <si>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</si>
  <si>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</si>
  <si>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</si>
  <si>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</si>
  <si>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</si>
  <si>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</si>
  <si>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</si>
  <si>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</si>
  <si>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</si>
  <si>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</si>
  <si>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</si>
  <si>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</si>
  <si>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</si>
  <si>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</si>
  <si>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</si>
  <si>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</si>
  <si>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</si>
  <si>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</si>
  <si>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</si>
  <si>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</si>
  <si>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</si>
  <si>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</si>
  <si>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</si>
  <si>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</si>
  <si>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</si>
  <si>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</si>
  <si>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</si>
  <si>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</si>
  <si>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</si>
  <si>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</si>
  <si>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</si>
  <si>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</si>
  <si>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</si>
  <si>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</si>
  <si>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</si>
  <si>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</si>
  <si>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</si>
  <si>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</si>
  <si>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</si>
  <si>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</si>
  <si>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</si>
  <si>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</si>
  <si>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</si>
  <si>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</si>
  <si>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</si>
  <si>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</si>
  <si>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</si>
  <si>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</si>
  <si>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</si>
  <si>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</si>
  <si>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</si>
  <si>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</si>
  <si>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</si>
  <si>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</si>
  <si>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</si>
  <si>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</si>
  <si>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</si>
  <si>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</si>
  <si>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</si>
  <si>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</si>
  <si>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</si>
  <si>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</si>
  <si>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</si>
  <si>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</si>
  <si>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</si>
  <si>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</si>
  <si>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</si>
  <si>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</si>
  <si>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</si>
  <si>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</si>
  <si>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</si>
  <si>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</si>
  <si>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</si>
  <si>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</si>
  <si>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</si>
  <si>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</si>
  <si>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</si>
  <si>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</si>
  <si>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</si>
  <si>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</si>
  <si>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</si>
  <si>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</si>
  <si>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</si>
  <si>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</si>
  <si>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</si>
  <si>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</si>
  <si>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</si>
  <si>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</si>
  <si>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</si>
  <si>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</si>
  <si>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</si>
  <si>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</si>
  <si>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</si>
  <si>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</si>
  <si>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</si>
  <si>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</si>
  <si>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</si>
  <si>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</si>
  <si>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</si>
  <si>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</si>
  <si>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</si>
  <si>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</si>
  <si>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</si>
  <si>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</si>
  <si>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</si>
  <si>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</si>
  <si>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</si>
  <si>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</si>
  <si>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</si>
  <si>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</si>
  <si>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</si>
  <si>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</si>
  <si>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</si>
  <si>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</si>
  <si>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</si>
  <si>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</si>
  <si>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</si>
  <si>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</si>
  <si>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</si>
  <si>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</si>
  <si>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</si>
  <si>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</si>
  <si>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</si>
  <si>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</si>
  <si>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</si>
  <si>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</si>
  <si>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</si>
  <si>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</si>
  <si>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</si>
  <si>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</si>
  <si>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</si>
  <si>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</si>
  <si>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</si>
  <si>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</si>
  <si>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</si>
  <si>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</si>
  <si>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</si>
  <si>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</si>
  <si>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</si>
  <si>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</si>
  <si>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</si>
  <si>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</si>
  <si>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</si>
  <si>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</si>
  <si>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</si>
  <si>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</si>
  <si>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</si>
  <si>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</si>
  <si>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</si>
  <si>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</si>
  <si>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</si>
  <si>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</si>
  <si>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</si>
  <si>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</si>
  <si>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</si>
  <si>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</si>
  <si>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</si>
  <si>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</si>
  <si>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</si>
  <si>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</si>
  <si>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</si>
  <si>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</si>
  <si>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</si>
  <si>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</si>
  <si>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</si>
  <si>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</si>
  <si>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</si>
  <si>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</si>
  <si>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</si>
  <si>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</si>
  <si>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</si>
  <si>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</si>
  <si>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</si>
  <si>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</si>
  <si>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</si>
  <si>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</si>
  <si>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</si>
  <si>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</si>
  <si>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</si>
  <si>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</si>
  <si>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</si>
  <si>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</si>
  <si>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</si>
  <si>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</si>
  <si>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</si>
  <si>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</si>
  <si>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</si>
  <si>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</si>
  <si>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</si>
  <si>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</si>
  <si>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</si>
  <si>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</si>
  <si>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</si>
  <si>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</si>
  <si>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</si>
  <si>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</si>
  <si>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</si>
  <si>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</si>
  <si>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</si>
  <si>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</si>
  <si>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</si>
  <si>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</si>
  <si>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</si>
  <si>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</si>
  <si>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</si>
  <si>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</si>
  <si>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</si>
  <si>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</si>
  <si>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</si>
  <si>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</si>
  <si>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</si>
  <si>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</si>
  <si>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</si>
  <si>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</si>
  <si>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</si>
  <si>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</si>
  <si>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</si>
  <si>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</si>
  <si>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</si>
  <si>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</si>
  <si>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</si>
  <si>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</si>
  <si>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</si>
  <si>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</si>
  <si>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</si>
  <si>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</si>
  <si>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</si>
  <si>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</si>
  <si>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</si>
  <si>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</si>
  <si>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</si>
  <si>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</si>
  <si>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</si>
  <si>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</si>
  <si>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</si>
  <si>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</si>
  <si>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</si>
  <si>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</si>
  <si>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</si>
  <si>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</si>
  <si>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</si>
  <si>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</si>
  <si>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</si>
  <si>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</si>
  <si>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</si>
  <si>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</si>
  <si>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</si>
  <si>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</si>
  <si>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</si>
  <si>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</si>
  <si>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</si>
  <si>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</si>
  <si>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</si>
  <si>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</si>
  <si>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</si>
  <si>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</si>
  <si>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</si>
  <si>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</si>
  <si>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</si>
  <si>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</si>
  <si>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</si>
  <si>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</si>
  <si>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</si>
  <si>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</si>
  <si>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</si>
  <si>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</si>
  <si>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</si>
  <si>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</si>
  <si>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</si>
  <si>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</si>
  <si>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</si>
  <si>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</si>
  <si>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</si>
  <si>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</si>
  <si>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</si>
  <si>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</si>
  <si>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</si>
  <si>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</si>
  <si>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</si>
  <si>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</si>
  <si>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</si>
  <si>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</si>
  <si>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</si>
  <si>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</si>
  <si>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</si>
  <si>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</si>
  <si>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</si>
  <si>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</si>
  <si>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</si>
  <si>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</si>
  <si>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</si>
  <si>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</si>
  <si>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</si>
  <si>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</si>
  <si>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</si>
  <si>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</si>
  <si>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</si>
  <si>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</si>
  <si>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</si>
  <si>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</si>
  <si>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</si>
  <si>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</si>
  <si>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</si>
  <si>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</si>
  <si>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</si>
  <si>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</si>
  <si>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</si>
  <si>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</si>
  <si>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</si>
  <si>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</si>
  <si>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</si>
  <si>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</si>
  <si>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</si>
  <si>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</si>
  <si>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</si>
  <si>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</si>
  <si>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</si>
  <si>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</si>
  <si>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</si>
  <si>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</si>
  <si>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</si>
  <si>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</si>
  <si>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</si>
  <si>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</si>
  <si>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</si>
  <si>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</si>
  <si>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</si>
  <si>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</si>
  <si>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</si>
  <si>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</si>
  <si>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</si>
  <si>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</si>
  <si>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</si>
  <si>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</si>
  <si>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</si>
  <si>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</si>
  <si>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</si>
  <si>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</si>
  <si>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</si>
  <si>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</si>
  <si>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</si>
  <si>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</si>
  <si>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</si>
  <si>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</si>
  <si>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</si>
  <si>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</si>
  <si>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</si>
  <si>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</si>
  <si>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</si>
  <si>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</si>
  <si>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</si>
  <si>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</si>
  <si>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</si>
  <si>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</si>
  <si>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</si>
  <si>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</si>
  <si>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</si>
  <si>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</si>
  <si>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</si>
  <si>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</si>
  <si>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</si>
  <si>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</si>
  <si>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</si>
  <si>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</si>
  <si>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</si>
  <si>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</si>
  <si>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</si>
  <si>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</si>
  <si>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</si>
  <si>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</si>
  <si>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</si>
  <si>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</si>
  <si>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</si>
  <si>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</si>
  <si>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</si>
  <si>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</si>
  <si>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</si>
  <si>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</si>
  <si>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</si>
  <si>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</si>
  <si>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</si>
  <si>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</si>
  <si>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</si>
  <si>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</si>
  <si>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</si>
  <si>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</si>
  <si>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</si>
  <si>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</si>
  <si>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</si>
  <si>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</si>
  <si>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</si>
  <si>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</si>
  <si>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</si>
  <si>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</si>
  <si>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</si>
  <si>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</si>
  <si>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</si>
  <si>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</si>
  <si>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</si>
  <si>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</si>
  <si>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</si>
  <si>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</si>
  <si>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</si>
  <si>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</si>
  <si>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</si>
  <si>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</si>
  <si>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</si>
  <si>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</si>
  <si>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</si>
  <si>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</si>
  <si>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</si>
  <si>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</si>
  <si>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</si>
  <si>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</si>
  <si>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</si>
  <si>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</si>
  <si>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</si>
  <si>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</si>
  <si>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</si>
  <si>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</si>
  <si>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</si>
  <si>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</si>
  <si>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</si>
  <si>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</si>
  <si>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</si>
  <si>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</si>
  <si>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</si>
  <si>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</si>
  <si>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</si>
  <si>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</si>
  <si>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</si>
  <si>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</si>
  <si>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</si>
  <si>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</si>
  <si>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</si>
  <si>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</si>
  <si>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</si>
  <si>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</si>
  <si>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</si>
  <si>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</si>
  <si>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</si>
  <si>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</si>
  <si>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</si>
  <si>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</si>
  <si>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</si>
  <si>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</si>
  <si>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</si>
  <si>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</si>
  <si>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</si>
  <si>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</si>
  <si>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</si>
  <si>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</si>
  <si>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</si>
  <si>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</si>
  <si>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</si>
  <si>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</si>
  <si>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</si>
  <si>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</si>
  <si>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</si>
  <si>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</si>
  <si>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</si>
  <si>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</si>
  <si>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</si>
  <si>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</si>
  <si>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</si>
  <si>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</si>
  <si>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</si>
  <si>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</si>
  <si>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</si>
  <si>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</si>
  <si>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</si>
  <si>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</si>
  <si>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</si>
  <si>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</si>
  <si>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</si>
  <si>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</si>
  <si>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</si>
  <si>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</si>
  <si>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</si>
  <si>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</si>
  <si>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</si>
  <si>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</si>
  <si>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</si>
  <si>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</si>
  <si>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</si>
  <si>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</si>
  <si>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</si>
  <si>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</si>
  <si>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</si>
  <si>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</si>
  <si>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</si>
  <si>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</si>
  <si>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</si>
  <si>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</si>
  <si>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</si>
  <si>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</si>
  <si>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</si>
  <si>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</si>
  <si>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</si>
  <si>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</si>
  <si>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</si>
  <si>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</si>
  <si>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</si>
  <si>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</si>
  <si>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</si>
  <si>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</si>
  <si>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</si>
  <si>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</si>
  <si>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</si>
  <si>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</si>
  <si>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</si>
  <si>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</si>
  <si>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</si>
  <si>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</si>
  <si>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</si>
  <si>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</si>
  <si>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</si>
  <si>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</si>
  <si>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</si>
  <si>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</si>
  <si>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</si>
  <si>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</si>
  <si>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</si>
  <si>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</si>
  <si>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</si>
  <si>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</si>
  <si>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</si>
  <si>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</si>
  <si>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</si>
  <si>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</si>
  <si>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</si>
  <si>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</si>
  <si>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</si>
  <si>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</si>
  <si>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</si>
  <si>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</si>
  <si>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</si>
  <si>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</si>
  <si>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</si>
  <si>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</si>
  <si>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</si>
  <si>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</si>
  <si>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</si>
  <si>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</si>
  <si>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</si>
  <si>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</si>
  <si>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</si>
  <si>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</si>
  <si>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</si>
  <si>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</si>
  <si>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</si>
  <si>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</si>
  <si>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</si>
  <si>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</si>
  <si>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</si>
  <si>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</si>
  <si>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</si>
  <si>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</si>
  <si>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</si>
  <si>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</si>
  <si>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</si>
  <si>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</si>
  <si>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</si>
  <si>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</si>
  <si>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</si>
  <si>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</si>
  <si>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</si>
  <si>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</si>
  <si>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</si>
  <si>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</si>
  <si>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</si>
  <si>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</si>
  <si>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</si>
  <si>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</si>
  <si>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</si>
  <si>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</si>
  <si>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</si>
  <si>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</si>
  <si>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</si>
  <si>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</si>
  <si>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</si>
  <si>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</si>
  <si>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</si>
  <si>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</si>
  <si>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</si>
  <si>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</si>
  <si>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</si>
  <si>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</si>
  <si>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</si>
  <si>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</si>
  <si>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</si>
  <si>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</si>
  <si>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</si>
  <si>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</si>
  <si>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</si>
  <si>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</si>
  <si>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</si>
  <si>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</si>
  <si>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</si>
  <si>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</si>
  <si>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</si>
  <si>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</si>
  <si>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</si>
  <si>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</si>
  <si>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</si>
  <si>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</si>
  <si>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</si>
  <si>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</si>
  <si>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</si>
  <si>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</si>
  <si>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</si>
  <si>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</si>
  <si>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</si>
  <si>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</si>
  <si>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</si>
  <si>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</si>
  <si>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</si>
  <si>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</si>
  <si>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</si>
  <si>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</si>
  <si>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</si>
  <si>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</si>
  <si>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</si>
  <si>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</si>
  <si>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</si>
  <si>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</si>
  <si>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</si>
  <si>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</si>
  <si>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</si>
  <si>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</si>
  <si>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</si>
  <si>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</si>
  <si>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</si>
  <si>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</si>
  <si>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</si>
  <si>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</si>
  <si>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</si>
  <si>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</si>
  <si>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</si>
  <si>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</si>
  <si>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</si>
  <si>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</si>
  <si>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</si>
  <si>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</si>
  <si>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</si>
  <si>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</si>
  <si>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</si>
  <si>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</si>
  <si>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</si>
  <si>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</si>
  <si>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</si>
  <si>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</si>
  <si>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</si>
  <si>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</si>
  <si>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</si>
  <si>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</si>
  <si>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</si>
  <si>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</si>
  <si>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</si>
  <si>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</si>
  <si>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</si>
  <si>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</si>
  <si>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</si>
  <si>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</si>
  <si>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</si>
  <si>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</si>
  <si>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</si>
  <si>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</si>
  <si>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</si>
  <si>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</si>
  <si>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</si>
  <si>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</si>
  <si>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</si>
  <si>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</si>
  <si>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</si>
  <si>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</si>
  <si>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</si>
  <si>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</si>
  <si>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</si>
  <si>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Standard Deviation of Pledge</t>
  </si>
  <si>
    <t xml:space="preserve">Upper Quartile of Pledge </t>
  </si>
  <si>
    <t>IQR of Pledge</t>
  </si>
  <si>
    <t>IQR of Goal</t>
  </si>
  <si>
    <t>Lower Quartile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</si>
</sst>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165" fontId="0" fillId="0" borderId="0" xfId="0" applyNumberFormat="1"/>
  </cellXfs>
  <cellStyles count="1">
    <cellStyle name="Normal" xfId="0" builtinId="0"/>
  </cellStyles>
  <dxfs count="13">
    <dxf>
      <fill>
        <patternFill>
          <bgColor rgb="FFFC682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8957C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8957C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8957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8957C"/>
      <color rgb="FFFC68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344630063134001"/>
          <c:y val="8.8804688887573113E-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774432607688739E-2"/>
          <c:y val="6.6666666666666666E-2"/>
          <c:w val="0.73188402037980549"/>
          <c:h val="0.8575072178477690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5-754C-ADC6-1A631ABB8B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805-754C-ADC6-1A631ABB8B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805-754C-ADC6-1A631ABB8B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805-754C-ADC6-1A631ABB8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234576"/>
        <c:axId val="457790592"/>
      </c:lineChart>
      <c:catAx>
        <c:axId val="4572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0592"/>
        <c:crosses val="autoZero"/>
        <c:auto val="1"/>
        <c:lblAlgn val="ctr"/>
        <c:lblOffset val="100"/>
        <c:noMultiLvlLbl val="0"/>
      </c:catAx>
      <c:valAx>
        <c:axId val="4577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B145-8DF5-104A0F6137D6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3D-B145-8DF5-104A0F6137D6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3D-B145-8DF5-104A0F613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272224"/>
        <c:axId val="345273872"/>
      </c:barChart>
      <c:catAx>
        <c:axId val="34527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73872"/>
        <c:crosses val="autoZero"/>
        <c:auto val="1"/>
        <c:lblAlgn val="ctr"/>
        <c:lblOffset val="100"/>
        <c:noMultiLvlLbl val="0"/>
      </c:catAx>
      <c:valAx>
        <c:axId val="3452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7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61018535473768E-2"/>
          <c:y val="0.10410886139232596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2-C04B-A863-0956FCD5CB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A2-C04B-A863-0956FCD5CB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A2-C04B-A863-0956FCD5CB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2A2-C04B-A863-0956FCD5C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3250496"/>
        <c:axId val="323306928"/>
      </c:barChart>
      <c:catAx>
        <c:axId val="3232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06928"/>
        <c:crosses val="autoZero"/>
        <c:auto val="1"/>
        <c:lblAlgn val="ctr"/>
        <c:lblOffset val="100"/>
        <c:noMultiLvlLbl val="0"/>
      </c:catAx>
      <c:valAx>
        <c:axId val="32330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75B351-5744-FE45-BCAA-24DE2D2FFF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D238FF-7A04-3848-B43F-937CFCAB2E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F325CF-ACEA-E94F-9CE9-0E4DF0E84510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824" cy="63051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7B0F9D-D6ED-28CA-270F-E83DC5B47D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8ADB28-3077-3403-3F46-F613567F43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824" cy="63051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12700</xdr:rowOff>
    </xdr:from>
    <xdr:to>
      <xdr:col>9</xdr:col>
      <xdr:colOff>825500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33495-6B37-225F-28FC-84591F31B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8</xdr:row>
      <xdr:rowOff>76200</xdr:rowOff>
    </xdr:from>
    <xdr:to>
      <xdr:col>12</xdr:col>
      <xdr:colOff>774700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C346F-A49F-F251-4F22-0F7CC2A53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25400</xdr:rowOff>
    </xdr:from>
    <xdr:to>
      <xdr:col>14</xdr:col>
      <xdr:colOff>482600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EFDDC-4978-B5D3-357D-00919D1D7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4.035295601854" createdVersion="8" refreshedVersion="8" minRefreshableVersion="3" recordCount="4114" xr:uid="{0A39CD53-7C80-1F4C-9E48-EAC14CA108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4.103103472225" createdVersion="8" refreshedVersion="8" minRefreshableVersion="3" recordCount="4114" xr:uid="{FB6E59C2-8284-F644-B028-2A08C99582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4693D-D5A2-C448-80C3-471E4469FEAA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CD7DA-B0E9-C84B-AE15-7FBD2DE8DE46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54710-E263-864C-A6FD-C89C8658A916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67F2-1293-0640-A394-D7B017F1DDC6}">
  <dimension ref="A1:D14"/>
  <sheetViews>
    <sheetView tabSelected="1" workbookViewId="0">
      <selection activeCell="C15" sqref="C15"/>
    </sheetView>
  </sheetViews>
  <sheetFormatPr baseColWidth="10" defaultRowHeight="15" x14ac:dyDescent="0.2"/>
  <cols>
    <col min="1" max="1" width="23.5" customWidth="1"/>
    <col min="3" max="3" width="11.1640625" bestFit="1" customWidth="1"/>
  </cols>
  <sheetData>
    <row r="1" spans="1:4" x14ac:dyDescent="0.2">
      <c r="B1" t="s">
        <v>8383</v>
      </c>
      <c r="C1" t="s">
        <v>8384</v>
      </c>
    </row>
    <row r="2" spans="1:4" x14ac:dyDescent="0.2">
      <c r="A2" t="s">
        <v>8385</v>
      </c>
      <c r="B2" s="18">
        <f>AVERAGE('Successful US Kickstarter'!D:D)</f>
        <v>5048.8786407766993</v>
      </c>
      <c r="C2" s="18">
        <f>AVERAGE('Failed US Kickstarter'!D:D)</f>
        <v>10554.212</v>
      </c>
    </row>
    <row r="3" spans="1:4" x14ac:dyDescent="0.2">
      <c r="A3" t="s">
        <v>8386</v>
      </c>
      <c r="B3" s="18">
        <f>MEDIAN('Successful US Kickstarter'!D:D)</f>
        <v>3000</v>
      </c>
      <c r="C3" s="18">
        <f>MEDIAN('Failed US Kickstarter'!D:D)</f>
        <v>5000</v>
      </c>
    </row>
    <row r="4" spans="1:4" x14ac:dyDescent="0.2">
      <c r="A4" t="s">
        <v>8389</v>
      </c>
      <c r="B4" s="18">
        <f>_xlfn.STDEV.P('Successful US Kickstarter'!D:D)</f>
        <v>7748.7537726373303</v>
      </c>
      <c r="C4" s="18">
        <f>_xlfn.STDEV.P('Failed US Kickstarter'!D:D)</f>
        <v>21967.731061515115</v>
      </c>
      <c r="D4" t="s">
        <v>8307</v>
      </c>
    </row>
    <row r="5" spans="1:4" x14ac:dyDescent="0.2">
      <c r="A5" t="s">
        <v>8390</v>
      </c>
      <c r="B5" s="18">
        <f>_xlfn.QUARTILE.EXC('Successful US Kickstarter'!D:D, 3)</f>
        <v>5000</v>
      </c>
      <c r="C5" s="18">
        <f>_xlfn.QUARTILE.EXC('Failed US Kickstarter'!D:D, 3)</f>
        <v>10000</v>
      </c>
    </row>
    <row r="6" spans="1:4" x14ac:dyDescent="0.2">
      <c r="A6" t="s">
        <v>8391</v>
      </c>
      <c r="B6" s="18">
        <f>_xlfn.QUARTILE.EXC('Successful US Kickstarter'!D:D, 1)</f>
        <v>1500</v>
      </c>
      <c r="C6" s="18">
        <f>_xlfn.QUARTILE.EXC('Failed US Kickstarter'!D:D, 1)</f>
        <v>2000</v>
      </c>
    </row>
    <row r="7" spans="1:4" x14ac:dyDescent="0.2">
      <c r="A7" t="s">
        <v>8395</v>
      </c>
      <c r="B7" s="18">
        <f>B5-B6</f>
        <v>3500</v>
      </c>
      <c r="C7" s="18">
        <f>C5-C6</f>
        <v>8000</v>
      </c>
    </row>
    <row r="8" spans="1:4" x14ac:dyDescent="0.2">
      <c r="B8" s="18"/>
      <c r="C8" s="18"/>
    </row>
    <row r="9" spans="1:4" x14ac:dyDescent="0.2">
      <c r="A9" t="s">
        <v>8387</v>
      </c>
      <c r="B9" s="18">
        <f>AVERAGE('Successful US Kickstarter'!E:E)</f>
        <v>5601.5458009708727</v>
      </c>
      <c r="C9" s="18">
        <f>AVERAGE('Failed US Kickstarter'!E:E)</f>
        <v>558.65484000000004</v>
      </c>
    </row>
    <row r="10" spans="1:4" x14ac:dyDescent="0.2">
      <c r="A10" t="s">
        <v>8388</v>
      </c>
      <c r="B10" s="18">
        <f>MEDIAN('Successful US Kickstarter'!E:E)</f>
        <v>3167.5</v>
      </c>
      <c r="C10" s="18">
        <f>MEDIAN('Failed US Kickstarter'!E:E)</f>
        <v>103</v>
      </c>
    </row>
    <row r="11" spans="1:4" x14ac:dyDescent="0.2">
      <c r="A11" t="s">
        <v>8392</v>
      </c>
      <c r="B11" s="18">
        <f>_xlfn.STDEV.P('Successful US Kickstarter'!E:E)</f>
        <v>8334.5731699164608</v>
      </c>
      <c r="C11" s="18">
        <f>_xlfn.STDEV.P('Failed US Kickstarter'!E:E)</f>
        <v>1330.5230280400915</v>
      </c>
    </row>
    <row r="12" spans="1:4" x14ac:dyDescent="0.2">
      <c r="A12" t="s">
        <v>8393</v>
      </c>
      <c r="B12" s="18">
        <f>_xlfn.QUARTILE.EXC('Successful US Kickstarter'!E:E, 3)</f>
        <v>5699</v>
      </c>
      <c r="C12" s="18">
        <f>_xlfn.QUARTILE.EXC('Failed US Kickstarter'!E:E, 3)</f>
        <v>501</v>
      </c>
    </row>
    <row r="13" spans="1:4" x14ac:dyDescent="0.2">
      <c r="A13" t="s">
        <v>8396</v>
      </c>
      <c r="B13" s="18">
        <f>_xlfn.QUARTILE.EXC('Successful US Kickstarter'!E:E, 1)</f>
        <v>1716.5074999999999</v>
      </c>
      <c r="C13" s="18">
        <f>_xlfn.QUARTILE.EXC('Failed US Kickstarter'!E:E, 1)</f>
        <v>9.25</v>
      </c>
    </row>
    <row r="14" spans="1:4" x14ac:dyDescent="0.2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C1246-782A-7944-B162-C1A67F920688}">
  <dimension ref="A1:T251"/>
  <sheetViews>
    <sheetView zoomScale="98" workbookViewId="0"/>
  </sheetViews>
  <sheetFormatPr baseColWidth="10" defaultRowHeight="15" x14ac:dyDescent="0.2"/>
  <cols>
    <col min="2" max="2" width="22.1640625" customWidth="1"/>
    <col min="3" max="3" width="42.5" customWidth="1"/>
    <col min="4" max="4" width="15.83203125" customWidth="1"/>
    <col min="9" max="9" width="13.83203125" customWidth="1"/>
    <col min="10" max="10" width="14.83203125" customWidth="1"/>
  </cols>
  <sheetData>
    <row r="1" spans="1:20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50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50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50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50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50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50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50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50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50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50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50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50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50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50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50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50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50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50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50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50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50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50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50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50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50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50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50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50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50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50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50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50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50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50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50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50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50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50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50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50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50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50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50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50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50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50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50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50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50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5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50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50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50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50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50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50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50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50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50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50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50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50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50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50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50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50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50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50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50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50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50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50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50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50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50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50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50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50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50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50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50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50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50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50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50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50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50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50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50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50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50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50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50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50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50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50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50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50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50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50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50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50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50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50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50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50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50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50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50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50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50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50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50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50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50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50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50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50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50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50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50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50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50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50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50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50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50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50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50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50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50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50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50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50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50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50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50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50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50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50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50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50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50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50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50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50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50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50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50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50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50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50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50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50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50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50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50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50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50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50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50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50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50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50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50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50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50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50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50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50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50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50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50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50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50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50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50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50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50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50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50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50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50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50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50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50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50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50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50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50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50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50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50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50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50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50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50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50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50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50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50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50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50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50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50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50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50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50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50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50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50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50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50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50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50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50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50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50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50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50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50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50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50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50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50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50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50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50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50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50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50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50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50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50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50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50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50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50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50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50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50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50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50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50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50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50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50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50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5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1:F251">
    <cfRule type="containsText" dxfId="12" priority="2" operator="containsText" text="canceled">
      <formula>NOT(ISERROR(SEARCH("canceled",F1)))</formula>
    </cfRule>
    <cfRule type="containsText" dxfId="11" priority="3" operator="containsText" text="failed">
      <formula>NOT(ISERROR(SEARCH("failed",F1)))</formula>
    </cfRule>
    <cfRule type="containsText" dxfId="10" priority="4" operator="containsText" text="successful">
      <formula>NOT(ISERROR(SEARCH("successful",F1)))</formula>
    </cfRule>
    <cfRule type="containsText" dxfId="9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AC07-CB5C-5845-802C-53FAAB1E1BCB}">
  <dimension ref="A1:T413"/>
  <sheetViews>
    <sheetView zoomScale="99" workbookViewId="0">
      <selection activeCell="E8" sqref="E8"/>
    </sheetView>
  </sheetViews>
  <sheetFormatPr baseColWidth="10" defaultRowHeight="15" x14ac:dyDescent="0.2"/>
  <cols>
    <col min="2" max="2" width="17.1640625" customWidth="1"/>
    <col min="3" max="3" width="37.1640625" customWidth="1"/>
    <col min="4" max="4" width="16.1640625" customWidth="1"/>
    <col min="9" max="9" width="15.1640625" customWidth="1"/>
    <col min="10" max="10" width="12.5" customWidth="1"/>
  </cols>
  <sheetData>
    <row r="1" spans="1:20" ht="1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8365</v>
      </c>
      <c r="T1" s="1" t="s">
        <v>8366</v>
      </c>
    </row>
    <row r="2" spans="1:20" ht="50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50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50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50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50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50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50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50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50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50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50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50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50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50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50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50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50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50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50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50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50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50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50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50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50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50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50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50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50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50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50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50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50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50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50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50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50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50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50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50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50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50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50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50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50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50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50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50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50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50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50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50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50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50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50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50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50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50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50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50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50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50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50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50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50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50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50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50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50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50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50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50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50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50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50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50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50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50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50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50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50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50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50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50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50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50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50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50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50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50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50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50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50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50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50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50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50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50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50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50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50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50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50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50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50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50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50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50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50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50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50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50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50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50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50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50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50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50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50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50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50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50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50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50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50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50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50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50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50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50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50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50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50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50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50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50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50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50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50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50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50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50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50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50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50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50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50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50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50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50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50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50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50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50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50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50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50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50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50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50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50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50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50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50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50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50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50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50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50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50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50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50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50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50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50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50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50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50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50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50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50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50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50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50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50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50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50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50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50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50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50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50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50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50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50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50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50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50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50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50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50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50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50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50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50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50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50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50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50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50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50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50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50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50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50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50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50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50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50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50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50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50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50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50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50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50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50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50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50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50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50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50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50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50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50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50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50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50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50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50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50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50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50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50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50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50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50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50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50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50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50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50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50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50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50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50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50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50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50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50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50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50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50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50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50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50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50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50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50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50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50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50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50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50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50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50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50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50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50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50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50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50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50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50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50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50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50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50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50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50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50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50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50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50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50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50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50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50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50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50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50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50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50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50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50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50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50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50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50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50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50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50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50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50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50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50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50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50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50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50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50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50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50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50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50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50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50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50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50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50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50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50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50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50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50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50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50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50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50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50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50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50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50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50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50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50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50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50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50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50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50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50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50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50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50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50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50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50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50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50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50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50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50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50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50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50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50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50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50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50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50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50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50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50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50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50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50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50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50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50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50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50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50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50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50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50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50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50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50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50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50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50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50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50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50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50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50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50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50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50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50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50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50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50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50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50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50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50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50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50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50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50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D5D32-8416-3846-855C-507E3EAF5726}">
  <dimension ref="A1:D6"/>
  <sheetViews>
    <sheetView workbookViewId="0">
      <selection activeCell="E6" sqref="E6"/>
    </sheetView>
  </sheetViews>
  <sheetFormatPr baseColWidth="10" defaultRowHeight="15" x14ac:dyDescent="0.2"/>
  <cols>
    <col min="1" max="1" width="28" customWidth="1"/>
    <col min="2" max="2" width="45.5" customWidth="1"/>
    <col min="3" max="3" width="13.33203125" customWidth="1"/>
  </cols>
  <sheetData>
    <row r="1" spans="1:4" x14ac:dyDescent="0.2">
      <c r="A1" s="1" t="s">
        <v>8379</v>
      </c>
      <c r="B1" s="1" t="s">
        <v>8380</v>
      </c>
      <c r="C1" s="1" t="s">
        <v>8381</v>
      </c>
      <c r="D1" s="1" t="s">
        <v>8382</v>
      </c>
    </row>
    <row r="2" spans="1:4" ht="50" customHeight="1" x14ac:dyDescent="0.2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50" customHeight="1" x14ac:dyDescent="0.2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50" customHeight="1" x14ac:dyDescent="0.2">
      <c r="A4" s="16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50" customHeight="1" x14ac:dyDescent="0.2">
      <c r="A5" s="16" t="s">
        <v>3329</v>
      </c>
      <c r="B5" s="17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50" customHeight="1" x14ac:dyDescent="0.2">
      <c r="A6" s="1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0587-E657-6542-88BD-28ECC4380603}">
  <dimension ref="A2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2" spans="1:6" x14ac:dyDescent="0.2">
      <c r="A2" s="11" t="s">
        <v>8359</v>
      </c>
      <c r="B2" t="s">
        <v>8316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6C8A-3293-B14C-BEF2-8AECFE1712A0}">
  <dimension ref="A1:E7"/>
  <sheetViews>
    <sheetView workbookViewId="0">
      <selection activeCell="G7" sqref="G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8316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A737E-4342-ED46-B240-D75DAA4F2B18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4" bestFit="1" customWidth="1"/>
    <col min="39" max="39" width="13" bestFit="1" customWidth="1"/>
    <col min="40" max="40" width="14" bestFit="1" customWidth="1"/>
    <col min="41" max="41" width="13" bestFit="1" customWidth="1"/>
    <col min="42" max="42" width="14" bestFit="1" customWidth="1"/>
    <col min="43" max="43" width="13" bestFit="1" customWidth="1"/>
    <col min="44" max="44" width="18.33203125" bestFit="1" customWidth="1"/>
    <col min="45" max="45" width="17.3320312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39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6.5" customWidth="1"/>
    <col min="17" max="17" width="41.1640625" customWidth="1"/>
    <col min="18" max="18" width="11.83203125" customWidth="1"/>
    <col min="19" max="19" width="24.6640625" customWidth="1"/>
    <col min="20" max="20" width="2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8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8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8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8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4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8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8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4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8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4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4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64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8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4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8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4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8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4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8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8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8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4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8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4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4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2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4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4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8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8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8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4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4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8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8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8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8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8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4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4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2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4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4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4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4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4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4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4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4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8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4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8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4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8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8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8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4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4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8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4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4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8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4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4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8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8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4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4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4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8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4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8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8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8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4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4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8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8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4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8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8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8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4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4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4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4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8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8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8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2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4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8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2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4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64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8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4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8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8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4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4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4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8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8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2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8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4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8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4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8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8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8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8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4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4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4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4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8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8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4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8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4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4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4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4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4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4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8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8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4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4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8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8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4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8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4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4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4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4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4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8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8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8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4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8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8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8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8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4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4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8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8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8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8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4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4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4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4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8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8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4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8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4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4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4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4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4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4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8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4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8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8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8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8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8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8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4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8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4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4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4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4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4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64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8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4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8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8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4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4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4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4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4" priority="9" operator="containsText" text="canceled">
      <formula>NOT(ISERROR(SEARCH("canceled",F1)))</formula>
    </cfRule>
    <cfRule type="containsText" dxfId="3" priority="10" operator="containsText" text="failed">
      <formula>NOT(ISERROR(SEARCH("failed",F1)))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live">
      <formula>NOT(ISERROR(SEARCH("live",F1)))</formula>
    </cfRule>
  </conditionalFormatting>
  <conditionalFormatting sqref="H8">
    <cfRule type="containsText" dxfId="0" priority="11" operator="containsText" text="failed">
      <formula>NOT(ISERROR(SEARCH("failed",H8)))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 Theater</vt:lpstr>
      <vt:lpstr>Failed US Kickstarter</vt:lpstr>
      <vt:lpstr>Successful US Kickstarter</vt:lpstr>
      <vt:lpstr>Edinburgh Research</vt:lpstr>
      <vt:lpstr>Outcomes Based on Launch Date</vt:lpstr>
      <vt:lpstr>Statistics</vt:lpstr>
      <vt:lpstr>Category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Katia Paredes</cp:lastModifiedBy>
  <dcterms:created xsi:type="dcterms:W3CDTF">2017-04-20T15:17:24Z</dcterms:created>
  <dcterms:modified xsi:type="dcterms:W3CDTF">2022-08-12T01:24:51Z</dcterms:modified>
</cp:coreProperties>
</file>