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ie\Desktop\Network granularity\EFA and HLR analyses\"/>
    </mc:Choice>
  </mc:AlternateContent>
  <bookViews>
    <workbookView xWindow="0" yWindow="0" windowWidth="24000" windowHeight="11850" activeTab="1"/>
  </bookViews>
  <sheets>
    <sheet name="Converting ES" sheetId="8" r:id="rId1"/>
    <sheet name="Meta-analysis r" sheetId="3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8" l="1"/>
  <c r="E6" i="8" l="1"/>
  <c r="D10" i="8" s="1"/>
  <c r="D14" i="8" s="1"/>
  <c r="D18" i="8" s="1"/>
  <c r="E5" i="8"/>
  <c r="D9" i="8" s="1"/>
  <c r="D13" i="8" s="1"/>
  <c r="E3" i="3" l="1"/>
  <c r="D3" i="3"/>
  <c r="F3" i="3" l="1"/>
  <c r="E4" i="3"/>
  <c r="H3" i="3" s="1"/>
  <c r="K3" i="3" s="1"/>
  <c r="D4" i="3"/>
  <c r="F4" i="3" l="1"/>
  <c r="G3" i="3" s="1"/>
  <c r="I3" i="3" s="1"/>
  <c r="M3" i="3" l="1"/>
  <c r="O3" i="3" s="1"/>
  <c r="J3" i="3"/>
  <c r="N3" i="3"/>
  <c r="P3" i="3" s="1"/>
  <c r="L3" i="3"/>
</calcChain>
</file>

<file path=xl/sharedStrings.xml><?xml version="1.0" encoding="utf-8"?>
<sst xmlns="http://schemas.openxmlformats.org/spreadsheetml/2006/main" count="43" uniqueCount="37">
  <si>
    <t>Study number</t>
  </si>
  <si>
    <t>**INSERT YOUR NUMBERS INTO THE YELLOW CELLS**</t>
  </si>
  <si>
    <t>denominator = ∑w</t>
  </si>
  <si>
    <t>Check Z table for significance</t>
  </si>
  <si>
    <t>http://www.socscistatistics.com/pvalues/normaldistribution.aspx</t>
  </si>
  <si>
    <t>correlation</t>
  </si>
  <si>
    <t>weight = n-3</t>
  </si>
  <si>
    <t xml:space="preserve">fisher's z </t>
  </si>
  <si>
    <t>n</t>
  </si>
  <si>
    <t xml:space="preserve">Mean r (not fisher z transformed) </t>
  </si>
  <si>
    <t>If you're adding/deleting rows to change number of studies, make sure the formulas are carried over. Important to check numerator and denominator in columns G and H are highlighting all the right cells</t>
  </si>
  <si>
    <t>If you're adding rows to add # of studies, easiest way is to copy and paste the row above. Double check all formulas are referencing the right cell. Then see notes on right -&gt;</t>
  </si>
  <si>
    <t>not fisher z transformed</t>
  </si>
  <si>
    <r>
      <t xml:space="preserve">**ORANGE CELLS SPIT OUT YOUR ANSWERS**  </t>
    </r>
    <r>
      <rPr>
        <sz val="14"/>
        <color theme="1"/>
        <rFont val="Calibri"/>
        <family val="2"/>
        <scheme val="minor"/>
      </rPr>
      <t>SCROLL RIGHT TO SEE RESULTS -&gt;</t>
    </r>
  </si>
  <si>
    <r>
      <t>weight * r</t>
    </r>
    <r>
      <rPr>
        <vertAlign val="subscript"/>
        <sz val="11"/>
        <color theme="1"/>
        <rFont val="Calibri"/>
        <family val="2"/>
        <scheme val="minor"/>
      </rPr>
      <t>z</t>
    </r>
  </si>
  <si>
    <r>
      <t xml:space="preserve">numerator = </t>
    </r>
    <r>
      <rPr>
        <sz val="11"/>
        <color theme="1"/>
        <rFont val="Calibri"/>
        <family val="2"/>
      </rPr>
      <t>∑</t>
    </r>
    <r>
      <rPr>
        <sz val="10.8"/>
        <color theme="1"/>
        <rFont val="Calibri"/>
        <family val="2"/>
      </rPr>
      <t>w * r</t>
    </r>
    <r>
      <rPr>
        <vertAlign val="subscript"/>
        <sz val="10.8"/>
        <color theme="1"/>
        <rFont val="Calibri"/>
        <family val="2"/>
      </rPr>
      <t>z</t>
    </r>
  </si>
  <si>
    <t>**Enter your numbers into the yellow cells**</t>
  </si>
  <si>
    <t>**Orange cells spit out your answers**</t>
  </si>
  <si>
    <t>Formula 3: Converting t to r</t>
  </si>
  <si>
    <t>t</t>
  </si>
  <si>
    <t>df</t>
  </si>
  <si>
    <t>Converting d to r</t>
  </si>
  <si>
    <r>
      <t>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</si>
  <si>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Study 1</t>
  </si>
  <si>
    <t>Study 2</t>
  </si>
  <si>
    <r>
      <t>Denominator = t</t>
    </r>
    <r>
      <rPr>
        <b/>
        <vertAlign val="super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+ df</t>
    </r>
  </si>
  <si>
    <r>
      <t>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(t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df)</t>
    </r>
  </si>
  <si>
    <r>
      <t>r = sqrt 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(t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df)</t>
    </r>
  </si>
  <si>
    <r>
      <t>SE of mean r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= sqrt(1/∑w) </t>
    </r>
  </si>
  <si>
    <r>
      <t>Z = Mean r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>/ SE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</si>
  <si>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lower 95% CI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</si>
  <si>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upper 95% CI</t>
    </r>
  </si>
  <si>
    <r>
      <t>r</t>
    </r>
    <r>
      <rPr>
        <b/>
        <sz val="11"/>
        <color theme="1"/>
        <rFont val="Calibri"/>
        <family val="2"/>
        <scheme val="minor"/>
      </rPr>
      <t xml:space="preserve"> lower 95% CI</t>
    </r>
  </si>
  <si>
    <r>
      <t>r</t>
    </r>
    <r>
      <rPr>
        <b/>
        <sz val="11"/>
        <color theme="1"/>
        <rFont val="Calibri"/>
        <family val="2"/>
        <scheme val="minor"/>
      </rPr>
      <t xml:space="preserve"> upper 95% CI</t>
    </r>
  </si>
  <si>
    <r>
      <t>Mean r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= num/ den</t>
    </r>
  </si>
  <si>
    <t>should be negative</t>
  </si>
  <si>
    <t>not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</si>
</sst>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.0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.8"/>
      <color theme="1"/>
      <name val="Calibri"/>
      <family val="2"/>
    </font>
    <font>
      <vertAlign val="subscript"/>
      <sz val="10.8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6" fillId="0" borderId="0" xfId="0" applyFont="1"/>
    <xf numFmtId="0" fontId="7" fillId="0" borderId="3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6" fillId="0" borderId="4" xfId="0" applyFont="1" applyBorder="1"/>
    <xf numFmtId="0" fontId="6" fillId="2" borderId="0" xfId="0" applyFont="1" applyFill="1"/>
    <xf numFmtId="0" fontId="6" fillId="2" borderId="4" xfId="0" applyFont="1" applyFill="1" applyBorder="1"/>
    <xf numFmtId="164" fontId="6" fillId="0" borderId="0" xfId="0" applyNumberFormat="1" applyFont="1" applyFill="1" applyBorder="1"/>
    <xf numFmtId="164" fontId="6" fillId="0" borderId="0" xfId="0" applyNumberFormat="1" applyFont="1"/>
    <xf numFmtId="164" fontId="6" fillId="0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/>
    </xf>
    <xf numFmtId="164" fontId="7" fillId="0" borderId="0" xfId="0" applyNumberFormat="1" applyFont="1"/>
    <xf numFmtId="0" fontId="13" fillId="0" borderId="2" xfId="0" applyFont="1" applyBorder="1"/>
    <xf numFmtId="0" fontId="13" fillId="0" borderId="2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4" xfId="0" applyFont="1" applyBorder="1"/>
    <xf numFmtId="165" fontId="0" fillId="2" borderId="4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1" xfId="0" applyBorder="1"/>
    <xf numFmtId="165" fontId="0" fillId="3" borderId="4" xfId="0" applyNumberForma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zoomScale="90" zoomScaleNormal="90" workbookViewId="0">
      <selection activeCell="G18" sqref="G18"/>
    </sheetView>
  </sheetViews>
  <sheetFormatPr defaultRowHeight="14.5" x14ac:dyDescent="0.35"/>
  <cols>
    <col min="2" max="2" width="8.81640625" style="20"/>
    <col min="3" max="3" width="19.81640625" bestFit="1" customWidth="1"/>
    <col min="4" max="4" width="12" bestFit="1" customWidth="1"/>
    <col min="5" max="5" width="10.54296875" customWidth="1"/>
    <col min="6" max="6" width="13.81640625" customWidth="1"/>
    <col min="7" max="7" width="50.7265625" bestFit="1" customWidth="1"/>
  </cols>
  <sheetData>
    <row r="1" spans="2:7" s="18" customFormat="1" ht="21.5" thickBot="1" x14ac:dyDescent="0.55000000000000004">
      <c r="B1" s="19"/>
      <c r="C1" s="37" t="s">
        <v>16</v>
      </c>
      <c r="D1" s="37"/>
      <c r="E1" s="37"/>
      <c r="F1" s="37"/>
      <c r="G1" s="36" t="s">
        <v>17</v>
      </c>
    </row>
    <row r="2" spans="2:7" ht="19" thickTop="1" x14ac:dyDescent="0.35">
      <c r="C2" s="21"/>
      <c r="D2" s="21"/>
      <c r="E2" s="21"/>
      <c r="F2" s="21"/>
      <c r="G2" s="20"/>
    </row>
    <row r="3" spans="2:7" ht="26" x14ac:dyDescent="0.35">
      <c r="B3" s="22"/>
      <c r="C3" s="38" t="s">
        <v>18</v>
      </c>
      <c r="D3" s="38"/>
      <c r="E3" s="38"/>
      <c r="F3" s="38"/>
    </row>
    <row r="4" spans="2:7" ht="16.5" x14ac:dyDescent="0.35">
      <c r="B4" s="24"/>
      <c r="C4" s="25" t="s">
        <v>21</v>
      </c>
      <c r="D4" s="23" t="s">
        <v>19</v>
      </c>
      <c r="E4" s="23" t="s">
        <v>22</v>
      </c>
      <c r="F4" s="23" t="s">
        <v>20</v>
      </c>
    </row>
    <row r="5" spans="2:7" ht="19.5" customHeight="1" x14ac:dyDescent="0.35">
      <c r="B5" s="30"/>
      <c r="C5" s="26" t="s">
        <v>23</v>
      </c>
      <c r="D5" s="27">
        <v>-2.5</v>
      </c>
      <c r="E5" s="28">
        <f>D5^2</f>
        <v>6.25</v>
      </c>
      <c r="F5" s="29">
        <v>49</v>
      </c>
      <c r="G5">
        <v>44</v>
      </c>
    </row>
    <row r="6" spans="2:7" ht="19.5" customHeight="1" x14ac:dyDescent="0.35">
      <c r="B6" s="30"/>
      <c r="C6" s="26" t="s">
        <v>24</v>
      </c>
      <c r="D6" s="27">
        <v>0.44</v>
      </c>
      <c r="E6" s="28">
        <f>D6^2</f>
        <v>0.19359999999999999</v>
      </c>
      <c r="F6" s="29">
        <v>74</v>
      </c>
      <c r="G6">
        <v>70</v>
      </c>
    </row>
    <row r="7" spans="2:7" ht="19.5" customHeight="1" x14ac:dyDescent="0.35"/>
    <row r="8" spans="2:7" ht="16.5" x14ac:dyDescent="0.35">
      <c r="C8" s="32" t="s">
        <v>25</v>
      </c>
      <c r="D8" s="33"/>
    </row>
    <row r="9" spans="2:7" ht="19.5" customHeight="1" x14ac:dyDescent="0.35">
      <c r="C9" s="26" t="s">
        <v>23</v>
      </c>
      <c r="D9" s="28">
        <f>E5+F5</f>
        <v>55.25</v>
      </c>
    </row>
    <row r="10" spans="2:7" ht="19.5" customHeight="1" x14ac:dyDescent="0.35">
      <c r="C10" s="26" t="s">
        <v>24</v>
      </c>
      <c r="D10" s="28">
        <f>E6+F6</f>
        <v>74.193600000000004</v>
      </c>
    </row>
    <row r="11" spans="2:7" ht="19.5" customHeight="1" x14ac:dyDescent="0.35"/>
    <row r="12" spans="2:7" ht="16.5" x14ac:dyDescent="0.35">
      <c r="C12" s="32" t="s">
        <v>26</v>
      </c>
      <c r="D12" s="33"/>
    </row>
    <row r="13" spans="2:7" ht="19.5" customHeight="1" x14ac:dyDescent="0.35">
      <c r="C13" s="26" t="s">
        <v>23</v>
      </c>
      <c r="D13" s="28">
        <f>E5/D9</f>
        <v>0.11312217194570136</v>
      </c>
    </row>
    <row r="14" spans="2:7" ht="19.5" customHeight="1" x14ac:dyDescent="0.35">
      <c r="B14" s="35"/>
      <c r="C14" s="26" t="s">
        <v>24</v>
      </c>
      <c r="D14" s="28">
        <f>E6/D10</f>
        <v>2.609389489120355E-3</v>
      </c>
      <c r="E14" s="31"/>
      <c r="F14" s="31"/>
    </row>
    <row r="15" spans="2:7" ht="19.5" customHeight="1" x14ac:dyDescent="0.35"/>
    <row r="16" spans="2:7" ht="16.5" x14ac:dyDescent="0.35">
      <c r="C16" s="32" t="s">
        <v>27</v>
      </c>
      <c r="D16" s="33"/>
    </row>
    <row r="17" spans="3:7" ht="19.5" customHeight="1" x14ac:dyDescent="0.35">
      <c r="C17" s="26" t="s">
        <v>23</v>
      </c>
      <c r="D17" s="34">
        <f>SQRT(D13)</f>
        <v>0.33633639699815626</v>
      </c>
      <c r="G17" t="s">
        <v>35</v>
      </c>
    </row>
    <row r="18" spans="3:7" ht="19.5" customHeight="1" x14ac:dyDescent="0.35">
      <c r="C18" s="26" t="s">
        <v>24</v>
      </c>
      <c r="D18" s="34">
        <f>SQRT(D14)</f>
        <v>5.1082183676115049E-2</v>
      </c>
    </row>
    <row r="19" spans="3:7" ht="19.5" customHeight="1" x14ac:dyDescent="0.35"/>
    <row r="21" spans="3:7" ht="19.5" customHeight="1" x14ac:dyDescent="0.35"/>
    <row r="22" spans="3:7" ht="19.5" customHeight="1" x14ac:dyDescent="0.35"/>
    <row r="23" spans="3:7" ht="19.5" customHeight="1" x14ac:dyDescent="0.35"/>
    <row r="24" spans="3:7" ht="19.5" customHeight="1" x14ac:dyDescent="0.35"/>
    <row r="26" spans="3:7" ht="19.5" customHeight="1" x14ac:dyDescent="0.35"/>
    <row r="27" spans="3:7" ht="19.5" customHeight="1" x14ac:dyDescent="0.35"/>
    <row r="28" spans="3:7" ht="19.5" customHeight="1" x14ac:dyDescent="0.35"/>
    <row r="29" spans="3:7" ht="19.5" customHeight="1" x14ac:dyDescent="0.35"/>
    <row r="31" spans="3:7" ht="19.5" customHeight="1" x14ac:dyDescent="0.35"/>
    <row r="32" spans="3:7" ht="19.5" customHeight="1" x14ac:dyDescent="0.35"/>
    <row r="33" ht="19.5" customHeight="1" x14ac:dyDescent="0.35"/>
  </sheetData>
  <mergeCells count="2">
    <mergeCell ref="C1:F1"/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I1" workbookViewId="0">
      <selection activeCell="K9" sqref="K9"/>
    </sheetView>
  </sheetViews>
  <sheetFormatPr defaultColWidth="8.81640625" defaultRowHeight="24.65" customHeight="1" x14ac:dyDescent="0.35"/>
  <cols>
    <col min="1" max="6" width="15.7265625" style="2" customWidth="1"/>
    <col min="7" max="7" width="19.1796875" style="2" bestFit="1" customWidth="1"/>
    <col min="8" max="8" width="18.54296875" style="2" bestFit="1" customWidth="1"/>
    <col min="9" max="9" width="19.81640625" style="2" bestFit="1" customWidth="1"/>
    <col min="10" max="10" width="33.26953125" style="2" bestFit="1" customWidth="1"/>
    <col min="11" max="11" width="24" style="2" bestFit="1" customWidth="1"/>
    <col min="12" max="12" width="15.81640625" style="2" customWidth="1"/>
    <col min="13" max="14" width="15.7265625" style="2" customWidth="1"/>
    <col min="15" max="15" width="15.1796875" style="2" bestFit="1" customWidth="1"/>
    <col min="16" max="16" width="15.26953125" style="2" bestFit="1" customWidth="1"/>
    <col min="17" max="16384" width="8.81640625" style="2"/>
  </cols>
  <sheetData>
    <row r="1" spans="1:16" ht="36" customHeight="1" thickBot="1" x14ac:dyDescent="0.55000000000000004">
      <c r="A1" s="39" t="s">
        <v>1</v>
      </c>
      <c r="B1" s="39"/>
      <c r="C1" s="39"/>
      <c r="D1" s="39"/>
      <c r="E1" s="39"/>
      <c r="F1" s="39"/>
      <c r="G1" s="39"/>
      <c r="H1" s="46" t="s">
        <v>13</v>
      </c>
      <c r="I1" s="46"/>
      <c r="J1" s="46"/>
      <c r="K1" s="46"/>
      <c r="L1" s="46"/>
      <c r="M1" s="46"/>
      <c r="N1" s="46"/>
      <c r="O1" s="46"/>
      <c r="P1" s="46"/>
    </row>
    <row r="2" spans="1:16" s="6" customFormat="1" ht="24.65" customHeight="1" thickTop="1" x14ac:dyDescent="0.45">
      <c r="A2" s="3" t="s">
        <v>0</v>
      </c>
      <c r="B2" s="4" t="s">
        <v>5</v>
      </c>
      <c r="C2" s="3" t="s">
        <v>8</v>
      </c>
      <c r="D2" s="4" t="s">
        <v>7</v>
      </c>
      <c r="E2" s="4" t="s">
        <v>6</v>
      </c>
      <c r="F2" s="4" t="s">
        <v>14</v>
      </c>
      <c r="G2" s="4" t="s">
        <v>15</v>
      </c>
      <c r="H2" s="4" t="s">
        <v>2</v>
      </c>
      <c r="I2" s="1" t="s">
        <v>34</v>
      </c>
      <c r="J2" s="5" t="s">
        <v>9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</row>
    <row r="3" spans="1:16" ht="24.65" customHeight="1" x14ac:dyDescent="0.35">
      <c r="A3" s="7">
        <v>1</v>
      </c>
      <c r="B3" s="8">
        <v>-0.34</v>
      </c>
      <c r="C3" s="9">
        <v>50</v>
      </c>
      <c r="D3" s="10">
        <f>FISHER(B3)</f>
        <v>-0.35409252896224297</v>
      </c>
      <c r="E3" s="11">
        <f>C3-3</f>
        <v>47</v>
      </c>
      <c r="F3" s="11">
        <f>E3*D3</f>
        <v>-16.642348861225418</v>
      </c>
      <c r="G3" s="11">
        <f>SUM(F3:F4)</f>
        <v>-13.039344353174044</v>
      </c>
      <c r="H3" s="11">
        <f>SUM(E3:E4)</f>
        <v>119</v>
      </c>
      <c r="I3" s="12">
        <f>G3/H3</f>
        <v>-0.1095743222955802</v>
      </c>
      <c r="J3" s="13">
        <f>FISHERINV(I3)</f>
        <v>-0.10913788235497042</v>
      </c>
      <c r="K3" s="13">
        <f>SQRT(1/H3)</f>
        <v>9.1669849702821132E-2</v>
      </c>
      <c r="L3" s="13">
        <f>I3/K3</f>
        <v>-1.195314737078794</v>
      </c>
      <c r="M3" s="14">
        <f>I3-1.96*(K3)</f>
        <v>-0.28924722771310962</v>
      </c>
      <c r="N3" s="14">
        <f>I3+1.96*(K3)</f>
        <v>7.0098583121949221E-2</v>
      </c>
      <c r="O3" s="13">
        <f>FISHERINV(M3)</f>
        <v>-0.28144181404590296</v>
      </c>
      <c r="P3" s="13">
        <f>FISHERINV(N3)</f>
        <v>6.9983991278506311E-2</v>
      </c>
    </row>
    <row r="4" spans="1:16" ht="24.65" customHeight="1" x14ac:dyDescent="0.35">
      <c r="A4" s="7">
        <v>2</v>
      </c>
      <c r="B4" s="8">
        <v>0.05</v>
      </c>
      <c r="C4" s="9">
        <v>75</v>
      </c>
      <c r="D4" s="10">
        <f t="shared" ref="D4" si="0">FISHER(B4)</f>
        <v>5.0041729278491313E-2</v>
      </c>
      <c r="E4" s="11">
        <f>C4-3</f>
        <v>72</v>
      </c>
      <c r="F4" s="11">
        <f>E4*D4</f>
        <v>3.6030045080513746</v>
      </c>
      <c r="G4" s="11"/>
      <c r="H4" s="15"/>
      <c r="I4" s="15"/>
      <c r="J4" s="16"/>
      <c r="L4" s="11"/>
      <c r="M4" s="11"/>
      <c r="N4" s="11"/>
      <c r="O4" s="47" t="s">
        <v>12</v>
      </c>
      <c r="P4" s="47"/>
    </row>
    <row r="5" spans="1:16" ht="24.65" customHeight="1" x14ac:dyDescent="0.35">
      <c r="K5" s="17" t="s">
        <v>3</v>
      </c>
      <c r="M5" s="11"/>
      <c r="N5" s="11"/>
    </row>
    <row r="6" spans="1:16" ht="24.65" customHeight="1" thickBot="1" x14ac:dyDescent="0.4">
      <c r="K6" s="17" t="s">
        <v>4</v>
      </c>
    </row>
    <row r="7" spans="1:16" ht="24.65" customHeight="1" x14ac:dyDescent="0.35">
      <c r="D7" s="40" t="s">
        <v>11</v>
      </c>
      <c r="E7" s="41"/>
      <c r="G7" s="40" t="s">
        <v>10</v>
      </c>
      <c r="H7" s="41"/>
    </row>
    <row r="8" spans="1:16" ht="24.65" customHeight="1" x14ac:dyDescent="0.35">
      <c r="D8" s="42"/>
      <c r="E8" s="43"/>
      <c r="G8" s="42"/>
      <c r="H8" s="43"/>
      <c r="K8" s="2" t="s">
        <v>36</v>
      </c>
    </row>
    <row r="9" spans="1:16" ht="24.65" customHeight="1" x14ac:dyDescent="0.35">
      <c r="D9" s="42"/>
      <c r="E9" s="43"/>
      <c r="G9" s="42"/>
      <c r="H9" s="43"/>
    </row>
    <row r="10" spans="1:16" ht="24.65" customHeight="1" thickBot="1" x14ac:dyDescent="0.4">
      <c r="D10" s="44"/>
      <c r="E10" s="45"/>
      <c r="G10" s="44"/>
      <c r="H10" s="45"/>
    </row>
  </sheetData>
  <mergeCells count="5">
    <mergeCell ref="A1:G1"/>
    <mergeCell ref="G7:H10"/>
    <mergeCell ref="D7:E10"/>
    <mergeCell ref="H1:P1"/>
    <mergeCell ref="O4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Converting ES</vt:lpstr>
      <vt:lpstr>Meta-analysis 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JXG</dc:creator>
  <cp:lastModifiedBy>Katie Hoemann</cp:lastModifiedBy>
  <dcterms:created xsi:type="dcterms:W3CDTF">2017-09-08T21:39:59Z</dcterms:created>
  <dcterms:modified xsi:type="dcterms:W3CDTF">2020-06-09T20:13:00Z</dcterms:modified>
</cp:coreProperties>
</file>