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user/Desktop/Vandy DA Classwork/Week 1 Challenge Resources/"/>
    </mc:Choice>
  </mc:AlternateContent>
  <xr:revisionPtr revIDLastSave="0" documentId="13_ncr:1_{8552B253-1189-0A4F-A3B6-FAD81AB5B4D9}" xr6:coauthVersionLast="45" xr6:coauthVersionMax="45" xr10:uidLastSave="{00000000-0000-0000-0000-000000000000}"/>
  <bookViews>
    <workbookView xWindow="0" yWindow="460" windowWidth="28000" windowHeight="16240" xr2:uid="{00000000-000D-0000-FFFF-FFFF00000000}"/>
  </bookViews>
  <sheets>
    <sheet name="Kickstarter" sheetId="1" r:id="rId1"/>
    <sheet name="Category Statistics" sheetId="2" r:id="rId2"/>
    <sheet name="Subcategory Statistics" sheetId="4" r:id="rId3"/>
    <sheet name="Theater Outcomes by Launch Date" sheetId="15" r:id="rId4"/>
    <sheet name="Outcomes Based on Goals" sheetId="16" r:id="rId5"/>
  </sheets>
  <definedNames>
    <definedName name="_xlnm._FilterDatabase" localSheetId="0" hidden="1">Kickstarter!$A$1:$T$4115</definedName>
    <definedName name="_xlchart.v1.0" hidden="1">'Outcomes Based on Goals'!$A$13</definedName>
    <definedName name="_xlchart.v1.1" hidden="1">'Outcomes Based on Goals'!$A$2:$A$12</definedName>
  </definedNames>
  <calcPr calcId="191029"/>
  <pivotCaches>
    <pivotCache cacheId="0" r:id="rId6"/>
    <pivotCache cacheId="5" r:id="rId7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6" l="1"/>
  <c r="H4" i="16"/>
  <c r="H5" i="16"/>
  <c r="H6" i="16"/>
  <c r="H7" i="16"/>
  <c r="H8" i="16"/>
  <c r="H9" i="16"/>
  <c r="H10" i="16"/>
  <c r="H11" i="16"/>
  <c r="H12" i="16"/>
  <c r="H13" i="16"/>
  <c r="H2" i="16"/>
  <c r="G3" i="16"/>
  <c r="G4" i="16"/>
  <c r="G5" i="16"/>
  <c r="G6" i="16"/>
  <c r="G7" i="16"/>
  <c r="G8" i="16"/>
  <c r="G9" i="16"/>
  <c r="G10" i="16"/>
  <c r="G11" i="16"/>
  <c r="G12" i="16"/>
  <c r="G13" i="16"/>
  <c r="G2" i="16"/>
  <c r="F3" i="16"/>
  <c r="F4" i="16"/>
  <c r="F5" i="16"/>
  <c r="F6" i="16"/>
  <c r="F7" i="16"/>
  <c r="F8" i="16"/>
  <c r="F9" i="16"/>
  <c r="F10" i="16"/>
  <c r="F11" i="16"/>
  <c r="F12" i="16"/>
  <c r="F13" i="16"/>
  <c r="F2" i="16"/>
  <c r="E3" i="16"/>
  <c r="E4" i="16"/>
  <c r="E5" i="16"/>
  <c r="E6" i="16"/>
  <c r="E7" i="16"/>
  <c r="E8" i="16"/>
  <c r="E9" i="16"/>
  <c r="E10" i="16"/>
  <c r="E11" i="16"/>
  <c r="E12" i="16"/>
  <c r="E13" i="16"/>
  <c r="E2" i="16"/>
  <c r="D2" i="16"/>
  <c r="D13" i="16"/>
  <c r="D12" i="16"/>
  <c r="D11" i="16"/>
  <c r="D10" i="16"/>
  <c r="D9" i="16"/>
  <c r="D8" i="16"/>
  <c r="D7" i="16"/>
  <c r="D6" i="16"/>
  <c r="D5" i="16"/>
  <c r="D4" i="16"/>
  <c r="D3" i="16"/>
  <c r="C2" i="16"/>
  <c r="C13" i="16"/>
  <c r="C12" i="16"/>
  <c r="C11" i="16"/>
  <c r="C10" i="16"/>
  <c r="C9" i="16"/>
  <c r="C8" i="16"/>
  <c r="C7" i="16"/>
  <c r="C6" i="16"/>
  <c r="C5" i="16"/>
  <c r="C4" i="16"/>
  <c r="C3" i="16"/>
  <c r="B3" i="16"/>
  <c r="B2" i="16"/>
  <c r="B13" i="16"/>
  <c r="B12" i="16"/>
  <c r="B11" i="16"/>
  <c r="B10" i="16"/>
  <c r="B9" i="16"/>
  <c r="B8" i="16"/>
  <c r="B7" i="16"/>
  <c r="B6" i="16"/>
  <c r="B5" i="16"/>
  <c r="B4" i="16"/>
  <c r="T3" i="1" l="1"/>
  <c r="U3" i="1" s="1"/>
  <c r="T4" i="1"/>
  <c r="U4" i="1" s="1"/>
  <c r="T5" i="1"/>
  <c r="U5" i="1" s="1"/>
  <c r="T6" i="1"/>
  <c r="U6" i="1" s="1"/>
  <c r="T7" i="1"/>
  <c r="U7" i="1" s="1"/>
  <c r="T8" i="1"/>
  <c r="U8" i="1" s="1"/>
  <c r="T9" i="1"/>
  <c r="U9" i="1" s="1"/>
  <c r="T10" i="1"/>
  <c r="U10" i="1" s="1"/>
  <c r="T11" i="1"/>
  <c r="U11" i="1" s="1"/>
  <c r="T12" i="1"/>
  <c r="U12" i="1" s="1"/>
  <c r="T13" i="1"/>
  <c r="U13" i="1" s="1"/>
  <c r="T14" i="1"/>
  <c r="U14" i="1" s="1"/>
  <c r="T15" i="1"/>
  <c r="U15" i="1" s="1"/>
  <c r="T16" i="1"/>
  <c r="U16" i="1" s="1"/>
  <c r="T17" i="1"/>
  <c r="U17" i="1" s="1"/>
  <c r="T18" i="1"/>
  <c r="U18" i="1" s="1"/>
  <c r="T19" i="1"/>
  <c r="U19" i="1" s="1"/>
  <c r="T20" i="1"/>
  <c r="U20" i="1" s="1"/>
  <c r="T21" i="1"/>
  <c r="U21" i="1" s="1"/>
  <c r="T22" i="1"/>
  <c r="U22" i="1" s="1"/>
  <c r="T23" i="1"/>
  <c r="U23" i="1" s="1"/>
  <c r="T24" i="1"/>
  <c r="U24" i="1" s="1"/>
  <c r="T25" i="1"/>
  <c r="U25" i="1" s="1"/>
  <c r="T26" i="1"/>
  <c r="U26" i="1" s="1"/>
  <c r="T27" i="1"/>
  <c r="U27" i="1" s="1"/>
  <c r="T28" i="1"/>
  <c r="U28" i="1" s="1"/>
  <c r="T29" i="1"/>
  <c r="U29" i="1" s="1"/>
  <c r="T30" i="1"/>
  <c r="U30" i="1" s="1"/>
  <c r="T31" i="1"/>
  <c r="U31" i="1" s="1"/>
  <c r="T32" i="1"/>
  <c r="U32" i="1" s="1"/>
  <c r="T33" i="1"/>
  <c r="U33" i="1" s="1"/>
  <c r="T34" i="1"/>
  <c r="U34" i="1" s="1"/>
  <c r="T35" i="1"/>
  <c r="U35" i="1" s="1"/>
  <c r="T36" i="1"/>
  <c r="U36" i="1" s="1"/>
  <c r="T37" i="1"/>
  <c r="U37" i="1" s="1"/>
  <c r="T38" i="1"/>
  <c r="U38" i="1" s="1"/>
  <c r="T39" i="1"/>
  <c r="U39" i="1" s="1"/>
  <c r="T40" i="1"/>
  <c r="U40" i="1" s="1"/>
  <c r="T41" i="1"/>
  <c r="U41" i="1" s="1"/>
  <c r="T42" i="1"/>
  <c r="U42" i="1" s="1"/>
  <c r="T43" i="1"/>
  <c r="U43" i="1" s="1"/>
  <c r="T44" i="1"/>
  <c r="U44" i="1" s="1"/>
  <c r="T45" i="1"/>
  <c r="U45" i="1" s="1"/>
  <c r="T46" i="1"/>
  <c r="U46" i="1" s="1"/>
  <c r="T47" i="1"/>
  <c r="U47" i="1" s="1"/>
  <c r="T48" i="1"/>
  <c r="U48" i="1" s="1"/>
  <c r="T49" i="1"/>
  <c r="U49" i="1" s="1"/>
  <c r="T50" i="1"/>
  <c r="U50" i="1" s="1"/>
  <c r="T51" i="1"/>
  <c r="U51" i="1" s="1"/>
  <c r="T52" i="1"/>
  <c r="U52" i="1" s="1"/>
  <c r="T53" i="1"/>
  <c r="U53" i="1" s="1"/>
  <c r="T54" i="1"/>
  <c r="U54" i="1" s="1"/>
  <c r="T55" i="1"/>
  <c r="U55" i="1" s="1"/>
  <c r="T56" i="1"/>
  <c r="U56" i="1" s="1"/>
  <c r="T57" i="1"/>
  <c r="U57" i="1" s="1"/>
  <c r="T58" i="1"/>
  <c r="U58" i="1" s="1"/>
  <c r="T59" i="1"/>
  <c r="U59" i="1" s="1"/>
  <c r="T60" i="1"/>
  <c r="U60" i="1" s="1"/>
  <c r="T61" i="1"/>
  <c r="U61" i="1" s="1"/>
  <c r="T62" i="1"/>
  <c r="U62" i="1" s="1"/>
  <c r="T63" i="1"/>
  <c r="U63" i="1" s="1"/>
  <c r="T64" i="1"/>
  <c r="U64" i="1" s="1"/>
  <c r="T65" i="1"/>
  <c r="U65" i="1" s="1"/>
  <c r="T66" i="1"/>
  <c r="U66" i="1" s="1"/>
  <c r="T67" i="1"/>
  <c r="U67" i="1" s="1"/>
  <c r="T68" i="1"/>
  <c r="U68" i="1" s="1"/>
  <c r="T69" i="1"/>
  <c r="U69" i="1" s="1"/>
  <c r="T70" i="1"/>
  <c r="U70" i="1" s="1"/>
  <c r="T71" i="1"/>
  <c r="U71" i="1" s="1"/>
  <c r="T72" i="1"/>
  <c r="U72" i="1" s="1"/>
  <c r="T73" i="1"/>
  <c r="U73" i="1" s="1"/>
  <c r="T74" i="1"/>
  <c r="U74" i="1" s="1"/>
  <c r="T75" i="1"/>
  <c r="U75" i="1" s="1"/>
  <c r="T76" i="1"/>
  <c r="U76" i="1" s="1"/>
  <c r="T77" i="1"/>
  <c r="U77" i="1" s="1"/>
  <c r="T78" i="1"/>
  <c r="U78" i="1" s="1"/>
  <c r="T79" i="1"/>
  <c r="U79" i="1" s="1"/>
  <c r="T80" i="1"/>
  <c r="U80" i="1" s="1"/>
  <c r="T81" i="1"/>
  <c r="U81" i="1" s="1"/>
  <c r="T82" i="1"/>
  <c r="U82" i="1" s="1"/>
  <c r="T83" i="1"/>
  <c r="U83" i="1" s="1"/>
  <c r="T84" i="1"/>
  <c r="U84" i="1" s="1"/>
  <c r="T85" i="1"/>
  <c r="U85" i="1" s="1"/>
  <c r="T86" i="1"/>
  <c r="U86" i="1" s="1"/>
  <c r="T87" i="1"/>
  <c r="U87" i="1" s="1"/>
  <c r="T88" i="1"/>
  <c r="U88" i="1" s="1"/>
  <c r="T89" i="1"/>
  <c r="U89" i="1" s="1"/>
  <c r="T90" i="1"/>
  <c r="U90" i="1" s="1"/>
  <c r="T91" i="1"/>
  <c r="U91" i="1" s="1"/>
  <c r="T92" i="1"/>
  <c r="U92" i="1" s="1"/>
  <c r="T93" i="1"/>
  <c r="U93" i="1" s="1"/>
  <c r="T94" i="1"/>
  <c r="U94" i="1" s="1"/>
  <c r="T95" i="1"/>
  <c r="U95" i="1" s="1"/>
  <c r="T96" i="1"/>
  <c r="U96" i="1" s="1"/>
  <c r="T97" i="1"/>
  <c r="U97" i="1" s="1"/>
  <c r="T98" i="1"/>
  <c r="U98" i="1" s="1"/>
  <c r="T99" i="1"/>
  <c r="U99" i="1" s="1"/>
  <c r="T100" i="1"/>
  <c r="U100" i="1" s="1"/>
  <c r="T101" i="1"/>
  <c r="U101" i="1" s="1"/>
  <c r="T102" i="1"/>
  <c r="U102" i="1" s="1"/>
  <c r="T103" i="1"/>
  <c r="U103" i="1" s="1"/>
  <c r="T104" i="1"/>
  <c r="U104" i="1" s="1"/>
  <c r="T105" i="1"/>
  <c r="U105" i="1" s="1"/>
  <c r="T106" i="1"/>
  <c r="U106" i="1" s="1"/>
  <c r="T107" i="1"/>
  <c r="U107" i="1" s="1"/>
  <c r="T108" i="1"/>
  <c r="U108" i="1" s="1"/>
  <c r="T109" i="1"/>
  <c r="U109" i="1" s="1"/>
  <c r="T110" i="1"/>
  <c r="U110" i="1" s="1"/>
  <c r="T111" i="1"/>
  <c r="U111" i="1" s="1"/>
  <c r="T112" i="1"/>
  <c r="U112" i="1" s="1"/>
  <c r="T113" i="1"/>
  <c r="U113" i="1" s="1"/>
  <c r="T114" i="1"/>
  <c r="U114" i="1" s="1"/>
  <c r="T115" i="1"/>
  <c r="U115" i="1" s="1"/>
  <c r="T116" i="1"/>
  <c r="U116" i="1" s="1"/>
  <c r="T117" i="1"/>
  <c r="U117" i="1" s="1"/>
  <c r="T118" i="1"/>
  <c r="U118" i="1" s="1"/>
  <c r="T119" i="1"/>
  <c r="U119" i="1" s="1"/>
  <c r="T120" i="1"/>
  <c r="U120" i="1" s="1"/>
  <c r="T121" i="1"/>
  <c r="U121" i="1" s="1"/>
  <c r="T122" i="1"/>
  <c r="U122" i="1" s="1"/>
  <c r="T123" i="1"/>
  <c r="U123" i="1" s="1"/>
  <c r="T124" i="1"/>
  <c r="U124" i="1" s="1"/>
  <c r="T125" i="1"/>
  <c r="U125" i="1" s="1"/>
  <c r="T126" i="1"/>
  <c r="U126" i="1" s="1"/>
  <c r="T127" i="1"/>
  <c r="U127" i="1" s="1"/>
  <c r="T128" i="1"/>
  <c r="U128" i="1" s="1"/>
  <c r="T129" i="1"/>
  <c r="U129" i="1" s="1"/>
  <c r="T130" i="1"/>
  <c r="U130" i="1" s="1"/>
  <c r="T131" i="1"/>
  <c r="U131" i="1" s="1"/>
  <c r="T132" i="1"/>
  <c r="U132" i="1" s="1"/>
  <c r="T133" i="1"/>
  <c r="U133" i="1" s="1"/>
  <c r="T134" i="1"/>
  <c r="U134" i="1" s="1"/>
  <c r="T135" i="1"/>
  <c r="U135" i="1" s="1"/>
  <c r="T136" i="1"/>
  <c r="U136" i="1" s="1"/>
  <c r="T137" i="1"/>
  <c r="U137" i="1" s="1"/>
  <c r="T138" i="1"/>
  <c r="U138" i="1" s="1"/>
  <c r="T139" i="1"/>
  <c r="U139" i="1" s="1"/>
  <c r="T140" i="1"/>
  <c r="U140" i="1" s="1"/>
  <c r="T141" i="1"/>
  <c r="U141" i="1" s="1"/>
  <c r="T142" i="1"/>
  <c r="U142" i="1" s="1"/>
  <c r="T143" i="1"/>
  <c r="U143" i="1" s="1"/>
  <c r="T144" i="1"/>
  <c r="U144" i="1" s="1"/>
  <c r="T145" i="1"/>
  <c r="U145" i="1" s="1"/>
  <c r="T146" i="1"/>
  <c r="U146" i="1" s="1"/>
  <c r="T147" i="1"/>
  <c r="U147" i="1" s="1"/>
  <c r="T148" i="1"/>
  <c r="U148" i="1" s="1"/>
  <c r="T149" i="1"/>
  <c r="U149" i="1" s="1"/>
  <c r="T150" i="1"/>
  <c r="U150" i="1" s="1"/>
  <c r="T151" i="1"/>
  <c r="U151" i="1" s="1"/>
  <c r="T152" i="1"/>
  <c r="U152" i="1" s="1"/>
  <c r="T153" i="1"/>
  <c r="U153" i="1" s="1"/>
  <c r="T154" i="1"/>
  <c r="U154" i="1" s="1"/>
  <c r="T155" i="1"/>
  <c r="U155" i="1" s="1"/>
  <c r="T156" i="1"/>
  <c r="U156" i="1" s="1"/>
  <c r="T157" i="1"/>
  <c r="U157" i="1" s="1"/>
  <c r="T158" i="1"/>
  <c r="U158" i="1" s="1"/>
  <c r="T159" i="1"/>
  <c r="U159" i="1" s="1"/>
  <c r="T160" i="1"/>
  <c r="U160" i="1" s="1"/>
  <c r="T161" i="1"/>
  <c r="U161" i="1" s="1"/>
  <c r="T162" i="1"/>
  <c r="U162" i="1" s="1"/>
  <c r="T163" i="1"/>
  <c r="U163" i="1" s="1"/>
  <c r="T164" i="1"/>
  <c r="U164" i="1" s="1"/>
  <c r="T165" i="1"/>
  <c r="U165" i="1" s="1"/>
  <c r="T166" i="1"/>
  <c r="U166" i="1" s="1"/>
  <c r="T167" i="1"/>
  <c r="U167" i="1" s="1"/>
  <c r="T168" i="1"/>
  <c r="U168" i="1" s="1"/>
  <c r="T169" i="1"/>
  <c r="U169" i="1" s="1"/>
  <c r="T170" i="1"/>
  <c r="U170" i="1" s="1"/>
  <c r="T171" i="1"/>
  <c r="U171" i="1" s="1"/>
  <c r="T172" i="1"/>
  <c r="U172" i="1" s="1"/>
  <c r="T173" i="1"/>
  <c r="U173" i="1" s="1"/>
  <c r="T174" i="1"/>
  <c r="U174" i="1" s="1"/>
  <c r="T175" i="1"/>
  <c r="U175" i="1" s="1"/>
  <c r="T176" i="1"/>
  <c r="U176" i="1" s="1"/>
  <c r="T177" i="1"/>
  <c r="U177" i="1" s="1"/>
  <c r="T178" i="1"/>
  <c r="U178" i="1" s="1"/>
  <c r="T179" i="1"/>
  <c r="U179" i="1" s="1"/>
  <c r="T180" i="1"/>
  <c r="U180" i="1" s="1"/>
  <c r="T181" i="1"/>
  <c r="U181" i="1" s="1"/>
  <c r="T182" i="1"/>
  <c r="U182" i="1" s="1"/>
  <c r="T183" i="1"/>
  <c r="U183" i="1" s="1"/>
  <c r="T184" i="1"/>
  <c r="U184" i="1" s="1"/>
  <c r="T185" i="1"/>
  <c r="U185" i="1" s="1"/>
  <c r="T186" i="1"/>
  <c r="U186" i="1" s="1"/>
  <c r="T187" i="1"/>
  <c r="U187" i="1" s="1"/>
  <c r="T188" i="1"/>
  <c r="U188" i="1" s="1"/>
  <c r="T189" i="1"/>
  <c r="U189" i="1" s="1"/>
  <c r="T190" i="1"/>
  <c r="U190" i="1" s="1"/>
  <c r="T191" i="1"/>
  <c r="U191" i="1" s="1"/>
  <c r="T192" i="1"/>
  <c r="U192" i="1" s="1"/>
  <c r="T193" i="1"/>
  <c r="U193" i="1" s="1"/>
  <c r="T194" i="1"/>
  <c r="U194" i="1" s="1"/>
  <c r="T195" i="1"/>
  <c r="U195" i="1" s="1"/>
  <c r="T196" i="1"/>
  <c r="U196" i="1" s="1"/>
  <c r="T197" i="1"/>
  <c r="U197" i="1" s="1"/>
  <c r="T198" i="1"/>
  <c r="U198" i="1" s="1"/>
  <c r="T199" i="1"/>
  <c r="U199" i="1" s="1"/>
  <c r="T200" i="1"/>
  <c r="U200" i="1" s="1"/>
  <c r="T201" i="1"/>
  <c r="U201" i="1" s="1"/>
  <c r="T202" i="1"/>
  <c r="U202" i="1" s="1"/>
  <c r="T203" i="1"/>
  <c r="U203" i="1" s="1"/>
  <c r="T204" i="1"/>
  <c r="U204" i="1" s="1"/>
  <c r="T205" i="1"/>
  <c r="U205" i="1" s="1"/>
  <c r="T206" i="1"/>
  <c r="U206" i="1" s="1"/>
  <c r="T207" i="1"/>
  <c r="U207" i="1" s="1"/>
  <c r="T208" i="1"/>
  <c r="U208" i="1" s="1"/>
  <c r="T209" i="1"/>
  <c r="U209" i="1" s="1"/>
  <c r="T210" i="1"/>
  <c r="U210" i="1" s="1"/>
  <c r="T211" i="1"/>
  <c r="U211" i="1" s="1"/>
  <c r="T212" i="1"/>
  <c r="U212" i="1" s="1"/>
  <c r="T213" i="1"/>
  <c r="U213" i="1" s="1"/>
  <c r="T214" i="1"/>
  <c r="U214" i="1" s="1"/>
  <c r="T215" i="1"/>
  <c r="U215" i="1" s="1"/>
  <c r="T216" i="1"/>
  <c r="U216" i="1" s="1"/>
  <c r="T217" i="1"/>
  <c r="U217" i="1" s="1"/>
  <c r="T218" i="1"/>
  <c r="U218" i="1" s="1"/>
  <c r="T219" i="1"/>
  <c r="U219" i="1" s="1"/>
  <c r="T220" i="1"/>
  <c r="U220" i="1" s="1"/>
  <c r="T221" i="1"/>
  <c r="U221" i="1" s="1"/>
  <c r="T222" i="1"/>
  <c r="U222" i="1" s="1"/>
  <c r="T223" i="1"/>
  <c r="U223" i="1" s="1"/>
  <c r="T224" i="1"/>
  <c r="U224" i="1" s="1"/>
  <c r="T225" i="1"/>
  <c r="U225" i="1" s="1"/>
  <c r="T226" i="1"/>
  <c r="U226" i="1" s="1"/>
  <c r="T227" i="1"/>
  <c r="U227" i="1" s="1"/>
  <c r="T228" i="1"/>
  <c r="U228" i="1" s="1"/>
  <c r="T229" i="1"/>
  <c r="U229" i="1" s="1"/>
  <c r="T230" i="1"/>
  <c r="U230" i="1" s="1"/>
  <c r="T231" i="1"/>
  <c r="U231" i="1" s="1"/>
  <c r="T232" i="1"/>
  <c r="U232" i="1" s="1"/>
  <c r="T233" i="1"/>
  <c r="U233" i="1" s="1"/>
  <c r="T234" i="1"/>
  <c r="U234" i="1" s="1"/>
  <c r="T235" i="1"/>
  <c r="U235" i="1" s="1"/>
  <c r="T236" i="1"/>
  <c r="U236" i="1" s="1"/>
  <c r="T237" i="1"/>
  <c r="U237" i="1" s="1"/>
  <c r="T238" i="1"/>
  <c r="U238" i="1" s="1"/>
  <c r="T239" i="1"/>
  <c r="U239" i="1" s="1"/>
  <c r="T240" i="1"/>
  <c r="U240" i="1" s="1"/>
  <c r="T241" i="1"/>
  <c r="U241" i="1" s="1"/>
  <c r="T242" i="1"/>
  <c r="U242" i="1" s="1"/>
  <c r="T243" i="1"/>
  <c r="U243" i="1" s="1"/>
  <c r="T244" i="1"/>
  <c r="U244" i="1" s="1"/>
  <c r="T245" i="1"/>
  <c r="U245" i="1" s="1"/>
  <c r="T246" i="1"/>
  <c r="U246" i="1" s="1"/>
  <c r="T247" i="1"/>
  <c r="U247" i="1" s="1"/>
  <c r="T248" i="1"/>
  <c r="U248" i="1" s="1"/>
  <c r="T249" i="1"/>
  <c r="U249" i="1" s="1"/>
  <c r="T250" i="1"/>
  <c r="U250" i="1" s="1"/>
  <c r="T251" i="1"/>
  <c r="U251" i="1" s="1"/>
  <c r="T252" i="1"/>
  <c r="U252" i="1" s="1"/>
  <c r="T253" i="1"/>
  <c r="U253" i="1" s="1"/>
  <c r="T254" i="1"/>
  <c r="U254" i="1" s="1"/>
  <c r="T255" i="1"/>
  <c r="U255" i="1" s="1"/>
  <c r="T256" i="1"/>
  <c r="U256" i="1" s="1"/>
  <c r="T257" i="1"/>
  <c r="U257" i="1" s="1"/>
  <c r="T258" i="1"/>
  <c r="U258" i="1" s="1"/>
  <c r="T259" i="1"/>
  <c r="U259" i="1" s="1"/>
  <c r="T260" i="1"/>
  <c r="U260" i="1" s="1"/>
  <c r="T261" i="1"/>
  <c r="U261" i="1" s="1"/>
  <c r="T262" i="1"/>
  <c r="U262" i="1" s="1"/>
  <c r="T263" i="1"/>
  <c r="U263" i="1" s="1"/>
  <c r="T264" i="1"/>
  <c r="U264" i="1" s="1"/>
  <c r="T265" i="1"/>
  <c r="U265" i="1" s="1"/>
  <c r="T266" i="1"/>
  <c r="U266" i="1" s="1"/>
  <c r="T267" i="1"/>
  <c r="U267" i="1" s="1"/>
  <c r="T268" i="1"/>
  <c r="U268" i="1" s="1"/>
  <c r="T269" i="1"/>
  <c r="U269" i="1" s="1"/>
  <c r="T270" i="1"/>
  <c r="U270" i="1" s="1"/>
  <c r="T271" i="1"/>
  <c r="U271" i="1" s="1"/>
  <c r="T272" i="1"/>
  <c r="U272" i="1" s="1"/>
  <c r="T273" i="1"/>
  <c r="U273" i="1" s="1"/>
  <c r="T274" i="1"/>
  <c r="U274" i="1" s="1"/>
  <c r="T275" i="1"/>
  <c r="U275" i="1" s="1"/>
  <c r="T276" i="1"/>
  <c r="U276" i="1" s="1"/>
  <c r="T277" i="1"/>
  <c r="U277" i="1" s="1"/>
  <c r="T278" i="1"/>
  <c r="U278" i="1" s="1"/>
  <c r="T279" i="1"/>
  <c r="U279" i="1" s="1"/>
  <c r="T280" i="1"/>
  <c r="U280" i="1" s="1"/>
  <c r="T281" i="1"/>
  <c r="U281" i="1" s="1"/>
  <c r="T282" i="1"/>
  <c r="U282" i="1" s="1"/>
  <c r="T283" i="1"/>
  <c r="U283" i="1" s="1"/>
  <c r="T284" i="1"/>
  <c r="U284" i="1" s="1"/>
  <c r="T285" i="1"/>
  <c r="U285" i="1" s="1"/>
  <c r="T286" i="1"/>
  <c r="U286" i="1" s="1"/>
  <c r="T287" i="1"/>
  <c r="U287" i="1" s="1"/>
  <c r="T288" i="1"/>
  <c r="U288" i="1" s="1"/>
  <c r="T289" i="1"/>
  <c r="U289" i="1" s="1"/>
  <c r="T290" i="1"/>
  <c r="U290" i="1" s="1"/>
  <c r="T291" i="1"/>
  <c r="U291" i="1" s="1"/>
  <c r="T292" i="1"/>
  <c r="U292" i="1" s="1"/>
  <c r="T293" i="1"/>
  <c r="U293" i="1" s="1"/>
  <c r="T294" i="1"/>
  <c r="U294" i="1" s="1"/>
  <c r="T295" i="1"/>
  <c r="U295" i="1" s="1"/>
  <c r="T296" i="1"/>
  <c r="U296" i="1" s="1"/>
  <c r="T297" i="1"/>
  <c r="U297" i="1" s="1"/>
  <c r="T298" i="1"/>
  <c r="U298" i="1" s="1"/>
  <c r="T299" i="1"/>
  <c r="U299" i="1" s="1"/>
  <c r="T300" i="1"/>
  <c r="U300" i="1" s="1"/>
  <c r="T301" i="1"/>
  <c r="U301" i="1" s="1"/>
  <c r="T302" i="1"/>
  <c r="U302" i="1" s="1"/>
  <c r="T303" i="1"/>
  <c r="U303" i="1" s="1"/>
  <c r="T304" i="1"/>
  <c r="U304" i="1" s="1"/>
  <c r="T305" i="1"/>
  <c r="U305" i="1" s="1"/>
  <c r="T306" i="1"/>
  <c r="U306" i="1" s="1"/>
  <c r="T307" i="1"/>
  <c r="U307" i="1" s="1"/>
  <c r="T308" i="1"/>
  <c r="U308" i="1" s="1"/>
  <c r="T309" i="1"/>
  <c r="U309" i="1" s="1"/>
  <c r="T310" i="1"/>
  <c r="U310" i="1" s="1"/>
  <c r="T311" i="1"/>
  <c r="U311" i="1" s="1"/>
  <c r="T312" i="1"/>
  <c r="U312" i="1" s="1"/>
  <c r="T313" i="1"/>
  <c r="U313" i="1" s="1"/>
  <c r="T314" i="1"/>
  <c r="U314" i="1" s="1"/>
  <c r="T315" i="1"/>
  <c r="U315" i="1" s="1"/>
  <c r="T316" i="1"/>
  <c r="U316" i="1" s="1"/>
  <c r="T317" i="1"/>
  <c r="U317" i="1" s="1"/>
  <c r="T318" i="1"/>
  <c r="U318" i="1" s="1"/>
  <c r="T319" i="1"/>
  <c r="U319" i="1" s="1"/>
  <c r="T320" i="1"/>
  <c r="U320" i="1" s="1"/>
  <c r="T321" i="1"/>
  <c r="U321" i="1" s="1"/>
  <c r="T322" i="1"/>
  <c r="U322" i="1" s="1"/>
  <c r="T323" i="1"/>
  <c r="U323" i="1" s="1"/>
  <c r="T324" i="1"/>
  <c r="U324" i="1" s="1"/>
  <c r="T325" i="1"/>
  <c r="U325" i="1" s="1"/>
  <c r="T326" i="1"/>
  <c r="U326" i="1" s="1"/>
  <c r="T327" i="1"/>
  <c r="U327" i="1" s="1"/>
  <c r="T328" i="1"/>
  <c r="U328" i="1" s="1"/>
  <c r="T329" i="1"/>
  <c r="U329" i="1" s="1"/>
  <c r="T330" i="1"/>
  <c r="U330" i="1" s="1"/>
  <c r="T331" i="1"/>
  <c r="U331" i="1" s="1"/>
  <c r="T332" i="1"/>
  <c r="U332" i="1" s="1"/>
  <c r="T333" i="1"/>
  <c r="U333" i="1" s="1"/>
  <c r="T334" i="1"/>
  <c r="U334" i="1" s="1"/>
  <c r="T335" i="1"/>
  <c r="U335" i="1" s="1"/>
  <c r="T336" i="1"/>
  <c r="U336" i="1" s="1"/>
  <c r="T337" i="1"/>
  <c r="U337" i="1" s="1"/>
  <c r="T338" i="1"/>
  <c r="U338" i="1" s="1"/>
  <c r="T339" i="1"/>
  <c r="U339" i="1" s="1"/>
  <c r="T340" i="1"/>
  <c r="U340" i="1" s="1"/>
  <c r="T341" i="1"/>
  <c r="U341" i="1" s="1"/>
  <c r="T342" i="1"/>
  <c r="U342" i="1" s="1"/>
  <c r="T343" i="1"/>
  <c r="U343" i="1" s="1"/>
  <c r="T344" i="1"/>
  <c r="U344" i="1" s="1"/>
  <c r="T345" i="1"/>
  <c r="U345" i="1" s="1"/>
  <c r="T346" i="1"/>
  <c r="U346" i="1" s="1"/>
  <c r="T347" i="1"/>
  <c r="U347" i="1" s="1"/>
  <c r="T348" i="1"/>
  <c r="U348" i="1" s="1"/>
  <c r="T349" i="1"/>
  <c r="U349" i="1" s="1"/>
  <c r="T350" i="1"/>
  <c r="U350" i="1" s="1"/>
  <c r="T351" i="1"/>
  <c r="U351" i="1" s="1"/>
  <c r="T352" i="1"/>
  <c r="U352" i="1" s="1"/>
  <c r="T353" i="1"/>
  <c r="U353" i="1" s="1"/>
  <c r="T354" i="1"/>
  <c r="U354" i="1" s="1"/>
  <c r="T355" i="1"/>
  <c r="U355" i="1" s="1"/>
  <c r="T356" i="1"/>
  <c r="U356" i="1" s="1"/>
  <c r="T357" i="1"/>
  <c r="U357" i="1" s="1"/>
  <c r="T358" i="1"/>
  <c r="U358" i="1" s="1"/>
  <c r="T359" i="1"/>
  <c r="U359" i="1" s="1"/>
  <c r="T360" i="1"/>
  <c r="U360" i="1" s="1"/>
  <c r="T361" i="1"/>
  <c r="U361" i="1" s="1"/>
  <c r="T362" i="1"/>
  <c r="U362" i="1" s="1"/>
  <c r="T363" i="1"/>
  <c r="U363" i="1" s="1"/>
  <c r="T364" i="1"/>
  <c r="U364" i="1" s="1"/>
  <c r="T365" i="1"/>
  <c r="U365" i="1" s="1"/>
  <c r="T366" i="1"/>
  <c r="U366" i="1" s="1"/>
  <c r="T367" i="1"/>
  <c r="U367" i="1" s="1"/>
  <c r="T368" i="1"/>
  <c r="U368" i="1" s="1"/>
  <c r="T369" i="1"/>
  <c r="U369" i="1" s="1"/>
  <c r="T370" i="1"/>
  <c r="U370" i="1" s="1"/>
  <c r="T371" i="1"/>
  <c r="U371" i="1" s="1"/>
  <c r="T372" i="1"/>
  <c r="U372" i="1" s="1"/>
  <c r="T373" i="1"/>
  <c r="U373" i="1" s="1"/>
  <c r="T374" i="1"/>
  <c r="U374" i="1" s="1"/>
  <c r="T375" i="1"/>
  <c r="U375" i="1" s="1"/>
  <c r="T376" i="1"/>
  <c r="U376" i="1" s="1"/>
  <c r="T377" i="1"/>
  <c r="U377" i="1" s="1"/>
  <c r="T378" i="1"/>
  <c r="U378" i="1" s="1"/>
  <c r="T379" i="1"/>
  <c r="U379" i="1" s="1"/>
  <c r="T380" i="1"/>
  <c r="U380" i="1" s="1"/>
  <c r="T381" i="1"/>
  <c r="U381" i="1" s="1"/>
  <c r="T382" i="1"/>
  <c r="U382" i="1" s="1"/>
  <c r="T383" i="1"/>
  <c r="U383" i="1" s="1"/>
  <c r="T384" i="1"/>
  <c r="U384" i="1" s="1"/>
  <c r="T385" i="1"/>
  <c r="U385" i="1" s="1"/>
  <c r="T386" i="1"/>
  <c r="U386" i="1" s="1"/>
  <c r="T387" i="1"/>
  <c r="U387" i="1" s="1"/>
  <c r="T388" i="1"/>
  <c r="U388" i="1" s="1"/>
  <c r="T389" i="1"/>
  <c r="U389" i="1" s="1"/>
  <c r="T390" i="1"/>
  <c r="U390" i="1" s="1"/>
  <c r="T391" i="1"/>
  <c r="U391" i="1" s="1"/>
  <c r="T392" i="1"/>
  <c r="U392" i="1" s="1"/>
  <c r="T393" i="1"/>
  <c r="U393" i="1" s="1"/>
  <c r="T394" i="1"/>
  <c r="U394" i="1" s="1"/>
  <c r="T395" i="1"/>
  <c r="U395" i="1" s="1"/>
  <c r="T396" i="1"/>
  <c r="U396" i="1" s="1"/>
  <c r="T397" i="1"/>
  <c r="U397" i="1" s="1"/>
  <c r="T398" i="1"/>
  <c r="U398" i="1" s="1"/>
  <c r="T399" i="1"/>
  <c r="U399" i="1" s="1"/>
  <c r="T400" i="1"/>
  <c r="U400" i="1" s="1"/>
  <c r="T401" i="1"/>
  <c r="U401" i="1" s="1"/>
  <c r="T402" i="1"/>
  <c r="U402" i="1" s="1"/>
  <c r="T403" i="1"/>
  <c r="U403" i="1" s="1"/>
  <c r="T404" i="1"/>
  <c r="U404" i="1" s="1"/>
  <c r="T405" i="1"/>
  <c r="U405" i="1" s="1"/>
  <c r="T406" i="1"/>
  <c r="U406" i="1" s="1"/>
  <c r="T407" i="1"/>
  <c r="U407" i="1" s="1"/>
  <c r="T408" i="1"/>
  <c r="U408" i="1" s="1"/>
  <c r="T409" i="1"/>
  <c r="U409" i="1" s="1"/>
  <c r="T410" i="1"/>
  <c r="U410" i="1" s="1"/>
  <c r="T411" i="1"/>
  <c r="U411" i="1" s="1"/>
  <c r="T412" i="1"/>
  <c r="U412" i="1" s="1"/>
  <c r="T413" i="1"/>
  <c r="U413" i="1" s="1"/>
  <c r="T414" i="1"/>
  <c r="U414" i="1" s="1"/>
  <c r="T415" i="1"/>
  <c r="U415" i="1" s="1"/>
  <c r="T416" i="1"/>
  <c r="U416" i="1" s="1"/>
  <c r="T417" i="1"/>
  <c r="U417" i="1" s="1"/>
  <c r="T418" i="1"/>
  <c r="U418" i="1" s="1"/>
  <c r="T419" i="1"/>
  <c r="U419" i="1" s="1"/>
  <c r="T420" i="1"/>
  <c r="U420" i="1" s="1"/>
  <c r="T421" i="1"/>
  <c r="U421" i="1" s="1"/>
  <c r="T422" i="1"/>
  <c r="U422" i="1" s="1"/>
  <c r="T423" i="1"/>
  <c r="U423" i="1" s="1"/>
  <c r="T424" i="1"/>
  <c r="U424" i="1" s="1"/>
  <c r="T425" i="1"/>
  <c r="U425" i="1" s="1"/>
  <c r="T426" i="1"/>
  <c r="U426" i="1" s="1"/>
  <c r="T427" i="1"/>
  <c r="U427" i="1" s="1"/>
  <c r="T428" i="1"/>
  <c r="U428" i="1" s="1"/>
  <c r="T429" i="1"/>
  <c r="U429" i="1" s="1"/>
  <c r="T430" i="1"/>
  <c r="U430" i="1" s="1"/>
  <c r="T431" i="1"/>
  <c r="U431" i="1" s="1"/>
  <c r="T432" i="1"/>
  <c r="U432" i="1" s="1"/>
  <c r="T433" i="1"/>
  <c r="U433" i="1" s="1"/>
  <c r="T434" i="1"/>
  <c r="U434" i="1" s="1"/>
  <c r="T435" i="1"/>
  <c r="U435" i="1" s="1"/>
  <c r="T436" i="1"/>
  <c r="U436" i="1" s="1"/>
  <c r="T437" i="1"/>
  <c r="U437" i="1" s="1"/>
  <c r="T438" i="1"/>
  <c r="U438" i="1" s="1"/>
  <c r="T439" i="1"/>
  <c r="U439" i="1" s="1"/>
  <c r="T440" i="1"/>
  <c r="U440" i="1" s="1"/>
  <c r="T441" i="1"/>
  <c r="U441" i="1" s="1"/>
  <c r="T442" i="1"/>
  <c r="U442" i="1" s="1"/>
  <c r="T443" i="1"/>
  <c r="U443" i="1" s="1"/>
  <c r="T444" i="1"/>
  <c r="U444" i="1" s="1"/>
  <c r="T445" i="1"/>
  <c r="U445" i="1" s="1"/>
  <c r="T446" i="1"/>
  <c r="U446" i="1" s="1"/>
  <c r="T447" i="1"/>
  <c r="U447" i="1" s="1"/>
  <c r="T448" i="1"/>
  <c r="U448" i="1" s="1"/>
  <c r="T449" i="1"/>
  <c r="U449" i="1" s="1"/>
  <c r="T450" i="1"/>
  <c r="U450" i="1" s="1"/>
  <c r="T451" i="1"/>
  <c r="U451" i="1" s="1"/>
  <c r="T452" i="1"/>
  <c r="U452" i="1" s="1"/>
  <c r="T453" i="1"/>
  <c r="U453" i="1" s="1"/>
  <c r="T454" i="1"/>
  <c r="U454" i="1" s="1"/>
  <c r="T455" i="1"/>
  <c r="U455" i="1" s="1"/>
  <c r="T456" i="1"/>
  <c r="U456" i="1" s="1"/>
  <c r="T457" i="1"/>
  <c r="U457" i="1" s="1"/>
  <c r="T458" i="1"/>
  <c r="U458" i="1" s="1"/>
  <c r="T459" i="1"/>
  <c r="U459" i="1" s="1"/>
  <c r="T460" i="1"/>
  <c r="U460" i="1" s="1"/>
  <c r="T461" i="1"/>
  <c r="U461" i="1" s="1"/>
  <c r="T462" i="1"/>
  <c r="U462" i="1" s="1"/>
  <c r="T463" i="1"/>
  <c r="U463" i="1" s="1"/>
  <c r="T464" i="1"/>
  <c r="U464" i="1" s="1"/>
  <c r="T465" i="1"/>
  <c r="U465" i="1" s="1"/>
  <c r="T466" i="1"/>
  <c r="U466" i="1" s="1"/>
  <c r="T467" i="1"/>
  <c r="U467" i="1" s="1"/>
  <c r="T468" i="1"/>
  <c r="U468" i="1" s="1"/>
  <c r="T469" i="1"/>
  <c r="U469" i="1" s="1"/>
  <c r="T470" i="1"/>
  <c r="U470" i="1" s="1"/>
  <c r="T471" i="1"/>
  <c r="U471" i="1" s="1"/>
  <c r="T472" i="1"/>
  <c r="U472" i="1" s="1"/>
  <c r="T473" i="1"/>
  <c r="U473" i="1" s="1"/>
  <c r="T474" i="1"/>
  <c r="U474" i="1" s="1"/>
  <c r="T475" i="1"/>
  <c r="U475" i="1" s="1"/>
  <c r="T476" i="1"/>
  <c r="U476" i="1" s="1"/>
  <c r="T477" i="1"/>
  <c r="U477" i="1" s="1"/>
  <c r="T478" i="1"/>
  <c r="U478" i="1" s="1"/>
  <c r="T479" i="1"/>
  <c r="U479" i="1" s="1"/>
  <c r="T480" i="1"/>
  <c r="U480" i="1" s="1"/>
  <c r="T481" i="1"/>
  <c r="U481" i="1" s="1"/>
  <c r="T482" i="1"/>
  <c r="U482" i="1" s="1"/>
  <c r="T483" i="1"/>
  <c r="U483" i="1" s="1"/>
  <c r="T484" i="1"/>
  <c r="U484" i="1" s="1"/>
  <c r="T485" i="1"/>
  <c r="U485" i="1" s="1"/>
  <c r="T486" i="1"/>
  <c r="U486" i="1" s="1"/>
  <c r="T487" i="1"/>
  <c r="U487" i="1" s="1"/>
  <c r="T488" i="1"/>
  <c r="U488" i="1" s="1"/>
  <c r="T489" i="1"/>
  <c r="U489" i="1" s="1"/>
  <c r="T490" i="1"/>
  <c r="U490" i="1" s="1"/>
  <c r="T491" i="1"/>
  <c r="U491" i="1" s="1"/>
  <c r="T492" i="1"/>
  <c r="U492" i="1" s="1"/>
  <c r="T493" i="1"/>
  <c r="U493" i="1" s="1"/>
  <c r="T494" i="1"/>
  <c r="U494" i="1" s="1"/>
  <c r="T495" i="1"/>
  <c r="U495" i="1" s="1"/>
  <c r="T496" i="1"/>
  <c r="U496" i="1" s="1"/>
  <c r="T497" i="1"/>
  <c r="U497" i="1" s="1"/>
  <c r="T498" i="1"/>
  <c r="U498" i="1" s="1"/>
  <c r="T499" i="1"/>
  <c r="U499" i="1" s="1"/>
  <c r="T500" i="1"/>
  <c r="U500" i="1" s="1"/>
  <c r="T501" i="1"/>
  <c r="U501" i="1" s="1"/>
  <c r="T502" i="1"/>
  <c r="U502" i="1" s="1"/>
  <c r="T503" i="1"/>
  <c r="U503" i="1" s="1"/>
  <c r="T504" i="1"/>
  <c r="U504" i="1" s="1"/>
  <c r="T505" i="1"/>
  <c r="U505" i="1" s="1"/>
  <c r="T506" i="1"/>
  <c r="U506" i="1" s="1"/>
  <c r="T507" i="1"/>
  <c r="U507" i="1" s="1"/>
  <c r="T508" i="1"/>
  <c r="U508" i="1" s="1"/>
  <c r="T509" i="1"/>
  <c r="U509" i="1" s="1"/>
  <c r="T510" i="1"/>
  <c r="U510" i="1" s="1"/>
  <c r="T511" i="1"/>
  <c r="U511" i="1" s="1"/>
  <c r="T512" i="1"/>
  <c r="U512" i="1" s="1"/>
  <c r="T513" i="1"/>
  <c r="U513" i="1" s="1"/>
  <c r="T514" i="1"/>
  <c r="U514" i="1" s="1"/>
  <c r="T515" i="1"/>
  <c r="U515" i="1" s="1"/>
  <c r="T516" i="1"/>
  <c r="U516" i="1" s="1"/>
  <c r="T517" i="1"/>
  <c r="U517" i="1" s="1"/>
  <c r="T518" i="1"/>
  <c r="U518" i="1" s="1"/>
  <c r="T519" i="1"/>
  <c r="U519" i="1" s="1"/>
  <c r="T520" i="1"/>
  <c r="U520" i="1" s="1"/>
  <c r="T521" i="1"/>
  <c r="U521" i="1" s="1"/>
  <c r="T522" i="1"/>
  <c r="U522" i="1" s="1"/>
  <c r="T523" i="1"/>
  <c r="U523" i="1" s="1"/>
  <c r="T524" i="1"/>
  <c r="U524" i="1" s="1"/>
  <c r="T525" i="1"/>
  <c r="U525" i="1" s="1"/>
  <c r="T526" i="1"/>
  <c r="U526" i="1" s="1"/>
  <c r="T527" i="1"/>
  <c r="U527" i="1" s="1"/>
  <c r="T528" i="1"/>
  <c r="U528" i="1" s="1"/>
  <c r="T529" i="1"/>
  <c r="U529" i="1" s="1"/>
  <c r="T530" i="1"/>
  <c r="U530" i="1" s="1"/>
  <c r="T531" i="1"/>
  <c r="U531" i="1" s="1"/>
  <c r="T532" i="1"/>
  <c r="U532" i="1" s="1"/>
  <c r="T533" i="1"/>
  <c r="U533" i="1" s="1"/>
  <c r="T534" i="1"/>
  <c r="U534" i="1" s="1"/>
  <c r="T535" i="1"/>
  <c r="U535" i="1" s="1"/>
  <c r="T536" i="1"/>
  <c r="U536" i="1" s="1"/>
  <c r="T537" i="1"/>
  <c r="U537" i="1" s="1"/>
  <c r="T538" i="1"/>
  <c r="U538" i="1" s="1"/>
  <c r="T539" i="1"/>
  <c r="U539" i="1" s="1"/>
  <c r="T540" i="1"/>
  <c r="U540" i="1" s="1"/>
  <c r="T541" i="1"/>
  <c r="U541" i="1" s="1"/>
  <c r="T542" i="1"/>
  <c r="U542" i="1" s="1"/>
  <c r="T543" i="1"/>
  <c r="U543" i="1" s="1"/>
  <c r="T544" i="1"/>
  <c r="U544" i="1" s="1"/>
  <c r="T545" i="1"/>
  <c r="U545" i="1" s="1"/>
  <c r="T546" i="1"/>
  <c r="U546" i="1" s="1"/>
  <c r="T547" i="1"/>
  <c r="U547" i="1" s="1"/>
  <c r="T548" i="1"/>
  <c r="U548" i="1" s="1"/>
  <c r="T549" i="1"/>
  <c r="U549" i="1" s="1"/>
  <c r="T550" i="1"/>
  <c r="U550" i="1" s="1"/>
  <c r="T551" i="1"/>
  <c r="U551" i="1" s="1"/>
  <c r="T552" i="1"/>
  <c r="U552" i="1" s="1"/>
  <c r="T553" i="1"/>
  <c r="U553" i="1" s="1"/>
  <c r="T554" i="1"/>
  <c r="U554" i="1" s="1"/>
  <c r="T555" i="1"/>
  <c r="U555" i="1" s="1"/>
  <c r="T556" i="1"/>
  <c r="U556" i="1" s="1"/>
  <c r="T557" i="1"/>
  <c r="U557" i="1" s="1"/>
  <c r="T558" i="1"/>
  <c r="U558" i="1" s="1"/>
  <c r="T559" i="1"/>
  <c r="U559" i="1" s="1"/>
  <c r="T560" i="1"/>
  <c r="U560" i="1" s="1"/>
  <c r="T561" i="1"/>
  <c r="U561" i="1" s="1"/>
  <c r="T562" i="1"/>
  <c r="U562" i="1" s="1"/>
  <c r="T563" i="1"/>
  <c r="U563" i="1" s="1"/>
  <c r="T564" i="1"/>
  <c r="U564" i="1" s="1"/>
  <c r="T565" i="1"/>
  <c r="U565" i="1" s="1"/>
  <c r="T566" i="1"/>
  <c r="U566" i="1" s="1"/>
  <c r="T567" i="1"/>
  <c r="U567" i="1" s="1"/>
  <c r="T568" i="1"/>
  <c r="U568" i="1" s="1"/>
  <c r="T569" i="1"/>
  <c r="U569" i="1" s="1"/>
  <c r="T570" i="1"/>
  <c r="U570" i="1" s="1"/>
  <c r="T571" i="1"/>
  <c r="U571" i="1" s="1"/>
  <c r="T572" i="1"/>
  <c r="U572" i="1" s="1"/>
  <c r="T573" i="1"/>
  <c r="U573" i="1" s="1"/>
  <c r="T574" i="1"/>
  <c r="U574" i="1" s="1"/>
  <c r="T575" i="1"/>
  <c r="U575" i="1" s="1"/>
  <c r="T576" i="1"/>
  <c r="U576" i="1" s="1"/>
  <c r="T577" i="1"/>
  <c r="U577" i="1" s="1"/>
  <c r="T578" i="1"/>
  <c r="U578" i="1" s="1"/>
  <c r="T579" i="1"/>
  <c r="U579" i="1" s="1"/>
  <c r="T580" i="1"/>
  <c r="U580" i="1" s="1"/>
  <c r="T581" i="1"/>
  <c r="U581" i="1" s="1"/>
  <c r="T582" i="1"/>
  <c r="U582" i="1" s="1"/>
  <c r="T583" i="1"/>
  <c r="U583" i="1" s="1"/>
  <c r="T584" i="1"/>
  <c r="U584" i="1" s="1"/>
  <c r="T585" i="1"/>
  <c r="U585" i="1" s="1"/>
  <c r="T586" i="1"/>
  <c r="U586" i="1" s="1"/>
  <c r="T587" i="1"/>
  <c r="U587" i="1" s="1"/>
  <c r="T588" i="1"/>
  <c r="U588" i="1" s="1"/>
  <c r="T589" i="1"/>
  <c r="U589" i="1" s="1"/>
  <c r="T590" i="1"/>
  <c r="U590" i="1" s="1"/>
  <c r="T591" i="1"/>
  <c r="U591" i="1" s="1"/>
  <c r="T592" i="1"/>
  <c r="U592" i="1" s="1"/>
  <c r="T593" i="1"/>
  <c r="U593" i="1" s="1"/>
  <c r="T594" i="1"/>
  <c r="U594" i="1" s="1"/>
  <c r="T595" i="1"/>
  <c r="U595" i="1" s="1"/>
  <c r="T596" i="1"/>
  <c r="U596" i="1" s="1"/>
  <c r="T597" i="1"/>
  <c r="U597" i="1" s="1"/>
  <c r="T598" i="1"/>
  <c r="U598" i="1" s="1"/>
  <c r="T599" i="1"/>
  <c r="U599" i="1" s="1"/>
  <c r="T600" i="1"/>
  <c r="U600" i="1" s="1"/>
  <c r="T601" i="1"/>
  <c r="U601" i="1" s="1"/>
  <c r="T602" i="1"/>
  <c r="U602" i="1" s="1"/>
  <c r="T603" i="1"/>
  <c r="U603" i="1" s="1"/>
  <c r="T604" i="1"/>
  <c r="U604" i="1" s="1"/>
  <c r="T605" i="1"/>
  <c r="U605" i="1" s="1"/>
  <c r="T606" i="1"/>
  <c r="U606" i="1" s="1"/>
  <c r="T607" i="1"/>
  <c r="U607" i="1" s="1"/>
  <c r="T608" i="1"/>
  <c r="U608" i="1" s="1"/>
  <c r="T609" i="1"/>
  <c r="U609" i="1" s="1"/>
  <c r="T610" i="1"/>
  <c r="U610" i="1" s="1"/>
  <c r="T611" i="1"/>
  <c r="U611" i="1" s="1"/>
  <c r="T612" i="1"/>
  <c r="U612" i="1" s="1"/>
  <c r="T613" i="1"/>
  <c r="U613" i="1" s="1"/>
  <c r="T614" i="1"/>
  <c r="U614" i="1" s="1"/>
  <c r="T615" i="1"/>
  <c r="U615" i="1" s="1"/>
  <c r="T616" i="1"/>
  <c r="U616" i="1" s="1"/>
  <c r="T617" i="1"/>
  <c r="U617" i="1" s="1"/>
  <c r="T618" i="1"/>
  <c r="U618" i="1" s="1"/>
  <c r="T619" i="1"/>
  <c r="U619" i="1" s="1"/>
  <c r="T620" i="1"/>
  <c r="U620" i="1" s="1"/>
  <c r="T621" i="1"/>
  <c r="U621" i="1" s="1"/>
  <c r="T622" i="1"/>
  <c r="U622" i="1" s="1"/>
  <c r="T623" i="1"/>
  <c r="U623" i="1" s="1"/>
  <c r="T624" i="1"/>
  <c r="U624" i="1" s="1"/>
  <c r="T625" i="1"/>
  <c r="U625" i="1" s="1"/>
  <c r="T626" i="1"/>
  <c r="U626" i="1" s="1"/>
  <c r="T627" i="1"/>
  <c r="U627" i="1" s="1"/>
  <c r="T628" i="1"/>
  <c r="U628" i="1" s="1"/>
  <c r="T629" i="1"/>
  <c r="U629" i="1" s="1"/>
  <c r="T630" i="1"/>
  <c r="U630" i="1" s="1"/>
  <c r="T631" i="1"/>
  <c r="U631" i="1" s="1"/>
  <c r="T632" i="1"/>
  <c r="U632" i="1" s="1"/>
  <c r="T633" i="1"/>
  <c r="U633" i="1" s="1"/>
  <c r="T634" i="1"/>
  <c r="U634" i="1" s="1"/>
  <c r="T635" i="1"/>
  <c r="U635" i="1" s="1"/>
  <c r="T636" i="1"/>
  <c r="U636" i="1" s="1"/>
  <c r="T637" i="1"/>
  <c r="U637" i="1" s="1"/>
  <c r="T638" i="1"/>
  <c r="U638" i="1" s="1"/>
  <c r="T639" i="1"/>
  <c r="U639" i="1" s="1"/>
  <c r="T640" i="1"/>
  <c r="U640" i="1" s="1"/>
  <c r="T641" i="1"/>
  <c r="U641" i="1" s="1"/>
  <c r="T642" i="1"/>
  <c r="U642" i="1" s="1"/>
  <c r="T643" i="1"/>
  <c r="U643" i="1" s="1"/>
  <c r="T644" i="1"/>
  <c r="U644" i="1" s="1"/>
  <c r="T645" i="1"/>
  <c r="U645" i="1" s="1"/>
  <c r="T646" i="1"/>
  <c r="U646" i="1" s="1"/>
  <c r="T647" i="1"/>
  <c r="U647" i="1" s="1"/>
  <c r="T648" i="1"/>
  <c r="U648" i="1" s="1"/>
  <c r="T649" i="1"/>
  <c r="U649" i="1" s="1"/>
  <c r="T650" i="1"/>
  <c r="U650" i="1" s="1"/>
  <c r="T651" i="1"/>
  <c r="U651" i="1" s="1"/>
  <c r="T652" i="1"/>
  <c r="U652" i="1" s="1"/>
  <c r="T653" i="1"/>
  <c r="U653" i="1" s="1"/>
  <c r="T654" i="1"/>
  <c r="U654" i="1" s="1"/>
  <c r="T655" i="1"/>
  <c r="U655" i="1" s="1"/>
  <c r="T656" i="1"/>
  <c r="U656" i="1" s="1"/>
  <c r="T657" i="1"/>
  <c r="U657" i="1" s="1"/>
  <c r="T658" i="1"/>
  <c r="U658" i="1" s="1"/>
  <c r="T659" i="1"/>
  <c r="U659" i="1" s="1"/>
  <c r="T660" i="1"/>
  <c r="U660" i="1" s="1"/>
  <c r="T661" i="1"/>
  <c r="U661" i="1" s="1"/>
  <c r="T662" i="1"/>
  <c r="U662" i="1" s="1"/>
  <c r="T663" i="1"/>
  <c r="U663" i="1" s="1"/>
  <c r="T664" i="1"/>
  <c r="U664" i="1" s="1"/>
  <c r="T665" i="1"/>
  <c r="U665" i="1" s="1"/>
  <c r="T666" i="1"/>
  <c r="U666" i="1" s="1"/>
  <c r="T667" i="1"/>
  <c r="U667" i="1" s="1"/>
  <c r="T668" i="1"/>
  <c r="U668" i="1" s="1"/>
  <c r="T669" i="1"/>
  <c r="U669" i="1" s="1"/>
  <c r="T670" i="1"/>
  <c r="U670" i="1" s="1"/>
  <c r="T671" i="1"/>
  <c r="U671" i="1" s="1"/>
  <c r="T672" i="1"/>
  <c r="U672" i="1" s="1"/>
  <c r="T673" i="1"/>
  <c r="U673" i="1" s="1"/>
  <c r="T674" i="1"/>
  <c r="U674" i="1" s="1"/>
  <c r="T675" i="1"/>
  <c r="U675" i="1" s="1"/>
  <c r="T676" i="1"/>
  <c r="U676" i="1" s="1"/>
  <c r="T677" i="1"/>
  <c r="U677" i="1" s="1"/>
  <c r="T678" i="1"/>
  <c r="U678" i="1" s="1"/>
  <c r="T679" i="1"/>
  <c r="U679" i="1" s="1"/>
  <c r="T680" i="1"/>
  <c r="U680" i="1" s="1"/>
  <c r="T681" i="1"/>
  <c r="U681" i="1" s="1"/>
  <c r="T682" i="1"/>
  <c r="U682" i="1" s="1"/>
  <c r="T683" i="1"/>
  <c r="U683" i="1" s="1"/>
  <c r="T684" i="1"/>
  <c r="U684" i="1" s="1"/>
  <c r="T685" i="1"/>
  <c r="U685" i="1" s="1"/>
  <c r="T686" i="1"/>
  <c r="U686" i="1" s="1"/>
  <c r="T687" i="1"/>
  <c r="U687" i="1" s="1"/>
  <c r="T688" i="1"/>
  <c r="U688" i="1" s="1"/>
  <c r="T689" i="1"/>
  <c r="U689" i="1" s="1"/>
  <c r="T690" i="1"/>
  <c r="U690" i="1" s="1"/>
  <c r="T691" i="1"/>
  <c r="U691" i="1" s="1"/>
  <c r="T692" i="1"/>
  <c r="U692" i="1" s="1"/>
  <c r="T693" i="1"/>
  <c r="U693" i="1" s="1"/>
  <c r="T694" i="1"/>
  <c r="U694" i="1" s="1"/>
  <c r="T695" i="1"/>
  <c r="U695" i="1" s="1"/>
  <c r="T696" i="1"/>
  <c r="U696" i="1" s="1"/>
  <c r="T697" i="1"/>
  <c r="U697" i="1" s="1"/>
  <c r="T698" i="1"/>
  <c r="U698" i="1" s="1"/>
  <c r="T699" i="1"/>
  <c r="U699" i="1" s="1"/>
  <c r="T700" i="1"/>
  <c r="U700" i="1" s="1"/>
  <c r="T701" i="1"/>
  <c r="U701" i="1" s="1"/>
  <c r="T702" i="1"/>
  <c r="U702" i="1" s="1"/>
  <c r="T703" i="1"/>
  <c r="U703" i="1" s="1"/>
  <c r="T704" i="1"/>
  <c r="U704" i="1" s="1"/>
  <c r="T705" i="1"/>
  <c r="U705" i="1" s="1"/>
  <c r="T706" i="1"/>
  <c r="U706" i="1" s="1"/>
  <c r="T707" i="1"/>
  <c r="U707" i="1" s="1"/>
  <c r="T708" i="1"/>
  <c r="U708" i="1" s="1"/>
  <c r="T709" i="1"/>
  <c r="U709" i="1" s="1"/>
  <c r="T710" i="1"/>
  <c r="U710" i="1" s="1"/>
  <c r="T711" i="1"/>
  <c r="U711" i="1" s="1"/>
  <c r="T712" i="1"/>
  <c r="U712" i="1" s="1"/>
  <c r="T713" i="1"/>
  <c r="U713" i="1" s="1"/>
  <c r="T714" i="1"/>
  <c r="U714" i="1" s="1"/>
  <c r="T715" i="1"/>
  <c r="U715" i="1" s="1"/>
  <c r="T716" i="1"/>
  <c r="U716" i="1" s="1"/>
  <c r="T717" i="1"/>
  <c r="U717" i="1" s="1"/>
  <c r="T718" i="1"/>
  <c r="U718" i="1" s="1"/>
  <c r="T719" i="1"/>
  <c r="U719" i="1" s="1"/>
  <c r="T720" i="1"/>
  <c r="U720" i="1" s="1"/>
  <c r="T721" i="1"/>
  <c r="U721" i="1" s="1"/>
  <c r="T722" i="1"/>
  <c r="U722" i="1" s="1"/>
  <c r="T723" i="1"/>
  <c r="U723" i="1" s="1"/>
  <c r="T724" i="1"/>
  <c r="U724" i="1" s="1"/>
  <c r="T725" i="1"/>
  <c r="U725" i="1" s="1"/>
  <c r="T726" i="1"/>
  <c r="U726" i="1" s="1"/>
  <c r="T727" i="1"/>
  <c r="U727" i="1" s="1"/>
  <c r="T728" i="1"/>
  <c r="U728" i="1" s="1"/>
  <c r="T729" i="1"/>
  <c r="U729" i="1" s="1"/>
  <c r="T730" i="1"/>
  <c r="U730" i="1" s="1"/>
  <c r="T731" i="1"/>
  <c r="U731" i="1" s="1"/>
  <c r="T732" i="1"/>
  <c r="U732" i="1" s="1"/>
  <c r="T733" i="1"/>
  <c r="U733" i="1" s="1"/>
  <c r="T734" i="1"/>
  <c r="U734" i="1" s="1"/>
  <c r="T735" i="1"/>
  <c r="U735" i="1" s="1"/>
  <c r="T736" i="1"/>
  <c r="U736" i="1" s="1"/>
  <c r="T737" i="1"/>
  <c r="U737" i="1" s="1"/>
  <c r="T738" i="1"/>
  <c r="U738" i="1" s="1"/>
  <c r="T739" i="1"/>
  <c r="U739" i="1" s="1"/>
  <c r="T740" i="1"/>
  <c r="U740" i="1" s="1"/>
  <c r="T741" i="1"/>
  <c r="U741" i="1" s="1"/>
  <c r="T742" i="1"/>
  <c r="U742" i="1" s="1"/>
  <c r="T743" i="1"/>
  <c r="U743" i="1" s="1"/>
  <c r="T744" i="1"/>
  <c r="U744" i="1" s="1"/>
  <c r="T745" i="1"/>
  <c r="U745" i="1" s="1"/>
  <c r="T746" i="1"/>
  <c r="U746" i="1" s="1"/>
  <c r="T747" i="1"/>
  <c r="U747" i="1" s="1"/>
  <c r="T748" i="1"/>
  <c r="U748" i="1" s="1"/>
  <c r="T749" i="1"/>
  <c r="U749" i="1" s="1"/>
  <c r="T750" i="1"/>
  <c r="U750" i="1" s="1"/>
  <c r="T751" i="1"/>
  <c r="U751" i="1" s="1"/>
  <c r="T752" i="1"/>
  <c r="U752" i="1" s="1"/>
  <c r="T753" i="1"/>
  <c r="U753" i="1" s="1"/>
  <c r="T754" i="1"/>
  <c r="U754" i="1" s="1"/>
  <c r="T755" i="1"/>
  <c r="U755" i="1" s="1"/>
  <c r="T756" i="1"/>
  <c r="U756" i="1" s="1"/>
  <c r="T757" i="1"/>
  <c r="U757" i="1" s="1"/>
  <c r="T758" i="1"/>
  <c r="U758" i="1" s="1"/>
  <c r="T759" i="1"/>
  <c r="U759" i="1" s="1"/>
  <c r="T760" i="1"/>
  <c r="U760" i="1" s="1"/>
  <c r="T761" i="1"/>
  <c r="U761" i="1" s="1"/>
  <c r="T762" i="1"/>
  <c r="U762" i="1" s="1"/>
  <c r="T763" i="1"/>
  <c r="U763" i="1" s="1"/>
  <c r="T764" i="1"/>
  <c r="U764" i="1" s="1"/>
  <c r="T765" i="1"/>
  <c r="U765" i="1" s="1"/>
  <c r="T766" i="1"/>
  <c r="U766" i="1" s="1"/>
  <c r="T767" i="1"/>
  <c r="U767" i="1" s="1"/>
  <c r="T768" i="1"/>
  <c r="U768" i="1" s="1"/>
  <c r="T769" i="1"/>
  <c r="U769" i="1" s="1"/>
  <c r="T770" i="1"/>
  <c r="U770" i="1" s="1"/>
  <c r="T771" i="1"/>
  <c r="U771" i="1" s="1"/>
  <c r="T772" i="1"/>
  <c r="U772" i="1" s="1"/>
  <c r="T773" i="1"/>
  <c r="U773" i="1" s="1"/>
  <c r="T774" i="1"/>
  <c r="U774" i="1" s="1"/>
  <c r="T775" i="1"/>
  <c r="U775" i="1" s="1"/>
  <c r="T776" i="1"/>
  <c r="U776" i="1" s="1"/>
  <c r="T777" i="1"/>
  <c r="U777" i="1" s="1"/>
  <c r="T778" i="1"/>
  <c r="U778" i="1" s="1"/>
  <c r="T779" i="1"/>
  <c r="U779" i="1" s="1"/>
  <c r="T780" i="1"/>
  <c r="U780" i="1" s="1"/>
  <c r="T781" i="1"/>
  <c r="U781" i="1" s="1"/>
  <c r="T782" i="1"/>
  <c r="U782" i="1" s="1"/>
  <c r="T783" i="1"/>
  <c r="U783" i="1" s="1"/>
  <c r="T784" i="1"/>
  <c r="U784" i="1" s="1"/>
  <c r="T785" i="1"/>
  <c r="U785" i="1" s="1"/>
  <c r="T786" i="1"/>
  <c r="U786" i="1" s="1"/>
  <c r="T787" i="1"/>
  <c r="U787" i="1" s="1"/>
  <c r="T788" i="1"/>
  <c r="U788" i="1" s="1"/>
  <c r="T789" i="1"/>
  <c r="U789" i="1" s="1"/>
  <c r="T790" i="1"/>
  <c r="U790" i="1" s="1"/>
  <c r="T791" i="1"/>
  <c r="U791" i="1" s="1"/>
  <c r="T792" i="1"/>
  <c r="U792" i="1" s="1"/>
  <c r="T793" i="1"/>
  <c r="U793" i="1" s="1"/>
  <c r="T794" i="1"/>
  <c r="U794" i="1" s="1"/>
  <c r="T795" i="1"/>
  <c r="U795" i="1" s="1"/>
  <c r="T796" i="1"/>
  <c r="U796" i="1" s="1"/>
  <c r="T797" i="1"/>
  <c r="U797" i="1" s="1"/>
  <c r="T798" i="1"/>
  <c r="U798" i="1" s="1"/>
  <c r="T799" i="1"/>
  <c r="U799" i="1" s="1"/>
  <c r="T800" i="1"/>
  <c r="U800" i="1" s="1"/>
  <c r="T801" i="1"/>
  <c r="U801" i="1" s="1"/>
  <c r="T802" i="1"/>
  <c r="U802" i="1" s="1"/>
  <c r="T803" i="1"/>
  <c r="U803" i="1" s="1"/>
  <c r="T804" i="1"/>
  <c r="U804" i="1" s="1"/>
  <c r="T805" i="1"/>
  <c r="U805" i="1" s="1"/>
  <c r="T806" i="1"/>
  <c r="U806" i="1" s="1"/>
  <c r="T807" i="1"/>
  <c r="U807" i="1" s="1"/>
  <c r="T808" i="1"/>
  <c r="U808" i="1" s="1"/>
  <c r="T809" i="1"/>
  <c r="U809" i="1" s="1"/>
  <c r="T810" i="1"/>
  <c r="U810" i="1" s="1"/>
  <c r="T811" i="1"/>
  <c r="U811" i="1" s="1"/>
  <c r="T812" i="1"/>
  <c r="U812" i="1" s="1"/>
  <c r="T813" i="1"/>
  <c r="U813" i="1" s="1"/>
  <c r="T814" i="1"/>
  <c r="U814" i="1" s="1"/>
  <c r="T815" i="1"/>
  <c r="U815" i="1" s="1"/>
  <c r="T816" i="1"/>
  <c r="U816" i="1" s="1"/>
  <c r="T817" i="1"/>
  <c r="U817" i="1" s="1"/>
  <c r="T818" i="1"/>
  <c r="U818" i="1" s="1"/>
  <c r="T819" i="1"/>
  <c r="U819" i="1" s="1"/>
  <c r="T820" i="1"/>
  <c r="U820" i="1" s="1"/>
  <c r="T821" i="1"/>
  <c r="U821" i="1" s="1"/>
  <c r="T822" i="1"/>
  <c r="U822" i="1" s="1"/>
  <c r="T823" i="1"/>
  <c r="U823" i="1" s="1"/>
  <c r="T824" i="1"/>
  <c r="U824" i="1" s="1"/>
  <c r="T825" i="1"/>
  <c r="U825" i="1" s="1"/>
  <c r="T826" i="1"/>
  <c r="U826" i="1" s="1"/>
  <c r="T827" i="1"/>
  <c r="U827" i="1" s="1"/>
  <c r="T828" i="1"/>
  <c r="U828" i="1" s="1"/>
  <c r="T829" i="1"/>
  <c r="U829" i="1" s="1"/>
  <c r="T830" i="1"/>
  <c r="U830" i="1" s="1"/>
  <c r="T831" i="1"/>
  <c r="U831" i="1" s="1"/>
  <c r="T832" i="1"/>
  <c r="U832" i="1" s="1"/>
  <c r="T833" i="1"/>
  <c r="U833" i="1" s="1"/>
  <c r="T834" i="1"/>
  <c r="U834" i="1" s="1"/>
  <c r="T835" i="1"/>
  <c r="U835" i="1" s="1"/>
  <c r="T836" i="1"/>
  <c r="U836" i="1" s="1"/>
  <c r="T837" i="1"/>
  <c r="U837" i="1" s="1"/>
  <c r="T838" i="1"/>
  <c r="U838" i="1" s="1"/>
  <c r="T839" i="1"/>
  <c r="U839" i="1" s="1"/>
  <c r="T840" i="1"/>
  <c r="U840" i="1" s="1"/>
  <c r="T841" i="1"/>
  <c r="U841" i="1" s="1"/>
  <c r="T842" i="1"/>
  <c r="U842" i="1" s="1"/>
  <c r="T843" i="1"/>
  <c r="U843" i="1" s="1"/>
  <c r="T844" i="1"/>
  <c r="U844" i="1" s="1"/>
  <c r="T845" i="1"/>
  <c r="U845" i="1" s="1"/>
  <c r="T846" i="1"/>
  <c r="U846" i="1" s="1"/>
  <c r="T847" i="1"/>
  <c r="U847" i="1" s="1"/>
  <c r="T848" i="1"/>
  <c r="U848" i="1" s="1"/>
  <c r="T849" i="1"/>
  <c r="U849" i="1" s="1"/>
  <c r="T850" i="1"/>
  <c r="U850" i="1" s="1"/>
  <c r="T851" i="1"/>
  <c r="U851" i="1" s="1"/>
  <c r="T852" i="1"/>
  <c r="U852" i="1" s="1"/>
  <c r="T853" i="1"/>
  <c r="U853" i="1" s="1"/>
  <c r="T854" i="1"/>
  <c r="U854" i="1" s="1"/>
  <c r="T855" i="1"/>
  <c r="U855" i="1" s="1"/>
  <c r="T856" i="1"/>
  <c r="U856" i="1" s="1"/>
  <c r="T857" i="1"/>
  <c r="U857" i="1" s="1"/>
  <c r="T858" i="1"/>
  <c r="U858" i="1" s="1"/>
  <c r="T859" i="1"/>
  <c r="U859" i="1" s="1"/>
  <c r="T860" i="1"/>
  <c r="U860" i="1" s="1"/>
  <c r="T861" i="1"/>
  <c r="U861" i="1" s="1"/>
  <c r="T862" i="1"/>
  <c r="U862" i="1" s="1"/>
  <c r="T863" i="1"/>
  <c r="U863" i="1" s="1"/>
  <c r="T864" i="1"/>
  <c r="U864" i="1" s="1"/>
  <c r="T865" i="1"/>
  <c r="U865" i="1" s="1"/>
  <c r="T866" i="1"/>
  <c r="U866" i="1" s="1"/>
  <c r="T867" i="1"/>
  <c r="U867" i="1" s="1"/>
  <c r="T868" i="1"/>
  <c r="U868" i="1" s="1"/>
  <c r="T869" i="1"/>
  <c r="U869" i="1" s="1"/>
  <c r="T870" i="1"/>
  <c r="U870" i="1" s="1"/>
  <c r="T871" i="1"/>
  <c r="U871" i="1" s="1"/>
  <c r="T872" i="1"/>
  <c r="U872" i="1" s="1"/>
  <c r="T873" i="1"/>
  <c r="U873" i="1" s="1"/>
  <c r="T874" i="1"/>
  <c r="U874" i="1" s="1"/>
  <c r="T875" i="1"/>
  <c r="U875" i="1" s="1"/>
  <c r="T876" i="1"/>
  <c r="U876" i="1" s="1"/>
  <c r="T877" i="1"/>
  <c r="U877" i="1" s="1"/>
  <c r="T878" i="1"/>
  <c r="U878" i="1" s="1"/>
  <c r="T879" i="1"/>
  <c r="U879" i="1" s="1"/>
  <c r="T880" i="1"/>
  <c r="U880" i="1" s="1"/>
  <c r="T881" i="1"/>
  <c r="U881" i="1" s="1"/>
  <c r="T882" i="1"/>
  <c r="U882" i="1" s="1"/>
  <c r="T883" i="1"/>
  <c r="U883" i="1" s="1"/>
  <c r="T884" i="1"/>
  <c r="U884" i="1" s="1"/>
  <c r="T885" i="1"/>
  <c r="U885" i="1" s="1"/>
  <c r="T886" i="1"/>
  <c r="U886" i="1" s="1"/>
  <c r="T887" i="1"/>
  <c r="U887" i="1" s="1"/>
  <c r="T888" i="1"/>
  <c r="U888" i="1" s="1"/>
  <c r="T889" i="1"/>
  <c r="U889" i="1" s="1"/>
  <c r="T890" i="1"/>
  <c r="U890" i="1" s="1"/>
  <c r="T891" i="1"/>
  <c r="U891" i="1" s="1"/>
  <c r="T892" i="1"/>
  <c r="U892" i="1" s="1"/>
  <c r="T893" i="1"/>
  <c r="U893" i="1" s="1"/>
  <c r="T894" i="1"/>
  <c r="U894" i="1" s="1"/>
  <c r="T895" i="1"/>
  <c r="U895" i="1" s="1"/>
  <c r="T896" i="1"/>
  <c r="U896" i="1" s="1"/>
  <c r="T897" i="1"/>
  <c r="U897" i="1" s="1"/>
  <c r="T898" i="1"/>
  <c r="U898" i="1" s="1"/>
  <c r="T899" i="1"/>
  <c r="U899" i="1" s="1"/>
  <c r="T900" i="1"/>
  <c r="U900" i="1" s="1"/>
  <c r="T901" i="1"/>
  <c r="U901" i="1" s="1"/>
  <c r="T902" i="1"/>
  <c r="U902" i="1" s="1"/>
  <c r="T903" i="1"/>
  <c r="U903" i="1" s="1"/>
  <c r="T904" i="1"/>
  <c r="U904" i="1" s="1"/>
  <c r="T905" i="1"/>
  <c r="U905" i="1" s="1"/>
  <c r="T906" i="1"/>
  <c r="U906" i="1" s="1"/>
  <c r="T907" i="1"/>
  <c r="U907" i="1" s="1"/>
  <c r="T908" i="1"/>
  <c r="U908" i="1" s="1"/>
  <c r="T909" i="1"/>
  <c r="U909" i="1" s="1"/>
  <c r="T910" i="1"/>
  <c r="U910" i="1" s="1"/>
  <c r="T911" i="1"/>
  <c r="U911" i="1" s="1"/>
  <c r="T912" i="1"/>
  <c r="U912" i="1" s="1"/>
  <c r="T913" i="1"/>
  <c r="U913" i="1" s="1"/>
  <c r="T914" i="1"/>
  <c r="U914" i="1" s="1"/>
  <c r="T915" i="1"/>
  <c r="U915" i="1" s="1"/>
  <c r="T916" i="1"/>
  <c r="U916" i="1" s="1"/>
  <c r="T917" i="1"/>
  <c r="U917" i="1" s="1"/>
  <c r="T918" i="1"/>
  <c r="U918" i="1" s="1"/>
  <c r="T919" i="1"/>
  <c r="U919" i="1" s="1"/>
  <c r="T920" i="1"/>
  <c r="U920" i="1" s="1"/>
  <c r="T921" i="1"/>
  <c r="U921" i="1" s="1"/>
  <c r="T922" i="1"/>
  <c r="U922" i="1" s="1"/>
  <c r="T923" i="1"/>
  <c r="U923" i="1" s="1"/>
  <c r="T924" i="1"/>
  <c r="U924" i="1" s="1"/>
  <c r="T925" i="1"/>
  <c r="U925" i="1" s="1"/>
  <c r="T926" i="1"/>
  <c r="U926" i="1" s="1"/>
  <c r="T927" i="1"/>
  <c r="U927" i="1" s="1"/>
  <c r="T928" i="1"/>
  <c r="U928" i="1" s="1"/>
  <c r="T929" i="1"/>
  <c r="U929" i="1" s="1"/>
  <c r="T930" i="1"/>
  <c r="U930" i="1" s="1"/>
  <c r="T931" i="1"/>
  <c r="U931" i="1" s="1"/>
  <c r="T932" i="1"/>
  <c r="U932" i="1" s="1"/>
  <c r="T933" i="1"/>
  <c r="U933" i="1" s="1"/>
  <c r="T934" i="1"/>
  <c r="U934" i="1" s="1"/>
  <c r="T935" i="1"/>
  <c r="U935" i="1" s="1"/>
  <c r="T936" i="1"/>
  <c r="U936" i="1" s="1"/>
  <c r="T937" i="1"/>
  <c r="U937" i="1" s="1"/>
  <c r="T938" i="1"/>
  <c r="U938" i="1" s="1"/>
  <c r="T939" i="1"/>
  <c r="U939" i="1" s="1"/>
  <c r="T940" i="1"/>
  <c r="U940" i="1" s="1"/>
  <c r="T941" i="1"/>
  <c r="U941" i="1" s="1"/>
  <c r="T942" i="1"/>
  <c r="U942" i="1" s="1"/>
  <c r="T943" i="1"/>
  <c r="U943" i="1" s="1"/>
  <c r="T944" i="1"/>
  <c r="U944" i="1" s="1"/>
  <c r="T945" i="1"/>
  <c r="U945" i="1" s="1"/>
  <c r="T946" i="1"/>
  <c r="U946" i="1" s="1"/>
  <c r="T947" i="1"/>
  <c r="U947" i="1" s="1"/>
  <c r="T948" i="1"/>
  <c r="U948" i="1" s="1"/>
  <c r="T949" i="1"/>
  <c r="U949" i="1" s="1"/>
  <c r="T950" i="1"/>
  <c r="U950" i="1" s="1"/>
  <c r="T951" i="1"/>
  <c r="U951" i="1" s="1"/>
  <c r="T952" i="1"/>
  <c r="U952" i="1" s="1"/>
  <c r="T953" i="1"/>
  <c r="U953" i="1" s="1"/>
  <c r="T954" i="1"/>
  <c r="U954" i="1" s="1"/>
  <c r="T955" i="1"/>
  <c r="U955" i="1" s="1"/>
  <c r="T956" i="1"/>
  <c r="U956" i="1" s="1"/>
  <c r="T957" i="1"/>
  <c r="U957" i="1" s="1"/>
  <c r="T958" i="1"/>
  <c r="U958" i="1" s="1"/>
  <c r="T959" i="1"/>
  <c r="U959" i="1" s="1"/>
  <c r="T960" i="1"/>
  <c r="U960" i="1" s="1"/>
  <c r="T961" i="1"/>
  <c r="U961" i="1" s="1"/>
  <c r="T962" i="1"/>
  <c r="U962" i="1" s="1"/>
  <c r="T963" i="1"/>
  <c r="U963" i="1" s="1"/>
  <c r="T964" i="1"/>
  <c r="U964" i="1" s="1"/>
  <c r="T965" i="1"/>
  <c r="U965" i="1" s="1"/>
  <c r="T966" i="1"/>
  <c r="U966" i="1" s="1"/>
  <c r="T967" i="1"/>
  <c r="U967" i="1" s="1"/>
  <c r="T968" i="1"/>
  <c r="U968" i="1" s="1"/>
  <c r="T969" i="1"/>
  <c r="U969" i="1" s="1"/>
  <c r="T970" i="1"/>
  <c r="U970" i="1" s="1"/>
  <c r="T971" i="1"/>
  <c r="U971" i="1" s="1"/>
  <c r="T972" i="1"/>
  <c r="U972" i="1" s="1"/>
  <c r="T973" i="1"/>
  <c r="U973" i="1" s="1"/>
  <c r="T974" i="1"/>
  <c r="U974" i="1" s="1"/>
  <c r="T975" i="1"/>
  <c r="U975" i="1" s="1"/>
  <c r="T976" i="1"/>
  <c r="U976" i="1" s="1"/>
  <c r="T977" i="1"/>
  <c r="U977" i="1" s="1"/>
  <c r="T978" i="1"/>
  <c r="U978" i="1" s="1"/>
  <c r="T979" i="1"/>
  <c r="U979" i="1" s="1"/>
  <c r="T980" i="1"/>
  <c r="U980" i="1" s="1"/>
  <c r="T981" i="1"/>
  <c r="U981" i="1" s="1"/>
  <c r="T982" i="1"/>
  <c r="U982" i="1" s="1"/>
  <c r="T983" i="1"/>
  <c r="U983" i="1" s="1"/>
  <c r="T984" i="1"/>
  <c r="U984" i="1" s="1"/>
  <c r="T985" i="1"/>
  <c r="U985" i="1" s="1"/>
  <c r="T986" i="1"/>
  <c r="U986" i="1" s="1"/>
  <c r="T987" i="1"/>
  <c r="U987" i="1" s="1"/>
  <c r="T988" i="1"/>
  <c r="U988" i="1" s="1"/>
  <c r="T989" i="1"/>
  <c r="U989" i="1" s="1"/>
  <c r="T990" i="1"/>
  <c r="U990" i="1" s="1"/>
  <c r="T991" i="1"/>
  <c r="U991" i="1" s="1"/>
  <c r="T992" i="1"/>
  <c r="U992" i="1" s="1"/>
  <c r="T993" i="1"/>
  <c r="U993" i="1" s="1"/>
  <c r="T994" i="1"/>
  <c r="U994" i="1" s="1"/>
  <c r="T995" i="1"/>
  <c r="U995" i="1" s="1"/>
  <c r="T996" i="1"/>
  <c r="U996" i="1" s="1"/>
  <c r="T997" i="1"/>
  <c r="U997" i="1" s="1"/>
  <c r="T998" i="1"/>
  <c r="U998" i="1" s="1"/>
  <c r="T999" i="1"/>
  <c r="U999" i="1" s="1"/>
  <c r="T1000" i="1"/>
  <c r="U1000" i="1" s="1"/>
  <c r="T1001" i="1"/>
  <c r="U1001" i="1" s="1"/>
  <c r="T1002" i="1"/>
  <c r="U1002" i="1" s="1"/>
  <c r="T1003" i="1"/>
  <c r="U1003" i="1" s="1"/>
  <c r="T1004" i="1"/>
  <c r="U1004" i="1" s="1"/>
  <c r="T1005" i="1"/>
  <c r="U1005" i="1" s="1"/>
  <c r="T1006" i="1"/>
  <c r="U1006" i="1" s="1"/>
  <c r="T1007" i="1"/>
  <c r="U1007" i="1" s="1"/>
  <c r="T1008" i="1"/>
  <c r="U1008" i="1" s="1"/>
  <c r="T1009" i="1"/>
  <c r="U1009" i="1" s="1"/>
  <c r="T1010" i="1"/>
  <c r="U1010" i="1" s="1"/>
  <c r="T1011" i="1"/>
  <c r="U1011" i="1" s="1"/>
  <c r="T1012" i="1"/>
  <c r="U1012" i="1" s="1"/>
  <c r="T1013" i="1"/>
  <c r="U1013" i="1" s="1"/>
  <c r="T1014" i="1"/>
  <c r="U1014" i="1" s="1"/>
  <c r="T1015" i="1"/>
  <c r="U1015" i="1" s="1"/>
  <c r="T1016" i="1"/>
  <c r="U1016" i="1" s="1"/>
  <c r="T1017" i="1"/>
  <c r="U1017" i="1" s="1"/>
  <c r="T1018" i="1"/>
  <c r="U1018" i="1" s="1"/>
  <c r="T1019" i="1"/>
  <c r="U1019" i="1" s="1"/>
  <c r="T1020" i="1"/>
  <c r="U1020" i="1" s="1"/>
  <c r="T1021" i="1"/>
  <c r="U1021" i="1" s="1"/>
  <c r="T1022" i="1"/>
  <c r="U1022" i="1" s="1"/>
  <c r="T1023" i="1"/>
  <c r="U1023" i="1" s="1"/>
  <c r="T1024" i="1"/>
  <c r="U1024" i="1" s="1"/>
  <c r="T1025" i="1"/>
  <c r="U1025" i="1" s="1"/>
  <c r="T1026" i="1"/>
  <c r="U1026" i="1" s="1"/>
  <c r="T1027" i="1"/>
  <c r="U1027" i="1" s="1"/>
  <c r="T1028" i="1"/>
  <c r="U1028" i="1" s="1"/>
  <c r="T1029" i="1"/>
  <c r="U1029" i="1" s="1"/>
  <c r="T1030" i="1"/>
  <c r="U1030" i="1" s="1"/>
  <c r="T1031" i="1"/>
  <c r="U1031" i="1" s="1"/>
  <c r="T1032" i="1"/>
  <c r="U1032" i="1" s="1"/>
  <c r="T1033" i="1"/>
  <c r="U1033" i="1" s="1"/>
  <c r="T1034" i="1"/>
  <c r="U1034" i="1" s="1"/>
  <c r="T1035" i="1"/>
  <c r="U1035" i="1" s="1"/>
  <c r="T1036" i="1"/>
  <c r="U1036" i="1" s="1"/>
  <c r="T1037" i="1"/>
  <c r="U1037" i="1" s="1"/>
  <c r="T1038" i="1"/>
  <c r="U1038" i="1" s="1"/>
  <c r="T1039" i="1"/>
  <c r="U1039" i="1" s="1"/>
  <c r="T1040" i="1"/>
  <c r="U1040" i="1" s="1"/>
  <c r="T1041" i="1"/>
  <c r="U1041" i="1" s="1"/>
  <c r="T1042" i="1"/>
  <c r="U1042" i="1" s="1"/>
  <c r="T1043" i="1"/>
  <c r="U1043" i="1" s="1"/>
  <c r="T1044" i="1"/>
  <c r="U1044" i="1" s="1"/>
  <c r="T1045" i="1"/>
  <c r="U1045" i="1" s="1"/>
  <c r="T1046" i="1"/>
  <c r="U1046" i="1" s="1"/>
  <c r="T1047" i="1"/>
  <c r="U1047" i="1" s="1"/>
  <c r="T1048" i="1"/>
  <c r="U1048" i="1" s="1"/>
  <c r="T1049" i="1"/>
  <c r="U1049" i="1" s="1"/>
  <c r="T1050" i="1"/>
  <c r="U1050" i="1" s="1"/>
  <c r="T1051" i="1"/>
  <c r="U1051" i="1" s="1"/>
  <c r="T1052" i="1"/>
  <c r="U1052" i="1" s="1"/>
  <c r="T1053" i="1"/>
  <c r="U1053" i="1" s="1"/>
  <c r="T1054" i="1"/>
  <c r="U1054" i="1" s="1"/>
  <c r="T1055" i="1"/>
  <c r="U1055" i="1" s="1"/>
  <c r="T1056" i="1"/>
  <c r="U1056" i="1" s="1"/>
  <c r="T1057" i="1"/>
  <c r="U1057" i="1" s="1"/>
  <c r="T1058" i="1"/>
  <c r="U1058" i="1" s="1"/>
  <c r="T1059" i="1"/>
  <c r="U1059" i="1" s="1"/>
  <c r="T1060" i="1"/>
  <c r="U1060" i="1" s="1"/>
  <c r="T1061" i="1"/>
  <c r="U1061" i="1" s="1"/>
  <c r="T1062" i="1"/>
  <c r="U1062" i="1" s="1"/>
  <c r="T1063" i="1"/>
  <c r="U1063" i="1" s="1"/>
  <c r="T1064" i="1"/>
  <c r="U1064" i="1" s="1"/>
  <c r="T1065" i="1"/>
  <c r="U1065" i="1" s="1"/>
  <c r="T1066" i="1"/>
  <c r="U1066" i="1" s="1"/>
  <c r="T1067" i="1"/>
  <c r="U1067" i="1" s="1"/>
  <c r="T1068" i="1"/>
  <c r="U1068" i="1" s="1"/>
  <c r="T1069" i="1"/>
  <c r="U1069" i="1" s="1"/>
  <c r="T1070" i="1"/>
  <c r="U1070" i="1" s="1"/>
  <c r="T1071" i="1"/>
  <c r="U1071" i="1" s="1"/>
  <c r="T1072" i="1"/>
  <c r="U1072" i="1" s="1"/>
  <c r="T1073" i="1"/>
  <c r="U1073" i="1" s="1"/>
  <c r="T1074" i="1"/>
  <c r="U1074" i="1" s="1"/>
  <c r="T1075" i="1"/>
  <c r="U1075" i="1" s="1"/>
  <c r="T1076" i="1"/>
  <c r="U1076" i="1" s="1"/>
  <c r="T1077" i="1"/>
  <c r="U1077" i="1" s="1"/>
  <c r="T1078" i="1"/>
  <c r="U1078" i="1" s="1"/>
  <c r="T1079" i="1"/>
  <c r="U1079" i="1" s="1"/>
  <c r="T1080" i="1"/>
  <c r="U1080" i="1" s="1"/>
  <c r="T1081" i="1"/>
  <c r="U1081" i="1" s="1"/>
  <c r="T1082" i="1"/>
  <c r="U1082" i="1" s="1"/>
  <c r="T1083" i="1"/>
  <c r="U1083" i="1" s="1"/>
  <c r="T1084" i="1"/>
  <c r="U1084" i="1" s="1"/>
  <c r="T1085" i="1"/>
  <c r="U1085" i="1" s="1"/>
  <c r="T1086" i="1"/>
  <c r="U1086" i="1" s="1"/>
  <c r="T1087" i="1"/>
  <c r="U1087" i="1" s="1"/>
  <c r="T1088" i="1"/>
  <c r="U1088" i="1" s="1"/>
  <c r="T1089" i="1"/>
  <c r="U1089" i="1" s="1"/>
  <c r="T1090" i="1"/>
  <c r="U1090" i="1" s="1"/>
  <c r="T1091" i="1"/>
  <c r="U1091" i="1" s="1"/>
  <c r="T1092" i="1"/>
  <c r="U1092" i="1" s="1"/>
  <c r="T1093" i="1"/>
  <c r="U1093" i="1" s="1"/>
  <c r="T1094" i="1"/>
  <c r="U1094" i="1" s="1"/>
  <c r="T1095" i="1"/>
  <c r="U1095" i="1" s="1"/>
  <c r="T1096" i="1"/>
  <c r="U1096" i="1" s="1"/>
  <c r="T1097" i="1"/>
  <c r="U1097" i="1" s="1"/>
  <c r="T1098" i="1"/>
  <c r="U1098" i="1" s="1"/>
  <c r="T1099" i="1"/>
  <c r="U1099" i="1" s="1"/>
  <c r="T1100" i="1"/>
  <c r="U1100" i="1" s="1"/>
  <c r="T1101" i="1"/>
  <c r="U1101" i="1" s="1"/>
  <c r="T1102" i="1"/>
  <c r="U1102" i="1" s="1"/>
  <c r="T1103" i="1"/>
  <c r="U1103" i="1" s="1"/>
  <c r="T1104" i="1"/>
  <c r="U1104" i="1" s="1"/>
  <c r="T1105" i="1"/>
  <c r="U1105" i="1" s="1"/>
  <c r="T1106" i="1"/>
  <c r="U1106" i="1" s="1"/>
  <c r="T1107" i="1"/>
  <c r="U1107" i="1" s="1"/>
  <c r="T1108" i="1"/>
  <c r="U1108" i="1" s="1"/>
  <c r="T1109" i="1"/>
  <c r="U1109" i="1" s="1"/>
  <c r="T1110" i="1"/>
  <c r="U1110" i="1" s="1"/>
  <c r="T1111" i="1"/>
  <c r="U1111" i="1" s="1"/>
  <c r="T1112" i="1"/>
  <c r="U1112" i="1" s="1"/>
  <c r="T1113" i="1"/>
  <c r="U1113" i="1" s="1"/>
  <c r="T1114" i="1"/>
  <c r="U1114" i="1" s="1"/>
  <c r="T1115" i="1"/>
  <c r="U1115" i="1" s="1"/>
  <c r="T1116" i="1"/>
  <c r="U1116" i="1" s="1"/>
  <c r="T1117" i="1"/>
  <c r="U1117" i="1" s="1"/>
  <c r="T1118" i="1"/>
  <c r="U1118" i="1" s="1"/>
  <c r="T1119" i="1"/>
  <c r="U1119" i="1" s="1"/>
  <c r="T1120" i="1"/>
  <c r="U1120" i="1" s="1"/>
  <c r="T1121" i="1"/>
  <c r="U1121" i="1" s="1"/>
  <c r="T1122" i="1"/>
  <c r="U1122" i="1" s="1"/>
  <c r="T1123" i="1"/>
  <c r="U1123" i="1" s="1"/>
  <c r="T1124" i="1"/>
  <c r="U1124" i="1" s="1"/>
  <c r="T1125" i="1"/>
  <c r="U1125" i="1" s="1"/>
  <c r="T1126" i="1"/>
  <c r="U1126" i="1" s="1"/>
  <c r="T1127" i="1"/>
  <c r="U1127" i="1" s="1"/>
  <c r="T1128" i="1"/>
  <c r="U1128" i="1" s="1"/>
  <c r="T1129" i="1"/>
  <c r="U1129" i="1" s="1"/>
  <c r="T1130" i="1"/>
  <c r="U1130" i="1" s="1"/>
  <c r="T1131" i="1"/>
  <c r="U1131" i="1" s="1"/>
  <c r="T1132" i="1"/>
  <c r="U1132" i="1" s="1"/>
  <c r="T1133" i="1"/>
  <c r="U1133" i="1" s="1"/>
  <c r="T1134" i="1"/>
  <c r="U1134" i="1" s="1"/>
  <c r="T1135" i="1"/>
  <c r="U1135" i="1" s="1"/>
  <c r="T1136" i="1"/>
  <c r="U1136" i="1" s="1"/>
  <c r="T1137" i="1"/>
  <c r="U1137" i="1" s="1"/>
  <c r="T1138" i="1"/>
  <c r="U1138" i="1" s="1"/>
  <c r="T1139" i="1"/>
  <c r="U1139" i="1" s="1"/>
  <c r="T1140" i="1"/>
  <c r="U1140" i="1" s="1"/>
  <c r="T1141" i="1"/>
  <c r="U1141" i="1" s="1"/>
  <c r="T1142" i="1"/>
  <c r="U1142" i="1" s="1"/>
  <c r="T1143" i="1"/>
  <c r="U1143" i="1" s="1"/>
  <c r="T1144" i="1"/>
  <c r="U1144" i="1" s="1"/>
  <c r="T1145" i="1"/>
  <c r="U1145" i="1" s="1"/>
  <c r="T1146" i="1"/>
  <c r="U1146" i="1" s="1"/>
  <c r="T1147" i="1"/>
  <c r="U1147" i="1" s="1"/>
  <c r="T1148" i="1"/>
  <c r="U1148" i="1" s="1"/>
  <c r="T1149" i="1"/>
  <c r="U1149" i="1" s="1"/>
  <c r="T1150" i="1"/>
  <c r="U1150" i="1" s="1"/>
  <c r="T1151" i="1"/>
  <c r="U1151" i="1" s="1"/>
  <c r="T1152" i="1"/>
  <c r="U1152" i="1" s="1"/>
  <c r="T1153" i="1"/>
  <c r="U1153" i="1" s="1"/>
  <c r="T1154" i="1"/>
  <c r="U1154" i="1" s="1"/>
  <c r="T1155" i="1"/>
  <c r="U1155" i="1" s="1"/>
  <c r="T1156" i="1"/>
  <c r="U1156" i="1" s="1"/>
  <c r="T1157" i="1"/>
  <c r="U1157" i="1" s="1"/>
  <c r="T1158" i="1"/>
  <c r="U1158" i="1" s="1"/>
  <c r="T1159" i="1"/>
  <c r="U1159" i="1" s="1"/>
  <c r="T1160" i="1"/>
  <c r="U1160" i="1" s="1"/>
  <c r="T1161" i="1"/>
  <c r="U1161" i="1" s="1"/>
  <c r="T1162" i="1"/>
  <c r="U1162" i="1" s="1"/>
  <c r="T1163" i="1"/>
  <c r="U1163" i="1" s="1"/>
  <c r="T1164" i="1"/>
  <c r="U1164" i="1" s="1"/>
  <c r="T1165" i="1"/>
  <c r="U1165" i="1" s="1"/>
  <c r="T1166" i="1"/>
  <c r="U1166" i="1" s="1"/>
  <c r="T1167" i="1"/>
  <c r="U1167" i="1" s="1"/>
  <c r="T1168" i="1"/>
  <c r="U1168" i="1" s="1"/>
  <c r="T1169" i="1"/>
  <c r="U1169" i="1" s="1"/>
  <c r="T1170" i="1"/>
  <c r="U1170" i="1" s="1"/>
  <c r="T1171" i="1"/>
  <c r="U1171" i="1" s="1"/>
  <c r="T1172" i="1"/>
  <c r="U1172" i="1" s="1"/>
  <c r="T1173" i="1"/>
  <c r="U1173" i="1" s="1"/>
  <c r="T1174" i="1"/>
  <c r="U1174" i="1" s="1"/>
  <c r="T1175" i="1"/>
  <c r="U1175" i="1" s="1"/>
  <c r="T1176" i="1"/>
  <c r="U1176" i="1" s="1"/>
  <c r="T1177" i="1"/>
  <c r="U1177" i="1" s="1"/>
  <c r="T1178" i="1"/>
  <c r="U1178" i="1" s="1"/>
  <c r="T1179" i="1"/>
  <c r="U1179" i="1" s="1"/>
  <c r="T1180" i="1"/>
  <c r="U1180" i="1" s="1"/>
  <c r="T1181" i="1"/>
  <c r="U1181" i="1" s="1"/>
  <c r="T1182" i="1"/>
  <c r="U1182" i="1" s="1"/>
  <c r="T1183" i="1"/>
  <c r="U1183" i="1" s="1"/>
  <c r="T1184" i="1"/>
  <c r="U1184" i="1" s="1"/>
  <c r="T1185" i="1"/>
  <c r="U1185" i="1" s="1"/>
  <c r="T1186" i="1"/>
  <c r="U1186" i="1" s="1"/>
  <c r="T1187" i="1"/>
  <c r="U1187" i="1" s="1"/>
  <c r="T1188" i="1"/>
  <c r="U1188" i="1" s="1"/>
  <c r="T1189" i="1"/>
  <c r="U1189" i="1" s="1"/>
  <c r="T1190" i="1"/>
  <c r="U1190" i="1" s="1"/>
  <c r="T1191" i="1"/>
  <c r="U1191" i="1" s="1"/>
  <c r="T1192" i="1"/>
  <c r="U1192" i="1" s="1"/>
  <c r="T1193" i="1"/>
  <c r="U1193" i="1" s="1"/>
  <c r="T1194" i="1"/>
  <c r="U1194" i="1" s="1"/>
  <c r="T1195" i="1"/>
  <c r="U1195" i="1" s="1"/>
  <c r="T1196" i="1"/>
  <c r="U1196" i="1" s="1"/>
  <c r="T1197" i="1"/>
  <c r="U1197" i="1" s="1"/>
  <c r="T1198" i="1"/>
  <c r="U1198" i="1" s="1"/>
  <c r="T1199" i="1"/>
  <c r="U1199" i="1" s="1"/>
  <c r="T1200" i="1"/>
  <c r="U1200" i="1" s="1"/>
  <c r="T1201" i="1"/>
  <c r="U1201" i="1" s="1"/>
  <c r="T1202" i="1"/>
  <c r="U1202" i="1" s="1"/>
  <c r="T1203" i="1"/>
  <c r="U1203" i="1" s="1"/>
  <c r="T1204" i="1"/>
  <c r="U1204" i="1" s="1"/>
  <c r="T1205" i="1"/>
  <c r="U1205" i="1" s="1"/>
  <c r="T1206" i="1"/>
  <c r="U1206" i="1" s="1"/>
  <c r="T1207" i="1"/>
  <c r="U1207" i="1" s="1"/>
  <c r="T1208" i="1"/>
  <c r="U1208" i="1" s="1"/>
  <c r="T1209" i="1"/>
  <c r="U1209" i="1" s="1"/>
  <c r="T1210" i="1"/>
  <c r="U1210" i="1" s="1"/>
  <c r="T1211" i="1"/>
  <c r="U1211" i="1" s="1"/>
  <c r="T1212" i="1"/>
  <c r="U1212" i="1" s="1"/>
  <c r="T1213" i="1"/>
  <c r="U1213" i="1" s="1"/>
  <c r="T1214" i="1"/>
  <c r="U1214" i="1" s="1"/>
  <c r="T1215" i="1"/>
  <c r="U1215" i="1" s="1"/>
  <c r="T1216" i="1"/>
  <c r="U1216" i="1" s="1"/>
  <c r="T1217" i="1"/>
  <c r="U1217" i="1" s="1"/>
  <c r="T1218" i="1"/>
  <c r="U1218" i="1" s="1"/>
  <c r="T1219" i="1"/>
  <c r="U1219" i="1" s="1"/>
  <c r="T1220" i="1"/>
  <c r="U1220" i="1" s="1"/>
  <c r="T1221" i="1"/>
  <c r="U1221" i="1" s="1"/>
  <c r="T1222" i="1"/>
  <c r="U1222" i="1" s="1"/>
  <c r="T1223" i="1"/>
  <c r="U1223" i="1" s="1"/>
  <c r="T1224" i="1"/>
  <c r="U1224" i="1" s="1"/>
  <c r="T1225" i="1"/>
  <c r="U1225" i="1" s="1"/>
  <c r="T1226" i="1"/>
  <c r="U1226" i="1" s="1"/>
  <c r="T1227" i="1"/>
  <c r="U1227" i="1" s="1"/>
  <c r="T1228" i="1"/>
  <c r="U1228" i="1" s="1"/>
  <c r="T1229" i="1"/>
  <c r="U1229" i="1" s="1"/>
  <c r="T1230" i="1"/>
  <c r="U1230" i="1" s="1"/>
  <c r="T1231" i="1"/>
  <c r="U1231" i="1" s="1"/>
  <c r="T1232" i="1"/>
  <c r="U1232" i="1" s="1"/>
  <c r="T1233" i="1"/>
  <c r="U1233" i="1" s="1"/>
  <c r="T1234" i="1"/>
  <c r="U1234" i="1" s="1"/>
  <c r="T1235" i="1"/>
  <c r="U1235" i="1" s="1"/>
  <c r="T1236" i="1"/>
  <c r="U1236" i="1" s="1"/>
  <c r="T1237" i="1"/>
  <c r="U1237" i="1" s="1"/>
  <c r="T1238" i="1"/>
  <c r="U1238" i="1" s="1"/>
  <c r="T1239" i="1"/>
  <c r="U1239" i="1" s="1"/>
  <c r="T1240" i="1"/>
  <c r="U1240" i="1" s="1"/>
  <c r="T1241" i="1"/>
  <c r="U1241" i="1" s="1"/>
  <c r="T1242" i="1"/>
  <c r="U1242" i="1" s="1"/>
  <c r="T1243" i="1"/>
  <c r="U1243" i="1" s="1"/>
  <c r="T1244" i="1"/>
  <c r="U1244" i="1" s="1"/>
  <c r="T1245" i="1"/>
  <c r="U1245" i="1" s="1"/>
  <c r="T1246" i="1"/>
  <c r="U1246" i="1" s="1"/>
  <c r="T1247" i="1"/>
  <c r="U1247" i="1" s="1"/>
  <c r="T1248" i="1"/>
  <c r="U1248" i="1" s="1"/>
  <c r="T1249" i="1"/>
  <c r="U1249" i="1" s="1"/>
  <c r="T1250" i="1"/>
  <c r="U1250" i="1" s="1"/>
  <c r="T1251" i="1"/>
  <c r="U1251" i="1" s="1"/>
  <c r="T1252" i="1"/>
  <c r="U1252" i="1" s="1"/>
  <c r="T1253" i="1"/>
  <c r="U1253" i="1" s="1"/>
  <c r="T1254" i="1"/>
  <c r="U1254" i="1" s="1"/>
  <c r="T1255" i="1"/>
  <c r="U1255" i="1" s="1"/>
  <c r="T1256" i="1"/>
  <c r="U1256" i="1" s="1"/>
  <c r="T1257" i="1"/>
  <c r="U1257" i="1" s="1"/>
  <c r="T1258" i="1"/>
  <c r="U1258" i="1" s="1"/>
  <c r="T1259" i="1"/>
  <c r="U1259" i="1" s="1"/>
  <c r="T1260" i="1"/>
  <c r="U1260" i="1" s="1"/>
  <c r="T1261" i="1"/>
  <c r="U1261" i="1" s="1"/>
  <c r="T1262" i="1"/>
  <c r="U1262" i="1" s="1"/>
  <c r="T1263" i="1"/>
  <c r="U1263" i="1" s="1"/>
  <c r="T1264" i="1"/>
  <c r="U1264" i="1" s="1"/>
  <c r="T1265" i="1"/>
  <c r="U1265" i="1" s="1"/>
  <c r="T1266" i="1"/>
  <c r="U1266" i="1" s="1"/>
  <c r="T1267" i="1"/>
  <c r="U1267" i="1" s="1"/>
  <c r="T1268" i="1"/>
  <c r="U1268" i="1" s="1"/>
  <c r="T1269" i="1"/>
  <c r="U1269" i="1" s="1"/>
  <c r="T1270" i="1"/>
  <c r="U1270" i="1" s="1"/>
  <c r="T1271" i="1"/>
  <c r="U1271" i="1" s="1"/>
  <c r="T1272" i="1"/>
  <c r="U1272" i="1" s="1"/>
  <c r="T1273" i="1"/>
  <c r="U1273" i="1" s="1"/>
  <c r="T1274" i="1"/>
  <c r="U1274" i="1" s="1"/>
  <c r="T1275" i="1"/>
  <c r="U1275" i="1" s="1"/>
  <c r="T1276" i="1"/>
  <c r="U1276" i="1" s="1"/>
  <c r="T1277" i="1"/>
  <c r="U1277" i="1" s="1"/>
  <c r="T1278" i="1"/>
  <c r="U1278" i="1" s="1"/>
  <c r="T1279" i="1"/>
  <c r="U1279" i="1" s="1"/>
  <c r="T1280" i="1"/>
  <c r="U1280" i="1" s="1"/>
  <c r="T1281" i="1"/>
  <c r="U1281" i="1" s="1"/>
  <c r="T1282" i="1"/>
  <c r="U1282" i="1" s="1"/>
  <c r="T1283" i="1"/>
  <c r="U1283" i="1" s="1"/>
  <c r="T1284" i="1"/>
  <c r="U1284" i="1" s="1"/>
  <c r="T1285" i="1"/>
  <c r="U1285" i="1" s="1"/>
  <c r="T1286" i="1"/>
  <c r="U1286" i="1" s="1"/>
  <c r="T1287" i="1"/>
  <c r="U1287" i="1" s="1"/>
  <c r="T1288" i="1"/>
  <c r="U1288" i="1" s="1"/>
  <c r="T1289" i="1"/>
  <c r="U1289" i="1" s="1"/>
  <c r="T1290" i="1"/>
  <c r="U1290" i="1" s="1"/>
  <c r="T1291" i="1"/>
  <c r="U1291" i="1" s="1"/>
  <c r="T1292" i="1"/>
  <c r="U1292" i="1" s="1"/>
  <c r="T1293" i="1"/>
  <c r="U1293" i="1" s="1"/>
  <c r="T1294" i="1"/>
  <c r="U1294" i="1" s="1"/>
  <c r="T1295" i="1"/>
  <c r="U1295" i="1" s="1"/>
  <c r="T1296" i="1"/>
  <c r="U1296" i="1" s="1"/>
  <c r="T1297" i="1"/>
  <c r="U1297" i="1" s="1"/>
  <c r="T1298" i="1"/>
  <c r="U1298" i="1" s="1"/>
  <c r="T1299" i="1"/>
  <c r="U1299" i="1" s="1"/>
  <c r="T1300" i="1"/>
  <c r="U1300" i="1" s="1"/>
  <c r="T1301" i="1"/>
  <c r="U1301" i="1" s="1"/>
  <c r="T1302" i="1"/>
  <c r="U1302" i="1" s="1"/>
  <c r="T1303" i="1"/>
  <c r="U1303" i="1" s="1"/>
  <c r="T1304" i="1"/>
  <c r="U1304" i="1" s="1"/>
  <c r="T1305" i="1"/>
  <c r="U1305" i="1" s="1"/>
  <c r="T1306" i="1"/>
  <c r="U1306" i="1" s="1"/>
  <c r="T1307" i="1"/>
  <c r="U1307" i="1" s="1"/>
  <c r="T1308" i="1"/>
  <c r="U1308" i="1" s="1"/>
  <c r="T1309" i="1"/>
  <c r="U1309" i="1" s="1"/>
  <c r="T1310" i="1"/>
  <c r="U1310" i="1" s="1"/>
  <c r="T1311" i="1"/>
  <c r="U1311" i="1" s="1"/>
  <c r="T1312" i="1"/>
  <c r="U1312" i="1" s="1"/>
  <c r="T1313" i="1"/>
  <c r="U1313" i="1" s="1"/>
  <c r="T1314" i="1"/>
  <c r="U1314" i="1" s="1"/>
  <c r="T1315" i="1"/>
  <c r="U1315" i="1" s="1"/>
  <c r="T1316" i="1"/>
  <c r="U1316" i="1" s="1"/>
  <c r="T1317" i="1"/>
  <c r="U1317" i="1" s="1"/>
  <c r="T1318" i="1"/>
  <c r="U1318" i="1" s="1"/>
  <c r="T1319" i="1"/>
  <c r="U1319" i="1" s="1"/>
  <c r="T1320" i="1"/>
  <c r="U1320" i="1" s="1"/>
  <c r="T1321" i="1"/>
  <c r="U1321" i="1" s="1"/>
  <c r="T1322" i="1"/>
  <c r="U1322" i="1" s="1"/>
  <c r="T1323" i="1"/>
  <c r="U1323" i="1" s="1"/>
  <c r="T1324" i="1"/>
  <c r="U1324" i="1" s="1"/>
  <c r="T1325" i="1"/>
  <c r="U1325" i="1" s="1"/>
  <c r="T1326" i="1"/>
  <c r="U1326" i="1" s="1"/>
  <c r="T1327" i="1"/>
  <c r="U1327" i="1" s="1"/>
  <c r="T1328" i="1"/>
  <c r="U1328" i="1" s="1"/>
  <c r="T1329" i="1"/>
  <c r="U1329" i="1" s="1"/>
  <c r="T1330" i="1"/>
  <c r="U1330" i="1" s="1"/>
  <c r="T1331" i="1"/>
  <c r="U1331" i="1" s="1"/>
  <c r="T1332" i="1"/>
  <c r="U1332" i="1" s="1"/>
  <c r="T1333" i="1"/>
  <c r="U1333" i="1" s="1"/>
  <c r="T1334" i="1"/>
  <c r="U1334" i="1" s="1"/>
  <c r="T1335" i="1"/>
  <c r="U1335" i="1" s="1"/>
  <c r="T1336" i="1"/>
  <c r="U1336" i="1" s="1"/>
  <c r="T1337" i="1"/>
  <c r="U1337" i="1" s="1"/>
  <c r="T1338" i="1"/>
  <c r="U1338" i="1" s="1"/>
  <c r="T1339" i="1"/>
  <c r="U1339" i="1" s="1"/>
  <c r="T1340" i="1"/>
  <c r="U1340" i="1" s="1"/>
  <c r="T1341" i="1"/>
  <c r="U1341" i="1" s="1"/>
  <c r="T1342" i="1"/>
  <c r="U1342" i="1" s="1"/>
  <c r="T1343" i="1"/>
  <c r="U1343" i="1" s="1"/>
  <c r="T1344" i="1"/>
  <c r="U1344" i="1" s="1"/>
  <c r="T1345" i="1"/>
  <c r="U1345" i="1" s="1"/>
  <c r="T1346" i="1"/>
  <c r="U1346" i="1" s="1"/>
  <c r="T1347" i="1"/>
  <c r="U1347" i="1" s="1"/>
  <c r="T1348" i="1"/>
  <c r="U1348" i="1" s="1"/>
  <c r="T1349" i="1"/>
  <c r="U1349" i="1" s="1"/>
  <c r="T1350" i="1"/>
  <c r="U1350" i="1" s="1"/>
  <c r="T1351" i="1"/>
  <c r="U1351" i="1" s="1"/>
  <c r="T1352" i="1"/>
  <c r="U1352" i="1" s="1"/>
  <c r="T1353" i="1"/>
  <c r="U1353" i="1" s="1"/>
  <c r="T1354" i="1"/>
  <c r="U1354" i="1" s="1"/>
  <c r="T1355" i="1"/>
  <c r="U1355" i="1" s="1"/>
  <c r="T1356" i="1"/>
  <c r="U1356" i="1" s="1"/>
  <c r="T1357" i="1"/>
  <c r="U1357" i="1" s="1"/>
  <c r="T1358" i="1"/>
  <c r="U1358" i="1" s="1"/>
  <c r="T1359" i="1"/>
  <c r="U1359" i="1" s="1"/>
  <c r="T1360" i="1"/>
  <c r="U1360" i="1" s="1"/>
  <c r="T1361" i="1"/>
  <c r="U1361" i="1" s="1"/>
  <c r="T1362" i="1"/>
  <c r="U1362" i="1" s="1"/>
  <c r="T1363" i="1"/>
  <c r="U1363" i="1" s="1"/>
  <c r="T1364" i="1"/>
  <c r="U1364" i="1" s="1"/>
  <c r="T1365" i="1"/>
  <c r="U1365" i="1" s="1"/>
  <c r="T1366" i="1"/>
  <c r="U1366" i="1" s="1"/>
  <c r="T1367" i="1"/>
  <c r="U1367" i="1" s="1"/>
  <c r="T1368" i="1"/>
  <c r="U1368" i="1" s="1"/>
  <c r="T1369" i="1"/>
  <c r="U1369" i="1" s="1"/>
  <c r="T1370" i="1"/>
  <c r="U1370" i="1" s="1"/>
  <c r="T1371" i="1"/>
  <c r="U1371" i="1" s="1"/>
  <c r="T1372" i="1"/>
  <c r="U1372" i="1" s="1"/>
  <c r="T1373" i="1"/>
  <c r="U1373" i="1" s="1"/>
  <c r="T1374" i="1"/>
  <c r="U1374" i="1" s="1"/>
  <c r="T1375" i="1"/>
  <c r="U1375" i="1" s="1"/>
  <c r="T1376" i="1"/>
  <c r="U1376" i="1" s="1"/>
  <c r="T1377" i="1"/>
  <c r="U1377" i="1" s="1"/>
  <c r="T1378" i="1"/>
  <c r="U1378" i="1" s="1"/>
  <c r="T1379" i="1"/>
  <c r="U1379" i="1" s="1"/>
  <c r="T1380" i="1"/>
  <c r="U1380" i="1" s="1"/>
  <c r="T1381" i="1"/>
  <c r="U1381" i="1" s="1"/>
  <c r="T1382" i="1"/>
  <c r="U1382" i="1" s="1"/>
  <c r="T1383" i="1"/>
  <c r="U1383" i="1" s="1"/>
  <c r="T1384" i="1"/>
  <c r="U1384" i="1" s="1"/>
  <c r="T1385" i="1"/>
  <c r="U1385" i="1" s="1"/>
  <c r="T1386" i="1"/>
  <c r="U1386" i="1" s="1"/>
  <c r="T1387" i="1"/>
  <c r="U1387" i="1" s="1"/>
  <c r="T1388" i="1"/>
  <c r="U1388" i="1" s="1"/>
  <c r="T1389" i="1"/>
  <c r="U1389" i="1" s="1"/>
  <c r="T1390" i="1"/>
  <c r="U1390" i="1" s="1"/>
  <c r="T1391" i="1"/>
  <c r="U1391" i="1" s="1"/>
  <c r="T1392" i="1"/>
  <c r="U1392" i="1" s="1"/>
  <c r="T1393" i="1"/>
  <c r="U1393" i="1" s="1"/>
  <c r="T1394" i="1"/>
  <c r="U1394" i="1" s="1"/>
  <c r="T1395" i="1"/>
  <c r="U1395" i="1" s="1"/>
  <c r="T1396" i="1"/>
  <c r="U1396" i="1" s="1"/>
  <c r="T1397" i="1"/>
  <c r="U1397" i="1" s="1"/>
  <c r="T1398" i="1"/>
  <c r="U1398" i="1" s="1"/>
  <c r="T1399" i="1"/>
  <c r="U1399" i="1" s="1"/>
  <c r="T1400" i="1"/>
  <c r="U1400" i="1" s="1"/>
  <c r="T1401" i="1"/>
  <c r="U1401" i="1" s="1"/>
  <c r="T1402" i="1"/>
  <c r="U1402" i="1" s="1"/>
  <c r="T1403" i="1"/>
  <c r="U1403" i="1" s="1"/>
  <c r="T1404" i="1"/>
  <c r="U1404" i="1" s="1"/>
  <c r="T1405" i="1"/>
  <c r="U1405" i="1" s="1"/>
  <c r="T1406" i="1"/>
  <c r="U1406" i="1" s="1"/>
  <c r="T1407" i="1"/>
  <c r="U1407" i="1" s="1"/>
  <c r="T1408" i="1"/>
  <c r="U1408" i="1" s="1"/>
  <c r="T1409" i="1"/>
  <c r="U1409" i="1" s="1"/>
  <c r="T1410" i="1"/>
  <c r="U1410" i="1" s="1"/>
  <c r="T1411" i="1"/>
  <c r="U1411" i="1" s="1"/>
  <c r="T1412" i="1"/>
  <c r="U1412" i="1" s="1"/>
  <c r="T1413" i="1"/>
  <c r="U1413" i="1" s="1"/>
  <c r="T1414" i="1"/>
  <c r="U1414" i="1" s="1"/>
  <c r="T1415" i="1"/>
  <c r="U1415" i="1" s="1"/>
  <c r="T1416" i="1"/>
  <c r="U1416" i="1" s="1"/>
  <c r="T1417" i="1"/>
  <c r="U1417" i="1" s="1"/>
  <c r="T1418" i="1"/>
  <c r="U1418" i="1" s="1"/>
  <c r="T1419" i="1"/>
  <c r="U1419" i="1" s="1"/>
  <c r="T1420" i="1"/>
  <c r="U1420" i="1" s="1"/>
  <c r="T1421" i="1"/>
  <c r="U1421" i="1" s="1"/>
  <c r="T1422" i="1"/>
  <c r="U1422" i="1" s="1"/>
  <c r="T1423" i="1"/>
  <c r="U1423" i="1" s="1"/>
  <c r="T1424" i="1"/>
  <c r="U1424" i="1" s="1"/>
  <c r="T1425" i="1"/>
  <c r="U1425" i="1" s="1"/>
  <c r="T1426" i="1"/>
  <c r="U1426" i="1" s="1"/>
  <c r="T1427" i="1"/>
  <c r="U1427" i="1" s="1"/>
  <c r="T1428" i="1"/>
  <c r="U1428" i="1" s="1"/>
  <c r="T1429" i="1"/>
  <c r="U1429" i="1" s="1"/>
  <c r="T1430" i="1"/>
  <c r="U1430" i="1" s="1"/>
  <c r="T1431" i="1"/>
  <c r="U1431" i="1" s="1"/>
  <c r="T1432" i="1"/>
  <c r="U1432" i="1" s="1"/>
  <c r="T1433" i="1"/>
  <c r="U1433" i="1" s="1"/>
  <c r="T1434" i="1"/>
  <c r="U1434" i="1" s="1"/>
  <c r="T1435" i="1"/>
  <c r="U1435" i="1" s="1"/>
  <c r="T1436" i="1"/>
  <c r="U1436" i="1" s="1"/>
  <c r="T1437" i="1"/>
  <c r="U1437" i="1" s="1"/>
  <c r="T1438" i="1"/>
  <c r="U1438" i="1" s="1"/>
  <c r="T1439" i="1"/>
  <c r="U1439" i="1" s="1"/>
  <c r="T1440" i="1"/>
  <c r="U1440" i="1" s="1"/>
  <c r="T1441" i="1"/>
  <c r="U1441" i="1" s="1"/>
  <c r="T1442" i="1"/>
  <c r="U1442" i="1" s="1"/>
  <c r="T1443" i="1"/>
  <c r="U1443" i="1" s="1"/>
  <c r="T1444" i="1"/>
  <c r="U1444" i="1" s="1"/>
  <c r="T1445" i="1"/>
  <c r="U1445" i="1" s="1"/>
  <c r="T1446" i="1"/>
  <c r="U1446" i="1" s="1"/>
  <c r="T1447" i="1"/>
  <c r="U1447" i="1" s="1"/>
  <c r="T1448" i="1"/>
  <c r="U1448" i="1" s="1"/>
  <c r="T1449" i="1"/>
  <c r="U1449" i="1" s="1"/>
  <c r="T1450" i="1"/>
  <c r="U1450" i="1" s="1"/>
  <c r="T1451" i="1"/>
  <c r="U1451" i="1" s="1"/>
  <c r="T1452" i="1"/>
  <c r="U1452" i="1" s="1"/>
  <c r="T1453" i="1"/>
  <c r="U1453" i="1" s="1"/>
  <c r="T1454" i="1"/>
  <c r="U1454" i="1" s="1"/>
  <c r="T1455" i="1"/>
  <c r="U1455" i="1" s="1"/>
  <c r="T1456" i="1"/>
  <c r="U1456" i="1" s="1"/>
  <c r="T1457" i="1"/>
  <c r="U1457" i="1" s="1"/>
  <c r="T1458" i="1"/>
  <c r="U1458" i="1" s="1"/>
  <c r="T1459" i="1"/>
  <c r="U1459" i="1" s="1"/>
  <c r="T1460" i="1"/>
  <c r="U1460" i="1" s="1"/>
  <c r="T1461" i="1"/>
  <c r="U1461" i="1" s="1"/>
  <c r="T1462" i="1"/>
  <c r="U1462" i="1" s="1"/>
  <c r="T1463" i="1"/>
  <c r="U1463" i="1" s="1"/>
  <c r="T1464" i="1"/>
  <c r="U1464" i="1" s="1"/>
  <c r="T1465" i="1"/>
  <c r="U1465" i="1" s="1"/>
  <c r="T1466" i="1"/>
  <c r="U1466" i="1" s="1"/>
  <c r="T1467" i="1"/>
  <c r="U1467" i="1" s="1"/>
  <c r="T1468" i="1"/>
  <c r="U1468" i="1" s="1"/>
  <c r="T1469" i="1"/>
  <c r="U1469" i="1" s="1"/>
  <c r="T1470" i="1"/>
  <c r="U1470" i="1" s="1"/>
  <c r="T1471" i="1"/>
  <c r="U1471" i="1" s="1"/>
  <c r="T1472" i="1"/>
  <c r="U1472" i="1" s="1"/>
  <c r="T1473" i="1"/>
  <c r="U1473" i="1" s="1"/>
  <c r="T1474" i="1"/>
  <c r="U1474" i="1" s="1"/>
  <c r="T1475" i="1"/>
  <c r="U1475" i="1" s="1"/>
  <c r="T1476" i="1"/>
  <c r="U1476" i="1" s="1"/>
  <c r="T1477" i="1"/>
  <c r="U1477" i="1" s="1"/>
  <c r="T1478" i="1"/>
  <c r="U1478" i="1" s="1"/>
  <c r="T1479" i="1"/>
  <c r="U1479" i="1" s="1"/>
  <c r="T1480" i="1"/>
  <c r="U1480" i="1" s="1"/>
  <c r="T1481" i="1"/>
  <c r="U1481" i="1" s="1"/>
  <c r="T1482" i="1"/>
  <c r="U1482" i="1" s="1"/>
  <c r="T1483" i="1"/>
  <c r="U1483" i="1" s="1"/>
  <c r="T1484" i="1"/>
  <c r="U1484" i="1" s="1"/>
  <c r="T1485" i="1"/>
  <c r="U1485" i="1" s="1"/>
  <c r="T1486" i="1"/>
  <c r="U1486" i="1" s="1"/>
  <c r="T1487" i="1"/>
  <c r="U1487" i="1" s="1"/>
  <c r="T1488" i="1"/>
  <c r="U1488" i="1" s="1"/>
  <c r="T1489" i="1"/>
  <c r="U1489" i="1" s="1"/>
  <c r="T1490" i="1"/>
  <c r="U1490" i="1" s="1"/>
  <c r="T1491" i="1"/>
  <c r="U1491" i="1" s="1"/>
  <c r="T1492" i="1"/>
  <c r="U1492" i="1" s="1"/>
  <c r="T1493" i="1"/>
  <c r="U1493" i="1" s="1"/>
  <c r="T1494" i="1"/>
  <c r="U1494" i="1" s="1"/>
  <c r="T1495" i="1"/>
  <c r="U1495" i="1" s="1"/>
  <c r="T1496" i="1"/>
  <c r="U1496" i="1" s="1"/>
  <c r="T1497" i="1"/>
  <c r="U1497" i="1" s="1"/>
  <c r="T1498" i="1"/>
  <c r="U1498" i="1" s="1"/>
  <c r="T1499" i="1"/>
  <c r="U1499" i="1" s="1"/>
  <c r="T1500" i="1"/>
  <c r="U1500" i="1" s="1"/>
  <c r="T1501" i="1"/>
  <c r="U1501" i="1" s="1"/>
  <c r="T1502" i="1"/>
  <c r="U1502" i="1" s="1"/>
  <c r="T1503" i="1"/>
  <c r="U1503" i="1" s="1"/>
  <c r="T1504" i="1"/>
  <c r="U1504" i="1" s="1"/>
  <c r="T1505" i="1"/>
  <c r="U1505" i="1" s="1"/>
  <c r="T1506" i="1"/>
  <c r="U1506" i="1" s="1"/>
  <c r="T1507" i="1"/>
  <c r="U1507" i="1" s="1"/>
  <c r="T1508" i="1"/>
  <c r="U1508" i="1" s="1"/>
  <c r="T1509" i="1"/>
  <c r="U1509" i="1" s="1"/>
  <c r="T1510" i="1"/>
  <c r="U1510" i="1" s="1"/>
  <c r="T1511" i="1"/>
  <c r="U1511" i="1" s="1"/>
  <c r="T1512" i="1"/>
  <c r="U1512" i="1" s="1"/>
  <c r="T1513" i="1"/>
  <c r="U1513" i="1" s="1"/>
  <c r="T1514" i="1"/>
  <c r="U1514" i="1" s="1"/>
  <c r="T1515" i="1"/>
  <c r="U1515" i="1" s="1"/>
  <c r="T1516" i="1"/>
  <c r="U1516" i="1" s="1"/>
  <c r="T1517" i="1"/>
  <c r="U1517" i="1" s="1"/>
  <c r="T1518" i="1"/>
  <c r="U1518" i="1" s="1"/>
  <c r="T1519" i="1"/>
  <c r="U1519" i="1" s="1"/>
  <c r="T1520" i="1"/>
  <c r="U1520" i="1" s="1"/>
  <c r="T1521" i="1"/>
  <c r="U1521" i="1" s="1"/>
  <c r="T1522" i="1"/>
  <c r="U1522" i="1" s="1"/>
  <c r="T1523" i="1"/>
  <c r="U1523" i="1" s="1"/>
  <c r="T1524" i="1"/>
  <c r="U1524" i="1" s="1"/>
  <c r="T1525" i="1"/>
  <c r="U1525" i="1" s="1"/>
  <c r="T1526" i="1"/>
  <c r="U1526" i="1" s="1"/>
  <c r="T1527" i="1"/>
  <c r="U1527" i="1" s="1"/>
  <c r="T1528" i="1"/>
  <c r="U1528" i="1" s="1"/>
  <c r="T1529" i="1"/>
  <c r="U1529" i="1" s="1"/>
  <c r="T1530" i="1"/>
  <c r="U1530" i="1" s="1"/>
  <c r="T1531" i="1"/>
  <c r="U1531" i="1" s="1"/>
  <c r="T1532" i="1"/>
  <c r="U1532" i="1" s="1"/>
  <c r="T1533" i="1"/>
  <c r="U1533" i="1" s="1"/>
  <c r="T1534" i="1"/>
  <c r="U1534" i="1" s="1"/>
  <c r="T1535" i="1"/>
  <c r="U1535" i="1" s="1"/>
  <c r="T1536" i="1"/>
  <c r="U1536" i="1" s="1"/>
  <c r="T1537" i="1"/>
  <c r="U1537" i="1" s="1"/>
  <c r="T1538" i="1"/>
  <c r="U1538" i="1" s="1"/>
  <c r="T1539" i="1"/>
  <c r="U1539" i="1" s="1"/>
  <c r="T1540" i="1"/>
  <c r="U1540" i="1" s="1"/>
  <c r="T1541" i="1"/>
  <c r="U1541" i="1" s="1"/>
  <c r="T1542" i="1"/>
  <c r="U1542" i="1" s="1"/>
  <c r="T1543" i="1"/>
  <c r="U1543" i="1" s="1"/>
  <c r="T1544" i="1"/>
  <c r="U1544" i="1" s="1"/>
  <c r="T1545" i="1"/>
  <c r="U1545" i="1" s="1"/>
  <c r="T1546" i="1"/>
  <c r="U1546" i="1" s="1"/>
  <c r="T1547" i="1"/>
  <c r="U1547" i="1" s="1"/>
  <c r="T1548" i="1"/>
  <c r="U1548" i="1" s="1"/>
  <c r="T1549" i="1"/>
  <c r="U1549" i="1" s="1"/>
  <c r="T1550" i="1"/>
  <c r="U1550" i="1" s="1"/>
  <c r="T1551" i="1"/>
  <c r="U1551" i="1" s="1"/>
  <c r="T1552" i="1"/>
  <c r="U1552" i="1" s="1"/>
  <c r="T1553" i="1"/>
  <c r="U1553" i="1" s="1"/>
  <c r="T1554" i="1"/>
  <c r="U1554" i="1" s="1"/>
  <c r="T1555" i="1"/>
  <c r="U1555" i="1" s="1"/>
  <c r="T1556" i="1"/>
  <c r="U1556" i="1" s="1"/>
  <c r="T1557" i="1"/>
  <c r="U1557" i="1" s="1"/>
  <c r="T1558" i="1"/>
  <c r="U1558" i="1" s="1"/>
  <c r="T1559" i="1"/>
  <c r="U1559" i="1" s="1"/>
  <c r="T1560" i="1"/>
  <c r="U1560" i="1" s="1"/>
  <c r="T1561" i="1"/>
  <c r="U1561" i="1" s="1"/>
  <c r="T1562" i="1"/>
  <c r="U1562" i="1" s="1"/>
  <c r="T1563" i="1"/>
  <c r="U1563" i="1" s="1"/>
  <c r="T1564" i="1"/>
  <c r="U1564" i="1" s="1"/>
  <c r="T1565" i="1"/>
  <c r="U1565" i="1" s="1"/>
  <c r="T1566" i="1"/>
  <c r="U1566" i="1" s="1"/>
  <c r="T1567" i="1"/>
  <c r="U1567" i="1" s="1"/>
  <c r="T1568" i="1"/>
  <c r="U1568" i="1" s="1"/>
  <c r="T1569" i="1"/>
  <c r="U1569" i="1" s="1"/>
  <c r="T1570" i="1"/>
  <c r="U1570" i="1" s="1"/>
  <c r="T1571" i="1"/>
  <c r="U1571" i="1" s="1"/>
  <c r="T1572" i="1"/>
  <c r="U1572" i="1" s="1"/>
  <c r="T1573" i="1"/>
  <c r="U1573" i="1" s="1"/>
  <c r="T1574" i="1"/>
  <c r="U1574" i="1" s="1"/>
  <c r="T1575" i="1"/>
  <c r="U1575" i="1" s="1"/>
  <c r="T1576" i="1"/>
  <c r="U1576" i="1" s="1"/>
  <c r="T1577" i="1"/>
  <c r="U1577" i="1" s="1"/>
  <c r="T1578" i="1"/>
  <c r="U1578" i="1" s="1"/>
  <c r="T1579" i="1"/>
  <c r="U1579" i="1" s="1"/>
  <c r="T1580" i="1"/>
  <c r="U1580" i="1" s="1"/>
  <c r="T1581" i="1"/>
  <c r="U1581" i="1" s="1"/>
  <c r="T1582" i="1"/>
  <c r="U1582" i="1" s="1"/>
  <c r="T1583" i="1"/>
  <c r="U1583" i="1" s="1"/>
  <c r="T1584" i="1"/>
  <c r="U1584" i="1" s="1"/>
  <c r="T1585" i="1"/>
  <c r="U1585" i="1" s="1"/>
  <c r="T1586" i="1"/>
  <c r="U1586" i="1" s="1"/>
  <c r="T1587" i="1"/>
  <c r="U1587" i="1" s="1"/>
  <c r="T1588" i="1"/>
  <c r="U1588" i="1" s="1"/>
  <c r="T1589" i="1"/>
  <c r="U1589" i="1" s="1"/>
  <c r="T1590" i="1"/>
  <c r="U1590" i="1" s="1"/>
  <c r="T1591" i="1"/>
  <c r="U1591" i="1" s="1"/>
  <c r="T1592" i="1"/>
  <c r="U1592" i="1" s="1"/>
  <c r="T1593" i="1"/>
  <c r="U1593" i="1" s="1"/>
  <c r="T1594" i="1"/>
  <c r="U1594" i="1" s="1"/>
  <c r="T1595" i="1"/>
  <c r="U1595" i="1" s="1"/>
  <c r="T1596" i="1"/>
  <c r="U1596" i="1" s="1"/>
  <c r="T1597" i="1"/>
  <c r="U1597" i="1" s="1"/>
  <c r="T1598" i="1"/>
  <c r="U1598" i="1" s="1"/>
  <c r="T1599" i="1"/>
  <c r="U1599" i="1" s="1"/>
  <c r="T1600" i="1"/>
  <c r="U1600" i="1" s="1"/>
  <c r="T1601" i="1"/>
  <c r="U1601" i="1" s="1"/>
  <c r="T1602" i="1"/>
  <c r="U1602" i="1" s="1"/>
  <c r="T1603" i="1"/>
  <c r="U1603" i="1" s="1"/>
  <c r="T1604" i="1"/>
  <c r="U1604" i="1" s="1"/>
  <c r="T1605" i="1"/>
  <c r="U1605" i="1" s="1"/>
  <c r="T1606" i="1"/>
  <c r="U1606" i="1" s="1"/>
  <c r="T1607" i="1"/>
  <c r="U1607" i="1" s="1"/>
  <c r="T1608" i="1"/>
  <c r="U1608" i="1" s="1"/>
  <c r="T1609" i="1"/>
  <c r="U1609" i="1" s="1"/>
  <c r="T1610" i="1"/>
  <c r="U1610" i="1" s="1"/>
  <c r="T1611" i="1"/>
  <c r="U1611" i="1" s="1"/>
  <c r="T1612" i="1"/>
  <c r="U1612" i="1" s="1"/>
  <c r="T1613" i="1"/>
  <c r="U1613" i="1" s="1"/>
  <c r="T1614" i="1"/>
  <c r="U1614" i="1" s="1"/>
  <c r="T1615" i="1"/>
  <c r="U1615" i="1" s="1"/>
  <c r="T1616" i="1"/>
  <c r="U1616" i="1" s="1"/>
  <c r="T1617" i="1"/>
  <c r="U1617" i="1" s="1"/>
  <c r="T1618" i="1"/>
  <c r="U1618" i="1" s="1"/>
  <c r="T1619" i="1"/>
  <c r="U1619" i="1" s="1"/>
  <c r="T1620" i="1"/>
  <c r="U1620" i="1" s="1"/>
  <c r="T1621" i="1"/>
  <c r="U1621" i="1" s="1"/>
  <c r="T1622" i="1"/>
  <c r="U1622" i="1" s="1"/>
  <c r="T1623" i="1"/>
  <c r="U1623" i="1" s="1"/>
  <c r="T1624" i="1"/>
  <c r="U1624" i="1" s="1"/>
  <c r="T1625" i="1"/>
  <c r="U1625" i="1" s="1"/>
  <c r="T1626" i="1"/>
  <c r="U1626" i="1" s="1"/>
  <c r="T1627" i="1"/>
  <c r="U1627" i="1" s="1"/>
  <c r="T1628" i="1"/>
  <c r="U1628" i="1" s="1"/>
  <c r="T1629" i="1"/>
  <c r="U1629" i="1" s="1"/>
  <c r="T1630" i="1"/>
  <c r="U1630" i="1" s="1"/>
  <c r="T1631" i="1"/>
  <c r="U1631" i="1" s="1"/>
  <c r="T1632" i="1"/>
  <c r="U1632" i="1" s="1"/>
  <c r="T1633" i="1"/>
  <c r="U1633" i="1" s="1"/>
  <c r="T1634" i="1"/>
  <c r="U1634" i="1" s="1"/>
  <c r="T1635" i="1"/>
  <c r="U1635" i="1" s="1"/>
  <c r="T1636" i="1"/>
  <c r="U1636" i="1" s="1"/>
  <c r="T1637" i="1"/>
  <c r="U1637" i="1" s="1"/>
  <c r="T1638" i="1"/>
  <c r="U1638" i="1" s="1"/>
  <c r="T1639" i="1"/>
  <c r="U1639" i="1" s="1"/>
  <c r="T1640" i="1"/>
  <c r="U1640" i="1" s="1"/>
  <c r="T1641" i="1"/>
  <c r="U1641" i="1" s="1"/>
  <c r="T1642" i="1"/>
  <c r="U1642" i="1" s="1"/>
  <c r="T1643" i="1"/>
  <c r="U1643" i="1" s="1"/>
  <c r="T1644" i="1"/>
  <c r="U1644" i="1" s="1"/>
  <c r="T1645" i="1"/>
  <c r="U1645" i="1" s="1"/>
  <c r="T1646" i="1"/>
  <c r="U1646" i="1" s="1"/>
  <c r="T1647" i="1"/>
  <c r="U1647" i="1" s="1"/>
  <c r="T1648" i="1"/>
  <c r="U1648" i="1" s="1"/>
  <c r="T1649" i="1"/>
  <c r="U1649" i="1" s="1"/>
  <c r="T1650" i="1"/>
  <c r="U1650" i="1" s="1"/>
  <c r="T1651" i="1"/>
  <c r="U1651" i="1" s="1"/>
  <c r="T1652" i="1"/>
  <c r="U1652" i="1" s="1"/>
  <c r="T1653" i="1"/>
  <c r="U1653" i="1" s="1"/>
  <c r="T1654" i="1"/>
  <c r="U1654" i="1" s="1"/>
  <c r="T1655" i="1"/>
  <c r="U1655" i="1" s="1"/>
  <c r="T1656" i="1"/>
  <c r="U1656" i="1" s="1"/>
  <c r="T1657" i="1"/>
  <c r="U1657" i="1" s="1"/>
  <c r="T1658" i="1"/>
  <c r="U1658" i="1" s="1"/>
  <c r="T1659" i="1"/>
  <c r="U1659" i="1" s="1"/>
  <c r="T1660" i="1"/>
  <c r="U1660" i="1" s="1"/>
  <c r="T1661" i="1"/>
  <c r="U1661" i="1" s="1"/>
  <c r="T1662" i="1"/>
  <c r="U1662" i="1" s="1"/>
  <c r="T1663" i="1"/>
  <c r="U1663" i="1" s="1"/>
  <c r="T1664" i="1"/>
  <c r="U1664" i="1" s="1"/>
  <c r="T1665" i="1"/>
  <c r="U1665" i="1" s="1"/>
  <c r="T1666" i="1"/>
  <c r="U1666" i="1" s="1"/>
  <c r="T1667" i="1"/>
  <c r="U1667" i="1" s="1"/>
  <c r="T1668" i="1"/>
  <c r="U1668" i="1" s="1"/>
  <c r="T1669" i="1"/>
  <c r="U1669" i="1" s="1"/>
  <c r="T1670" i="1"/>
  <c r="U1670" i="1" s="1"/>
  <c r="T1671" i="1"/>
  <c r="U1671" i="1" s="1"/>
  <c r="T1672" i="1"/>
  <c r="U1672" i="1" s="1"/>
  <c r="T1673" i="1"/>
  <c r="U1673" i="1" s="1"/>
  <c r="T1674" i="1"/>
  <c r="U1674" i="1" s="1"/>
  <c r="T1675" i="1"/>
  <c r="U1675" i="1" s="1"/>
  <c r="T1676" i="1"/>
  <c r="U1676" i="1" s="1"/>
  <c r="T1677" i="1"/>
  <c r="U1677" i="1" s="1"/>
  <c r="T1678" i="1"/>
  <c r="U1678" i="1" s="1"/>
  <c r="T1679" i="1"/>
  <c r="U1679" i="1" s="1"/>
  <c r="T1680" i="1"/>
  <c r="U1680" i="1" s="1"/>
  <c r="T1681" i="1"/>
  <c r="U1681" i="1" s="1"/>
  <c r="T1682" i="1"/>
  <c r="U1682" i="1" s="1"/>
  <c r="T1683" i="1"/>
  <c r="U1683" i="1" s="1"/>
  <c r="T1684" i="1"/>
  <c r="U1684" i="1" s="1"/>
  <c r="T1685" i="1"/>
  <c r="U1685" i="1" s="1"/>
  <c r="T1686" i="1"/>
  <c r="U1686" i="1" s="1"/>
  <c r="T1687" i="1"/>
  <c r="U1687" i="1" s="1"/>
  <c r="T1688" i="1"/>
  <c r="U1688" i="1" s="1"/>
  <c r="T1689" i="1"/>
  <c r="U1689" i="1" s="1"/>
  <c r="T1690" i="1"/>
  <c r="U1690" i="1" s="1"/>
  <c r="T1691" i="1"/>
  <c r="U1691" i="1" s="1"/>
  <c r="T1692" i="1"/>
  <c r="U1692" i="1" s="1"/>
  <c r="T1693" i="1"/>
  <c r="U1693" i="1" s="1"/>
  <c r="T1694" i="1"/>
  <c r="U1694" i="1" s="1"/>
  <c r="T1695" i="1"/>
  <c r="U1695" i="1" s="1"/>
  <c r="T1696" i="1"/>
  <c r="U1696" i="1" s="1"/>
  <c r="T1697" i="1"/>
  <c r="U1697" i="1" s="1"/>
  <c r="T1698" i="1"/>
  <c r="U1698" i="1" s="1"/>
  <c r="T1699" i="1"/>
  <c r="U1699" i="1" s="1"/>
  <c r="T1700" i="1"/>
  <c r="U1700" i="1" s="1"/>
  <c r="T1701" i="1"/>
  <c r="U1701" i="1" s="1"/>
  <c r="T1702" i="1"/>
  <c r="U1702" i="1" s="1"/>
  <c r="T1703" i="1"/>
  <c r="U1703" i="1" s="1"/>
  <c r="T1704" i="1"/>
  <c r="U1704" i="1" s="1"/>
  <c r="T1705" i="1"/>
  <c r="U1705" i="1" s="1"/>
  <c r="T1706" i="1"/>
  <c r="U1706" i="1" s="1"/>
  <c r="T1707" i="1"/>
  <c r="U1707" i="1" s="1"/>
  <c r="T1708" i="1"/>
  <c r="U1708" i="1" s="1"/>
  <c r="T1709" i="1"/>
  <c r="U1709" i="1" s="1"/>
  <c r="T1710" i="1"/>
  <c r="U1710" i="1" s="1"/>
  <c r="T1711" i="1"/>
  <c r="U1711" i="1" s="1"/>
  <c r="T1712" i="1"/>
  <c r="U1712" i="1" s="1"/>
  <c r="T1713" i="1"/>
  <c r="U1713" i="1" s="1"/>
  <c r="T1714" i="1"/>
  <c r="U1714" i="1" s="1"/>
  <c r="T1715" i="1"/>
  <c r="U1715" i="1" s="1"/>
  <c r="T1716" i="1"/>
  <c r="U1716" i="1" s="1"/>
  <c r="T1717" i="1"/>
  <c r="U1717" i="1" s="1"/>
  <c r="T1718" i="1"/>
  <c r="U1718" i="1" s="1"/>
  <c r="T1719" i="1"/>
  <c r="U1719" i="1" s="1"/>
  <c r="T1720" i="1"/>
  <c r="U1720" i="1" s="1"/>
  <c r="T1721" i="1"/>
  <c r="U1721" i="1" s="1"/>
  <c r="T1722" i="1"/>
  <c r="U1722" i="1" s="1"/>
  <c r="T1723" i="1"/>
  <c r="U1723" i="1" s="1"/>
  <c r="T1724" i="1"/>
  <c r="U1724" i="1" s="1"/>
  <c r="T1725" i="1"/>
  <c r="U1725" i="1" s="1"/>
  <c r="T1726" i="1"/>
  <c r="U1726" i="1" s="1"/>
  <c r="T1727" i="1"/>
  <c r="U1727" i="1" s="1"/>
  <c r="T1728" i="1"/>
  <c r="U1728" i="1" s="1"/>
  <c r="T1729" i="1"/>
  <c r="U1729" i="1" s="1"/>
  <c r="T1730" i="1"/>
  <c r="U1730" i="1" s="1"/>
  <c r="T1731" i="1"/>
  <c r="U1731" i="1" s="1"/>
  <c r="T1732" i="1"/>
  <c r="U1732" i="1" s="1"/>
  <c r="T1733" i="1"/>
  <c r="U1733" i="1" s="1"/>
  <c r="T1734" i="1"/>
  <c r="U1734" i="1" s="1"/>
  <c r="T1735" i="1"/>
  <c r="U1735" i="1" s="1"/>
  <c r="T1736" i="1"/>
  <c r="U1736" i="1" s="1"/>
  <c r="T1737" i="1"/>
  <c r="U1737" i="1" s="1"/>
  <c r="T1738" i="1"/>
  <c r="U1738" i="1" s="1"/>
  <c r="T1739" i="1"/>
  <c r="U1739" i="1" s="1"/>
  <c r="T1740" i="1"/>
  <c r="U1740" i="1" s="1"/>
  <c r="T1741" i="1"/>
  <c r="U1741" i="1" s="1"/>
  <c r="T1742" i="1"/>
  <c r="U1742" i="1" s="1"/>
  <c r="T1743" i="1"/>
  <c r="U1743" i="1" s="1"/>
  <c r="T1744" i="1"/>
  <c r="U1744" i="1" s="1"/>
  <c r="T1745" i="1"/>
  <c r="U1745" i="1" s="1"/>
  <c r="T1746" i="1"/>
  <c r="U1746" i="1" s="1"/>
  <c r="T1747" i="1"/>
  <c r="U1747" i="1" s="1"/>
  <c r="T1748" i="1"/>
  <c r="U1748" i="1" s="1"/>
  <c r="T1749" i="1"/>
  <c r="U1749" i="1" s="1"/>
  <c r="T1750" i="1"/>
  <c r="U1750" i="1" s="1"/>
  <c r="T1751" i="1"/>
  <c r="U1751" i="1" s="1"/>
  <c r="T1752" i="1"/>
  <c r="U1752" i="1" s="1"/>
  <c r="T1753" i="1"/>
  <c r="U1753" i="1" s="1"/>
  <c r="T1754" i="1"/>
  <c r="U1754" i="1" s="1"/>
  <c r="T1755" i="1"/>
  <c r="U1755" i="1" s="1"/>
  <c r="T1756" i="1"/>
  <c r="U1756" i="1" s="1"/>
  <c r="T1757" i="1"/>
  <c r="U1757" i="1" s="1"/>
  <c r="T1758" i="1"/>
  <c r="U1758" i="1" s="1"/>
  <c r="T1759" i="1"/>
  <c r="U1759" i="1" s="1"/>
  <c r="T1760" i="1"/>
  <c r="U1760" i="1" s="1"/>
  <c r="T1761" i="1"/>
  <c r="U1761" i="1" s="1"/>
  <c r="T1762" i="1"/>
  <c r="U1762" i="1" s="1"/>
  <c r="T1763" i="1"/>
  <c r="U1763" i="1" s="1"/>
  <c r="T1764" i="1"/>
  <c r="U1764" i="1" s="1"/>
  <c r="T1765" i="1"/>
  <c r="U1765" i="1" s="1"/>
  <c r="T1766" i="1"/>
  <c r="U1766" i="1" s="1"/>
  <c r="T1767" i="1"/>
  <c r="U1767" i="1" s="1"/>
  <c r="T1768" i="1"/>
  <c r="U1768" i="1" s="1"/>
  <c r="T1769" i="1"/>
  <c r="U1769" i="1" s="1"/>
  <c r="T1770" i="1"/>
  <c r="U1770" i="1" s="1"/>
  <c r="T1771" i="1"/>
  <c r="U1771" i="1" s="1"/>
  <c r="T1772" i="1"/>
  <c r="U1772" i="1" s="1"/>
  <c r="T1773" i="1"/>
  <c r="U1773" i="1" s="1"/>
  <c r="T1774" i="1"/>
  <c r="U1774" i="1" s="1"/>
  <c r="T1775" i="1"/>
  <c r="U1775" i="1" s="1"/>
  <c r="T1776" i="1"/>
  <c r="U1776" i="1" s="1"/>
  <c r="T1777" i="1"/>
  <c r="U1777" i="1" s="1"/>
  <c r="T1778" i="1"/>
  <c r="U1778" i="1" s="1"/>
  <c r="T1779" i="1"/>
  <c r="U1779" i="1" s="1"/>
  <c r="T1780" i="1"/>
  <c r="U1780" i="1" s="1"/>
  <c r="T1781" i="1"/>
  <c r="U1781" i="1" s="1"/>
  <c r="T1782" i="1"/>
  <c r="U1782" i="1" s="1"/>
  <c r="T1783" i="1"/>
  <c r="U1783" i="1" s="1"/>
  <c r="T1784" i="1"/>
  <c r="U1784" i="1" s="1"/>
  <c r="T1785" i="1"/>
  <c r="U1785" i="1" s="1"/>
  <c r="T1786" i="1"/>
  <c r="U1786" i="1" s="1"/>
  <c r="T1787" i="1"/>
  <c r="U1787" i="1" s="1"/>
  <c r="T1788" i="1"/>
  <c r="U1788" i="1" s="1"/>
  <c r="T1789" i="1"/>
  <c r="U1789" i="1" s="1"/>
  <c r="T1790" i="1"/>
  <c r="U1790" i="1" s="1"/>
  <c r="T1791" i="1"/>
  <c r="U1791" i="1" s="1"/>
  <c r="T1792" i="1"/>
  <c r="U1792" i="1" s="1"/>
  <c r="T1793" i="1"/>
  <c r="U1793" i="1" s="1"/>
  <c r="T1794" i="1"/>
  <c r="U1794" i="1" s="1"/>
  <c r="T1795" i="1"/>
  <c r="U1795" i="1" s="1"/>
  <c r="T1796" i="1"/>
  <c r="U1796" i="1" s="1"/>
  <c r="T1797" i="1"/>
  <c r="U1797" i="1" s="1"/>
  <c r="T1798" i="1"/>
  <c r="U1798" i="1" s="1"/>
  <c r="T1799" i="1"/>
  <c r="U1799" i="1" s="1"/>
  <c r="T1800" i="1"/>
  <c r="U1800" i="1" s="1"/>
  <c r="T1801" i="1"/>
  <c r="U1801" i="1" s="1"/>
  <c r="T1802" i="1"/>
  <c r="U1802" i="1" s="1"/>
  <c r="T1803" i="1"/>
  <c r="U1803" i="1" s="1"/>
  <c r="T1804" i="1"/>
  <c r="U1804" i="1" s="1"/>
  <c r="T1805" i="1"/>
  <c r="U1805" i="1" s="1"/>
  <c r="T1806" i="1"/>
  <c r="U1806" i="1" s="1"/>
  <c r="T1807" i="1"/>
  <c r="U1807" i="1" s="1"/>
  <c r="T1808" i="1"/>
  <c r="U1808" i="1" s="1"/>
  <c r="T1809" i="1"/>
  <c r="U1809" i="1" s="1"/>
  <c r="T1810" i="1"/>
  <c r="U1810" i="1" s="1"/>
  <c r="T1811" i="1"/>
  <c r="U1811" i="1" s="1"/>
  <c r="T1812" i="1"/>
  <c r="U1812" i="1" s="1"/>
  <c r="T1813" i="1"/>
  <c r="U1813" i="1" s="1"/>
  <c r="T1814" i="1"/>
  <c r="U1814" i="1" s="1"/>
  <c r="T1815" i="1"/>
  <c r="U1815" i="1" s="1"/>
  <c r="T1816" i="1"/>
  <c r="U1816" i="1" s="1"/>
  <c r="T1817" i="1"/>
  <c r="U1817" i="1" s="1"/>
  <c r="T1818" i="1"/>
  <c r="U1818" i="1" s="1"/>
  <c r="T1819" i="1"/>
  <c r="U1819" i="1" s="1"/>
  <c r="T1820" i="1"/>
  <c r="U1820" i="1" s="1"/>
  <c r="T1821" i="1"/>
  <c r="U1821" i="1" s="1"/>
  <c r="T1822" i="1"/>
  <c r="U1822" i="1" s="1"/>
  <c r="T1823" i="1"/>
  <c r="U1823" i="1" s="1"/>
  <c r="T1824" i="1"/>
  <c r="U1824" i="1" s="1"/>
  <c r="T1825" i="1"/>
  <c r="U1825" i="1" s="1"/>
  <c r="T1826" i="1"/>
  <c r="U1826" i="1" s="1"/>
  <c r="T1827" i="1"/>
  <c r="U1827" i="1" s="1"/>
  <c r="T1828" i="1"/>
  <c r="U1828" i="1" s="1"/>
  <c r="T1829" i="1"/>
  <c r="U1829" i="1" s="1"/>
  <c r="T1830" i="1"/>
  <c r="U1830" i="1" s="1"/>
  <c r="T1831" i="1"/>
  <c r="U1831" i="1" s="1"/>
  <c r="T1832" i="1"/>
  <c r="U1832" i="1" s="1"/>
  <c r="T1833" i="1"/>
  <c r="U1833" i="1" s="1"/>
  <c r="T1834" i="1"/>
  <c r="U1834" i="1" s="1"/>
  <c r="T1835" i="1"/>
  <c r="U1835" i="1" s="1"/>
  <c r="T1836" i="1"/>
  <c r="U1836" i="1" s="1"/>
  <c r="T1837" i="1"/>
  <c r="U1837" i="1" s="1"/>
  <c r="T1838" i="1"/>
  <c r="U1838" i="1" s="1"/>
  <c r="T1839" i="1"/>
  <c r="U1839" i="1" s="1"/>
  <c r="T1840" i="1"/>
  <c r="U1840" i="1" s="1"/>
  <c r="T1841" i="1"/>
  <c r="U1841" i="1" s="1"/>
  <c r="T1842" i="1"/>
  <c r="U1842" i="1" s="1"/>
  <c r="T1843" i="1"/>
  <c r="U1843" i="1" s="1"/>
  <c r="T1844" i="1"/>
  <c r="U1844" i="1" s="1"/>
  <c r="T1845" i="1"/>
  <c r="U1845" i="1" s="1"/>
  <c r="T1846" i="1"/>
  <c r="U1846" i="1" s="1"/>
  <c r="T1847" i="1"/>
  <c r="U1847" i="1" s="1"/>
  <c r="T1848" i="1"/>
  <c r="U1848" i="1" s="1"/>
  <c r="T1849" i="1"/>
  <c r="U1849" i="1" s="1"/>
  <c r="T1850" i="1"/>
  <c r="U1850" i="1" s="1"/>
  <c r="T1851" i="1"/>
  <c r="U1851" i="1" s="1"/>
  <c r="T1852" i="1"/>
  <c r="U1852" i="1" s="1"/>
  <c r="T1853" i="1"/>
  <c r="U1853" i="1" s="1"/>
  <c r="T1854" i="1"/>
  <c r="U1854" i="1" s="1"/>
  <c r="T1855" i="1"/>
  <c r="U1855" i="1" s="1"/>
  <c r="T1856" i="1"/>
  <c r="U1856" i="1" s="1"/>
  <c r="T1857" i="1"/>
  <c r="U1857" i="1" s="1"/>
  <c r="T1858" i="1"/>
  <c r="U1858" i="1" s="1"/>
  <c r="T1859" i="1"/>
  <c r="U1859" i="1" s="1"/>
  <c r="T1860" i="1"/>
  <c r="U1860" i="1" s="1"/>
  <c r="T1861" i="1"/>
  <c r="U1861" i="1" s="1"/>
  <c r="T1862" i="1"/>
  <c r="U1862" i="1" s="1"/>
  <c r="T1863" i="1"/>
  <c r="U1863" i="1" s="1"/>
  <c r="T1864" i="1"/>
  <c r="U1864" i="1" s="1"/>
  <c r="T1865" i="1"/>
  <c r="U1865" i="1" s="1"/>
  <c r="T1866" i="1"/>
  <c r="U1866" i="1" s="1"/>
  <c r="T1867" i="1"/>
  <c r="U1867" i="1" s="1"/>
  <c r="T1868" i="1"/>
  <c r="U1868" i="1" s="1"/>
  <c r="T1869" i="1"/>
  <c r="U1869" i="1" s="1"/>
  <c r="T1870" i="1"/>
  <c r="U1870" i="1" s="1"/>
  <c r="T1871" i="1"/>
  <c r="U1871" i="1" s="1"/>
  <c r="T1872" i="1"/>
  <c r="U1872" i="1" s="1"/>
  <c r="T1873" i="1"/>
  <c r="U1873" i="1" s="1"/>
  <c r="T1874" i="1"/>
  <c r="U1874" i="1" s="1"/>
  <c r="T1875" i="1"/>
  <c r="U1875" i="1" s="1"/>
  <c r="T1876" i="1"/>
  <c r="U1876" i="1" s="1"/>
  <c r="T1877" i="1"/>
  <c r="U1877" i="1" s="1"/>
  <c r="T1878" i="1"/>
  <c r="U1878" i="1" s="1"/>
  <c r="T1879" i="1"/>
  <c r="U1879" i="1" s="1"/>
  <c r="T1880" i="1"/>
  <c r="U1880" i="1" s="1"/>
  <c r="T1881" i="1"/>
  <c r="U1881" i="1" s="1"/>
  <c r="T1882" i="1"/>
  <c r="U1882" i="1" s="1"/>
  <c r="T1883" i="1"/>
  <c r="U1883" i="1" s="1"/>
  <c r="T1884" i="1"/>
  <c r="U1884" i="1" s="1"/>
  <c r="T1885" i="1"/>
  <c r="U1885" i="1" s="1"/>
  <c r="T1886" i="1"/>
  <c r="U1886" i="1" s="1"/>
  <c r="T1887" i="1"/>
  <c r="U1887" i="1" s="1"/>
  <c r="T1888" i="1"/>
  <c r="U1888" i="1" s="1"/>
  <c r="T1889" i="1"/>
  <c r="U1889" i="1" s="1"/>
  <c r="T1890" i="1"/>
  <c r="U1890" i="1" s="1"/>
  <c r="T1891" i="1"/>
  <c r="U1891" i="1" s="1"/>
  <c r="T1892" i="1"/>
  <c r="U1892" i="1" s="1"/>
  <c r="T1893" i="1"/>
  <c r="U1893" i="1" s="1"/>
  <c r="T1894" i="1"/>
  <c r="U1894" i="1" s="1"/>
  <c r="T1895" i="1"/>
  <c r="U1895" i="1" s="1"/>
  <c r="T1896" i="1"/>
  <c r="U1896" i="1" s="1"/>
  <c r="T1897" i="1"/>
  <c r="U1897" i="1" s="1"/>
  <c r="T1898" i="1"/>
  <c r="U1898" i="1" s="1"/>
  <c r="T1899" i="1"/>
  <c r="U1899" i="1" s="1"/>
  <c r="T1900" i="1"/>
  <c r="U1900" i="1" s="1"/>
  <c r="T1901" i="1"/>
  <c r="U1901" i="1" s="1"/>
  <c r="T1902" i="1"/>
  <c r="U1902" i="1" s="1"/>
  <c r="T1903" i="1"/>
  <c r="U1903" i="1" s="1"/>
  <c r="T1904" i="1"/>
  <c r="U1904" i="1" s="1"/>
  <c r="T1905" i="1"/>
  <c r="U1905" i="1" s="1"/>
  <c r="T1906" i="1"/>
  <c r="U1906" i="1" s="1"/>
  <c r="T1907" i="1"/>
  <c r="U1907" i="1" s="1"/>
  <c r="T1908" i="1"/>
  <c r="U1908" i="1" s="1"/>
  <c r="T1909" i="1"/>
  <c r="U1909" i="1" s="1"/>
  <c r="T1910" i="1"/>
  <c r="U1910" i="1" s="1"/>
  <c r="T1911" i="1"/>
  <c r="U1911" i="1" s="1"/>
  <c r="T1912" i="1"/>
  <c r="U1912" i="1" s="1"/>
  <c r="T1913" i="1"/>
  <c r="U1913" i="1" s="1"/>
  <c r="T1914" i="1"/>
  <c r="U1914" i="1" s="1"/>
  <c r="T1915" i="1"/>
  <c r="U1915" i="1" s="1"/>
  <c r="T1916" i="1"/>
  <c r="U1916" i="1" s="1"/>
  <c r="T1917" i="1"/>
  <c r="U1917" i="1" s="1"/>
  <c r="T1918" i="1"/>
  <c r="U1918" i="1" s="1"/>
  <c r="T1919" i="1"/>
  <c r="U1919" i="1" s="1"/>
  <c r="T1920" i="1"/>
  <c r="U1920" i="1" s="1"/>
  <c r="T1921" i="1"/>
  <c r="U1921" i="1" s="1"/>
  <c r="T1922" i="1"/>
  <c r="U1922" i="1" s="1"/>
  <c r="T1923" i="1"/>
  <c r="U1923" i="1" s="1"/>
  <c r="T1924" i="1"/>
  <c r="U1924" i="1" s="1"/>
  <c r="T1925" i="1"/>
  <c r="U1925" i="1" s="1"/>
  <c r="T1926" i="1"/>
  <c r="U1926" i="1" s="1"/>
  <c r="T1927" i="1"/>
  <c r="U1927" i="1" s="1"/>
  <c r="T1928" i="1"/>
  <c r="U1928" i="1" s="1"/>
  <c r="T1929" i="1"/>
  <c r="U1929" i="1" s="1"/>
  <c r="T1930" i="1"/>
  <c r="U1930" i="1" s="1"/>
  <c r="T1931" i="1"/>
  <c r="U1931" i="1" s="1"/>
  <c r="T1932" i="1"/>
  <c r="U1932" i="1" s="1"/>
  <c r="T1933" i="1"/>
  <c r="U1933" i="1" s="1"/>
  <c r="T1934" i="1"/>
  <c r="U1934" i="1" s="1"/>
  <c r="T1935" i="1"/>
  <c r="U1935" i="1" s="1"/>
  <c r="T1936" i="1"/>
  <c r="U1936" i="1" s="1"/>
  <c r="T1937" i="1"/>
  <c r="U1937" i="1" s="1"/>
  <c r="T1938" i="1"/>
  <c r="U1938" i="1" s="1"/>
  <c r="T1939" i="1"/>
  <c r="U1939" i="1" s="1"/>
  <c r="T1940" i="1"/>
  <c r="U1940" i="1" s="1"/>
  <c r="T1941" i="1"/>
  <c r="U1941" i="1" s="1"/>
  <c r="T1942" i="1"/>
  <c r="U1942" i="1" s="1"/>
  <c r="T1943" i="1"/>
  <c r="U1943" i="1" s="1"/>
  <c r="T1944" i="1"/>
  <c r="U1944" i="1" s="1"/>
  <c r="T1945" i="1"/>
  <c r="U1945" i="1" s="1"/>
  <c r="T1946" i="1"/>
  <c r="U1946" i="1" s="1"/>
  <c r="T1947" i="1"/>
  <c r="U1947" i="1" s="1"/>
  <c r="T1948" i="1"/>
  <c r="U1948" i="1" s="1"/>
  <c r="T1949" i="1"/>
  <c r="U1949" i="1" s="1"/>
  <c r="T1950" i="1"/>
  <c r="U1950" i="1" s="1"/>
  <c r="T1951" i="1"/>
  <c r="U1951" i="1" s="1"/>
  <c r="T1952" i="1"/>
  <c r="U1952" i="1" s="1"/>
  <c r="T1953" i="1"/>
  <c r="U1953" i="1" s="1"/>
  <c r="T1954" i="1"/>
  <c r="U1954" i="1" s="1"/>
  <c r="T1955" i="1"/>
  <c r="U1955" i="1" s="1"/>
  <c r="T1956" i="1"/>
  <c r="U1956" i="1" s="1"/>
  <c r="T1957" i="1"/>
  <c r="U1957" i="1" s="1"/>
  <c r="T1958" i="1"/>
  <c r="U1958" i="1" s="1"/>
  <c r="T1959" i="1"/>
  <c r="U1959" i="1" s="1"/>
  <c r="T1960" i="1"/>
  <c r="U1960" i="1" s="1"/>
  <c r="T1961" i="1"/>
  <c r="U1961" i="1" s="1"/>
  <c r="T1962" i="1"/>
  <c r="U1962" i="1" s="1"/>
  <c r="T1963" i="1"/>
  <c r="U1963" i="1" s="1"/>
  <c r="T1964" i="1"/>
  <c r="U1964" i="1" s="1"/>
  <c r="T1965" i="1"/>
  <c r="U1965" i="1" s="1"/>
  <c r="T1966" i="1"/>
  <c r="U1966" i="1" s="1"/>
  <c r="T1967" i="1"/>
  <c r="U1967" i="1" s="1"/>
  <c r="T1968" i="1"/>
  <c r="U1968" i="1" s="1"/>
  <c r="T1969" i="1"/>
  <c r="U1969" i="1" s="1"/>
  <c r="T1970" i="1"/>
  <c r="U1970" i="1" s="1"/>
  <c r="T1971" i="1"/>
  <c r="U1971" i="1" s="1"/>
  <c r="T1972" i="1"/>
  <c r="U1972" i="1" s="1"/>
  <c r="T1973" i="1"/>
  <c r="U1973" i="1" s="1"/>
  <c r="T1974" i="1"/>
  <c r="U1974" i="1" s="1"/>
  <c r="T1975" i="1"/>
  <c r="U1975" i="1" s="1"/>
  <c r="T1976" i="1"/>
  <c r="U1976" i="1" s="1"/>
  <c r="T1977" i="1"/>
  <c r="U1977" i="1" s="1"/>
  <c r="T1978" i="1"/>
  <c r="U1978" i="1" s="1"/>
  <c r="T1979" i="1"/>
  <c r="U1979" i="1" s="1"/>
  <c r="T1980" i="1"/>
  <c r="U1980" i="1" s="1"/>
  <c r="T1981" i="1"/>
  <c r="U1981" i="1" s="1"/>
  <c r="T1982" i="1"/>
  <c r="U1982" i="1" s="1"/>
  <c r="T1983" i="1"/>
  <c r="U1983" i="1" s="1"/>
  <c r="T1984" i="1"/>
  <c r="U1984" i="1" s="1"/>
  <c r="T1985" i="1"/>
  <c r="U1985" i="1" s="1"/>
  <c r="T1986" i="1"/>
  <c r="U1986" i="1" s="1"/>
  <c r="T1987" i="1"/>
  <c r="U1987" i="1" s="1"/>
  <c r="T1988" i="1"/>
  <c r="U1988" i="1" s="1"/>
  <c r="T1989" i="1"/>
  <c r="U1989" i="1" s="1"/>
  <c r="T1990" i="1"/>
  <c r="U1990" i="1" s="1"/>
  <c r="T1991" i="1"/>
  <c r="U1991" i="1" s="1"/>
  <c r="T1992" i="1"/>
  <c r="U1992" i="1" s="1"/>
  <c r="T1993" i="1"/>
  <c r="U1993" i="1" s="1"/>
  <c r="T1994" i="1"/>
  <c r="U1994" i="1" s="1"/>
  <c r="T1995" i="1"/>
  <c r="U1995" i="1" s="1"/>
  <c r="T1996" i="1"/>
  <c r="U1996" i="1" s="1"/>
  <c r="T1997" i="1"/>
  <c r="U1997" i="1" s="1"/>
  <c r="T1998" i="1"/>
  <c r="U1998" i="1" s="1"/>
  <c r="T1999" i="1"/>
  <c r="U1999" i="1" s="1"/>
  <c r="T2000" i="1"/>
  <c r="U2000" i="1" s="1"/>
  <c r="T2001" i="1"/>
  <c r="U2001" i="1" s="1"/>
  <c r="T2002" i="1"/>
  <c r="U2002" i="1" s="1"/>
  <c r="T2003" i="1"/>
  <c r="U2003" i="1" s="1"/>
  <c r="T2004" i="1"/>
  <c r="U2004" i="1" s="1"/>
  <c r="T2005" i="1"/>
  <c r="U2005" i="1" s="1"/>
  <c r="T2006" i="1"/>
  <c r="U2006" i="1" s="1"/>
  <c r="T2007" i="1"/>
  <c r="U2007" i="1" s="1"/>
  <c r="T2008" i="1"/>
  <c r="U2008" i="1" s="1"/>
  <c r="T2009" i="1"/>
  <c r="U2009" i="1" s="1"/>
  <c r="T2010" i="1"/>
  <c r="U2010" i="1" s="1"/>
  <c r="T2011" i="1"/>
  <c r="U2011" i="1" s="1"/>
  <c r="T2012" i="1"/>
  <c r="U2012" i="1" s="1"/>
  <c r="T2013" i="1"/>
  <c r="U2013" i="1" s="1"/>
  <c r="T2014" i="1"/>
  <c r="U2014" i="1" s="1"/>
  <c r="T2015" i="1"/>
  <c r="U2015" i="1" s="1"/>
  <c r="T2016" i="1"/>
  <c r="U2016" i="1" s="1"/>
  <c r="T2017" i="1"/>
  <c r="U2017" i="1" s="1"/>
  <c r="T2018" i="1"/>
  <c r="U2018" i="1" s="1"/>
  <c r="T2019" i="1"/>
  <c r="U2019" i="1" s="1"/>
  <c r="T2020" i="1"/>
  <c r="U2020" i="1" s="1"/>
  <c r="T2021" i="1"/>
  <c r="U2021" i="1" s="1"/>
  <c r="T2022" i="1"/>
  <c r="U2022" i="1" s="1"/>
  <c r="T2023" i="1"/>
  <c r="U2023" i="1" s="1"/>
  <c r="T2024" i="1"/>
  <c r="U2024" i="1" s="1"/>
  <c r="T2025" i="1"/>
  <c r="U2025" i="1" s="1"/>
  <c r="T2026" i="1"/>
  <c r="U2026" i="1" s="1"/>
  <c r="T2027" i="1"/>
  <c r="U2027" i="1" s="1"/>
  <c r="T2028" i="1"/>
  <c r="U2028" i="1" s="1"/>
  <c r="T2029" i="1"/>
  <c r="U2029" i="1" s="1"/>
  <c r="T2030" i="1"/>
  <c r="U2030" i="1" s="1"/>
  <c r="T2031" i="1"/>
  <c r="U2031" i="1" s="1"/>
  <c r="T2032" i="1"/>
  <c r="U2032" i="1" s="1"/>
  <c r="T2033" i="1"/>
  <c r="U2033" i="1" s="1"/>
  <c r="T2034" i="1"/>
  <c r="U2034" i="1" s="1"/>
  <c r="T2035" i="1"/>
  <c r="U2035" i="1" s="1"/>
  <c r="T2036" i="1"/>
  <c r="U2036" i="1" s="1"/>
  <c r="T2037" i="1"/>
  <c r="U2037" i="1" s="1"/>
  <c r="T2038" i="1"/>
  <c r="U2038" i="1" s="1"/>
  <c r="T2039" i="1"/>
  <c r="U2039" i="1" s="1"/>
  <c r="T2040" i="1"/>
  <c r="U2040" i="1" s="1"/>
  <c r="T2041" i="1"/>
  <c r="U2041" i="1" s="1"/>
  <c r="T2042" i="1"/>
  <c r="U2042" i="1" s="1"/>
  <c r="T2043" i="1"/>
  <c r="U2043" i="1" s="1"/>
  <c r="T2044" i="1"/>
  <c r="U2044" i="1" s="1"/>
  <c r="T2045" i="1"/>
  <c r="U2045" i="1" s="1"/>
  <c r="T2046" i="1"/>
  <c r="U2046" i="1" s="1"/>
  <c r="T2047" i="1"/>
  <c r="U2047" i="1" s="1"/>
  <c r="T2048" i="1"/>
  <c r="U2048" i="1" s="1"/>
  <c r="T2049" i="1"/>
  <c r="U2049" i="1" s="1"/>
  <c r="T2050" i="1"/>
  <c r="U2050" i="1" s="1"/>
  <c r="T2051" i="1"/>
  <c r="U2051" i="1" s="1"/>
  <c r="T2052" i="1"/>
  <c r="U2052" i="1" s="1"/>
  <c r="T2053" i="1"/>
  <c r="U2053" i="1" s="1"/>
  <c r="T2054" i="1"/>
  <c r="U2054" i="1" s="1"/>
  <c r="T2055" i="1"/>
  <c r="U2055" i="1" s="1"/>
  <c r="T2056" i="1"/>
  <c r="U2056" i="1" s="1"/>
  <c r="T2057" i="1"/>
  <c r="U2057" i="1" s="1"/>
  <c r="T2058" i="1"/>
  <c r="U2058" i="1" s="1"/>
  <c r="T2059" i="1"/>
  <c r="U2059" i="1" s="1"/>
  <c r="T2060" i="1"/>
  <c r="U2060" i="1" s="1"/>
  <c r="T2061" i="1"/>
  <c r="U2061" i="1" s="1"/>
  <c r="T2062" i="1"/>
  <c r="U2062" i="1" s="1"/>
  <c r="T2063" i="1"/>
  <c r="U2063" i="1" s="1"/>
  <c r="T2064" i="1"/>
  <c r="U2064" i="1" s="1"/>
  <c r="T2065" i="1"/>
  <c r="U2065" i="1" s="1"/>
  <c r="T2066" i="1"/>
  <c r="U2066" i="1" s="1"/>
  <c r="T2067" i="1"/>
  <c r="U2067" i="1" s="1"/>
  <c r="T2068" i="1"/>
  <c r="U2068" i="1" s="1"/>
  <c r="T2069" i="1"/>
  <c r="U2069" i="1" s="1"/>
  <c r="T2070" i="1"/>
  <c r="U2070" i="1" s="1"/>
  <c r="T2071" i="1"/>
  <c r="U2071" i="1" s="1"/>
  <c r="T2072" i="1"/>
  <c r="U2072" i="1" s="1"/>
  <c r="T2073" i="1"/>
  <c r="U2073" i="1" s="1"/>
  <c r="T2074" i="1"/>
  <c r="U2074" i="1" s="1"/>
  <c r="T2075" i="1"/>
  <c r="U2075" i="1" s="1"/>
  <c r="T2076" i="1"/>
  <c r="U2076" i="1" s="1"/>
  <c r="T2077" i="1"/>
  <c r="U2077" i="1" s="1"/>
  <c r="T2078" i="1"/>
  <c r="U2078" i="1" s="1"/>
  <c r="T2079" i="1"/>
  <c r="U2079" i="1" s="1"/>
  <c r="T2080" i="1"/>
  <c r="U2080" i="1" s="1"/>
  <c r="T2081" i="1"/>
  <c r="U2081" i="1" s="1"/>
  <c r="T2082" i="1"/>
  <c r="U2082" i="1" s="1"/>
  <c r="T2083" i="1"/>
  <c r="U2083" i="1" s="1"/>
  <c r="T2084" i="1"/>
  <c r="U2084" i="1" s="1"/>
  <c r="T2085" i="1"/>
  <c r="U2085" i="1" s="1"/>
  <c r="T2086" i="1"/>
  <c r="U2086" i="1" s="1"/>
  <c r="T2087" i="1"/>
  <c r="U2087" i="1" s="1"/>
  <c r="T2088" i="1"/>
  <c r="U2088" i="1" s="1"/>
  <c r="T2089" i="1"/>
  <c r="U2089" i="1" s="1"/>
  <c r="T2090" i="1"/>
  <c r="U2090" i="1" s="1"/>
  <c r="T2091" i="1"/>
  <c r="U2091" i="1" s="1"/>
  <c r="T2092" i="1"/>
  <c r="U2092" i="1" s="1"/>
  <c r="T2093" i="1"/>
  <c r="U2093" i="1" s="1"/>
  <c r="T2094" i="1"/>
  <c r="U2094" i="1" s="1"/>
  <c r="T2095" i="1"/>
  <c r="U2095" i="1" s="1"/>
  <c r="T2096" i="1"/>
  <c r="U2096" i="1" s="1"/>
  <c r="T2097" i="1"/>
  <c r="U2097" i="1" s="1"/>
  <c r="T2098" i="1"/>
  <c r="U2098" i="1" s="1"/>
  <c r="T2099" i="1"/>
  <c r="U2099" i="1" s="1"/>
  <c r="T2100" i="1"/>
  <c r="U2100" i="1" s="1"/>
  <c r="T2101" i="1"/>
  <c r="U2101" i="1" s="1"/>
  <c r="T2102" i="1"/>
  <c r="U2102" i="1" s="1"/>
  <c r="T2103" i="1"/>
  <c r="U2103" i="1" s="1"/>
  <c r="T2104" i="1"/>
  <c r="U2104" i="1" s="1"/>
  <c r="T2105" i="1"/>
  <c r="U2105" i="1" s="1"/>
  <c r="T2106" i="1"/>
  <c r="U2106" i="1" s="1"/>
  <c r="T2107" i="1"/>
  <c r="U2107" i="1" s="1"/>
  <c r="T2108" i="1"/>
  <c r="U2108" i="1" s="1"/>
  <c r="T2109" i="1"/>
  <c r="U2109" i="1" s="1"/>
  <c r="T2110" i="1"/>
  <c r="U2110" i="1" s="1"/>
  <c r="T2111" i="1"/>
  <c r="U2111" i="1" s="1"/>
  <c r="T2112" i="1"/>
  <c r="U2112" i="1" s="1"/>
  <c r="T2113" i="1"/>
  <c r="U2113" i="1" s="1"/>
  <c r="T2114" i="1"/>
  <c r="U2114" i="1" s="1"/>
  <c r="T2115" i="1"/>
  <c r="U2115" i="1" s="1"/>
  <c r="T2116" i="1"/>
  <c r="U2116" i="1" s="1"/>
  <c r="T2117" i="1"/>
  <c r="U2117" i="1" s="1"/>
  <c r="T2118" i="1"/>
  <c r="U2118" i="1" s="1"/>
  <c r="T2119" i="1"/>
  <c r="U2119" i="1" s="1"/>
  <c r="T2120" i="1"/>
  <c r="U2120" i="1" s="1"/>
  <c r="T2121" i="1"/>
  <c r="U2121" i="1" s="1"/>
  <c r="T2122" i="1"/>
  <c r="U2122" i="1" s="1"/>
  <c r="T2123" i="1"/>
  <c r="U2123" i="1" s="1"/>
  <c r="T2124" i="1"/>
  <c r="U2124" i="1" s="1"/>
  <c r="T2125" i="1"/>
  <c r="U2125" i="1" s="1"/>
  <c r="T2126" i="1"/>
  <c r="U2126" i="1" s="1"/>
  <c r="T2127" i="1"/>
  <c r="U2127" i="1" s="1"/>
  <c r="T2128" i="1"/>
  <c r="U2128" i="1" s="1"/>
  <c r="T2129" i="1"/>
  <c r="U2129" i="1" s="1"/>
  <c r="T2130" i="1"/>
  <c r="U2130" i="1" s="1"/>
  <c r="T2131" i="1"/>
  <c r="U2131" i="1" s="1"/>
  <c r="T2132" i="1"/>
  <c r="U2132" i="1" s="1"/>
  <c r="T2133" i="1"/>
  <c r="U2133" i="1" s="1"/>
  <c r="T2134" i="1"/>
  <c r="U2134" i="1" s="1"/>
  <c r="T2135" i="1"/>
  <c r="U2135" i="1" s="1"/>
  <c r="T2136" i="1"/>
  <c r="U2136" i="1" s="1"/>
  <c r="T2137" i="1"/>
  <c r="U2137" i="1" s="1"/>
  <c r="T2138" i="1"/>
  <c r="U2138" i="1" s="1"/>
  <c r="T2139" i="1"/>
  <c r="U2139" i="1" s="1"/>
  <c r="T2140" i="1"/>
  <c r="U2140" i="1" s="1"/>
  <c r="T2141" i="1"/>
  <c r="U2141" i="1" s="1"/>
  <c r="T2142" i="1"/>
  <c r="U2142" i="1" s="1"/>
  <c r="T2143" i="1"/>
  <c r="U2143" i="1" s="1"/>
  <c r="T2144" i="1"/>
  <c r="U2144" i="1" s="1"/>
  <c r="T2145" i="1"/>
  <c r="U2145" i="1" s="1"/>
  <c r="T2146" i="1"/>
  <c r="U2146" i="1" s="1"/>
  <c r="T2147" i="1"/>
  <c r="U2147" i="1" s="1"/>
  <c r="T2148" i="1"/>
  <c r="U2148" i="1" s="1"/>
  <c r="T2149" i="1"/>
  <c r="U2149" i="1" s="1"/>
  <c r="T2150" i="1"/>
  <c r="U2150" i="1" s="1"/>
  <c r="T2151" i="1"/>
  <c r="U2151" i="1" s="1"/>
  <c r="T2152" i="1"/>
  <c r="U2152" i="1" s="1"/>
  <c r="T2153" i="1"/>
  <c r="U2153" i="1" s="1"/>
  <c r="T2154" i="1"/>
  <c r="U2154" i="1" s="1"/>
  <c r="T2155" i="1"/>
  <c r="U2155" i="1" s="1"/>
  <c r="T2156" i="1"/>
  <c r="U2156" i="1" s="1"/>
  <c r="T2157" i="1"/>
  <c r="U2157" i="1" s="1"/>
  <c r="T2158" i="1"/>
  <c r="U2158" i="1" s="1"/>
  <c r="T2159" i="1"/>
  <c r="U2159" i="1" s="1"/>
  <c r="T2160" i="1"/>
  <c r="U2160" i="1" s="1"/>
  <c r="T2161" i="1"/>
  <c r="U2161" i="1" s="1"/>
  <c r="T2162" i="1"/>
  <c r="U2162" i="1" s="1"/>
  <c r="T2163" i="1"/>
  <c r="U2163" i="1" s="1"/>
  <c r="T2164" i="1"/>
  <c r="U2164" i="1" s="1"/>
  <c r="T2165" i="1"/>
  <c r="U2165" i="1" s="1"/>
  <c r="T2166" i="1"/>
  <c r="U2166" i="1" s="1"/>
  <c r="T2167" i="1"/>
  <c r="U2167" i="1" s="1"/>
  <c r="T2168" i="1"/>
  <c r="U2168" i="1" s="1"/>
  <c r="T2169" i="1"/>
  <c r="U2169" i="1" s="1"/>
  <c r="T2170" i="1"/>
  <c r="U2170" i="1" s="1"/>
  <c r="T2171" i="1"/>
  <c r="U2171" i="1" s="1"/>
  <c r="T2172" i="1"/>
  <c r="U2172" i="1" s="1"/>
  <c r="T2173" i="1"/>
  <c r="U2173" i="1" s="1"/>
  <c r="T2174" i="1"/>
  <c r="U2174" i="1" s="1"/>
  <c r="T2175" i="1"/>
  <c r="U2175" i="1" s="1"/>
  <c r="T2176" i="1"/>
  <c r="U2176" i="1" s="1"/>
  <c r="T2177" i="1"/>
  <c r="U2177" i="1" s="1"/>
  <c r="T2178" i="1"/>
  <c r="U2178" i="1" s="1"/>
  <c r="T2179" i="1"/>
  <c r="U2179" i="1" s="1"/>
  <c r="T2180" i="1"/>
  <c r="U2180" i="1" s="1"/>
  <c r="T2181" i="1"/>
  <c r="U2181" i="1" s="1"/>
  <c r="T2182" i="1"/>
  <c r="U2182" i="1" s="1"/>
  <c r="T2183" i="1"/>
  <c r="U2183" i="1" s="1"/>
  <c r="T2184" i="1"/>
  <c r="U2184" i="1" s="1"/>
  <c r="T2185" i="1"/>
  <c r="U2185" i="1" s="1"/>
  <c r="T2186" i="1"/>
  <c r="U2186" i="1" s="1"/>
  <c r="T2187" i="1"/>
  <c r="U2187" i="1" s="1"/>
  <c r="T2188" i="1"/>
  <c r="U2188" i="1" s="1"/>
  <c r="T2189" i="1"/>
  <c r="U2189" i="1" s="1"/>
  <c r="T2190" i="1"/>
  <c r="U2190" i="1" s="1"/>
  <c r="T2191" i="1"/>
  <c r="U2191" i="1" s="1"/>
  <c r="T2192" i="1"/>
  <c r="U2192" i="1" s="1"/>
  <c r="T2193" i="1"/>
  <c r="U2193" i="1" s="1"/>
  <c r="T2194" i="1"/>
  <c r="U2194" i="1" s="1"/>
  <c r="T2195" i="1"/>
  <c r="U2195" i="1" s="1"/>
  <c r="T2196" i="1"/>
  <c r="U2196" i="1" s="1"/>
  <c r="T2197" i="1"/>
  <c r="U2197" i="1" s="1"/>
  <c r="T2198" i="1"/>
  <c r="U2198" i="1" s="1"/>
  <c r="T2199" i="1"/>
  <c r="U2199" i="1" s="1"/>
  <c r="T2200" i="1"/>
  <c r="U2200" i="1" s="1"/>
  <c r="T2201" i="1"/>
  <c r="U2201" i="1" s="1"/>
  <c r="T2202" i="1"/>
  <c r="U2202" i="1" s="1"/>
  <c r="T2203" i="1"/>
  <c r="U2203" i="1" s="1"/>
  <c r="T2204" i="1"/>
  <c r="U2204" i="1" s="1"/>
  <c r="T2205" i="1"/>
  <c r="U2205" i="1" s="1"/>
  <c r="T2206" i="1"/>
  <c r="U2206" i="1" s="1"/>
  <c r="T2207" i="1"/>
  <c r="U2207" i="1" s="1"/>
  <c r="T2208" i="1"/>
  <c r="U2208" i="1" s="1"/>
  <c r="T2209" i="1"/>
  <c r="U2209" i="1" s="1"/>
  <c r="T2210" i="1"/>
  <c r="U2210" i="1" s="1"/>
  <c r="T2211" i="1"/>
  <c r="U2211" i="1" s="1"/>
  <c r="T2212" i="1"/>
  <c r="U2212" i="1" s="1"/>
  <c r="T2213" i="1"/>
  <c r="U2213" i="1" s="1"/>
  <c r="T2214" i="1"/>
  <c r="U2214" i="1" s="1"/>
  <c r="T2215" i="1"/>
  <c r="U2215" i="1" s="1"/>
  <c r="T2216" i="1"/>
  <c r="U2216" i="1" s="1"/>
  <c r="T2217" i="1"/>
  <c r="U2217" i="1" s="1"/>
  <c r="T2218" i="1"/>
  <c r="U2218" i="1" s="1"/>
  <c r="T2219" i="1"/>
  <c r="U2219" i="1" s="1"/>
  <c r="T2220" i="1"/>
  <c r="U2220" i="1" s="1"/>
  <c r="T2221" i="1"/>
  <c r="U2221" i="1" s="1"/>
  <c r="T2222" i="1"/>
  <c r="U2222" i="1" s="1"/>
  <c r="T2223" i="1"/>
  <c r="U2223" i="1" s="1"/>
  <c r="T2224" i="1"/>
  <c r="U2224" i="1" s="1"/>
  <c r="T2225" i="1"/>
  <c r="U2225" i="1" s="1"/>
  <c r="T2226" i="1"/>
  <c r="U2226" i="1" s="1"/>
  <c r="T2227" i="1"/>
  <c r="U2227" i="1" s="1"/>
  <c r="T2228" i="1"/>
  <c r="U2228" i="1" s="1"/>
  <c r="T2229" i="1"/>
  <c r="U2229" i="1" s="1"/>
  <c r="T2230" i="1"/>
  <c r="U2230" i="1" s="1"/>
  <c r="T2231" i="1"/>
  <c r="U2231" i="1" s="1"/>
  <c r="T2232" i="1"/>
  <c r="U2232" i="1" s="1"/>
  <c r="T2233" i="1"/>
  <c r="U2233" i="1" s="1"/>
  <c r="T2234" i="1"/>
  <c r="U2234" i="1" s="1"/>
  <c r="T2235" i="1"/>
  <c r="U2235" i="1" s="1"/>
  <c r="T2236" i="1"/>
  <c r="U2236" i="1" s="1"/>
  <c r="T2237" i="1"/>
  <c r="U2237" i="1" s="1"/>
  <c r="T2238" i="1"/>
  <c r="U2238" i="1" s="1"/>
  <c r="T2239" i="1"/>
  <c r="U2239" i="1" s="1"/>
  <c r="T2240" i="1"/>
  <c r="U2240" i="1" s="1"/>
  <c r="T2241" i="1"/>
  <c r="U2241" i="1" s="1"/>
  <c r="T2242" i="1"/>
  <c r="U2242" i="1" s="1"/>
  <c r="T2243" i="1"/>
  <c r="U2243" i="1" s="1"/>
  <c r="T2244" i="1"/>
  <c r="U2244" i="1" s="1"/>
  <c r="T2245" i="1"/>
  <c r="U2245" i="1" s="1"/>
  <c r="T2246" i="1"/>
  <c r="U2246" i="1" s="1"/>
  <c r="T2247" i="1"/>
  <c r="U2247" i="1" s="1"/>
  <c r="T2248" i="1"/>
  <c r="U2248" i="1" s="1"/>
  <c r="T2249" i="1"/>
  <c r="U2249" i="1" s="1"/>
  <c r="T2250" i="1"/>
  <c r="U2250" i="1" s="1"/>
  <c r="T2251" i="1"/>
  <c r="U2251" i="1" s="1"/>
  <c r="T2252" i="1"/>
  <c r="U2252" i="1" s="1"/>
  <c r="T2253" i="1"/>
  <c r="U2253" i="1" s="1"/>
  <c r="T2254" i="1"/>
  <c r="U2254" i="1" s="1"/>
  <c r="T2255" i="1"/>
  <c r="U2255" i="1" s="1"/>
  <c r="T2256" i="1"/>
  <c r="U2256" i="1" s="1"/>
  <c r="T2257" i="1"/>
  <c r="U2257" i="1" s="1"/>
  <c r="T2258" i="1"/>
  <c r="U2258" i="1" s="1"/>
  <c r="T2259" i="1"/>
  <c r="U2259" i="1" s="1"/>
  <c r="T2260" i="1"/>
  <c r="U2260" i="1" s="1"/>
  <c r="T2261" i="1"/>
  <c r="U2261" i="1" s="1"/>
  <c r="T2262" i="1"/>
  <c r="U2262" i="1" s="1"/>
  <c r="T2263" i="1"/>
  <c r="U2263" i="1" s="1"/>
  <c r="T2264" i="1"/>
  <c r="U2264" i="1" s="1"/>
  <c r="T2265" i="1"/>
  <c r="U2265" i="1" s="1"/>
  <c r="T2266" i="1"/>
  <c r="U2266" i="1" s="1"/>
  <c r="T2267" i="1"/>
  <c r="U2267" i="1" s="1"/>
  <c r="T2268" i="1"/>
  <c r="U2268" i="1" s="1"/>
  <c r="T2269" i="1"/>
  <c r="U2269" i="1" s="1"/>
  <c r="T2270" i="1"/>
  <c r="U2270" i="1" s="1"/>
  <c r="T2271" i="1"/>
  <c r="U2271" i="1" s="1"/>
  <c r="T2272" i="1"/>
  <c r="U2272" i="1" s="1"/>
  <c r="T2273" i="1"/>
  <c r="U2273" i="1" s="1"/>
  <c r="T2274" i="1"/>
  <c r="U2274" i="1" s="1"/>
  <c r="T2275" i="1"/>
  <c r="U2275" i="1" s="1"/>
  <c r="T2276" i="1"/>
  <c r="U2276" i="1" s="1"/>
  <c r="T2277" i="1"/>
  <c r="U2277" i="1" s="1"/>
  <c r="T2278" i="1"/>
  <c r="U2278" i="1" s="1"/>
  <c r="T2279" i="1"/>
  <c r="U2279" i="1" s="1"/>
  <c r="T2280" i="1"/>
  <c r="U2280" i="1" s="1"/>
  <c r="T2281" i="1"/>
  <c r="U2281" i="1" s="1"/>
  <c r="T2282" i="1"/>
  <c r="U2282" i="1" s="1"/>
  <c r="T2283" i="1"/>
  <c r="U2283" i="1" s="1"/>
  <c r="T2284" i="1"/>
  <c r="U2284" i="1" s="1"/>
  <c r="T2285" i="1"/>
  <c r="U2285" i="1" s="1"/>
  <c r="T2286" i="1"/>
  <c r="U2286" i="1" s="1"/>
  <c r="T2287" i="1"/>
  <c r="U2287" i="1" s="1"/>
  <c r="T2288" i="1"/>
  <c r="U2288" i="1" s="1"/>
  <c r="T2289" i="1"/>
  <c r="U2289" i="1" s="1"/>
  <c r="T2290" i="1"/>
  <c r="U2290" i="1" s="1"/>
  <c r="T2291" i="1"/>
  <c r="U2291" i="1" s="1"/>
  <c r="T2292" i="1"/>
  <c r="U2292" i="1" s="1"/>
  <c r="T2293" i="1"/>
  <c r="U2293" i="1" s="1"/>
  <c r="T2294" i="1"/>
  <c r="U2294" i="1" s="1"/>
  <c r="T2295" i="1"/>
  <c r="U2295" i="1" s="1"/>
  <c r="T2296" i="1"/>
  <c r="U2296" i="1" s="1"/>
  <c r="T2297" i="1"/>
  <c r="U2297" i="1" s="1"/>
  <c r="T2298" i="1"/>
  <c r="U2298" i="1" s="1"/>
  <c r="T2299" i="1"/>
  <c r="U2299" i="1" s="1"/>
  <c r="T2300" i="1"/>
  <c r="U2300" i="1" s="1"/>
  <c r="T2301" i="1"/>
  <c r="U2301" i="1" s="1"/>
  <c r="T2302" i="1"/>
  <c r="U2302" i="1" s="1"/>
  <c r="T2303" i="1"/>
  <c r="U2303" i="1" s="1"/>
  <c r="T2304" i="1"/>
  <c r="U2304" i="1" s="1"/>
  <c r="T2305" i="1"/>
  <c r="U2305" i="1" s="1"/>
  <c r="T2306" i="1"/>
  <c r="U2306" i="1" s="1"/>
  <c r="T2307" i="1"/>
  <c r="U2307" i="1" s="1"/>
  <c r="T2308" i="1"/>
  <c r="U2308" i="1" s="1"/>
  <c r="T2309" i="1"/>
  <c r="U2309" i="1" s="1"/>
  <c r="T2310" i="1"/>
  <c r="U2310" i="1" s="1"/>
  <c r="T2311" i="1"/>
  <c r="U2311" i="1" s="1"/>
  <c r="T2312" i="1"/>
  <c r="U2312" i="1" s="1"/>
  <c r="T2313" i="1"/>
  <c r="U2313" i="1" s="1"/>
  <c r="T2314" i="1"/>
  <c r="U2314" i="1" s="1"/>
  <c r="T2315" i="1"/>
  <c r="U2315" i="1" s="1"/>
  <c r="T2316" i="1"/>
  <c r="U2316" i="1" s="1"/>
  <c r="T2317" i="1"/>
  <c r="U2317" i="1" s="1"/>
  <c r="T2318" i="1"/>
  <c r="U2318" i="1" s="1"/>
  <c r="T2319" i="1"/>
  <c r="U2319" i="1" s="1"/>
  <c r="T2320" i="1"/>
  <c r="U2320" i="1" s="1"/>
  <c r="T2321" i="1"/>
  <c r="U2321" i="1" s="1"/>
  <c r="T2322" i="1"/>
  <c r="U2322" i="1" s="1"/>
  <c r="T2323" i="1"/>
  <c r="U2323" i="1" s="1"/>
  <c r="T2324" i="1"/>
  <c r="U2324" i="1" s="1"/>
  <c r="T2325" i="1"/>
  <c r="U2325" i="1" s="1"/>
  <c r="T2326" i="1"/>
  <c r="U2326" i="1" s="1"/>
  <c r="T2327" i="1"/>
  <c r="U2327" i="1" s="1"/>
  <c r="T2328" i="1"/>
  <c r="U2328" i="1" s="1"/>
  <c r="T2329" i="1"/>
  <c r="U2329" i="1" s="1"/>
  <c r="T2330" i="1"/>
  <c r="U2330" i="1" s="1"/>
  <c r="T2331" i="1"/>
  <c r="U2331" i="1" s="1"/>
  <c r="T2332" i="1"/>
  <c r="U2332" i="1" s="1"/>
  <c r="T2333" i="1"/>
  <c r="U2333" i="1" s="1"/>
  <c r="T2334" i="1"/>
  <c r="U2334" i="1" s="1"/>
  <c r="T2335" i="1"/>
  <c r="U2335" i="1" s="1"/>
  <c r="T2336" i="1"/>
  <c r="U2336" i="1" s="1"/>
  <c r="T2337" i="1"/>
  <c r="U2337" i="1" s="1"/>
  <c r="T2338" i="1"/>
  <c r="U2338" i="1" s="1"/>
  <c r="T2339" i="1"/>
  <c r="U2339" i="1" s="1"/>
  <c r="T2340" i="1"/>
  <c r="U2340" i="1" s="1"/>
  <c r="T2341" i="1"/>
  <c r="U2341" i="1" s="1"/>
  <c r="T2342" i="1"/>
  <c r="U2342" i="1" s="1"/>
  <c r="T2343" i="1"/>
  <c r="U2343" i="1" s="1"/>
  <c r="T2344" i="1"/>
  <c r="U2344" i="1" s="1"/>
  <c r="T2345" i="1"/>
  <c r="U2345" i="1" s="1"/>
  <c r="T2346" i="1"/>
  <c r="U2346" i="1" s="1"/>
  <c r="T2347" i="1"/>
  <c r="U2347" i="1" s="1"/>
  <c r="T2348" i="1"/>
  <c r="U2348" i="1" s="1"/>
  <c r="T2349" i="1"/>
  <c r="U2349" i="1" s="1"/>
  <c r="T2350" i="1"/>
  <c r="U2350" i="1" s="1"/>
  <c r="T2351" i="1"/>
  <c r="U2351" i="1" s="1"/>
  <c r="T2352" i="1"/>
  <c r="U2352" i="1" s="1"/>
  <c r="T2353" i="1"/>
  <c r="U2353" i="1" s="1"/>
  <c r="T2354" i="1"/>
  <c r="U2354" i="1" s="1"/>
  <c r="T2355" i="1"/>
  <c r="U2355" i="1" s="1"/>
  <c r="T2356" i="1"/>
  <c r="U2356" i="1" s="1"/>
  <c r="T2357" i="1"/>
  <c r="U2357" i="1" s="1"/>
  <c r="T2358" i="1"/>
  <c r="U2358" i="1" s="1"/>
  <c r="T2359" i="1"/>
  <c r="U2359" i="1" s="1"/>
  <c r="T2360" i="1"/>
  <c r="U2360" i="1" s="1"/>
  <c r="T2361" i="1"/>
  <c r="U2361" i="1" s="1"/>
  <c r="T2362" i="1"/>
  <c r="U2362" i="1" s="1"/>
  <c r="T2363" i="1"/>
  <c r="U2363" i="1" s="1"/>
  <c r="T2364" i="1"/>
  <c r="U2364" i="1" s="1"/>
  <c r="T2365" i="1"/>
  <c r="U2365" i="1" s="1"/>
  <c r="T2366" i="1"/>
  <c r="U2366" i="1" s="1"/>
  <c r="T2367" i="1"/>
  <c r="U2367" i="1" s="1"/>
  <c r="T2368" i="1"/>
  <c r="U2368" i="1" s="1"/>
  <c r="T2369" i="1"/>
  <c r="U2369" i="1" s="1"/>
  <c r="T2370" i="1"/>
  <c r="U2370" i="1" s="1"/>
  <c r="T2371" i="1"/>
  <c r="U2371" i="1" s="1"/>
  <c r="T2372" i="1"/>
  <c r="U2372" i="1" s="1"/>
  <c r="T2373" i="1"/>
  <c r="U2373" i="1" s="1"/>
  <c r="T2374" i="1"/>
  <c r="U2374" i="1" s="1"/>
  <c r="T2375" i="1"/>
  <c r="U2375" i="1" s="1"/>
  <c r="T2376" i="1"/>
  <c r="U2376" i="1" s="1"/>
  <c r="T2377" i="1"/>
  <c r="U2377" i="1" s="1"/>
  <c r="T2378" i="1"/>
  <c r="U2378" i="1" s="1"/>
  <c r="T2379" i="1"/>
  <c r="U2379" i="1" s="1"/>
  <c r="T2380" i="1"/>
  <c r="U2380" i="1" s="1"/>
  <c r="T2381" i="1"/>
  <c r="U2381" i="1" s="1"/>
  <c r="T2382" i="1"/>
  <c r="U2382" i="1" s="1"/>
  <c r="T2383" i="1"/>
  <c r="U2383" i="1" s="1"/>
  <c r="T2384" i="1"/>
  <c r="U2384" i="1" s="1"/>
  <c r="T2385" i="1"/>
  <c r="U2385" i="1" s="1"/>
  <c r="T2386" i="1"/>
  <c r="U2386" i="1" s="1"/>
  <c r="T2387" i="1"/>
  <c r="U2387" i="1" s="1"/>
  <c r="T2388" i="1"/>
  <c r="U2388" i="1" s="1"/>
  <c r="T2389" i="1"/>
  <c r="U2389" i="1" s="1"/>
  <c r="T2390" i="1"/>
  <c r="U2390" i="1" s="1"/>
  <c r="T2391" i="1"/>
  <c r="U2391" i="1" s="1"/>
  <c r="T2392" i="1"/>
  <c r="U2392" i="1" s="1"/>
  <c r="T2393" i="1"/>
  <c r="U2393" i="1" s="1"/>
  <c r="T2394" i="1"/>
  <c r="U2394" i="1" s="1"/>
  <c r="T2395" i="1"/>
  <c r="U2395" i="1" s="1"/>
  <c r="T2396" i="1"/>
  <c r="U2396" i="1" s="1"/>
  <c r="T2397" i="1"/>
  <c r="U2397" i="1" s="1"/>
  <c r="T2398" i="1"/>
  <c r="U2398" i="1" s="1"/>
  <c r="T2399" i="1"/>
  <c r="U2399" i="1" s="1"/>
  <c r="T2400" i="1"/>
  <c r="U2400" i="1" s="1"/>
  <c r="T2401" i="1"/>
  <c r="U2401" i="1" s="1"/>
  <c r="T2402" i="1"/>
  <c r="U2402" i="1" s="1"/>
  <c r="T2403" i="1"/>
  <c r="U2403" i="1" s="1"/>
  <c r="T2404" i="1"/>
  <c r="U2404" i="1" s="1"/>
  <c r="T2405" i="1"/>
  <c r="U2405" i="1" s="1"/>
  <c r="T2406" i="1"/>
  <c r="U2406" i="1" s="1"/>
  <c r="T2407" i="1"/>
  <c r="U2407" i="1" s="1"/>
  <c r="T2408" i="1"/>
  <c r="U2408" i="1" s="1"/>
  <c r="T2409" i="1"/>
  <c r="U2409" i="1" s="1"/>
  <c r="T2410" i="1"/>
  <c r="U2410" i="1" s="1"/>
  <c r="T2411" i="1"/>
  <c r="U2411" i="1" s="1"/>
  <c r="T2412" i="1"/>
  <c r="U2412" i="1" s="1"/>
  <c r="T2413" i="1"/>
  <c r="U2413" i="1" s="1"/>
  <c r="T2414" i="1"/>
  <c r="U2414" i="1" s="1"/>
  <c r="T2415" i="1"/>
  <c r="U2415" i="1" s="1"/>
  <c r="T2416" i="1"/>
  <c r="U2416" i="1" s="1"/>
  <c r="T2417" i="1"/>
  <c r="U2417" i="1" s="1"/>
  <c r="T2418" i="1"/>
  <c r="U2418" i="1" s="1"/>
  <c r="T2419" i="1"/>
  <c r="U2419" i="1" s="1"/>
  <c r="T2420" i="1"/>
  <c r="U2420" i="1" s="1"/>
  <c r="T2421" i="1"/>
  <c r="U2421" i="1" s="1"/>
  <c r="T2422" i="1"/>
  <c r="U2422" i="1" s="1"/>
  <c r="T2423" i="1"/>
  <c r="U2423" i="1" s="1"/>
  <c r="T2424" i="1"/>
  <c r="U2424" i="1" s="1"/>
  <c r="T2425" i="1"/>
  <c r="U2425" i="1" s="1"/>
  <c r="T2426" i="1"/>
  <c r="U2426" i="1" s="1"/>
  <c r="T2427" i="1"/>
  <c r="U2427" i="1" s="1"/>
  <c r="T2428" i="1"/>
  <c r="U2428" i="1" s="1"/>
  <c r="T2429" i="1"/>
  <c r="U2429" i="1" s="1"/>
  <c r="T2430" i="1"/>
  <c r="U2430" i="1" s="1"/>
  <c r="T2431" i="1"/>
  <c r="U2431" i="1" s="1"/>
  <c r="T2432" i="1"/>
  <c r="U2432" i="1" s="1"/>
  <c r="T2433" i="1"/>
  <c r="U2433" i="1" s="1"/>
  <c r="T2434" i="1"/>
  <c r="U2434" i="1" s="1"/>
  <c r="T2435" i="1"/>
  <c r="U2435" i="1" s="1"/>
  <c r="T2436" i="1"/>
  <c r="U2436" i="1" s="1"/>
  <c r="T2437" i="1"/>
  <c r="U2437" i="1" s="1"/>
  <c r="T2438" i="1"/>
  <c r="U2438" i="1" s="1"/>
  <c r="T2439" i="1"/>
  <c r="U2439" i="1" s="1"/>
  <c r="T2440" i="1"/>
  <c r="U2440" i="1" s="1"/>
  <c r="T2441" i="1"/>
  <c r="U2441" i="1" s="1"/>
  <c r="T2442" i="1"/>
  <c r="U2442" i="1" s="1"/>
  <c r="T2443" i="1"/>
  <c r="U2443" i="1" s="1"/>
  <c r="T2444" i="1"/>
  <c r="U2444" i="1" s="1"/>
  <c r="T2445" i="1"/>
  <c r="U2445" i="1" s="1"/>
  <c r="T2446" i="1"/>
  <c r="U2446" i="1" s="1"/>
  <c r="T2447" i="1"/>
  <c r="U2447" i="1" s="1"/>
  <c r="T2448" i="1"/>
  <c r="U2448" i="1" s="1"/>
  <c r="T2449" i="1"/>
  <c r="U2449" i="1" s="1"/>
  <c r="T2450" i="1"/>
  <c r="U2450" i="1" s="1"/>
  <c r="T2451" i="1"/>
  <c r="U2451" i="1" s="1"/>
  <c r="T2452" i="1"/>
  <c r="U2452" i="1" s="1"/>
  <c r="T2453" i="1"/>
  <c r="U2453" i="1" s="1"/>
  <c r="T2454" i="1"/>
  <c r="U2454" i="1" s="1"/>
  <c r="T2455" i="1"/>
  <c r="U2455" i="1" s="1"/>
  <c r="T2456" i="1"/>
  <c r="U2456" i="1" s="1"/>
  <c r="T2457" i="1"/>
  <c r="U2457" i="1" s="1"/>
  <c r="T2458" i="1"/>
  <c r="U2458" i="1" s="1"/>
  <c r="T2459" i="1"/>
  <c r="U2459" i="1" s="1"/>
  <c r="T2460" i="1"/>
  <c r="U2460" i="1" s="1"/>
  <c r="T2461" i="1"/>
  <c r="U2461" i="1" s="1"/>
  <c r="T2462" i="1"/>
  <c r="U2462" i="1" s="1"/>
  <c r="T2463" i="1"/>
  <c r="U2463" i="1" s="1"/>
  <c r="T2464" i="1"/>
  <c r="U2464" i="1" s="1"/>
  <c r="T2465" i="1"/>
  <c r="U2465" i="1" s="1"/>
  <c r="T2466" i="1"/>
  <c r="U2466" i="1" s="1"/>
  <c r="T2467" i="1"/>
  <c r="U2467" i="1" s="1"/>
  <c r="T2468" i="1"/>
  <c r="U2468" i="1" s="1"/>
  <c r="T2469" i="1"/>
  <c r="U2469" i="1" s="1"/>
  <c r="T2470" i="1"/>
  <c r="U2470" i="1" s="1"/>
  <c r="T2471" i="1"/>
  <c r="U2471" i="1" s="1"/>
  <c r="T2472" i="1"/>
  <c r="U2472" i="1" s="1"/>
  <c r="T2473" i="1"/>
  <c r="U2473" i="1" s="1"/>
  <c r="T2474" i="1"/>
  <c r="U2474" i="1" s="1"/>
  <c r="T2475" i="1"/>
  <c r="U2475" i="1" s="1"/>
  <c r="T2476" i="1"/>
  <c r="U2476" i="1" s="1"/>
  <c r="T2477" i="1"/>
  <c r="U2477" i="1" s="1"/>
  <c r="T2478" i="1"/>
  <c r="U2478" i="1" s="1"/>
  <c r="T2479" i="1"/>
  <c r="U2479" i="1" s="1"/>
  <c r="T2480" i="1"/>
  <c r="U2480" i="1" s="1"/>
  <c r="T2481" i="1"/>
  <c r="U2481" i="1" s="1"/>
  <c r="T2482" i="1"/>
  <c r="U2482" i="1" s="1"/>
  <c r="T2483" i="1"/>
  <c r="U2483" i="1" s="1"/>
  <c r="T2484" i="1"/>
  <c r="U2484" i="1" s="1"/>
  <c r="T2485" i="1"/>
  <c r="U2485" i="1" s="1"/>
  <c r="T2486" i="1"/>
  <c r="U2486" i="1" s="1"/>
  <c r="T2487" i="1"/>
  <c r="U2487" i="1" s="1"/>
  <c r="T2488" i="1"/>
  <c r="U2488" i="1" s="1"/>
  <c r="T2489" i="1"/>
  <c r="U2489" i="1" s="1"/>
  <c r="T2490" i="1"/>
  <c r="U2490" i="1" s="1"/>
  <c r="T2491" i="1"/>
  <c r="U2491" i="1" s="1"/>
  <c r="T2492" i="1"/>
  <c r="U2492" i="1" s="1"/>
  <c r="T2493" i="1"/>
  <c r="U2493" i="1" s="1"/>
  <c r="T2494" i="1"/>
  <c r="U2494" i="1" s="1"/>
  <c r="T2495" i="1"/>
  <c r="U2495" i="1" s="1"/>
  <c r="T2496" i="1"/>
  <c r="U2496" i="1" s="1"/>
  <c r="T2497" i="1"/>
  <c r="U2497" i="1" s="1"/>
  <c r="T2498" i="1"/>
  <c r="U2498" i="1" s="1"/>
  <c r="T2499" i="1"/>
  <c r="U2499" i="1" s="1"/>
  <c r="T2500" i="1"/>
  <c r="U2500" i="1" s="1"/>
  <c r="T2501" i="1"/>
  <c r="U2501" i="1" s="1"/>
  <c r="T2502" i="1"/>
  <c r="U2502" i="1" s="1"/>
  <c r="T2503" i="1"/>
  <c r="U2503" i="1" s="1"/>
  <c r="T2504" i="1"/>
  <c r="U2504" i="1" s="1"/>
  <c r="T2505" i="1"/>
  <c r="U2505" i="1" s="1"/>
  <c r="T2506" i="1"/>
  <c r="U2506" i="1" s="1"/>
  <c r="T2507" i="1"/>
  <c r="U2507" i="1" s="1"/>
  <c r="T2508" i="1"/>
  <c r="U2508" i="1" s="1"/>
  <c r="T2509" i="1"/>
  <c r="U2509" i="1" s="1"/>
  <c r="T2510" i="1"/>
  <c r="U2510" i="1" s="1"/>
  <c r="T2511" i="1"/>
  <c r="U2511" i="1" s="1"/>
  <c r="T2512" i="1"/>
  <c r="U2512" i="1" s="1"/>
  <c r="T2513" i="1"/>
  <c r="U2513" i="1" s="1"/>
  <c r="T2514" i="1"/>
  <c r="U2514" i="1" s="1"/>
  <c r="T2515" i="1"/>
  <c r="U2515" i="1" s="1"/>
  <c r="T2516" i="1"/>
  <c r="U2516" i="1" s="1"/>
  <c r="T2517" i="1"/>
  <c r="U2517" i="1" s="1"/>
  <c r="T2518" i="1"/>
  <c r="U2518" i="1" s="1"/>
  <c r="T2519" i="1"/>
  <c r="U2519" i="1" s="1"/>
  <c r="T2520" i="1"/>
  <c r="U2520" i="1" s="1"/>
  <c r="T2521" i="1"/>
  <c r="U2521" i="1" s="1"/>
  <c r="T2522" i="1"/>
  <c r="U2522" i="1" s="1"/>
  <c r="T2523" i="1"/>
  <c r="U2523" i="1" s="1"/>
  <c r="T2524" i="1"/>
  <c r="U2524" i="1" s="1"/>
  <c r="T2525" i="1"/>
  <c r="U2525" i="1" s="1"/>
  <c r="T2526" i="1"/>
  <c r="U2526" i="1" s="1"/>
  <c r="T2527" i="1"/>
  <c r="U2527" i="1" s="1"/>
  <c r="T2528" i="1"/>
  <c r="U2528" i="1" s="1"/>
  <c r="T2529" i="1"/>
  <c r="U2529" i="1" s="1"/>
  <c r="T2530" i="1"/>
  <c r="U2530" i="1" s="1"/>
  <c r="T2531" i="1"/>
  <c r="U2531" i="1" s="1"/>
  <c r="T2532" i="1"/>
  <c r="U2532" i="1" s="1"/>
  <c r="T2533" i="1"/>
  <c r="U2533" i="1" s="1"/>
  <c r="T2534" i="1"/>
  <c r="U2534" i="1" s="1"/>
  <c r="T2535" i="1"/>
  <c r="U2535" i="1" s="1"/>
  <c r="T2536" i="1"/>
  <c r="U2536" i="1" s="1"/>
  <c r="T2537" i="1"/>
  <c r="U2537" i="1" s="1"/>
  <c r="T2538" i="1"/>
  <c r="U2538" i="1" s="1"/>
  <c r="T2539" i="1"/>
  <c r="U2539" i="1" s="1"/>
  <c r="T2540" i="1"/>
  <c r="U2540" i="1" s="1"/>
  <c r="T2541" i="1"/>
  <c r="U2541" i="1" s="1"/>
  <c r="T2542" i="1"/>
  <c r="U2542" i="1" s="1"/>
  <c r="T2543" i="1"/>
  <c r="U2543" i="1" s="1"/>
  <c r="T2544" i="1"/>
  <c r="U2544" i="1" s="1"/>
  <c r="T2545" i="1"/>
  <c r="U2545" i="1" s="1"/>
  <c r="T2546" i="1"/>
  <c r="U2546" i="1" s="1"/>
  <c r="T2547" i="1"/>
  <c r="U2547" i="1" s="1"/>
  <c r="T2548" i="1"/>
  <c r="U2548" i="1" s="1"/>
  <c r="T2549" i="1"/>
  <c r="U2549" i="1" s="1"/>
  <c r="T2550" i="1"/>
  <c r="U2550" i="1" s="1"/>
  <c r="T2551" i="1"/>
  <c r="U2551" i="1" s="1"/>
  <c r="T2552" i="1"/>
  <c r="U2552" i="1" s="1"/>
  <c r="T2553" i="1"/>
  <c r="U2553" i="1" s="1"/>
  <c r="T2554" i="1"/>
  <c r="U2554" i="1" s="1"/>
  <c r="T2555" i="1"/>
  <c r="U2555" i="1" s="1"/>
  <c r="T2556" i="1"/>
  <c r="U2556" i="1" s="1"/>
  <c r="T2557" i="1"/>
  <c r="U2557" i="1" s="1"/>
  <c r="T2558" i="1"/>
  <c r="U2558" i="1" s="1"/>
  <c r="T2559" i="1"/>
  <c r="U2559" i="1" s="1"/>
  <c r="T2560" i="1"/>
  <c r="U2560" i="1" s="1"/>
  <c r="T2561" i="1"/>
  <c r="U2561" i="1" s="1"/>
  <c r="T2562" i="1"/>
  <c r="U2562" i="1" s="1"/>
  <c r="T2563" i="1"/>
  <c r="U2563" i="1" s="1"/>
  <c r="T2564" i="1"/>
  <c r="U2564" i="1" s="1"/>
  <c r="T2565" i="1"/>
  <c r="U2565" i="1" s="1"/>
  <c r="T2566" i="1"/>
  <c r="U2566" i="1" s="1"/>
  <c r="T2567" i="1"/>
  <c r="U2567" i="1" s="1"/>
  <c r="T2568" i="1"/>
  <c r="U2568" i="1" s="1"/>
  <c r="T2569" i="1"/>
  <c r="U2569" i="1" s="1"/>
  <c r="T2570" i="1"/>
  <c r="U2570" i="1" s="1"/>
  <c r="T2571" i="1"/>
  <c r="U2571" i="1" s="1"/>
  <c r="T2572" i="1"/>
  <c r="U2572" i="1" s="1"/>
  <c r="T2573" i="1"/>
  <c r="U2573" i="1" s="1"/>
  <c r="T2574" i="1"/>
  <c r="U2574" i="1" s="1"/>
  <c r="T2575" i="1"/>
  <c r="U2575" i="1" s="1"/>
  <c r="T2576" i="1"/>
  <c r="U2576" i="1" s="1"/>
  <c r="T2577" i="1"/>
  <c r="U2577" i="1" s="1"/>
  <c r="T2578" i="1"/>
  <c r="U2578" i="1" s="1"/>
  <c r="T2579" i="1"/>
  <c r="U2579" i="1" s="1"/>
  <c r="T2580" i="1"/>
  <c r="U2580" i="1" s="1"/>
  <c r="T2581" i="1"/>
  <c r="U2581" i="1" s="1"/>
  <c r="T2582" i="1"/>
  <c r="U2582" i="1" s="1"/>
  <c r="T2583" i="1"/>
  <c r="U2583" i="1" s="1"/>
  <c r="T2584" i="1"/>
  <c r="U2584" i="1" s="1"/>
  <c r="T2585" i="1"/>
  <c r="U2585" i="1" s="1"/>
  <c r="T2586" i="1"/>
  <c r="U2586" i="1" s="1"/>
  <c r="T2587" i="1"/>
  <c r="U2587" i="1" s="1"/>
  <c r="T2588" i="1"/>
  <c r="U2588" i="1" s="1"/>
  <c r="T2589" i="1"/>
  <c r="U2589" i="1" s="1"/>
  <c r="T2590" i="1"/>
  <c r="U2590" i="1" s="1"/>
  <c r="T2591" i="1"/>
  <c r="U2591" i="1" s="1"/>
  <c r="T2592" i="1"/>
  <c r="U2592" i="1" s="1"/>
  <c r="T2593" i="1"/>
  <c r="U2593" i="1" s="1"/>
  <c r="T2594" i="1"/>
  <c r="U2594" i="1" s="1"/>
  <c r="T2595" i="1"/>
  <c r="U2595" i="1" s="1"/>
  <c r="T2596" i="1"/>
  <c r="U2596" i="1" s="1"/>
  <c r="T2597" i="1"/>
  <c r="U2597" i="1" s="1"/>
  <c r="T2598" i="1"/>
  <c r="U2598" i="1" s="1"/>
  <c r="T2599" i="1"/>
  <c r="U2599" i="1" s="1"/>
  <c r="T2600" i="1"/>
  <c r="U2600" i="1" s="1"/>
  <c r="T2601" i="1"/>
  <c r="U2601" i="1" s="1"/>
  <c r="T2602" i="1"/>
  <c r="U2602" i="1" s="1"/>
  <c r="T2603" i="1"/>
  <c r="U2603" i="1" s="1"/>
  <c r="T2604" i="1"/>
  <c r="U2604" i="1" s="1"/>
  <c r="T2605" i="1"/>
  <c r="U2605" i="1" s="1"/>
  <c r="T2606" i="1"/>
  <c r="U2606" i="1" s="1"/>
  <c r="T2607" i="1"/>
  <c r="U2607" i="1" s="1"/>
  <c r="T2608" i="1"/>
  <c r="U2608" i="1" s="1"/>
  <c r="T2609" i="1"/>
  <c r="U2609" i="1" s="1"/>
  <c r="T2610" i="1"/>
  <c r="U2610" i="1" s="1"/>
  <c r="T2611" i="1"/>
  <c r="U2611" i="1" s="1"/>
  <c r="T2612" i="1"/>
  <c r="U2612" i="1" s="1"/>
  <c r="T2613" i="1"/>
  <c r="U2613" i="1" s="1"/>
  <c r="T2614" i="1"/>
  <c r="U2614" i="1" s="1"/>
  <c r="T2615" i="1"/>
  <c r="U2615" i="1" s="1"/>
  <c r="T2616" i="1"/>
  <c r="U2616" i="1" s="1"/>
  <c r="T2617" i="1"/>
  <c r="U2617" i="1" s="1"/>
  <c r="T2618" i="1"/>
  <c r="U2618" i="1" s="1"/>
  <c r="T2619" i="1"/>
  <c r="U2619" i="1" s="1"/>
  <c r="T2620" i="1"/>
  <c r="U2620" i="1" s="1"/>
  <c r="T2621" i="1"/>
  <c r="U2621" i="1" s="1"/>
  <c r="T2622" i="1"/>
  <c r="U2622" i="1" s="1"/>
  <c r="T2623" i="1"/>
  <c r="U2623" i="1" s="1"/>
  <c r="T2624" i="1"/>
  <c r="U2624" i="1" s="1"/>
  <c r="T2625" i="1"/>
  <c r="U2625" i="1" s="1"/>
  <c r="T2626" i="1"/>
  <c r="U2626" i="1" s="1"/>
  <c r="T2627" i="1"/>
  <c r="U2627" i="1" s="1"/>
  <c r="T2628" i="1"/>
  <c r="U2628" i="1" s="1"/>
  <c r="T2629" i="1"/>
  <c r="U2629" i="1" s="1"/>
  <c r="T2630" i="1"/>
  <c r="U2630" i="1" s="1"/>
  <c r="T2631" i="1"/>
  <c r="U2631" i="1" s="1"/>
  <c r="T2632" i="1"/>
  <c r="U2632" i="1" s="1"/>
  <c r="T2633" i="1"/>
  <c r="U2633" i="1" s="1"/>
  <c r="T2634" i="1"/>
  <c r="U2634" i="1" s="1"/>
  <c r="T2635" i="1"/>
  <c r="U2635" i="1" s="1"/>
  <c r="T2636" i="1"/>
  <c r="U2636" i="1" s="1"/>
  <c r="T2637" i="1"/>
  <c r="U2637" i="1" s="1"/>
  <c r="T2638" i="1"/>
  <c r="U2638" i="1" s="1"/>
  <c r="T2639" i="1"/>
  <c r="U2639" i="1" s="1"/>
  <c r="T2640" i="1"/>
  <c r="U2640" i="1" s="1"/>
  <c r="T2641" i="1"/>
  <c r="U2641" i="1" s="1"/>
  <c r="T2642" i="1"/>
  <c r="U2642" i="1" s="1"/>
  <c r="T2643" i="1"/>
  <c r="U2643" i="1" s="1"/>
  <c r="T2644" i="1"/>
  <c r="U2644" i="1" s="1"/>
  <c r="T2645" i="1"/>
  <c r="U2645" i="1" s="1"/>
  <c r="T2646" i="1"/>
  <c r="U2646" i="1" s="1"/>
  <c r="T2647" i="1"/>
  <c r="U2647" i="1" s="1"/>
  <c r="T2648" i="1"/>
  <c r="U2648" i="1" s="1"/>
  <c r="T2649" i="1"/>
  <c r="U2649" i="1" s="1"/>
  <c r="T2650" i="1"/>
  <c r="U2650" i="1" s="1"/>
  <c r="T2651" i="1"/>
  <c r="U2651" i="1" s="1"/>
  <c r="T2652" i="1"/>
  <c r="U2652" i="1" s="1"/>
  <c r="T2653" i="1"/>
  <c r="U2653" i="1" s="1"/>
  <c r="T2654" i="1"/>
  <c r="U2654" i="1" s="1"/>
  <c r="T2655" i="1"/>
  <c r="U2655" i="1" s="1"/>
  <c r="T2656" i="1"/>
  <c r="U2656" i="1" s="1"/>
  <c r="T2657" i="1"/>
  <c r="U2657" i="1" s="1"/>
  <c r="T2658" i="1"/>
  <c r="U2658" i="1" s="1"/>
  <c r="T2659" i="1"/>
  <c r="U2659" i="1" s="1"/>
  <c r="T2660" i="1"/>
  <c r="U2660" i="1" s="1"/>
  <c r="T2661" i="1"/>
  <c r="U2661" i="1" s="1"/>
  <c r="T2662" i="1"/>
  <c r="U2662" i="1" s="1"/>
  <c r="T2663" i="1"/>
  <c r="U2663" i="1" s="1"/>
  <c r="T2664" i="1"/>
  <c r="U2664" i="1" s="1"/>
  <c r="T2665" i="1"/>
  <c r="U2665" i="1" s="1"/>
  <c r="T2666" i="1"/>
  <c r="U2666" i="1" s="1"/>
  <c r="T2667" i="1"/>
  <c r="U2667" i="1" s="1"/>
  <c r="T2668" i="1"/>
  <c r="U2668" i="1" s="1"/>
  <c r="T2669" i="1"/>
  <c r="U2669" i="1" s="1"/>
  <c r="T2670" i="1"/>
  <c r="U2670" i="1" s="1"/>
  <c r="T2671" i="1"/>
  <c r="U2671" i="1" s="1"/>
  <c r="T2672" i="1"/>
  <c r="U2672" i="1" s="1"/>
  <c r="T2673" i="1"/>
  <c r="U2673" i="1" s="1"/>
  <c r="T2674" i="1"/>
  <c r="U2674" i="1" s="1"/>
  <c r="T2675" i="1"/>
  <c r="U2675" i="1" s="1"/>
  <c r="T2676" i="1"/>
  <c r="U2676" i="1" s="1"/>
  <c r="T2677" i="1"/>
  <c r="U2677" i="1" s="1"/>
  <c r="T2678" i="1"/>
  <c r="U2678" i="1" s="1"/>
  <c r="T2679" i="1"/>
  <c r="U2679" i="1" s="1"/>
  <c r="T2680" i="1"/>
  <c r="U2680" i="1" s="1"/>
  <c r="T2681" i="1"/>
  <c r="U2681" i="1" s="1"/>
  <c r="T2682" i="1"/>
  <c r="U2682" i="1" s="1"/>
  <c r="T2683" i="1"/>
  <c r="U2683" i="1" s="1"/>
  <c r="T2684" i="1"/>
  <c r="U2684" i="1" s="1"/>
  <c r="T2685" i="1"/>
  <c r="U2685" i="1" s="1"/>
  <c r="T2686" i="1"/>
  <c r="U2686" i="1" s="1"/>
  <c r="T2687" i="1"/>
  <c r="U2687" i="1" s="1"/>
  <c r="T2688" i="1"/>
  <c r="U2688" i="1" s="1"/>
  <c r="T2689" i="1"/>
  <c r="U2689" i="1" s="1"/>
  <c r="T2690" i="1"/>
  <c r="U2690" i="1" s="1"/>
  <c r="T2691" i="1"/>
  <c r="U2691" i="1" s="1"/>
  <c r="T2692" i="1"/>
  <c r="U2692" i="1" s="1"/>
  <c r="T2693" i="1"/>
  <c r="U2693" i="1" s="1"/>
  <c r="T2694" i="1"/>
  <c r="U2694" i="1" s="1"/>
  <c r="T2695" i="1"/>
  <c r="U2695" i="1" s="1"/>
  <c r="T2696" i="1"/>
  <c r="U2696" i="1" s="1"/>
  <c r="T2697" i="1"/>
  <c r="U2697" i="1" s="1"/>
  <c r="T2698" i="1"/>
  <c r="U2698" i="1" s="1"/>
  <c r="T2699" i="1"/>
  <c r="U2699" i="1" s="1"/>
  <c r="T2700" i="1"/>
  <c r="U2700" i="1" s="1"/>
  <c r="T2701" i="1"/>
  <c r="U2701" i="1" s="1"/>
  <c r="T2702" i="1"/>
  <c r="U2702" i="1" s="1"/>
  <c r="T2703" i="1"/>
  <c r="U2703" i="1" s="1"/>
  <c r="T2704" i="1"/>
  <c r="U2704" i="1" s="1"/>
  <c r="T2705" i="1"/>
  <c r="U2705" i="1" s="1"/>
  <c r="T2706" i="1"/>
  <c r="U2706" i="1" s="1"/>
  <c r="T2707" i="1"/>
  <c r="U2707" i="1" s="1"/>
  <c r="T2708" i="1"/>
  <c r="U2708" i="1" s="1"/>
  <c r="T2709" i="1"/>
  <c r="U2709" i="1" s="1"/>
  <c r="T2710" i="1"/>
  <c r="U2710" i="1" s="1"/>
  <c r="T2711" i="1"/>
  <c r="U2711" i="1" s="1"/>
  <c r="T2712" i="1"/>
  <c r="U2712" i="1" s="1"/>
  <c r="T2713" i="1"/>
  <c r="U2713" i="1" s="1"/>
  <c r="T2714" i="1"/>
  <c r="U2714" i="1" s="1"/>
  <c r="T2715" i="1"/>
  <c r="U2715" i="1" s="1"/>
  <c r="T2716" i="1"/>
  <c r="U2716" i="1" s="1"/>
  <c r="T2717" i="1"/>
  <c r="U2717" i="1" s="1"/>
  <c r="T2718" i="1"/>
  <c r="U2718" i="1" s="1"/>
  <c r="T2719" i="1"/>
  <c r="U2719" i="1" s="1"/>
  <c r="T2720" i="1"/>
  <c r="U2720" i="1" s="1"/>
  <c r="T2721" i="1"/>
  <c r="U2721" i="1" s="1"/>
  <c r="T2722" i="1"/>
  <c r="U2722" i="1" s="1"/>
  <c r="T2723" i="1"/>
  <c r="U2723" i="1" s="1"/>
  <c r="T2724" i="1"/>
  <c r="U2724" i="1" s="1"/>
  <c r="T2725" i="1"/>
  <c r="U2725" i="1" s="1"/>
  <c r="T2726" i="1"/>
  <c r="U2726" i="1" s="1"/>
  <c r="T2727" i="1"/>
  <c r="U2727" i="1" s="1"/>
  <c r="T2728" i="1"/>
  <c r="U2728" i="1" s="1"/>
  <c r="T2729" i="1"/>
  <c r="U2729" i="1" s="1"/>
  <c r="T2730" i="1"/>
  <c r="U2730" i="1" s="1"/>
  <c r="T2731" i="1"/>
  <c r="U2731" i="1" s="1"/>
  <c r="T2732" i="1"/>
  <c r="U2732" i="1" s="1"/>
  <c r="T2733" i="1"/>
  <c r="U2733" i="1" s="1"/>
  <c r="T2734" i="1"/>
  <c r="U2734" i="1" s="1"/>
  <c r="T2735" i="1"/>
  <c r="U2735" i="1" s="1"/>
  <c r="T2736" i="1"/>
  <c r="U2736" i="1" s="1"/>
  <c r="T2737" i="1"/>
  <c r="U2737" i="1" s="1"/>
  <c r="T2738" i="1"/>
  <c r="U2738" i="1" s="1"/>
  <c r="T2739" i="1"/>
  <c r="U2739" i="1" s="1"/>
  <c r="T2740" i="1"/>
  <c r="U2740" i="1" s="1"/>
  <c r="T2741" i="1"/>
  <c r="U2741" i="1" s="1"/>
  <c r="T2742" i="1"/>
  <c r="U2742" i="1" s="1"/>
  <c r="T2743" i="1"/>
  <c r="U2743" i="1" s="1"/>
  <c r="T2744" i="1"/>
  <c r="U2744" i="1" s="1"/>
  <c r="T2745" i="1"/>
  <c r="U2745" i="1" s="1"/>
  <c r="T2746" i="1"/>
  <c r="U2746" i="1" s="1"/>
  <c r="T2747" i="1"/>
  <c r="U2747" i="1" s="1"/>
  <c r="T2748" i="1"/>
  <c r="U2748" i="1" s="1"/>
  <c r="T2749" i="1"/>
  <c r="U2749" i="1" s="1"/>
  <c r="T2750" i="1"/>
  <c r="U2750" i="1" s="1"/>
  <c r="T2751" i="1"/>
  <c r="U2751" i="1" s="1"/>
  <c r="T2752" i="1"/>
  <c r="U2752" i="1" s="1"/>
  <c r="T2753" i="1"/>
  <c r="U2753" i="1" s="1"/>
  <c r="T2754" i="1"/>
  <c r="U2754" i="1" s="1"/>
  <c r="T2755" i="1"/>
  <c r="U2755" i="1" s="1"/>
  <c r="T2756" i="1"/>
  <c r="U2756" i="1" s="1"/>
  <c r="T2757" i="1"/>
  <c r="U2757" i="1" s="1"/>
  <c r="T2758" i="1"/>
  <c r="U2758" i="1" s="1"/>
  <c r="T2759" i="1"/>
  <c r="U2759" i="1" s="1"/>
  <c r="T2760" i="1"/>
  <c r="U2760" i="1" s="1"/>
  <c r="T2761" i="1"/>
  <c r="U2761" i="1" s="1"/>
  <c r="T2762" i="1"/>
  <c r="U2762" i="1" s="1"/>
  <c r="T2763" i="1"/>
  <c r="U2763" i="1" s="1"/>
  <c r="T2764" i="1"/>
  <c r="U2764" i="1" s="1"/>
  <c r="T2765" i="1"/>
  <c r="U2765" i="1" s="1"/>
  <c r="T2766" i="1"/>
  <c r="U2766" i="1" s="1"/>
  <c r="T2767" i="1"/>
  <c r="U2767" i="1" s="1"/>
  <c r="T2768" i="1"/>
  <c r="U2768" i="1" s="1"/>
  <c r="T2769" i="1"/>
  <c r="U2769" i="1" s="1"/>
  <c r="T2770" i="1"/>
  <c r="U2770" i="1" s="1"/>
  <c r="T2771" i="1"/>
  <c r="U2771" i="1" s="1"/>
  <c r="T2772" i="1"/>
  <c r="U2772" i="1" s="1"/>
  <c r="T2773" i="1"/>
  <c r="U2773" i="1" s="1"/>
  <c r="T2774" i="1"/>
  <c r="U2774" i="1" s="1"/>
  <c r="T2775" i="1"/>
  <c r="U2775" i="1" s="1"/>
  <c r="T2776" i="1"/>
  <c r="U2776" i="1" s="1"/>
  <c r="T2777" i="1"/>
  <c r="U2777" i="1" s="1"/>
  <c r="T2778" i="1"/>
  <c r="U2778" i="1" s="1"/>
  <c r="T2779" i="1"/>
  <c r="U2779" i="1" s="1"/>
  <c r="T2780" i="1"/>
  <c r="U2780" i="1" s="1"/>
  <c r="T2781" i="1"/>
  <c r="U2781" i="1" s="1"/>
  <c r="T2782" i="1"/>
  <c r="U2782" i="1" s="1"/>
  <c r="T2783" i="1"/>
  <c r="U2783" i="1" s="1"/>
  <c r="T2784" i="1"/>
  <c r="U2784" i="1" s="1"/>
  <c r="T2785" i="1"/>
  <c r="U2785" i="1" s="1"/>
  <c r="T2786" i="1"/>
  <c r="U2786" i="1" s="1"/>
  <c r="T2787" i="1"/>
  <c r="U2787" i="1" s="1"/>
  <c r="T2788" i="1"/>
  <c r="U2788" i="1" s="1"/>
  <c r="T2789" i="1"/>
  <c r="U2789" i="1" s="1"/>
  <c r="T2790" i="1"/>
  <c r="U2790" i="1" s="1"/>
  <c r="T2791" i="1"/>
  <c r="U2791" i="1" s="1"/>
  <c r="T2792" i="1"/>
  <c r="U2792" i="1" s="1"/>
  <c r="T2793" i="1"/>
  <c r="U2793" i="1" s="1"/>
  <c r="T2794" i="1"/>
  <c r="U2794" i="1" s="1"/>
  <c r="T2795" i="1"/>
  <c r="U2795" i="1" s="1"/>
  <c r="T2796" i="1"/>
  <c r="U2796" i="1" s="1"/>
  <c r="T2797" i="1"/>
  <c r="U2797" i="1" s="1"/>
  <c r="T2798" i="1"/>
  <c r="U2798" i="1" s="1"/>
  <c r="T2799" i="1"/>
  <c r="U2799" i="1" s="1"/>
  <c r="T2800" i="1"/>
  <c r="U2800" i="1" s="1"/>
  <c r="T2801" i="1"/>
  <c r="U2801" i="1" s="1"/>
  <c r="T2802" i="1"/>
  <c r="U2802" i="1" s="1"/>
  <c r="T2803" i="1"/>
  <c r="U2803" i="1" s="1"/>
  <c r="T2804" i="1"/>
  <c r="U2804" i="1" s="1"/>
  <c r="T2805" i="1"/>
  <c r="U2805" i="1" s="1"/>
  <c r="T2806" i="1"/>
  <c r="U2806" i="1" s="1"/>
  <c r="T2807" i="1"/>
  <c r="U2807" i="1" s="1"/>
  <c r="T2808" i="1"/>
  <c r="U2808" i="1" s="1"/>
  <c r="T2809" i="1"/>
  <c r="U2809" i="1" s="1"/>
  <c r="T2810" i="1"/>
  <c r="U2810" i="1" s="1"/>
  <c r="T2811" i="1"/>
  <c r="U2811" i="1" s="1"/>
  <c r="T2812" i="1"/>
  <c r="U2812" i="1" s="1"/>
  <c r="T2813" i="1"/>
  <c r="U2813" i="1" s="1"/>
  <c r="T2814" i="1"/>
  <c r="U2814" i="1" s="1"/>
  <c r="T2815" i="1"/>
  <c r="U2815" i="1" s="1"/>
  <c r="T2816" i="1"/>
  <c r="U2816" i="1" s="1"/>
  <c r="T2817" i="1"/>
  <c r="U2817" i="1" s="1"/>
  <c r="T2818" i="1"/>
  <c r="U2818" i="1" s="1"/>
  <c r="T2819" i="1"/>
  <c r="U2819" i="1" s="1"/>
  <c r="T2820" i="1"/>
  <c r="U2820" i="1" s="1"/>
  <c r="T2821" i="1"/>
  <c r="U2821" i="1" s="1"/>
  <c r="T2822" i="1"/>
  <c r="U2822" i="1" s="1"/>
  <c r="T2823" i="1"/>
  <c r="U2823" i="1" s="1"/>
  <c r="T2824" i="1"/>
  <c r="U2824" i="1" s="1"/>
  <c r="T2825" i="1"/>
  <c r="U2825" i="1" s="1"/>
  <c r="T2826" i="1"/>
  <c r="U2826" i="1" s="1"/>
  <c r="T2827" i="1"/>
  <c r="U2827" i="1" s="1"/>
  <c r="T2828" i="1"/>
  <c r="U2828" i="1" s="1"/>
  <c r="T2829" i="1"/>
  <c r="U2829" i="1" s="1"/>
  <c r="T2830" i="1"/>
  <c r="U2830" i="1" s="1"/>
  <c r="T2831" i="1"/>
  <c r="U2831" i="1" s="1"/>
  <c r="T2832" i="1"/>
  <c r="U2832" i="1" s="1"/>
  <c r="T2833" i="1"/>
  <c r="U2833" i="1" s="1"/>
  <c r="T2834" i="1"/>
  <c r="U2834" i="1" s="1"/>
  <c r="T2835" i="1"/>
  <c r="U2835" i="1" s="1"/>
  <c r="T2836" i="1"/>
  <c r="U2836" i="1" s="1"/>
  <c r="T2837" i="1"/>
  <c r="U2837" i="1" s="1"/>
  <c r="T2838" i="1"/>
  <c r="U2838" i="1" s="1"/>
  <c r="T2839" i="1"/>
  <c r="U2839" i="1" s="1"/>
  <c r="T2840" i="1"/>
  <c r="U2840" i="1" s="1"/>
  <c r="T2841" i="1"/>
  <c r="U2841" i="1" s="1"/>
  <c r="T2842" i="1"/>
  <c r="U2842" i="1" s="1"/>
  <c r="T2843" i="1"/>
  <c r="U2843" i="1" s="1"/>
  <c r="T2844" i="1"/>
  <c r="U2844" i="1" s="1"/>
  <c r="T4115" i="1"/>
  <c r="U4115" i="1" s="1"/>
  <c r="T2846" i="1"/>
  <c r="U2846" i="1" s="1"/>
  <c r="T4113" i="1"/>
  <c r="U4113" i="1" s="1"/>
  <c r="T4110" i="1"/>
  <c r="U4110" i="1" s="1"/>
  <c r="T4109" i="1"/>
  <c r="U4109" i="1" s="1"/>
  <c r="T4108" i="1"/>
  <c r="U4108" i="1" s="1"/>
  <c r="T2851" i="1"/>
  <c r="U2851" i="1" s="1"/>
  <c r="T4105" i="1"/>
  <c r="U4105" i="1" s="1"/>
  <c r="T2853" i="1"/>
  <c r="U2853" i="1" s="1"/>
  <c r="T4104" i="1"/>
  <c r="U4104" i="1" s="1"/>
  <c r="T2855" i="1"/>
  <c r="U2855" i="1" s="1"/>
  <c r="T2856" i="1"/>
  <c r="U2856" i="1" s="1"/>
  <c r="T4103" i="1"/>
  <c r="U4103" i="1" s="1"/>
  <c r="T4102" i="1"/>
  <c r="U4102" i="1" s="1"/>
  <c r="T2859" i="1"/>
  <c r="U2859" i="1" s="1"/>
  <c r="T2860" i="1"/>
  <c r="U2860" i="1" s="1"/>
  <c r="T2861" i="1"/>
  <c r="U2861" i="1" s="1"/>
  <c r="T4101" i="1"/>
  <c r="U4101" i="1" s="1"/>
  <c r="T2863" i="1"/>
  <c r="U2863" i="1" s="1"/>
  <c r="T4100" i="1"/>
  <c r="U4100" i="1" s="1"/>
  <c r="T4096" i="1"/>
  <c r="U4096" i="1" s="1"/>
  <c r="T2866" i="1"/>
  <c r="U2866" i="1" s="1"/>
  <c r="T4094" i="1"/>
  <c r="U4094" i="1" s="1"/>
  <c r="T4093" i="1"/>
  <c r="U4093" i="1" s="1"/>
  <c r="T4092" i="1"/>
  <c r="U4092" i="1" s="1"/>
  <c r="T4091" i="1"/>
  <c r="U4091" i="1" s="1"/>
  <c r="T4089" i="1"/>
  <c r="U4089" i="1" s="1"/>
  <c r="T4088" i="1"/>
  <c r="U4088" i="1" s="1"/>
  <c r="T4087" i="1"/>
  <c r="U4087" i="1" s="1"/>
  <c r="T4085" i="1"/>
  <c r="U4085" i="1" s="1"/>
  <c r="T4084" i="1"/>
  <c r="U4084" i="1" s="1"/>
  <c r="T4083" i="1"/>
  <c r="U4083" i="1" s="1"/>
  <c r="T4082" i="1"/>
  <c r="U4082" i="1" s="1"/>
  <c r="T4081" i="1"/>
  <c r="U4081" i="1" s="1"/>
  <c r="T4079" i="1"/>
  <c r="U4079" i="1" s="1"/>
  <c r="T2880" i="1"/>
  <c r="U2880" i="1" s="1"/>
  <c r="T4078" i="1"/>
  <c r="U4078" i="1" s="1"/>
  <c r="T4075" i="1"/>
  <c r="U4075" i="1" s="1"/>
  <c r="T4072" i="1"/>
  <c r="U4072" i="1" s="1"/>
  <c r="T4070" i="1"/>
  <c r="U4070" i="1" s="1"/>
  <c r="T4069" i="1"/>
  <c r="U4069" i="1" s="1"/>
  <c r="T4068" i="1"/>
  <c r="U4068" i="1" s="1"/>
  <c r="T4067" i="1"/>
  <c r="U4067" i="1" s="1"/>
  <c r="T4064" i="1"/>
  <c r="U4064" i="1" s="1"/>
  <c r="T4063" i="1"/>
  <c r="U4063" i="1" s="1"/>
  <c r="T4060" i="1"/>
  <c r="U4060" i="1" s="1"/>
  <c r="T4058" i="1"/>
  <c r="U4058" i="1" s="1"/>
  <c r="T4056" i="1"/>
  <c r="U4056" i="1" s="1"/>
  <c r="T4054" i="1"/>
  <c r="U4054" i="1" s="1"/>
  <c r="T4053" i="1"/>
  <c r="U4053" i="1" s="1"/>
  <c r="T4052" i="1"/>
  <c r="U4052" i="1" s="1"/>
  <c r="T4051" i="1"/>
  <c r="U4051" i="1" s="1"/>
  <c r="T4049" i="1"/>
  <c r="U4049" i="1" s="1"/>
  <c r="T4048" i="1"/>
  <c r="U4048" i="1" s="1"/>
  <c r="T4046" i="1"/>
  <c r="U4046" i="1" s="1"/>
  <c r="T4044" i="1"/>
  <c r="U4044" i="1" s="1"/>
  <c r="T4042" i="1"/>
  <c r="U4042" i="1" s="1"/>
  <c r="T4041" i="1"/>
  <c r="U4041" i="1" s="1"/>
  <c r="T4040" i="1"/>
  <c r="U4040" i="1" s="1"/>
  <c r="T4039" i="1"/>
  <c r="U4039" i="1" s="1"/>
  <c r="T4038" i="1"/>
  <c r="U4038" i="1" s="1"/>
  <c r="T2906" i="1"/>
  <c r="U2906" i="1" s="1"/>
  <c r="T4037" i="1"/>
  <c r="U4037" i="1" s="1"/>
  <c r="T4036" i="1"/>
  <c r="U4036" i="1" s="1"/>
  <c r="T4034" i="1"/>
  <c r="U4034" i="1" s="1"/>
  <c r="T4033" i="1"/>
  <c r="U4033" i="1" s="1"/>
  <c r="T4032" i="1"/>
  <c r="U4032" i="1" s="1"/>
  <c r="T2912" i="1"/>
  <c r="U2912" i="1" s="1"/>
  <c r="T4031" i="1"/>
  <c r="U4031" i="1" s="1"/>
  <c r="T4030" i="1"/>
  <c r="U4030" i="1" s="1"/>
  <c r="T4029" i="1"/>
  <c r="U4029" i="1" s="1"/>
  <c r="T2916" i="1"/>
  <c r="U2916" i="1" s="1"/>
  <c r="T2917" i="1"/>
  <c r="U2917" i="1" s="1"/>
  <c r="T2918" i="1"/>
  <c r="U2918" i="1" s="1"/>
  <c r="T4028" i="1"/>
  <c r="U4028" i="1" s="1"/>
  <c r="T4026" i="1"/>
  <c r="U4026" i="1" s="1"/>
  <c r="T4025" i="1"/>
  <c r="U4025" i="1" s="1"/>
  <c r="T2922" i="1"/>
  <c r="U2922" i="1" s="1"/>
  <c r="T2923" i="1"/>
  <c r="U2923" i="1" s="1"/>
  <c r="T2924" i="1"/>
  <c r="U2924" i="1" s="1"/>
  <c r="T2925" i="1"/>
  <c r="U2925" i="1" s="1"/>
  <c r="T2926" i="1"/>
  <c r="U2926" i="1" s="1"/>
  <c r="T2927" i="1"/>
  <c r="U2927" i="1" s="1"/>
  <c r="T2928" i="1"/>
  <c r="U2928" i="1" s="1"/>
  <c r="T2929" i="1"/>
  <c r="U2929" i="1" s="1"/>
  <c r="T2930" i="1"/>
  <c r="U2930" i="1" s="1"/>
  <c r="T2931" i="1"/>
  <c r="U2931" i="1" s="1"/>
  <c r="T2932" i="1"/>
  <c r="U2932" i="1" s="1"/>
  <c r="T2933" i="1"/>
  <c r="U2933" i="1" s="1"/>
  <c r="T2934" i="1"/>
  <c r="U2934" i="1" s="1"/>
  <c r="T2935" i="1"/>
  <c r="U2935" i="1" s="1"/>
  <c r="T2936" i="1"/>
  <c r="U2936" i="1" s="1"/>
  <c r="T2937" i="1"/>
  <c r="U2937" i="1" s="1"/>
  <c r="T2938" i="1"/>
  <c r="U2938" i="1" s="1"/>
  <c r="T2939" i="1"/>
  <c r="U2939" i="1" s="1"/>
  <c r="T2940" i="1"/>
  <c r="U2940" i="1" s="1"/>
  <c r="T2941" i="1"/>
  <c r="U2941" i="1" s="1"/>
  <c r="T2942" i="1"/>
  <c r="U2942" i="1" s="1"/>
  <c r="T2943" i="1"/>
  <c r="U2943" i="1" s="1"/>
  <c r="T2944" i="1"/>
  <c r="U2944" i="1" s="1"/>
  <c r="T2945" i="1"/>
  <c r="U2945" i="1" s="1"/>
  <c r="T2946" i="1"/>
  <c r="U2946" i="1" s="1"/>
  <c r="T2947" i="1"/>
  <c r="U2947" i="1" s="1"/>
  <c r="T2948" i="1"/>
  <c r="U2948" i="1" s="1"/>
  <c r="T2949" i="1"/>
  <c r="U2949" i="1" s="1"/>
  <c r="T2950" i="1"/>
  <c r="U2950" i="1" s="1"/>
  <c r="T2951" i="1"/>
  <c r="U2951" i="1" s="1"/>
  <c r="T2952" i="1"/>
  <c r="U2952" i="1" s="1"/>
  <c r="T2953" i="1"/>
  <c r="U2953" i="1" s="1"/>
  <c r="T2954" i="1"/>
  <c r="U2954" i="1" s="1"/>
  <c r="T2955" i="1"/>
  <c r="U2955" i="1" s="1"/>
  <c r="T2956" i="1"/>
  <c r="U2956" i="1" s="1"/>
  <c r="T2957" i="1"/>
  <c r="U2957" i="1" s="1"/>
  <c r="T2958" i="1"/>
  <c r="U2958" i="1" s="1"/>
  <c r="T2959" i="1"/>
  <c r="U2959" i="1" s="1"/>
  <c r="T2960" i="1"/>
  <c r="U2960" i="1" s="1"/>
  <c r="T2961" i="1"/>
  <c r="U2961" i="1" s="1"/>
  <c r="T2962" i="1"/>
  <c r="U2962" i="1" s="1"/>
  <c r="T2963" i="1"/>
  <c r="U2963" i="1" s="1"/>
  <c r="T2964" i="1"/>
  <c r="U2964" i="1" s="1"/>
  <c r="T2965" i="1"/>
  <c r="U2965" i="1" s="1"/>
  <c r="T2966" i="1"/>
  <c r="U2966" i="1" s="1"/>
  <c r="T2967" i="1"/>
  <c r="U2967" i="1" s="1"/>
  <c r="T2968" i="1"/>
  <c r="U2968" i="1" s="1"/>
  <c r="T2969" i="1"/>
  <c r="U2969" i="1" s="1"/>
  <c r="T2970" i="1"/>
  <c r="U2970" i="1" s="1"/>
  <c r="T2971" i="1"/>
  <c r="U2971" i="1" s="1"/>
  <c r="T2972" i="1"/>
  <c r="U2972" i="1" s="1"/>
  <c r="T2973" i="1"/>
  <c r="U2973" i="1" s="1"/>
  <c r="T2974" i="1"/>
  <c r="U2974" i="1" s="1"/>
  <c r="T2975" i="1"/>
  <c r="U2975" i="1" s="1"/>
  <c r="T2976" i="1"/>
  <c r="U2976" i="1" s="1"/>
  <c r="T2977" i="1"/>
  <c r="U2977" i="1" s="1"/>
  <c r="T2978" i="1"/>
  <c r="U2978" i="1" s="1"/>
  <c r="T2979" i="1"/>
  <c r="U2979" i="1" s="1"/>
  <c r="T2980" i="1"/>
  <c r="U2980" i="1" s="1"/>
  <c r="T2981" i="1"/>
  <c r="U2981" i="1" s="1"/>
  <c r="T2982" i="1"/>
  <c r="U2982" i="1" s="1"/>
  <c r="T2983" i="1"/>
  <c r="U2983" i="1" s="1"/>
  <c r="T2984" i="1"/>
  <c r="U2984" i="1" s="1"/>
  <c r="T2985" i="1"/>
  <c r="U2985" i="1" s="1"/>
  <c r="T2986" i="1"/>
  <c r="U2986" i="1" s="1"/>
  <c r="T2987" i="1"/>
  <c r="U2987" i="1" s="1"/>
  <c r="T2988" i="1"/>
  <c r="U2988" i="1" s="1"/>
  <c r="T2989" i="1"/>
  <c r="U2989" i="1" s="1"/>
  <c r="T2990" i="1"/>
  <c r="U2990" i="1" s="1"/>
  <c r="T2991" i="1"/>
  <c r="U2991" i="1" s="1"/>
  <c r="T2992" i="1"/>
  <c r="U2992" i="1" s="1"/>
  <c r="T2993" i="1"/>
  <c r="U2993" i="1" s="1"/>
  <c r="T2994" i="1"/>
  <c r="U2994" i="1" s="1"/>
  <c r="T2995" i="1"/>
  <c r="U2995" i="1" s="1"/>
  <c r="T2996" i="1"/>
  <c r="U2996" i="1" s="1"/>
  <c r="T2997" i="1"/>
  <c r="U2997" i="1" s="1"/>
  <c r="T2998" i="1"/>
  <c r="U2998" i="1" s="1"/>
  <c r="T2999" i="1"/>
  <c r="U2999" i="1" s="1"/>
  <c r="T3000" i="1"/>
  <c r="U3000" i="1" s="1"/>
  <c r="T3001" i="1"/>
  <c r="U3001" i="1" s="1"/>
  <c r="T3002" i="1"/>
  <c r="U3002" i="1" s="1"/>
  <c r="T3003" i="1"/>
  <c r="U3003" i="1" s="1"/>
  <c r="T3004" i="1"/>
  <c r="U3004" i="1" s="1"/>
  <c r="T3005" i="1"/>
  <c r="U3005" i="1" s="1"/>
  <c r="T3006" i="1"/>
  <c r="U3006" i="1" s="1"/>
  <c r="T3007" i="1"/>
  <c r="U3007" i="1" s="1"/>
  <c r="T3008" i="1"/>
  <c r="U3008" i="1" s="1"/>
  <c r="T3009" i="1"/>
  <c r="U3009" i="1" s="1"/>
  <c r="T3010" i="1"/>
  <c r="U3010" i="1" s="1"/>
  <c r="T3011" i="1"/>
  <c r="U3011" i="1" s="1"/>
  <c r="T3012" i="1"/>
  <c r="U3012" i="1" s="1"/>
  <c r="T3013" i="1"/>
  <c r="U3013" i="1" s="1"/>
  <c r="T3014" i="1"/>
  <c r="U3014" i="1" s="1"/>
  <c r="T3015" i="1"/>
  <c r="U3015" i="1" s="1"/>
  <c r="T3016" i="1"/>
  <c r="U3016" i="1" s="1"/>
  <c r="T3017" i="1"/>
  <c r="U3017" i="1" s="1"/>
  <c r="T3018" i="1"/>
  <c r="U3018" i="1" s="1"/>
  <c r="T3019" i="1"/>
  <c r="U3019" i="1" s="1"/>
  <c r="T3020" i="1"/>
  <c r="U3020" i="1" s="1"/>
  <c r="T3021" i="1"/>
  <c r="U3021" i="1" s="1"/>
  <c r="T3022" i="1"/>
  <c r="U3022" i="1" s="1"/>
  <c r="T3023" i="1"/>
  <c r="U3023" i="1" s="1"/>
  <c r="T3024" i="1"/>
  <c r="U3024" i="1" s="1"/>
  <c r="T3025" i="1"/>
  <c r="U3025" i="1" s="1"/>
  <c r="T3026" i="1"/>
  <c r="U3026" i="1" s="1"/>
  <c r="T3027" i="1"/>
  <c r="U3027" i="1" s="1"/>
  <c r="T3028" i="1"/>
  <c r="U3028" i="1" s="1"/>
  <c r="T3029" i="1"/>
  <c r="U3029" i="1" s="1"/>
  <c r="T3030" i="1"/>
  <c r="U3030" i="1" s="1"/>
  <c r="T3031" i="1"/>
  <c r="U3031" i="1" s="1"/>
  <c r="T3032" i="1"/>
  <c r="U3032" i="1" s="1"/>
  <c r="T3033" i="1"/>
  <c r="U3033" i="1" s="1"/>
  <c r="T3034" i="1"/>
  <c r="U3034" i="1" s="1"/>
  <c r="T3035" i="1"/>
  <c r="U3035" i="1" s="1"/>
  <c r="T3036" i="1"/>
  <c r="U3036" i="1" s="1"/>
  <c r="T3037" i="1"/>
  <c r="U3037" i="1" s="1"/>
  <c r="T3038" i="1"/>
  <c r="U3038" i="1" s="1"/>
  <c r="T3039" i="1"/>
  <c r="U3039" i="1" s="1"/>
  <c r="T3040" i="1"/>
  <c r="U3040" i="1" s="1"/>
  <c r="T3041" i="1"/>
  <c r="U3041" i="1" s="1"/>
  <c r="T3042" i="1"/>
  <c r="U3042" i="1" s="1"/>
  <c r="T3043" i="1"/>
  <c r="U3043" i="1" s="1"/>
  <c r="T3044" i="1"/>
  <c r="U3044" i="1" s="1"/>
  <c r="T3045" i="1"/>
  <c r="U3045" i="1" s="1"/>
  <c r="T3046" i="1"/>
  <c r="U3046" i="1" s="1"/>
  <c r="T3047" i="1"/>
  <c r="U3047" i="1" s="1"/>
  <c r="T3048" i="1"/>
  <c r="U3048" i="1" s="1"/>
  <c r="T3049" i="1"/>
  <c r="U3049" i="1" s="1"/>
  <c r="T3050" i="1"/>
  <c r="U3050" i="1" s="1"/>
  <c r="T3051" i="1"/>
  <c r="U3051" i="1" s="1"/>
  <c r="T3052" i="1"/>
  <c r="U3052" i="1" s="1"/>
  <c r="T3053" i="1"/>
  <c r="U3053" i="1" s="1"/>
  <c r="T3054" i="1"/>
  <c r="U3054" i="1" s="1"/>
  <c r="T3055" i="1"/>
  <c r="U3055" i="1" s="1"/>
  <c r="T3056" i="1"/>
  <c r="U3056" i="1" s="1"/>
  <c r="T3057" i="1"/>
  <c r="U3057" i="1" s="1"/>
  <c r="T3058" i="1"/>
  <c r="U3058" i="1" s="1"/>
  <c r="T3059" i="1"/>
  <c r="U3059" i="1" s="1"/>
  <c r="T3060" i="1"/>
  <c r="U3060" i="1" s="1"/>
  <c r="T3061" i="1"/>
  <c r="U3061" i="1" s="1"/>
  <c r="T3062" i="1"/>
  <c r="U3062" i="1" s="1"/>
  <c r="T3063" i="1"/>
  <c r="U3063" i="1" s="1"/>
  <c r="T3064" i="1"/>
  <c r="U3064" i="1" s="1"/>
  <c r="T3065" i="1"/>
  <c r="U3065" i="1" s="1"/>
  <c r="T3066" i="1"/>
  <c r="U3066" i="1" s="1"/>
  <c r="T3067" i="1"/>
  <c r="U3067" i="1" s="1"/>
  <c r="T3068" i="1"/>
  <c r="U3068" i="1" s="1"/>
  <c r="T3069" i="1"/>
  <c r="U3069" i="1" s="1"/>
  <c r="T3070" i="1"/>
  <c r="U3070" i="1" s="1"/>
  <c r="T3071" i="1"/>
  <c r="U3071" i="1" s="1"/>
  <c r="T3072" i="1"/>
  <c r="U3072" i="1" s="1"/>
  <c r="T3073" i="1"/>
  <c r="U3073" i="1" s="1"/>
  <c r="T3074" i="1"/>
  <c r="U3074" i="1" s="1"/>
  <c r="T3075" i="1"/>
  <c r="U3075" i="1" s="1"/>
  <c r="T3076" i="1"/>
  <c r="U3076" i="1" s="1"/>
  <c r="T3077" i="1"/>
  <c r="U3077" i="1" s="1"/>
  <c r="T3078" i="1"/>
  <c r="U3078" i="1" s="1"/>
  <c r="T3079" i="1"/>
  <c r="U3079" i="1" s="1"/>
  <c r="T3080" i="1"/>
  <c r="U3080" i="1" s="1"/>
  <c r="T3081" i="1"/>
  <c r="U3081" i="1" s="1"/>
  <c r="T3082" i="1"/>
  <c r="U3082" i="1" s="1"/>
  <c r="T3083" i="1"/>
  <c r="U3083" i="1" s="1"/>
  <c r="T3084" i="1"/>
  <c r="U3084" i="1" s="1"/>
  <c r="T3085" i="1"/>
  <c r="U3085" i="1" s="1"/>
  <c r="T3086" i="1"/>
  <c r="U3086" i="1" s="1"/>
  <c r="T3087" i="1"/>
  <c r="U3087" i="1" s="1"/>
  <c r="T3088" i="1"/>
  <c r="U3088" i="1" s="1"/>
  <c r="T3089" i="1"/>
  <c r="U3089" i="1" s="1"/>
  <c r="T3090" i="1"/>
  <c r="U3090" i="1" s="1"/>
  <c r="T3091" i="1"/>
  <c r="U3091" i="1" s="1"/>
  <c r="T3092" i="1"/>
  <c r="U3092" i="1" s="1"/>
  <c r="T3093" i="1"/>
  <c r="U3093" i="1" s="1"/>
  <c r="T3094" i="1"/>
  <c r="U3094" i="1" s="1"/>
  <c r="T3095" i="1"/>
  <c r="U3095" i="1" s="1"/>
  <c r="T3096" i="1"/>
  <c r="U3096" i="1" s="1"/>
  <c r="T3097" i="1"/>
  <c r="U3097" i="1" s="1"/>
  <c r="T3098" i="1"/>
  <c r="U3098" i="1" s="1"/>
  <c r="T3099" i="1"/>
  <c r="U3099" i="1" s="1"/>
  <c r="T3100" i="1"/>
  <c r="U3100" i="1" s="1"/>
  <c r="T3101" i="1"/>
  <c r="U3101" i="1" s="1"/>
  <c r="T3102" i="1"/>
  <c r="U3102" i="1" s="1"/>
  <c r="T3103" i="1"/>
  <c r="U3103" i="1" s="1"/>
  <c r="T3104" i="1"/>
  <c r="U3104" i="1" s="1"/>
  <c r="T3105" i="1"/>
  <c r="U3105" i="1" s="1"/>
  <c r="T3106" i="1"/>
  <c r="U3106" i="1" s="1"/>
  <c r="T3107" i="1"/>
  <c r="U3107" i="1" s="1"/>
  <c r="T3108" i="1"/>
  <c r="U3108" i="1" s="1"/>
  <c r="T3109" i="1"/>
  <c r="U3109" i="1" s="1"/>
  <c r="T3110" i="1"/>
  <c r="U3110" i="1" s="1"/>
  <c r="T3111" i="1"/>
  <c r="U3111" i="1" s="1"/>
  <c r="T3112" i="1"/>
  <c r="U3112" i="1" s="1"/>
  <c r="T3113" i="1"/>
  <c r="U3113" i="1" s="1"/>
  <c r="T3114" i="1"/>
  <c r="U3114" i="1" s="1"/>
  <c r="T3115" i="1"/>
  <c r="U3115" i="1" s="1"/>
  <c r="T3116" i="1"/>
  <c r="U3116" i="1" s="1"/>
  <c r="T3117" i="1"/>
  <c r="U3117" i="1" s="1"/>
  <c r="T3118" i="1"/>
  <c r="U3118" i="1" s="1"/>
  <c r="T3119" i="1"/>
  <c r="U3119" i="1" s="1"/>
  <c r="T3120" i="1"/>
  <c r="U3120" i="1" s="1"/>
  <c r="T3121" i="1"/>
  <c r="U3121" i="1" s="1"/>
  <c r="T3122" i="1"/>
  <c r="U3122" i="1" s="1"/>
  <c r="T3123" i="1"/>
  <c r="U3123" i="1" s="1"/>
  <c r="T3124" i="1"/>
  <c r="U3124" i="1" s="1"/>
  <c r="T3125" i="1"/>
  <c r="U3125" i="1" s="1"/>
  <c r="T3126" i="1"/>
  <c r="U3126" i="1" s="1"/>
  <c r="T3127" i="1"/>
  <c r="U3127" i="1" s="1"/>
  <c r="T3128" i="1"/>
  <c r="U3128" i="1" s="1"/>
  <c r="T3129" i="1"/>
  <c r="U3129" i="1" s="1"/>
  <c r="T3130" i="1"/>
  <c r="U3130" i="1" s="1"/>
  <c r="T3131" i="1"/>
  <c r="U3131" i="1" s="1"/>
  <c r="T3132" i="1"/>
  <c r="U3132" i="1" s="1"/>
  <c r="T3133" i="1"/>
  <c r="U3133" i="1" s="1"/>
  <c r="T3134" i="1"/>
  <c r="U3134" i="1" s="1"/>
  <c r="T3135" i="1"/>
  <c r="U3135" i="1" s="1"/>
  <c r="T3136" i="1"/>
  <c r="U3136" i="1" s="1"/>
  <c r="T3137" i="1"/>
  <c r="U3137" i="1" s="1"/>
  <c r="T3138" i="1"/>
  <c r="U3138" i="1" s="1"/>
  <c r="T3139" i="1"/>
  <c r="U3139" i="1" s="1"/>
  <c r="T3140" i="1"/>
  <c r="U3140" i="1" s="1"/>
  <c r="T3141" i="1"/>
  <c r="U3141" i="1" s="1"/>
  <c r="T3142" i="1"/>
  <c r="U3142" i="1" s="1"/>
  <c r="T3143" i="1"/>
  <c r="U3143" i="1" s="1"/>
  <c r="T3144" i="1"/>
  <c r="U3144" i="1" s="1"/>
  <c r="T3145" i="1"/>
  <c r="U3145" i="1" s="1"/>
  <c r="T3146" i="1"/>
  <c r="U3146" i="1" s="1"/>
  <c r="T3147" i="1"/>
  <c r="U3147" i="1" s="1"/>
  <c r="T3148" i="1"/>
  <c r="U3148" i="1" s="1"/>
  <c r="T3149" i="1"/>
  <c r="U3149" i="1" s="1"/>
  <c r="T3150" i="1"/>
  <c r="U3150" i="1" s="1"/>
  <c r="T3151" i="1"/>
  <c r="U3151" i="1" s="1"/>
  <c r="T3152" i="1"/>
  <c r="U3152" i="1" s="1"/>
  <c r="T3153" i="1"/>
  <c r="U3153" i="1" s="1"/>
  <c r="T3154" i="1"/>
  <c r="U3154" i="1" s="1"/>
  <c r="T3155" i="1"/>
  <c r="U3155" i="1" s="1"/>
  <c r="T3156" i="1"/>
  <c r="U3156" i="1" s="1"/>
  <c r="T3157" i="1"/>
  <c r="U3157" i="1" s="1"/>
  <c r="T3158" i="1"/>
  <c r="U3158" i="1" s="1"/>
  <c r="T3159" i="1"/>
  <c r="U3159" i="1" s="1"/>
  <c r="T3160" i="1"/>
  <c r="U3160" i="1" s="1"/>
  <c r="T3161" i="1"/>
  <c r="U3161" i="1" s="1"/>
  <c r="T3162" i="1"/>
  <c r="U3162" i="1" s="1"/>
  <c r="T3163" i="1"/>
  <c r="U3163" i="1" s="1"/>
  <c r="T3164" i="1"/>
  <c r="U3164" i="1" s="1"/>
  <c r="T3165" i="1"/>
  <c r="U3165" i="1" s="1"/>
  <c r="T3166" i="1"/>
  <c r="U3166" i="1" s="1"/>
  <c r="T3167" i="1"/>
  <c r="U3167" i="1" s="1"/>
  <c r="T3168" i="1"/>
  <c r="U3168" i="1" s="1"/>
  <c r="T3169" i="1"/>
  <c r="U3169" i="1" s="1"/>
  <c r="T3170" i="1"/>
  <c r="U3170" i="1" s="1"/>
  <c r="T3171" i="1"/>
  <c r="U3171" i="1" s="1"/>
  <c r="T3172" i="1"/>
  <c r="U3172" i="1" s="1"/>
  <c r="T3173" i="1"/>
  <c r="U3173" i="1" s="1"/>
  <c r="T3174" i="1"/>
  <c r="U3174" i="1" s="1"/>
  <c r="T3175" i="1"/>
  <c r="U3175" i="1" s="1"/>
  <c r="T3176" i="1"/>
  <c r="U3176" i="1" s="1"/>
  <c r="T3177" i="1"/>
  <c r="U3177" i="1" s="1"/>
  <c r="T3178" i="1"/>
  <c r="U3178" i="1" s="1"/>
  <c r="T3179" i="1"/>
  <c r="U3179" i="1" s="1"/>
  <c r="T3180" i="1"/>
  <c r="U3180" i="1" s="1"/>
  <c r="T3181" i="1"/>
  <c r="U3181" i="1" s="1"/>
  <c r="T3182" i="1"/>
  <c r="U3182" i="1" s="1"/>
  <c r="T3183" i="1"/>
  <c r="U3183" i="1" s="1"/>
  <c r="T3184" i="1"/>
  <c r="U3184" i="1" s="1"/>
  <c r="T3185" i="1"/>
  <c r="U3185" i="1" s="1"/>
  <c r="T3186" i="1"/>
  <c r="U3186" i="1" s="1"/>
  <c r="T3187" i="1"/>
  <c r="U3187" i="1" s="1"/>
  <c r="T3188" i="1"/>
  <c r="U3188" i="1" s="1"/>
  <c r="T3189" i="1"/>
  <c r="U3189" i="1" s="1"/>
  <c r="T3190" i="1"/>
  <c r="U3190" i="1" s="1"/>
  <c r="T3191" i="1"/>
  <c r="U3191" i="1" s="1"/>
  <c r="T3192" i="1"/>
  <c r="U3192" i="1" s="1"/>
  <c r="T3193" i="1"/>
  <c r="U3193" i="1" s="1"/>
  <c r="T3194" i="1"/>
  <c r="U3194" i="1" s="1"/>
  <c r="T3195" i="1"/>
  <c r="U3195" i="1" s="1"/>
  <c r="T3196" i="1"/>
  <c r="U3196" i="1" s="1"/>
  <c r="T3197" i="1"/>
  <c r="U3197" i="1" s="1"/>
  <c r="T3198" i="1"/>
  <c r="U3198" i="1" s="1"/>
  <c r="T3199" i="1"/>
  <c r="U3199" i="1" s="1"/>
  <c r="T3200" i="1"/>
  <c r="U3200" i="1" s="1"/>
  <c r="T3201" i="1"/>
  <c r="U3201" i="1" s="1"/>
  <c r="T3202" i="1"/>
  <c r="U3202" i="1" s="1"/>
  <c r="T3203" i="1"/>
  <c r="U3203" i="1" s="1"/>
  <c r="T3204" i="1"/>
  <c r="U3204" i="1" s="1"/>
  <c r="T3205" i="1"/>
  <c r="U3205" i="1" s="1"/>
  <c r="T3206" i="1"/>
  <c r="U3206" i="1" s="1"/>
  <c r="T3207" i="1"/>
  <c r="U3207" i="1" s="1"/>
  <c r="T3208" i="1"/>
  <c r="U3208" i="1" s="1"/>
  <c r="T3209" i="1"/>
  <c r="U3209" i="1" s="1"/>
  <c r="T3210" i="1"/>
  <c r="U3210" i="1" s="1"/>
  <c r="T3211" i="1"/>
  <c r="U3211" i="1" s="1"/>
  <c r="T3212" i="1"/>
  <c r="U3212" i="1" s="1"/>
  <c r="T3213" i="1"/>
  <c r="U3213" i="1" s="1"/>
  <c r="T3214" i="1"/>
  <c r="U3214" i="1" s="1"/>
  <c r="T3215" i="1"/>
  <c r="U3215" i="1" s="1"/>
  <c r="T3216" i="1"/>
  <c r="U3216" i="1" s="1"/>
  <c r="T3217" i="1"/>
  <c r="U3217" i="1" s="1"/>
  <c r="T3218" i="1"/>
  <c r="U3218" i="1" s="1"/>
  <c r="T3219" i="1"/>
  <c r="U3219" i="1" s="1"/>
  <c r="T3220" i="1"/>
  <c r="U3220" i="1" s="1"/>
  <c r="T3221" i="1"/>
  <c r="U3221" i="1" s="1"/>
  <c r="T3222" i="1"/>
  <c r="U3222" i="1" s="1"/>
  <c r="T3223" i="1"/>
  <c r="U3223" i="1" s="1"/>
  <c r="T3224" i="1"/>
  <c r="U3224" i="1" s="1"/>
  <c r="T3225" i="1"/>
  <c r="U3225" i="1" s="1"/>
  <c r="T3226" i="1"/>
  <c r="U3226" i="1" s="1"/>
  <c r="T3227" i="1"/>
  <c r="U3227" i="1" s="1"/>
  <c r="T3228" i="1"/>
  <c r="U3228" i="1" s="1"/>
  <c r="T3229" i="1"/>
  <c r="U3229" i="1" s="1"/>
  <c r="T3230" i="1"/>
  <c r="U3230" i="1" s="1"/>
  <c r="T3231" i="1"/>
  <c r="U3231" i="1" s="1"/>
  <c r="T3232" i="1"/>
  <c r="U3232" i="1" s="1"/>
  <c r="T3233" i="1"/>
  <c r="U3233" i="1" s="1"/>
  <c r="T3234" i="1"/>
  <c r="U3234" i="1" s="1"/>
  <c r="T3235" i="1"/>
  <c r="U3235" i="1" s="1"/>
  <c r="T3236" i="1"/>
  <c r="U3236" i="1" s="1"/>
  <c r="T3237" i="1"/>
  <c r="U3237" i="1" s="1"/>
  <c r="T3238" i="1"/>
  <c r="U3238" i="1" s="1"/>
  <c r="T3239" i="1"/>
  <c r="U3239" i="1" s="1"/>
  <c r="T3240" i="1"/>
  <c r="U3240" i="1" s="1"/>
  <c r="T3241" i="1"/>
  <c r="U3241" i="1" s="1"/>
  <c r="T3242" i="1"/>
  <c r="U3242" i="1" s="1"/>
  <c r="T3243" i="1"/>
  <c r="U3243" i="1" s="1"/>
  <c r="T3244" i="1"/>
  <c r="U3244" i="1" s="1"/>
  <c r="T3245" i="1"/>
  <c r="U3245" i="1" s="1"/>
  <c r="T3246" i="1"/>
  <c r="U3246" i="1" s="1"/>
  <c r="T3247" i="1"/>
  <c r="U3247" i="1" s="1"/>
  <c r="T3248" i="1"/>
  <c r="U3248" i="1" s="1"/>
  <c r="T3249" i="1"/>
  <c r="U3249" i="1" s="1"/>
  <c r="T3250" i="1"/>
  <c r="U3250" i="1" s="1"/>
  <c r="T3251" i="1"/>
  <c r="U3251" i="1" s="1"/>
  <c r="T3252" i="1"/>
  <c r="U3252" i="1" s="1"/>
  <c r="T3253" i="1"/>
  <c r="U3253" i="1" s="1"/>
  <c r="T3254" i="1"/>
  <c r="U3254" i="1" s="1"/>
  <c r="T3255" i="1"/>
  <c r="U3255" i="1" s="1"/>
  <c r="T3256" i="1"/>
  <c r="U3256" i="1" s="1"/>
  <c r="T3257" i="1"/>
  <c r="U3257" i="1" s="1"/>
  <c r="T3258" i="1"/>
  <c r="U3258" i="1" s="1"/>
  <c r="T3259" i="1"/>
  <c r="U3259" i="1" s="1"/>
  <c r="T3260" i="1"/>
  <c r="U3260" i="1" s="1"/>
  <c r="T3261" i="1"/>
  <c r="U3261" i="1" s="1"/>
  <c r="T3262" i="1"/>
  <c r="U3262" i="1" s="1"/>
  <c r="T3263" i="1"/>
  <c r="U3263" i="1" s="1"/>
  <c r="T3264" i="1"/>
  <c r="U3264" i="1" s="1"/>
  <c r="T3265" i="1"/>
  <c r="U3265" i="1" s="1"/>
  <c r="T3266" i="1"/>
  <c r="U3266" i="1" s="1"/>
  <c r="T3267" i="1"/>
  <c r="U3267" i="1" s="1"/>
  <c r="T3268" i="1"/>
  <c r="U3268" i="1" s="1"/>
  <c r="T3269" i="1"/>
  <c r="U3269" i="1" s="1"/>
  <c r="T3270" i="1"/>
  <c r="U3270" i="1" s="1"/>
  <c r="T3271" i="1"/>
  <c r="U3271" i="1" s="1"/>
  <c r="T3272" i="1"/>
  <c r="U3272" i="1" s="1"/>
  <c r="T3273" i="1"/>
  <c r="U3273" i="1" s="1"/>
  <c r="T3274" i="1"/>
  <c r="U3274" i="1" s="1"/>
  <c r="T3275" i="1"/>
  <c r="U3275" i="1" s="1"/>
  <c r="T3276" i="1"/>
  <c r="U3276" i="1" s="1"/>
  <c r="T3277" i="1"/>
  <c r="U3277" i="1" s="1"/>
  <c r="T3278" i="1"/>
  <c r="U3278" i="1" s="1"/>
  <c r="T3279" i="1"/>
  <c r="U3279" i="1" s="1"/>
  <c r="T3280" i="1"/>
  <c r="U3280" i="1" s="1"/>
  <c r="T3281" i="1"/>
  <c r="U3281" i="1" s="1"/>
  <c r="T3282" i="1"/>
  <c r="U3282" i="1" s="1"/>
  <c r="T3283" i="1"/>
  <c r="U3283" i="1" s="1"/>
  <c r="T3284" i="1"/>
  <c r="U3284" i="1" s="1"/>
  <c r="T3285" i="1"/>
  <c r="U3285" i="1" s="1"/>
  <c r="T3286" i="1"/>
  <c r="U3286" i="1" s="1"/>
  <c r="T3287" i="1"/>
  <c r="U3287" i="1" s="1"/>
  <c r="T3288" i="1"/>
  <c r="U3288" i="1" s="1"/>
  <c r="T3289" i="1"/>
  <c r="U3289" i="1" s="1"/>
  <c r="T3290" i="1"/>
  <c r="U3290" i="1" s="1"/>
  <c r="T3291" i="1"/>
  <c r="U3291" i="1" s="1"/>
  <c r="T3292" i="1"/>
  <c r="U3292" i="1" s="1"/>
  <c r="T3293" i="1"/>
  <c r="U3293" i="1" s="1"/>
  <c r="T3294" i="1"/>
  <c r="U3294" i="1" s="1"/>
  <c r="T3295" i="1"/>
  <c r="U3295" i="1" s="1"/>
  <c r="T3296" i="1"/>
  <c r="U3296" i="1" s="1"/>
  <c r="T3297" i="1"/>
  <c r="U3297" i="1" s="1"/>
  <c r="T3298" i="1"/>
  <c r="U3298" i="1" s="1"/>
  <c r="T3299" i="1"/>
  <c r="U3299" i="1" s="1"/>
  <c r="T3300" i="1"/>
  <c r="U3300" i="1" s="1"/>
  <c r="T3301" i="1"/>
  <c r="U3301" i="1" s="1"/>
  <c r="T3302" i="1"/>
  <c r="U3302" i="1" s="1"/>
  <c r="T3303" i="1"/>
  <c r="U3303" i="1" s="1"/>
  <c r="T3304" i="1"/>
  <c r="U3304" i="1" s="1"/>
  <c r="T3305" i="1"/>
  <c r="U3305" i="1" s="1"/>
  <c r="T3306" i="1"/>
  <c r="U3306" i="1" s="1"/>
  <c r="T3307" i="1"/>
  <c r="U3307" i="1" s="1"/>
  <c r="T3308" i="1"/>
  <c r="U3308" i="1" s="1"/>
  <c r="T3309" i="1"/>
  <c r="U3309" i="1" s="1"/>
  <c r="T3310" i="1"/>
  <c r="U3310" i="1" s="1"/>
  <c r="T3311" i="1"/>
  <c r="U3311" i="1" s="1"/>
  <c r="T3312" i="1"/>
  <c r="U3312" i="1" s="1"/>
  <c r="T3313" i="1"/>
  <c r="U3313" i="1" s="1"/>
  <c r="T3314" i="1"/>
  <c r="U3314" i="1" s="1"/>
  <c r="T3315" i="1"/>
  <c r="U3315" i="1" s="1"/>
  <c r="T3316" i="1"/>
  <c r="U3316" i="1" s="1"/>
  <c r="T3317" i="1"/>
  <c r="U3317" i="1" s="1"/>
  <c r="T3318" i="1"/>
  <c r="U3318" i="1" s="1"/>
  <c r="T3319" i="1"/>
  <c r="U3319" i="1" s="1"/>
  <c r="T3320" i="1"/>
  <c r="U3320" i="1" s="1"/>
  <c r="T3321" i="1"/>
  <c r="U3321" i="1" s="1"/>
  <c r="T3322" i="1"/>
  <c r="U3322" i="1" s="1"/>
  <c r="T3323" i="1"/>
  <c r="U3323" i="1" s="1"/>
  <c r="T3324" i="1"/>
  <c r="U3324" i="1" s="1"/>
  <c r="T3325" i="1"/>
  <c r="U3325" i="1" s="1"/>
  <c r="T3326" i="1"/>
  <c r="U3326" i="1" s="1"/>
  <c r="T3327" i="1"/>
  <c r="U3327" i="1" s="1"/>
  <c r="T3328" i="1"/>
  <c r="U3328" i="1" s="1"/>
  <c r="T3329" i="1"/>
  <c r="U3329" i="1" s="1"/>
  <c r="T3330" i="1"/>
  <c r="U3330" i="1" s="1"/>
  <c r="T3331" i="1"/>
  <c r="U3331" i="1" s="1"/>
  <c r="T3332" i="1"/>
  <c r="U3332" i="1" s="1"/>
  <c r="T3333" i="1"/>
  <c r="U3333" i="1" s="1"/>
  <c r="T3334" i="1"/>
  <c r="U3334" i="1" s="1"/>
  <c r="T3335" i="1"/>
  <c r="U3335" i="1" s="1"/>
  <c r="T3336" i="1"/>
  <c r="U3336" i="1" s="1"/>
  <c r="T3337" i="1"/>
  <c r="U3337" i="1" s="1"/>
  <c r="T3338" i="1"/>
  <c r="U3338" i="1" s="1"/>
  <c r="T3339" i="1"/>
  <c r="U3339" i="1" s="1"/>
  <c r="T3340" i="1"/>
  <c r="U3340" i="1" s="1"/>
  <c r="T3341" i="1"/>
  <c r="U3341" i="1" s="1"/>
  <c r="T3342" i="1"/>
  <c r="U3342" i="1" s="1"/>
  <c r="T3343" i="1"/>
  <c r="U3343" i="1" s="1"/>
  <c r="T3344" i="1"/>
  <c r="U3344" i="1" s="1"/>
  <c r="T3345" i="1"/>
  <c r="U3345" i="1" s="1"/>
  <c r="T3346" i="1"/>
  <c r="U3346" i="1" s="1"/>
  <c r="T3347" i="1"/>
  <c r="U3347" i="1" s="1"/>
  <c r="T3348" i="1"/>
  <c r="U3348" i="1" s="1"/>
  <c r="T3349" i="1"/>
  <c r="U3349" i="1" s="1"/>
  <c r="T3350" i="1"/>
  <c r="U3350" i="1" s="1"/>
  <c r="T3351" i="1"/>
  <c r="U3351" i="1" s="1"/>
  <c r="T3352" i="1"/>
  <c r="U3352" i="1" s="1"/>
  <c r="T3353" i="1"/>
  <c r="U3353" i="1" s="1"/>
  <c r="T3354" i="1"/>
  <c r="U3354" i="1" s="1"/>
  <c r="T3355" i="1"/>
  <c r="U3355" i="1" s="1"/>
  <c r="T3356" i="1"/>
  <c r="U3356" i="1" s="1"/>
  <c r="T3357" i="1"/>
  <c r="U3357" i="1" s="1"/>
  <c r="T3358" i="1"/>
  <c r="U3358" i="1" s="1"/>
  <c r="T3359" i="1"/>
  <c r="U3359" i="1" s="1"/>
  <c r="T3360" i="1"/>
  <c r="U3360" i="1" s="1"/>
  <c r="T3361" i="1"/>
  <c r="U3361" i="1" s="1"/>
  <c r="T3362" i="1"/>
  <c r="U3362" i="1" s="1"/>
  <c r="T3363" i="1"/>
  <c r="U3363" i="1" s="1"/>
  <c r="T3364" i="1"/>
  <c r="U3364" i="1" s="1"/>
  <c r="T3365" i="1"/>
  <c r="U3365" i="1" s="1"/>
  <c r="T3366" i="1"/>
  <c r="U3366" i="1" s="1"/>
  <c r="T3367" i="1"/>
  <c r="U3367" i="1" s="1"/>
  <c r="T3368" i="1"/>
  <c r="U3368" i="1" s="1"/>
  <c r="T3369" i="1"/>
  <c r="U3369" i="1" s="1"/>
  <c r="T3370" i="1"/>
  <c r="U3370" i="1" s="1"/>
  <c r="T3371" i="1"/>
  <c r="U3371" i="1" s="1"/>
  <c r="T3372" i="1"/>
  <c r="U3372" i="1" s="1"/>
  <c r="T3373" i="1"/>
  <c r="U3373" i="1" s="1"/>
  <c r="T3374" i="1"/>
  <c r="U3374" i="1" s="1"/>
  <c r="T3375" i="1"/>
  <c r="U3375" i="1" s="1"/>
  <c r="T3376" i="1"/>
  <c r="U3376" i="1" s="1"/>
  <c r="T3377" i="1"/>
  <c r="U3377" i="1" s="1"/>
  <c r="T3378" i="1"/>
  <c r="U3378" i="1" s="1"/>
  <c r="T3379" i="1"/>
  <c r="U3379" i="1" s="1"/>
  <c r="T3380" i="1"/>
  <c r="U3380" i="1" s="1"/>
  <c r="T3381" i="1"/>
  <c r="U3381" i="1" s="1"/>
  <c r="T3382" i="1"/>
  <c r="U3382" i="1" s="1"/>
  <c r="T3383" i="1"/>
  <c r="U3383" i="1" s="1"/>
  <c r="T3384" i="1"/>
  <c r="U3384" i="1" s="1"/>
  <c r="T3385" i="1"/>
  <c r="U3385" i="1" s="1"/>
  <c r="T3386" i="1"/>
  <c r="U3386" i="1" s="1"/>
  <c r="T3387" i="1"/>
  <c r="U3387" i="1" s="1"/>
  <c r="T3388" i="1"/>
  <c r="U3388" i="1" s="1"/>
  <c r="T3389" i="1"/>
  <c r="U3389" i="1" s="1"/>
  <c r="T3390" i="1"/>
  <c r="U3390" i="1" s="1"/>
  <c r="T3391" i="1"/>
  <c r="U3391" i="1" s="1"/>
  <c r="T3392" i="1"/>
  <c r="U3392" i="1" s="1"/>
  <c r="T3393" i="1"/>
  <c r="U3393" i="1" s="1"/>
  <c r="T3394" i="1"/>
  <c r="U3394" i="1" s="1"/>
  <c r="T3395" i="1"/>
  <c r="U3395" i="1" s="1"/>
  <c r="T3396" i="1"/>
  <c r="U3396" i="1" s="1"/>
  <c r="T3397" i="1"/>
  <c r="U3397" i="1" s="1"/>
  <c r="T3398" i="1"/>
  <c r="U3398" i="1" s="1"/>
  <c r="T3399" i="1"/>
  <c r="U3399" i="1" s="1"/>
  <c r="T3400" i="1"/>
  <c r="U3400" i="1" s="1"/>
  <c r="T3401" i="1"/>
  <c r="U3401" i="1" s="1"/>
  <c r="T3402" i="1"/>
  <c r="U3402" i="1" s="1"/>
  <c r="T3403" i="1"/>
  <c r="U3403" i="1" s="1"/>
  <c r="T3404" i="1"/>
  <c r="U3404" i="1" s="1"/>
  <c r="T3405" i="1"/>
  <c r="U3405" i="1" s="1"/>
  <c r="T3406" i="1"/>
  <c r="U3406" i="1" s="1"/>
  <c r="T3407" i="1"/>
  <c r="U3407" i="1" s="1"/>
  <c r="T3408" i="1"/>
  <c r="U3408" i="1" s="1"/>
  <c r="T3409" i="1"/>
  <c r="U3409" i="1" s="1"/>
  <c r="T3410" i="1"/>
  <c r="U3410" i="1" s="1"/>
  <c r="T3411" i="1"/>
  <c r="U3411" i="1" s="1"/>
  <c r="T3412" i="1"/>
  <c r="U3412" i="1" s="1"/>
  <c r="T3413" i="1"/>
  <c r="U3413" i="1" s="1"/>
  <c r="T3414" i="1"/>
  <c r="U3414" i="1" s="1"/>
  <c r="T3415" i="1"/>
  <c r="U3415" i="1" s="1"/>
  <c r="T3416" i="1"/>
  <c r="U3416" i="1" s="1"/>
  <c r="T3417" i="1"/>
  <c r="U3417" i="1" s="1"/>
  <c r="T3418" i="1"/>
  <c r="U3418" i="1" s="1"/>
  <c r="T3419" i="1"/>
  <c r="U3419" i="1" s="1"/>
  <c r="T3420" i="1"/>
  <c r="U3420" i="1" s="1"/>
  <c r="T3421" i="1"/>
  <c r="U3421" i="1" s="1"/>
  <c r="T3422" i="1"/>
  <c r="U3422" i="1" s="1"/>
  <c r="T3423" i="1"/>
  <c r="U3423" i="1" s="1"/>
  <c r="T3424" i="1"/>
  <c r="U3424" i="1" s="1"/>
  <c r="T3425" i="1"/>
  <c r="U3425" i="1" s="1"/>
  <c r="T3426" i="1"/>
  <c r="U3426" i="1" s="1"/>
  <c r="T3427" i="1"/>
  <c r="U3427" i="1" s="1"/>
  <c r="T3428" i="1"/>
  <c r="U3428" i="1" s="1"/>
  <c r="T3429" i="1"/>
  <c r="U3429" i="1" s="1"/>
  <c r="T3430" i="1"/>
  <c r="U3430" i="1" s="1"/>
  <c r="T3431" i="1"/>
  <c r="U3431" i="1" s="1"/>
  <c r="T3432" i="1"/>
  <c r="U3432" i="1" s="1"/>
  <c r="T3433" i="1"/>
  <c r="U3433" i="1" s="1"/>
  <c r="T3434" i="1"/>
  <c r="U3434" i="1" s="1"/>
  <c r="T3435" i="1"/>
  <c r="U3435" i="1" s="1"/>
  <c r="T3436" i="1"/>
  <c r="U3436" i="1" s="1"/>
  <c r="T3437" i="1"/>
  <c r="U3437" i="1" s="1"/>
  <c r="T3438" i="1"/>
  <c r="U3438" i="1" s="1"/>
  <c r="T3439" i="1"/>
  <c r="U3439" i="1" s="1"/>
  <c r="T3440" i="1"/>
  <c r="U3440" i="1" s="1"/>
  <c r="T3441" i="1"/>
  <c r="U3441" i="1" s="1"/>
  <c r="T3442" i="1"/>
  <c r="U3442" i="1" s="1"/>
  <c r="T3443" i="1"/>
  <c r="U3443" i="1" s="1"/>
  <c r="T3444" i="1"/>
  <c r="U3444" i="1" s="1"/>
  <c r="T3445" i="1"/>
  <c r="U3445" i="1" s="1"/>
  <c r="T3446" i="1"/>
  <c r="U3446" i="1" s="1"/>
  <c r="T3447" i="1"/>
  <c r="U3447" i="1" s="1"/>
  <c r="T3448" i="1"/>
  <c r="U3448" i="1" s="1"/>
  <c r="T3449" i="1"/>
  <c r="U3449" i="1" s="1"/>
  <c r="T3450" i="1"/>
  <c r="U3450" i="1" s="1"/>
  <c r="T3451" i="1"/>
  <c r="U3451" i="1" s="1"/>
  <c r="T3452" i="1"/>
  <c r="U3452" i="1" s="1"/>
  <c r="T3453" i="1"/>
  <c r="U3453" i="1" s="1"/>
  <c r="T3454" i="1"/>
  <c r="U3454" i="1" s="1"/>
  <c r="T3455" i="1"/>
  <c r="U3455" i="1" s="1"/>
  <c r="T3456" i="1"/>
  <c r="U3456" i="1" s="1"/>
  <c r="T3457" i="1"/>
  <c r="U3457" i="1" s="1"/>
  <c r="T3458" i="1"/>
  <c r="U3458" i="1" s="1"/>
  <c r="T3459" i="1"/>
  <c r="U3459" i="1" s="1"/>
  <c r="T3460" i="1"/>
  <c r="U3460" i="1" s="1"/>
  <c r="T3461" i="1"/>
  <c r="U3461" i="1" s="1"/>
  <c r="T3462" i="1"/>
  <c r="U3462" i="1" s="1"/>
  <c r="T3463" i="1"/>
  <c r="U3463" i="1" s="1"/>
  <c r="T3464" i="1"/>
  <c r="U3464" i="1" s="1"/>
  <c r="T3465" i="1"/>
  <c r="U3465" i="1" s="1"/>
  <c r="T3466" i="1"/>
  <c r="U3466" i="1" s="1"/>
  <c r="T3467" i="1"/>
  <c r="U3467" i="1" s="1"/>
  <c r="T3468" i="1"/>
  <c r="U3468" i="1" s="1"/>
  <c r="T3469" i="1"/>
  <c r="U3469" i="1" s="1"/>
  <c r="T3470" i="1"/>
  <c r="U3470" i="1" s="1"/>
  <c r="T3471" i="1"/>
  <c r="U3471" i="1" s="1"/>
  <c r="T3472" i="1"/>
  <c r="U3472" i="1" s="1"/>
  <c r="T3473" i="1"/>
  <c r="U3473" i="1" s="1"/>
  <c r="T3474" i="1"/>
  <c r="U3474" i="1" s="1"/>
  <c r="T3475" i="1"/>
  <c r="U3475" i="1" s="1"/>
  <c r="T3476" i="1"/>
  <c r="U3476" i="1" s="1"/>
  <c r="T3477" i="1"/>
  <c r="U3477" i="1" s="1"/>
  <c r="T3478" i="1"/>
  <c r="U3478" i="1" s="1"/>
  <c r="T3479" i="1"/>
  <c r="U3479" i="1" s="1"/>
  <c r="T3480" i="1"/>
  <c r="U3480" i="1" s="1"/>
  <c r="T3481" i="1"/>
  <c r="U3481" i="1" s="1"/>
  <c r="T3482" i="1"/>
  <c r="U3482" i="1" s="1"/>
  <c r="T3483" i="1"/>
  <c r="U3483" i="1" s="1"/>
  <c r="T3484" i="1"/>
  <c r="U3484" i="1" s="1"/>
  <c r="T3485" i="1"/>
  <c r="U3485" i="1" s="1"/>
  <c r="T3486" i="1"/>
  <c r="U3486" i="1" s="1"/>
  <c r="T3487" i="1"/>
  <c r="U3487" i="1" s="1"/>
  <c r="T3488" i="1"/>
  <c r="U3488" i="1" s="1"/>
  <c r="T3489" i="1"/>
  <c r="U3489" i="1" s="1"/>
  <c r="T3490" i="1"/>
  <c r="U3490" i="1" s="1"/>
  <c r="T3491" i="1"/>
  <c r="U3491" i="1" s="1"/>
  <c r="T3492" i="1"/>
  <c r="U3492" i="1" s="1"/>
  <c r="T3493" i="1"/>
  <c r="U3493" i="1" s="1"/>
  <c r="T3494" i="1"/>
  <c r="U3494" i="1" s="1"/>
  <c r="T3495" i="1"/>
  <c r="U3495" i="1" s="1"/>
  <c r="T3496" i="1"/>
  <c r="U3496" i="1" s="1"/>
  <c r="T3497" i="1"/>
  <c r="U3497" i="1" s="1"/>
  <c r="T3498" i="1"/>
  <c r="U3498" i="1" s="1"/>
  <c r="T3499" i="1"/>
  <c r="U3499" i="1" s="1"/>
  <c r="T3500" i="1"/>
  <c r="U3500" i="1" s="1"/>
  <c r="T3501" i="1"/>
  <c r="U3501" i="1" s="1"/>
  <c r="T3502" i="1"/>
  <c r="U3502" i="1" s="1"/>
  <c r="T3503" i="1"/>
  <c r="U3503" i="1" s="1"/>
  <c r="T3504" i="1"/>
  <c r="U3504" i="1" s="1"/>
  <c r="T3505" i="1"/>
  <c r="U3505" i="1" s="1"/>
  <c r="T3506" i="1"/>
  <c r="U3506" i="1" s="1"/>
  <c r="T3507" i="1"/>
  <c r="U3507" i="1" s="1"/>
  <c r="T3508" i="1"/>
  <c r="U3508" i="1" s="1"/>
  <c r="T3509" i="1"/>
  <c r="U3509" i="1" s="1"/>
  <c r="T3510" i="1"/>
  <c r="U3510" i="1" s="1"/>
  <c r="T3511" i="1"/>
  <c r="U3511" i="1" s="1"/>
  <c r="T3512" i="1"/>
  <c r="U3512" i="1" s="1"/>
  <c r="T3513" i="1"/>
  <c r="U3513" i="1" s="1"/>
  <c r="T3514" i="1"/>
  <c r="U3514" i="1" s="1"/>
  <c r="T3515" i="1"/>
  <c r="U3515" i="1" s="1"/>
  <c r="T3516" i="1"/>
  <c r="U3516" i="1" s="1"/>
  <c r="T3517" i="1"/>
  <c r="U3517" i="1" s="1"/>
  <c r="T3518" i="1"/>
  <c r="U3518" i="1" s="1"/>
  <c r="T3519" i="1"/>
  <c r="U3519" i="1" s="1"/>
  <c r="T3520" i="1"/>
  <c r="U3520" i="1" s="1"/>
  <c r="T3521" i="1"/>
  <c r="U3521" i="1" s="1"/>
  <c r="T3522" i="1"/>
  <c r="U3522" i="1" s="1"/>
  <c r="T3523" i="1"/>
  <c r="U3523" i="1" s="1"/>
  <c r="T3524" i="1"/>
  <c r="U3524" i="1" s="1"/>
  <c r="T3525" i="1"/>
  <c r="U3525" i="1" s="1"/>
  <c r="T3526" i="1"/>
  <c r="U3526" i="1" s="1"/>
  <c r="T3527" i="1"/>
  <c r="U3527" i="1" s="1"/>
  <c r="T3528" i="1"/>
  <c r="U3528" i="1" s="1"/>
  <c r="T3529" i="1"/>
  <c r="U3529" i="1" s="1"/>
  <c r="T3530" i="1"/>
  <c r="U3530" i="1" s="1"/>
  <c r="T3531" i="1"/>
  <c r="U3531" i="1" s="1"/>
  <c r="T3532" i="1"/>
  <c r="U3532" i="1" s="1"/>
  <c r="T3533" i="1"/>
  <c r="U3533" i="1" s="1"/>
  <c r="T3534" i="1"/>
  <c r="U3534" i="1" s="1"/>
  <c r="T3535" i="1"/>
  <c r="U3535" i="1" s="1"/>
  <c r="T3536" i="1"/>
  <c r="U3536" i="1" s="1"/>
  <c r="T3537" i="1"/>
  <c r="U3537" i="1" s="1"/>
  <c r="T3538" i="1"/>
  <c r="U3538" i="1" s="1"/>
  <c r="T3539" i="1"/>
  <c r="U3539" i="1" s="1"/>
  <c r="T3540" i="1"/>
  <c r="U3540" i="1" s="1"/>
  <c r="T3541" i="1"/>
  <c r="U3541" i="1" s="1"/>
  <c r="T3542" i="1"/>
  <c r="U3542" i="1" s="1"/>
  <c r="T3543" i="1"/>
  <c r="U3543" i="1" s="1"/>
  <c r="T3544" i="1"/>
  <c r="U3544" i="1" s="1"/>
  <c r="T3545" i="1"/>
  <c r="U3545" i="1" s="1"/>
  <c r="T3546" i="1"/>
  <c r="U3546" i="1" s="1"/>
  <c r="T3547" i="1"/>
  <c r="U3547" i="1" s="1"/>
  <c r="T3548" i="1"/>
  <c r="U3548" i="1" s="1"/>
  <c r="T3549" i="1"/>
  <c r="U3549" i="1" s="1"/>
  <c r="T3550" i="1"/>
  <c r="U3550" i="1" s="1"/>
  <c r="T3551" i="1"/>
  <c r="U3551" i="1" s="1"/>
  <c r="T3552" i="1"/>
  <c r="U3552" i="1" s="1"/>
  <c r="T3553" i="1"/>
  <c r="U3553" i="1" s="1"/>
  <c r="T3554" i="1"/>
  <c r="U3554" i="1" s="1"/>
  <c r="T3555" i="1"/>
  <c r="U3555" i="1" s="1"/>
  <c r="T3556" i="1"/>
  <c r="U3556" i="1" s="1"/>
  <c r="T3557" i="1"/>
  <c r="U3557" i="1" s="1"/>
  <c r="T3558" i="1"/>
  <c r="U3558" i="1" s="1"/>
  <c r="T3559" i="1"/>
  <c r="U3559" i="1" s="1"/>
  <c r="T3560" i="1"/>
  <c r="U3560" i="1" s="1"/>
  <c r="T3561" i="1"/>
  <c r="U3561" i="1" s="1"/>
  <c r="T3562" i="1"/>
  <c r="U3562" i="1" s="1"/>
  <c r="T3563" i="1"/>
  <c r="U3563" i="1" s="1"/>
  <c r="T3564" i="1"/>
  <c r="U3564" i="1" s="1"/>
  <c r="T3565" i="1"/>
  <c r="U3565" i="1" s="1"/>
  <c r="T3566" i="1"/>
  <c r="U3566" i="1" s="1"/>
  <c r="T3567" i="1"/>
  <c r="U3567" i="1" s="1"/>
  <c r="T3568" i="1"/>
  <c r="U3568" i="1" s="1"/>
  <c r="T3569" i="1"/>
  <c r="U3569" i="1" s="1"/>
  <c r="T3570" i="1"/>
  <c r="U3570" i="1" s="1"/>
  <c r="T3571" i="1"/>
  <c r="U3571" i="1" s="1"/>
  <c r="T3572" i="1"/>
  <c r="U3572" i="1" s="1"/>
  <c r="T3573" i="1"/>
  <c r="U3573" i="1" s="1"/>
  <c r="T3574" i="1"/>
  <c r="U3574" i="1" s="1"/>
  <c r="T3575" i="1"/>
  <c r="U3575" i="1" s="1"/>
  <c r="T3576" i="1"/>
  <c r="U3576" i="1" s="1"/>
  <c r="T3577" i="1"/>
  <c r="U3577" i="1" s="1"/>
  <c r="T3578" i="1"/>
  <c r="U3578" i="1" s="1"/>
  <c r="T3579" i="1"/>
  <c r="U3579" i="1" s="1"/>
  <c r="T3580" i="1"/>
  <c r="U3580" i="1" s="1"/>
  <c r="T3581" i="1"/>
  <c r="U3581" i="1" s="1"/>
  <c r="T3582" i="1"/>
  <c r="U3582" i="1" s="1"/>
  <c r="T3583" i="1"/>
  <c r="U3583" i="1" s="1"/>
  <c r="T3584" i="1"/>
  <c r="U3584" i="1" s="1"/>
  <c r="T3585" i="1"/>
  <c r="U3585" i="1" s="1"/>
  <c r="T3586" i="1"/>
  <c r="U3586" i="1" s="1"/>
  <c r="T3587" i="1"/>
  <c r="U3587" i="1" s="1"/>
  <c r="T3588" i="1"/>
  <c r="U3588" i="1" s="1"/>
  <c r="T3589" i="1"/>
  <c r="U3589" i="1" s="1"/>
  <c r="T3590" i="1"/>
  <c r="U3590" i="1" s="1"/>
  <c r="T3591" i="1"/>
  <c r="U3591" i="1" s="1"/>
  <c r="T3592" i="1"/>
  <c r="U3592" i="1" s="1"/>
  <c r="T3593" i="1"/>
  <c r="U3593" i="1" s="1"/>
  <c r="T3594" i="1"/>
  <c r="U3594" i="1" s="1"/>
  <c r="T3595" i="1"/>
  <c r="U3595" i="1" s="1"/>
  <c r="T3596" i="1"/>
  <c r="U3596" i="1" s="1"/>
  <c r="T3597" i="1"/>
  <c r="U3597" i="1" s="1"/>
  <c r="T3598" i="1"/>
  <c r="U3598" i="1" s="1"/>
  <c r="T3599" i="1"/>
  <c r="U3599" i="1" s="1"/>
  <c r="T3600" i="1"/>
  <c r="U3600" i="1" s="1"/>
  <c r="T3601" i="1"/>
  <c r="U3601" i="1" s="1"/>
  <c r="T3602" i="1"/>
  <c r="U3602" i="1" s="1"/>
  <c r="T3603" i="1"/>
  <c r="U3603" i="1" s="1"/>
  <c r="T3604" i="1"/>
  <c r="U3604" i="1" s="1"/>
  <c r="T3605" i="1"/>
  <c r="U3605" i="1" s="1"/>
  <c r="T3606" i="1"/>
  <c r="U3606" i="1" s="1"/>
  <c r="T3607" i="1"/>
  <c r="U3607" i="1" s="1"/>
  <c r="T3608" i="1"/>
  <c r="U3608" i="1" s="1"/>
  <c r="T3609" i="1"/>
  <c r="U3609" i="1" s="1"/>
  <c r="T3610" i="1"/>
  <c r="U3610" i="1" s="1"/>
  <c r="T3611" i="1"/>
  <c r="U3611" i="1" s="1"/>
  <c r="T3612" i="1"/>
  <c r="U3612" i="1" s="1"/>
  <c r="T3613" i="1"/>
  <c r="U3613" i="1" s="1"/>
  <c r="T3614" i="1"/>
  <c r="U3614" i="1" s="1"/>
  <c r="T3615" i="1"/>
  <c r="U3615" i="1" s="1"/>
  <c r="T3616" i="1"/>
  <c r="U3616" i="1" s="1"/>
  <c r="T3617" i="1"/>
  <c r="U3617" i="1" s="1"/>
  <c r="T3618" i="1"/>
  <c r="U3618" i="1" s="1"/>
  <c r="T3619" i="1"/>
  <c r="U3619" i="1" s="1"/>
  <c r="T3620" i="1"/>
  <c r="U3620" i="1" s="1"/>
  <c r="T3621" i="1"/>
  <c r="U3621" i="1" s="1"/>
  <c r="T3622" i="1"/>
  <c r="U3622" i="1" s="1"/>
  <c r="T3623" i="1"/>
  <c r="U3623" i="1" s="1"/>
  <c r="T3624" i="1"/>
  <c r="U3624" i="1" s="1"/>
  <c r="T3625" i="1"/>
  <c r="U3625" i="1" s="1"/>
  <c r="T3626" i="1"/>
  <c r="U3626" i="1" s="1"/>
  <c r="T3627" i="1"/>
  <c r="U3627" i="1" s="1"/>
  <c r="T3628" i="1"/>
  <c r="U3628" i="1" s="1"/>
  <c r="T3629" i="1"/>
  <c r="U3629" i="1" s="1"/>
  <c r="T3630" i="1"/>
  <c r="U3630" i="1" s="1"/>
  <c r="T3631" i="1"/>
  <c r="U3631" i="1" s="1"/>
  <c r="T3632" i="1"/>
  <c r="U3632" i="1" s="1"/>
  <c r="T3633" i="1"/>
  <c r="U3633" i="1" s="1"/>
  <c r="T3634" i="1"/>
  <c r="U3634" i="1" s="1"/>
  <c r="T3635" i="1"/>
  <c r="U3635" i="1" s="1"/>
  <c r="T3636" i="1"/>
  <c r="U3636" i="1" s="1"/>
  <c r="T3637" i="1"/>
  <c r="U3637" i="1" s="1"/>
  <c r="T3638" i="1"/>
  <c r="U3638" i="1" s="1"/>
  <c r="T3639" i="1"/>
  <c r="U3639" i="1" s="1"/>
  <c r="T3640" i="1"/>
  <c r="U3640" i="1" s="1"/>
  <c r="T3641" i="1"/>
  <c r="U3641" i="1" s="1"/>
  <c r="T3642" i="1"/>
  <c r="U3642" i="1" s="1"/>
  <c r="T3643" i="1"/>
  <c r="U3643" i="1" s="1"/>
  <c r="T3644" i="1"/>
  <c r="U3644" i="1" s="1"/>
  <c r="T3645" i="1"/>
  <c r="U3645" i="1" s="1"/>
  <c r="T3646" i="1"/>
  <c r="U3646" i="1" s="1"/>
  <c r="T3647" i="1"/>
  <c r="U3647" i="1" s="1"/>
  <c r="T3648" i="1"/>
  <c r="U3648" i="1" s="1"/>
  <c r="T3649" i="1"/>
  <c r="U3649" i="1" s="1"/>
  <c r="T3650" i="1"/>
  <c r="U3650" i="1" s="1"/>
  <c r="T3651" i="1"/>
  <c r="U3651" i="1" s="1"/>
  <c r="T3652" i="1"/>
  <c r="U3652" i="1" s="1"/>
  <c r="T3653" i="1"/>
  <c r="U3653" i="1" s="1"/>
  <c r="T3654" i="1"/>
  <c r="U3654" i="1" s="1"/>
  <c r="T3655" i="1"/>
  <c r="U3655" i="1" s="1"/>
  <c r="T3656" i="1"/>
  <c r="U3656" i="1" s="1"/>
  <c r="T3657" i="1"/>
  <c r="U3657" i="1" s="1"/>
  <c r="T3658" i="1"/>
  <c r="U3658" i="1" s="1"/>
  <c r="T3659" i="1"/>
  <c r="U3659" i="1" s="1"/>
  <c r="T3660" i="1"/>
  <c r="U3660" i="1" s="1"/>
  <c r="T3661" i="1"/>
  <c r="U3661" i="1" s="1"/>
  <c r="T3662" i="1"/>
  <c r="U3662" i="1" s="1"/>
  <c r="T3663" i="1"/>
  <c r="U3663" i="1" s="1"/>
  <c r="T3664" i="1"/>
  <c r="U3664" i="1" s="1"/>
  <c r="T3665" i="1"/>
  <c r="U3665" i="1" s="1"/>
  <c r="T3666" i="1"/>
  <c r="U3666" i="1" s="1"/>
  <c r="T3667" i="1"/>
  <c r="U3667" i="1" s="1"/>
  <c r="T3668" i="1"/>
  <c r="U3668" i="1" s="1"/>
  <c r="T3669" i="1"/>
  <c r="U3669" i="1" s="1"/>
  <c r="T3670" i="1"/>
  <c r="U3670" i="1" s="1"/>
  <c r="T3671" i="1"/>
  <c r="U3671" i="1" s="1"/>
  <c r="T3672" i="1"/>
  <c r="U3672" i="1" s="1"/>
  <c r="T3673" i="1"/>
  <c r="U3673" i="1" s="1"/>
  <c r="T3674" i="1"/>
  <c r="U3674" i="1" s="1"/>
  <c r="T3675" i="1"/>
  <c r="U3675" i="1" s="1"/>
  <c r="T3676" i="1"/>
  <c r="U3676" i="1" s="1"/>
  <c r="T3677" i="1"/>
  <c r="U3677" i="1" s="1"/>
  <c r="T3678" i="1"/>
  <c r="U3678" i="1" s="1"/>
  <c r="T3679" i="1"/>
  <c r="U3679" i="1" s="1"/>
  <c r="T3680" i="1"/>
  <c r="U3680" i="1" s="1"/>
  <c r="T3681" i="1"/>
  <c r="U3681" i="1" s="1"/>
  <c r="T3682" i="1"/>
  <c r="U3682" i="1" s="1"/>
  <c r="T3683" i="1"/>
  <c r="U3683" i="1" s="1"/>
  <c r="T3684" i="1"/>
  <c r="U3684" i="1" s="1"/>
  <c r="T3685" i="1"/>
  <c r="U3685" i="1" s="1"/>
  <c r="T3686" i="1"/>
  <c r="U3686" i="1" s="1"/>
  <c r="T3687" i="1"/>
  <c r="U3687" i="1" s="1"/>
  <c r="T3688" i="1"/>
  <c r="U3688" i="1" s="1"/>
  <c r="T3689" i="1"/>
  <c r="U3689" i="1" s="1"/>
  <c r="T3690" i="1"/>
  <c r="U3690" i="1" s="1"/>
  <c r="T3691" i="1"/>
  <c r="U3691" i="1" s="1"/>
  <c r="T3692" i="1"/>
  <c r="U3692" i="1" s="1"/>
  <c r="T3693" i="1"/>
  <c r="U3693" i="1" s="1"/>
  <c r="T3694" i="1"/>
  <c r="U3694" i="1" s="1"/>
  <c r="T3695" i="1"/>
  <c r="U3695" i="1" s="1"/>
  <c r="T3696" i="1"/>
  <c r="U3696" i="1" s="1"/>
  <c r="T3697" i="1"/>
  <c r="U3697" i="1" s="1"/>
  <c r="T3698" i="1"/>
  <c r="U3698" i="1" s="1"/>
  <c r="T3699" i="1"/>
  <c r="U3699" i="1" s="1"/>
  <c r="T3700" i="1"/>
  <c r="U3700" i="1" s="1"/>
  <c r="T3701" i="1"/>
  <c r="U3701" i="1" s="1"/>
  <c r="T3702" i="1"/>
  <c r="U3702" i="1" s="1"/>
  <c r="T3703" i="1"/>
  <c r="U3703" i="1" s="1"/>
  <c r="T3704" i="1"/>
  <c r="U3704" i="1" s="1"/>
  <c r="T3705" i="1"/>
  <c r="U3705" i="1" s="1"/>
  <c r="T3706" i="1"/>
  <c r="U3706" i="1" s="1"/>
  <c r="T3707" i="1"/>
  <c r="U3707" i="1" s="1"/>
  <c r="T3708" i="1"/>
  <c r="U3708" i="1" s="1"/>
  <c r="T3709" i="1"/>
  <c r="U3709" i="1" s="1"/>
  <c r="T3710" i="1"/>
  <c r="U3710" i="1" s="1"/>
  <c r="T3711" i="1"/>
  <c r="U3711" i="1" s="1"/>
  <c r="T3712" i="1"/>
  <c r="U3712" i="1" s="1"/>
  <c r="T3713" i="1"/>
  <c r="U3713" i="1" s="1"/>
  <c r="T3714" i="1"/>
  <c r="U3714" i="1" s="1"/>
  <c r="T3715" i="1"/>
  <c r="U3715" i="1" s="1"/>
  <c r="T3716" i="1"/>
  <c r="U3716" i="1" s="1"/>
  <c r="T3717" i="1"/>
  <c r="U3717" i="1" s="1"/>
  <c r="T3718" i="1"/>
  <c r="U3718" i="1" s="1"/>
  <c r="T3719" i="1"/>
  <c r="U3719" i="1" s="1"/>
  <c r="T3720" i="1"/>
  <c r="U3720" i="1" s="1"/>
  <c r="T3721" i="1"/>
  <c r="U3721" i="1" s="1"/>
  <c r="T3722" i="1"/>
  <c r="U3722" i="1" s="1"/>
  <c r="T3723" i="1"/>
  <c r="U3723" i="1" s="1"/>
  <c r="T3724" i="1"/>
  <c r="U3724" i="1" s="1"/>
  <c r="T3725" i="1"/>
  <c r="U3725" i="1" s="1"/>
  <c r="T3726" i="1"/>
  <c r="U3726" i="1" s="1"/>
  <c r="T3727" i="1"/>
  <c r="U3727" i="1" s="1"/>
  <c r="T3728" i="1"/>
  <c r="U3728" i="1" s="1"/>
  <c r="T3729" i="1"/>
  <c r="U3729" i="1" s="1"/>
  <c r="T4024" i="1"/>
  <c r="U4024" i="1" s="1"/>
  <c r="T4023" i="1"/>
  <c r="U4023" i="1" s="1"/>
  <c r="T4022" i="1"/>
  <c r="U4022" i="1" s="1"/>
  <c r="T4021" i="1"/>
  <c r="U4021" i="1" s="1"/>
  <c r="T3734" i="1"/>
  <c r="U3734" i="1" s="1"/>
  <c r="T4019" i="1"/>
  <c r="U4019" i="1" s="1"/>
  <c r="T4017" i="1"/>
  <c r="U4017" i="1" s="1"/>
  <c r="T3737" i="1"/>
  <c r="U3737" i="1" s="1"/>
  <c r="T3738" i="1"/>
  <c r="U3738" i="1" s="1"/>
  <c r="T4016" i="1"/>
  <c r="U4016" i="1" s="1"/>
  <c r="T3740" i="1"/>
  <c r="U3740" i="1" s="1"/>
  <c r="T3741" i="1"/>
  <c r="U3741" i="1" s="1"/>
  <c r="T4015" i="1"/>
  <c r="U4015" i="1" s="1"/>
  <c r="T4012" i="1"/>
  <c r="U4012" i="1" s="1"/>
  <c r="T4009" i="1"/>
  <c r="U4009" i="1" s="1"/>
  <c r="T4008" i="1"/>
  <c r="U4008" i="1" s="1"/>
  <c r="T4007" i="1"/>
  <c r="U4007" i="1" s="1"/>
  <c r="T4006" i="1"/>
  <c r="U4006" i="1" s="1"/>
  <c r="T4005" i="1"/>
  <c r="U4005" i="1" s="1"/>
  <c r="T3749" i="1"/>
  <c r="U3749" i="1" s="1"/>
  <c r="T3750" i="1"/>
  <c r="U3750" i="1" s="1"/>
  <c r="T3751" i="1"/>
  <c r="U3751" i="1" s="1"/>
  <c r="T3752" i="1"/>
  <c r="U3752" i="1" s="1"/>
  <c r="T3753" i="1"/>
  <c r="U3753" i="1" s="1"/>
  <c r="T3754" i="1"/>
  <c r="U3754" i="1" s="1"/>
  <c r="T3755" i="1"/>
  <c r="U3755" i="1" s="1"/>
  <c r="T3756" i="1"/>
  <c r="U3756" i="1" s="1"/>
  <c r="T3757" i="1"/>
  <c r="U3757" i="1" s="1"/>
  <c r="T3758" i="1"/>
  <c r="U3758" i="1" s="1"/>
  <c r="T3759" i="1"/>
  <c r="U3759" i="1" s="1"/>
  <c r="T3760" i="1"/>
  <c r="U3760" i="1" s="1"/>
  <c r="T3761" i="1"/>
  <c r="U3761" i="1" s="1"/>
  <c r="T3762" i="1"/>
  <c r="U3762" i="1" s="1"/>
  <c r="T3763" i="1"/>
  <c r="U3763" i="1" s="1"/>
  <c r="T3764" i="1"/>
  <c r="U3764" i="1" s="1"/>
  <c r="T3765" i="1"/>
  <c r="U3765" i="1" s="1"/>
  <c r="T3766" i="1"/>
  <c r="U3766" i="1" s="1"/>
  <c r="T3767" i="1"/>
  <c r="U3767" i="1" s="1"/>
  <c r="T3768" i="1"/>
  <c r="U3768" i="1" s="1"/>
  <c r="T3769" i="1"/>
  <c r="U3769" i="1" s="1"/>
  <c r="T3770" i="1"/>
  <c r="U3770" i="1" s="1"/>
  <c r="T3771" i="1"/>
  <c r="U3771" i="1" s="1"/>
  <c r="T3772" i="1"/>
  <c r="U3772" i="1" s="1"/>
  <c r="T3773" i="1"/>
  <c r="U3773" i="1" s="1"/>
  <c r="T3774" i="1"/>
  <c r="U3774" i="1" s="1"/>
  <c r="T3775" i="1"/>
  <c r="U3775" i="1" s="1"/>
  <c r="T3776" i="1"/>
  <c r="U3776" i="1" s="1"/>
  <c r="T3777" i="1"/>
  <c r="U3777" i="1" s="1"/>
  <c r="T3778" i="1"/>
  <c r="U3778" i="1" s="1"/>
  <c r="T3779" i="1"/>
  <c r="U3779" i="1" s="1"/>
  <c r="T3780" i="1"/>
  <c r="U3780" i="1" s="1"/>
  <c r="T3781" i="1"/>
  <c r="U3781" i="1" s="1"/>
  <c r="T3782" i="1"/>
  <c r="U3782" i="1" s="1"/>
  <c r="T3783" i="1"/>
  <c r="U3783" i="1" s="1"/>
  <c r="T3784" i="1"/>
  <c r="U3784" i="1" s="1"/>
  <c r="T3785" i="1"/>
  <c r="U3785" i="1" s="1"/>
  <c r="T3786" i="1"/>
  <c r="U3786" i="1" s="1"/>
  <c r="T3787" i="1"/>
  <c r="U3787" i="1" s="1"/>
  <c r="T3788" i="1"/>
  <c r="U3788" i="1" s="1"/>
  <c r="T3789" i="1"/>
  <c r="U3789" i="1" s="1"/>
  <c r="T3790" i="1"/>
  <c r="U3790" i="1" s="1"/>
  <c r="T3791" i="1"/>
  <c r="U3791" i="1" s="1"/>
  <c r="T3792" i="1"/>
  <c r="U3792" i="1" s="1"/>
  <c r="T3793" i="1"/>
  <c r="U3793" i="1" s="1"/>
  <c r="T3794" i="1"/>
  <c r="U3794" i="1" s="1"/>
  <c r="T3795" i="1"/>
  <c r="U3795" i="1" s="1"/>
  <c r="T3796" i="1"/>
  <c r="U3796" i="1" s="1"/>
  <c r="T3797" i="1"/>
  <c r="U3797" i="1" s="1"/>
  <c r="T3798" i="1"/>
  <c r="U3798" i="1" s="1"/>
  <c r="T3799" i="1"/>
  <c r="U3799" i="1" s="1"/>
  <c r="T3800" i="1"/>
  <c r="U3800" i="1" s="1"/>
  <c r="T3801" i="1"/>
  <c r="U3801" i="1" s="1"/>
  <c r="T3802" i="1"/>
  <c r="U3802" i="1" s="1"/>
  <c r="T3803" i="1"/>
  <c r="U3803" i="1" s="1"/>
  <c r="T3804" i="1"/>
  <c r="U3804" i="1" s="1"/>
  <c r="T3805" i="1"/>
  <c r="U3805" i="1" s="1"/>
  <c r="T3806" i="1"/>
  <c r="U3806" i="1" s="1"/>
  <c r="T3807" i="1"/>
  <c r="U3807" i="1" s="1"/>
  <c r="T3808" i="1"/>
  <c r="U3808" i="1" s="1"/>
  <c r="T3809" i="1"/>
  <c r="U3809" i="1" s="1"/>
  <c r="T3810" i="1"/>
  <c r="U3810" i="1" s="1"/>
  <c r="T3811" i="1"/>
  <c r="U3811" i="1" s="1"/>
  <c r="T3812" i="1"/>
  <c r="U3812" i="1" s="1"/>
  <c r="T3813" i="1"/>
  <c r="U3813" i="1" s="1"/>
  <c r="T3814" i="1"/>
  <c r="U3814" i="1" s="1"/>
  <c r="T3815" i="1"/>
  <c r="U3815" i="1" s="1"/>
  <c r="T3816" i="1"/>
  <c r="U3816" i="1" s="1"/>
  <c r="T3817" i="1"/>
  <c r="U3817" i="1" s="1"/>
  <c r="T3818" i="1"/>
  <c r="U3818" i="1" s="1"/>
  <c r="T3819" i="1"/>
  <c r="U3819" i="1" s="1"/>
  <c r="T3820" i="1"/>
  <c r="U3820" i="1" s="1"/>
  <c r="T3821" i="1"/>
  <c r="U3821" i="1" s="1"/>
  <c r="T3822" i="1"/>
  <c r="U3822" i="1" s="1"/>
  <c r="T3823" i="1"/>
  <c r="U3823" i="1" s="1"/>
  <c r="T3824" i="1"/>
  <c r="U3824" i="1" s="1"/>
  <c r="T3825" i="1"/>
  <c r="U3825" i="1" s="1"/>
  <c r="T3826" i="1"/>
  <c r="U3826" i="1" s="1"/>
  <c r="T3827" i="1"/>
  <c r="U3827" i="1" s="1"/>
  <c r="T3828" i="1"/>
  <c r="U3828" i="1" s="1"/>
  <c r="T3829" i="1"/>
  <c r="U3829" i="1" s="1"/>
  <c r="T3830" i="1"/>
  <c r="U3830" i="1" s="1"/>
  <c r="T3831" i="1"/>
  <c r="U3831" i="1" s="1"/>
  <c r="T3832" i="1"/>
  <c r="U3832" i="1" s="1"/>
  <c r="T3833" i="1"/>
  <c r="U3833" i="1" s="1"/>
  <c r="T3834" i="1"/>
  <c r="U3834" i="1" s="1"/>
  <c r="T3835" i="1"/>
  <c r="U3835" i="1" s="1"/>
  <c r="T3836" i="1"/>
  <c r="U3836" i="1" s="1"/>
  <c r="T3837" i="1"/>
  <c r="U3837" i="1" s="1"/>
  <c r="T3838" i="1"/>
  <c r="U3838" i="1" s="1"/>
  <c r="T3839" i="1"/>
  <c r="U3839" i="1" s="1"/>
  <c r="T3840" i="1"/>
  <c r="U3840" i="1" s="1"/>
  <c r="T3841" i="1"/>
  <c r="U3841" i="1" s="1"/>
  <c r="T3842" i="1"/>
  <c r="U3842" i="1" s="1"/>
  <c r="T4004" i="1"/>
  <c r="U4004" i="1" s="1"/>
  <c r="T3844" i="1"/>
  <c r="U3844" i="1" s="1"/>
  <c r="T4002" i="1"/>
  <c r="U4002" i="1" s="1"/>
  <c r="T4001" i="1"/>
  <c r="U4001" i="1" s="1"/>
  <c r="T4000" i="1"/>
  <c r="U4000" i="1" s="1"/>
  <c r="T3998" i="1"/>
  <c r="U3998" i="1" s="1"/>
  <c r="T3996" i="1"/>
  <c r="U3996" i="1" s="1"/>
  <c r="T3995" i="1"/>
  <c r="U3995" i="1" s="1"/>
  <c r="T3851" i="1"/>
  <c r="U3851" i="1" s="1"/>
  <c r="T3994" i="1"/>
  <c r="U3994" i="1" s="1"/>
  <c r="T3853" i="1"/>
  <c r="U3853" i="1" s="1"/>
  <c r="T3993" i="1"/>
  <c r="U3993" i="1" s="1"/>
  <c r="T3991" i="1"/>
  <c r="U3991" i="1" s="1"/>
  <c r="T3990" i="1"/>
  <c r="U3990" i="1" s="1"/>
  <c r="T3987" i="1"/>
  <c r="U3987" i="1" s="1"/>
  <c r="T3985" i="1"/>
  <c r="U3985" i="1" s="1"/>
  <c r="T3983" i="1"/>
  <c r="U3983" i="1" s="1"/>
  <c r="T3860" i="1"/>
  <c r="U3860" i="1" s="1"/>
  <c r="T3982" i="1"/>
  <c r="U3982" i="1" s="1"/>
  <c r="T3980" i="1"/>
  <c r="U3980" i="1" s="1"/>
  <c r="T3979" i="1"/>
  <c r="U3979" i="1" s="1"/>
  <c r="T3978" i="1"/>
  <c r="U3978" i="1" s="1"/>
  <c r="T3977" i="1"/>
  <c r="U3977" i="1" s="1"/>
  <c r="T3975" i="1"/>
  <c r="U3975" i="1" s="1"/>
  <c r="T3867" i="1"/>
  <c r="U3867" i="1" s="1"/>
  <c r="T3974" i="1"/>
  <c r="U3974" i="1" s="1"/>
  <c r="T3973" i="1"/>
  <c r="U3973" i="1" s="1"/>
  <c r="T3870" i="1"/>
  <c r="U3870" i="1" s="1"/>
  <c r="T3871" i="1"/>
  <c r="U3871" i="1" s="1"/>
  <c r="T3872" i="1"/>
  <c r="U3872" i="1" s="1"/>
  <c r="T3873" i="1"/>
  <c r="U3873" i="1" s="1"/>
  <c r="T3874" i="1"/>
  <c r="U3874" i="1" s="1"/>
  <c r="T3875" i="1"/>
  <c r="U3875" i="1" s="1"/>
  <c r="T3876" i="1"/>
  <c r="U3876" i="1" s="1"/>
  <c r="T3877" i="1"/>
  <c r="U3877" i="1" s="1"/>
  <c r="T3878" i="1"/>
  <c r="U3878" i="1" s="1"/>
  <c r="T3879" i="1"/>
  <c r="U3879" i="1" s="1"/>
  <c r="T3880" i="1"/>
  <c r="U3880" i="1" s="1"/>
  <c r="T3881" i="1"/>
  <c r="U3881" i="1" s="1"/>
  <c r="T3882" i="1"/>
  <c r="U3882" i="1" s="1"/>
  <c r="T3883" i="1"/>
  <c r="U3883" i="1" s="1"/>
  <c r="T3884" i="1"/>
  <c r="U3884" i="1" s="1"/>
  <c r="T3885" i="1"/>
  <c r="U3885" i="1" s="1"/>
  <c r="T3886" i="1"/>
  <c r="U3886" i="1" s="1"/>
  <c r="T3887" i="1"/>
  <c r="U3887" i="1" s="1"/>
  <c r="T3888" i="1"/>
  <c r="U3888" i="1" s="1"/>
  <c r="T3889" i="1"/>
  <c r="U3889" i="1" s="1"/>
  <c r="T3890" i="1"/>
  <c r="U3890" i="1" s="1"/>
  <c r="T3972" i="1"/>
  <c r="U3972" i="1" s="1"/>
  <c r="T3971" i="1"/>
  <c r="U3971" i="1" s="1"/>
  <c r="T3970" i="1"/>
  <c r="U3970" i="1" s="1"/>
  <c r="T3969" i="1"/>
  <c r="U3969" i="1" s="1"/>
  <c r="T3968" i="1"/>
  <c r="U3968" i="1" s="1"/>
  <c r="T3967" i="1"/>
  <c r="U3967" i="1" s="1"/>
  <c r="T3966" i="1"/>
  <c r="U3966" i="1" s="1"/>
  <c r="T3962" i="1"/>
  <c r="U3962" i="1" s="1"/>
  <c r="T3899" i="1"/>
  <c r="U3899" i="1" s="1"/>
  <c r="T3900" i="1"/>
  <c r="U3900" i="1" s="1"/>
  <c r="T3961" i="1"/>
  <c r="U3961" i="1" s="1"/>
  <c r="T3960" i="1"/>
  <c r="U3960" i="1" s="1"/>
  <c r="T3959" i="1"/>
  <c r="U3959" i="1" s="1"/>
  <c r="T3904" i="1"/>
  <c r="U3904" i="1" s="1"/>
  <c r="T3958" i="1"/>
  <c r="U3958" i="1" s="1"/>
  <c r="T3957" i="1"/>
  <c r="U3957" i="1" s="1"/>
  <c r="T3907" i="1"/>
  <c r="U3907" i="1" s="1"/>
  <c r="T3908" i="1"/>
  <c r="U3908" i="1" s="1"/>
  <c r="T3955" i="1"/>
  <c r="U3955" i="1" s="1"/>
  <c r="T3954" i="1"/>
  <c r="U3954" i="1" s="1"/>
  <c r="T3952" i="1"/>
  <c r="U3952" i="1" s="1"/>
  <c r="T3949" i="1"/>
  <c r="U3949" i="1" s="1"/>
  <c r="T3948" i="1"/>
  <c r="U3948" i="1" s="1"/>
  <c r="T3947" i="1"/>
  <c r="U3947" i="1" s="1"/>
  <c r="T3946" i="1"/>
  <c r="U3946" i="1" s="1"/>
  <c r="T3916" i="1"/>
  <c r="U3916" i="1" s="1"/>
  <c r="T3917" i="1"/>
  <c r="U3917" i="1" s="1"/>
  <c r="T3918" i="1"/>
  <c r="U3918" i="1" s="1"/>
  <c r="T3919" i="1"/>
  <c r="U3919" i="1" s="1"/>
  <c r="T3920" i="1"/>
  <c r="U3920" i="1" s="1"/>
  <c r="T3921" i="1"/>
  <c r="U3921" i="1" s="1"/>
  <c r="T3922" i="1"/>
  <c r="U3922" i="1" s="1"/>
  <c r="T3923" i="1"/>
  <c r="U3923" i="1" s="1"/>
  <c r="T3945" i="1"/>
  <c r="U3945" i="1" s="1"/>
  <c r="T3925" i="1"/>
  <c r="U3925" i="1" s="1"/>
  <c r="T3944" i="1"/>
  <c r="U3944" i="1" s="1"/>
  <c r="T3943" i="1"/>
  <c r="U3943" i="1" s="1"/>
  <c r="T3928" i="1"/>
  <c r="U3928" i="1" s="1"/>
  <c r="T3929" i="1"/>
  <c r="U3929" i="1" s="1"/>
  <c r="T3942" i="1"/>
  <c r="U3942" i="1" s="1"/>
  <c r="T3940" i="1"/>
  <c r="U3940" i="1" s="1"/>
  <c r="T3932" i="1"/>
  <c r="U3932" i="1" s="1"/>
  <c r="T3939" i="1"/>
  <c r="U3939" i="1" s="1"/>
  <c r="T3938" i="1"/>
  <c r="U3938" i="1" s="1"/>
  <c r="T3936" i="1"/>
  <c r="U3936" i="1" s="1"/>
  <c r="T3935" i="1"/>
  <c r="U3935" i="1" s="1"/>
  <c r="T3937" i="1"/>
  <c r="U3937" i="1" s="1"/>
  <c r="T3934" i="1"/>
  <c r="U3934" i="1" s="1"/>
  <c r="T3933" i="1"/>
  <c r="U3933" i="1" s="1"/>
  <c r="T3931" i="1"/>
  <c r="U3931" i="1" s="1"/>
  <c r="T3941" i="1"/>
  <c r="U3941" i="1" s="1"/>
  <c r="T3930" i="1"/>
  <c r="U3930" i="1" s="1"/>
  <c r="T3927" i="1"/>
  <c r="U3927" i="1" s="1"/>
  <c r="T3926" i="1"/>
  <c r="U3926" i="1" s="1"/>
  <c r="T3924" i="1"/>
  <c r="U3924" i="1" s="1"/>
  <c r="T3915" i="1"/>
  <c r="U3915" i="1" s="1"/>
  <c r="T3914" i="1"/>
  <c r="U3914" i="1" s="1"/>
  <c r="T3913" i="1"/>
  <c r="U3913" i="1" s="1"/>
  <c r="T3912" i="1"/>
  <c r="U3912" i="1" s="1"/>
  <c r="T3950" i="1"/>
  <c r="U3950" i="1" s="1"/>
  <c r="T3951" i="1"/>
  <c r="U3951" i="1" s="1"/>
  <c r="T3911" i="1"/>
  <c r="U3911" i="1" s="1"/>
  <c r="T3953" i="1"/>
  <c r="U3953" i="1" s="1"/>
  <c r="T3910" i="1"/>
  <c r="U3910" i="1" s="1"/>
  <c r="T3909" i="1"/>
  <c r="U3909" i="1" s="1"/>
  <c r="T3956" i="1"/>
  <c r="U3956" i="1" s="1"/>
  <c r="T3906" i="1"/>
  <c r="U3906" i="1" s="1"/>
  <c r="T3905" i="1"/>
  <c r="U3905" i="1" s="1"/>
  <c r="T3903" i="1"/>
  <c r="U3903" i="1" s="1"/>
  <c r="T3902" i="1"/>
  <c r="U3902" i="1" s="1"/>
  <c r="T3901" i="1"/>
  <c r="U3901" i="1" s="1"/>
  <c r="T3898" i="1"/>
  <c r="U3898" i="1" s="1"/>
  <c r="T3963" i="1"/>
  <c r="U3963" i="1" s="1"/>
  <c r="T3964" i="1"/>
  <c r="U3964" i="1" s="1"/>
  <c r="T3965" i="1"/>
  <c r="U3965" i="1" s="1"/>
  <c r="T3897" i="1"/>
  <c r="U3897" i="1" s="1"/>
  <c r="T3896" i="1"/>
  <c r="U3896" i="1" s="1"/>
  <c r="T3895" i="1"/>
  <c r="U3895" i="1" s="1"/>
  <c r="T3894" i="1"/>
  <c r="U3894" i="1" s="1"/>
  <c r="T3893" i="1"/>
  <c r="U3893" i="1" s="1"/>
  <c r="T3892" i="1"/>
  <c r="U3892" i="1" s="1"/>
  <c r="T3891" i="1"/>
  <c r="U3891" i="1" s="1"/>
  <c r="T3869" i="1"/>
  <c r="U3869" i="1" s="1"/>
  <c r="T3868" i="1"/>
  <c r="U3868" i="1" s="1"/>
  <c r="T3866" i="1"/>
  <c r="U3866" i="1" s="1"/>
  <c r="T3976" i="1"/>
  <c r="U3976" i="1" s="1"/>
  <c r="T3865" i="1"/>
  <c r="U3865" i="1" s="1"/>
  <c r="T3864" i="1"/>
  <c r="U3864" i="1" s="1"/>
  <c r="T3863" i="1"/>
  <c r="U3863" i="1" s="1"/>
  <c r="T3862" i="1"/>
  <c r="U3862" i="1" s="1"/>
  <c r="T3981" i="1"/>
  <c r="U3981" i="1" s="1"/>
  <c r="T3861" i="1"/>
  <c r="U3861" i="1" s="1"/>
  <c r="T3859" i="1"/>
  <c r="U3859" i="1" s="1"/>
  <c r="T3984" i="1"/>
  <c r="U3984" i="1" s="1"/>
  <c r="T3858" i="1"/>
  <c r="U3858" i="1" s="1"/>
  <c r="T3986" i="1"/>
  <c r="U3986" i="1" s="1"/>
  <c r="T3857" i="1"/>
  <c r="U3857" i="1" s="1"/>
  <c r="T3988" i="1"/>
  <c r="U3988" i="1" s="1"/>
  <c r="T3989" i="1"/>
  <c r="U3989" i="1" s="1"/>
  <c r="T3856" i="1"/>
  <c r="U3856" i="1" s="1"/>
  <c r="T3855" i="1"/>
  <c r="U3855" i="1" s="1"/>
  <c r="T3992" i="1"/>
  <c r="U3992" i="1" s="1"/>
  <c r="T3854" i="1"/>
  <c r="U3854" i="1" s="1"/>
  <c r="T3852" i="1"/>
  <c r="U3852" i="1" s="1"/>
  <c r="T3850" i="1"/>
  <c r="U3850" i="1" s="1"/>
  <c r="T3849" i="1"/>
  <c r="U3849" i="1" s="1"/>
  <c r="T3997" i="1"/>
  <c r="U3997" i="1" s="1"/>
  <c r="T3848" i="1"/>
  <c r="U3848" i="1" s="1"/>
  <c r="T3999" i="1"/>
  <c r="U3999" i="1" s="1"/>
  <c r="T3847" i="1"/>
  <c r="U3847" i="1" s="1"/>
  <c r="T3846" i="1"/>
  <c r="U3846" i="1" s="1"/>
  <c r="T3845" i="1"/>
  <c r="U3845" i="1" s="1"/>
  <c r="T4003" i="1"/>
  <c r="U4003" i="1" s="1"/>
  <c r="T3843" i="1"/>
  <c r="U3843" i="1" s="1"/>
  <c r="T3748" i="1"/>
  <c r="U3748" i="1" s="1"/>
  <c r="T3747" i="1"/>
  <c r="U3747" i="1" s="1"/>
  <c r="T3746" i="1"/>
  <c r="U3746" i="1" s="1"/>
  <c r="T3745" i="1"/>
  <c r="U3745" i="1" s="1"/>
  <c r="T3744" i="1"/>
  <c r="U3744" i="1" s="1"/>
  <c r="T4010" i="1"/>
  <c r="U4010" i="1" s="1"/>
  <c r="T4011" i="1"/>
  <c r="U4011" i="1" s="1"/>
  <c r="T3743" i="1"/>
  <c r="U3743" i="1" s="1"/>
  <c r="T4013" i="1"/>
  <c r="U4013" i="1" s="1"/>
  <c r="T4014" i="1"/>
  <c r="U4014" i="1" s="1"/>
  <c r="T3742" i="1"/>
  <c r="U3742" i="1" s="1"/>
  <c r="T3739" i="1"/>
  <c r="U3739" i="1" s="1"/>
  <c r="T3736" i="1"/>
  <c r="U3736" i="1" s="1"/>
  <c r="T4018" i="1"/>
  <c r="U4018" i="1" s="1"/>
  <c r="T3735" i="1"/>
  <c r="U3735" i="1" s="1"/>
  <c r="T4020" i="1"/>
  <c r="U4020" i="1" s="1"/>
  <c r="T3733" i="1"/>
  <c r="U3733" i="1" s="1"/>
  <c r="T3732" i="1"/>
  <c r="U3732" i="1" s="1"/>
  <c r="T3731" i="1"/>
  <c r="U3731" i="1" s="1"/>
  <c r="T3730" i="1"/>
  <c r="U3730" i="1" s="1"/>
  <c r="T2921" i="1"/>
  <c r="U2921" i="1" s="1"/>
  <c r="T2920" i="1"/>
  <c r="U2920" i="1" s="1"/>
  <c r="T4027" i="1"/>
  <c r="U4027" i="1" s="1"/>
  <c r="T2919" i="1"/>
  <c r="U2919" i="1" s="1"/>
  <c r="T2915" i="1"/>
  <c r="U2915" i="1" s="1"/>
  <c r="T2914" i="1"/>
  <c r="U2914" i="1" s="1"/>
  <c r="T2913" i="1"/>
  <c r="U2913" i="1" s="1"/>
  <c r="T2911" i="1"/>
  <c r="U2911" i="1" s="1"/>
  <c r="T2910" i="1"/>
  <c r="U2910" i="1" s="1"/>
  <c r="T2909" i="1"/>
  <c r="U2909" i="1" s="1"/>
  <c r="T4035" i="1"/>
  <c r="U4035" i="1" s="1"/>
  <c r="T2908" i="1"/>
  <c r="U2908" i="1" s="1"/>
  <c r="T2907" i="1"/>
  <c r="U2907" i="1" s="1"/>
  <c r="T2905" i="1"/>
  <c r="U2905" i="1" s="1"/>
  <c r="T2904" i="1"/>
  <c r="U2904" i="1" s="1"/>
  <c r="T2903" i="1"/>
  <c r="U2903" i="1" s="1"/>
  <c r="T2902" i="1"/>
  <c r="U2902" i="1" s="1"/>
  <c r="T2901" i="1"/>
  <c r="U2901" i="1" s="1"/>
  <c r="T4043" i="1"/>
  <c r="U4043" i="1" s="1"/>
  <c r="T2900" i="1"/>
  <c r="U2900" i="1" s="1"/>
  <c r="T4045" i="1"/>
  <c r="U4045" i="1" s="1"/>
  <c r="T2899" i="1"/>
  <c r="U2899" i="1" s="1"/>
  <c r="T4047" i="1"/>
  <c r="U4047" i="1" s="1"/>
  <c r="T2898" i="1"/>
  <c r="U2898" i="1" s="1"/>
  <c r="T2897" i="1"/>
  <c r="U2897" i="1" s="1"/>
  <c r="T4050" i="1"/>
  <c r="U4050" i="1" s="1"/>
  <c r="T2896" i="1"/>
  <c r="U2896" i="1" s="1"/>
  <c r="T2895" i="1"/>
  <c r="U2895" i="1" s="1"/>
  <c r="T2894" i="1"/>
  <c r="U2894" i="1" s="1"/>
  <c r="T2893" i="1"/>
  <c r="U2893" i="1" s="1"/>
  <c r="T4055" i="1"/>
  <c r="U4055" i="1" s="1"/>
  <c r="T2892" i="1"/>
  <c r="U2892" i="1" s="1"/>
  <c r="T4057" i="1"/>
  <c r="U4057" i="1" s="1"/>
  <c r="T2891" i="1"/>
  <c r="U2891" i="1" s="1"/>
  <c r="T4059" i="1"/>
  <c r="U4059" i="1" s="1"/>
  <c r="T2890" i="1"/>
  <c r="U2890" i="1" s="1"/>
  <c r="T4061" i="1"/>
  <c r="U4061" i="1" s="1"/>
  <c r="T4062" i="1"/>
  <c r="U4062" i="1" s="1"/>
  <c r="T2889" i="1"/>
  <c r="U2889" i="1" s="1"/>
  <c r="T2888" i="1"/>
  <c r="U2888" i="1" s="1"/>
  <c r="T4065" i="1"/>
  <c r="U4065" i="1" s="1"/>
  <c r="T4066" i="1"/>
  <c r="U4066" i="1" s="1"/>
  <c r="T2887" i="1"/>
  <c r="U2887" i="1" s="1"/>
  <c r="T2886" i="1"/>
  <c r="U2886" i="1" s="1"/>
  <c r="T2885" i="1"/>
  <c r="U2885" i="1" s="1"/>
  <c r="T2884" i="1"/>
  <c r="U2884" i="1" s="1"/>
  <c r="T4071" i="1"/>
  <c r="U4071" i="1" s="1"/>
  <c r="T2883" i="1"/>
  <c r="U2883" i="1" s="1"/>
  <c r="T4073" i="1"/>
  <c r="U4073" i="1" s="1"/>
  <c r="T4074" i="1"/>
  <c r="U4074" i="1" s="1"/>
  <c r="T2882" i="1"/>
  <c r="U2882" i="1" s="1"/>
  <c r="T4076" i="1"/>
  <c r="U4076" i="1" s="1"/>
  <c r="T4077" i="1"/>
  <c r="U4077" i="1" s="1"/>
  <c r="T2881" i="1"/>
  <c r="U2881" i="1" s="1"/>
  <c r="T2879" i="1"/>
  <c r="U2879" i="1" s="1"/>
  <c r="T4080" i="1"/>
  <c r="U4080" i="1" s="1"/>
  <c r="T2878" i="1"/>
  <c r="U2878" i="1" s="1"/>
  <c r="T2877" i="1"/>
  <c r="U2877" i="1" s="1"/>
  <c r="T2876" i="1"/>
  <c r="U2876" i="1" s="1"/>
  <c r="T2875" i="1"/>
  <c r="U2875" i="1" s="1"/>
  <c r="T2874" i="1"/>
  <c r="U2874" i="1" s="1"/>
  <c r="T4086" i="1"/>
  <c r="U4086" i="1" s="1"/>
  <c r="T2873" i="1"/>
  <c r="U2873" i="1" s="1"/>
  <c r="T2872" i="1"/>
  <c r="U2872" i="1" s="1"/>
  <c r="T2871" i="1"/>
  <c r="U2871" i="1" s="1"/>
  <c r="T4090" i="1"/>
  <c r="U4090" i="1" s="1"/>
  <c r="T2870" i="1"/>
  <c r="U2870" i="1" s="1"/>
  <c r="T2869" i="1"/>
  <c r="U2869" i="1" s="1"/>
  <c r="T2868" i="1"/>
  <c r="U2868" i="1" s="1"/>
  <c r="T2867" i="1"/>
  <c r="U2867" i="1" s="1"/>
  <c r="T4095" i="1"/>
  <c r="U4095" i="1" s="1"/>
  <c r="T2865" i="1"/>
  <c r="U2865" i="1" s="1"/>
  <c r="T4097" i="1"/>
  <c r="U4097" i="1" s="1"/>
  <c r="T4098" i="1"/>
  <c r="U4098" i="1" s="1"/>
  <c r="T4099" i="1"/>
  <c r="U4099" i="1" s="1"/>
  <c r="T2864" i="1"/>
  <c r="U2864" i="1" s="1"/>
  <c r="T2862" i="1"/>
  <c r="U2862" i="1" s="1"/>
  <c r="T2858" i="1"/>
  <c r="U2858" i="1" s="1"/>
  <c r="T2857" i="1"/>
  <c r="U2857" i="1" s="1"/>
  <c r="T2854" i="1"/>
  <c r="U2854" i="1" s="1"/>
  <c r="T2852" i="1"/>
  <c r="U2852" i="1" s="1"/>
  <c r="T4106" i="1"/>
  <c r="U4106" i="1" s="1"/>
  <c r="T4107" i="1"/>
  <c r="U4107" i="1" s="1"/>
  <c r="T2850" i="1"/>
  <c r="U2850" i="1" s="1"/>
  <c r="T2849" i="1"/>
  <c r="U2849" i="1" s="1"/>
  <c r="T2848" i="1"/>
  <c r="U2848" i="1" s="1"/>
  <c r="T4111" i="1"/>
  <c r="U4111" i="1" s="1"/>
  <c r="T4112" i="1"/>
  <c r="U4112" i="1" s="1"/>
  <c r="T2847" i="1"/>
  <c r="U2847" i="1" s="1"/>
  <c r="T4114" i="1"/>
  <c r="U4114" i="1" s="1"/>
  <c r="T2845" i="1"/>
  <c r="U2845" i="1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4115" i="1"/>
  <c r="S2846" i="1"/>
  <c r="S4113" i="1"/>
  <c r="S4110" i="1"/>
  <c r="S4109" i="1"/>
  <c r="S4108" i="1"/>
  <c r="S2851" i="1"/>
  <c r="S4105" i="1"/>
  <c r="S2853" i="1"/>
  <c r="S4104" i="1"/>
  <c r="S2855" i="1"/>
  <c r="S2856" i="1"/>
  <c r="S4103" i="1"/>
  <c r="S4102" i="1"/>
  <c r="S2859" i="1"/>
  <c r="S2860" i="1"/>
  <c r="S2861" i="1"/>
  <c r="S4101" i="1"/>
  <c r="S2863" i="1"/>
  <c r="S4100" i="1"/>
  <c r="S4096" i="1"/>
  <c r="S2866" i="1"/>
  <c r="S4094" i="1"/>
  <c r="S4093" i="1"/>
  <c r="S4092" i="1"/>
  <c r="S4091" i="1"/>
  <c r="S4089" i="1"/>
  <c r="S4088" i="1"/>
  <c r="S4087" i="1"/>
  <c r="S4085" i="1"/>
  <c r="S4084" i="1"/>
  <c r="S4083" i="1"/>
  <c r="S4082" i="1"/>
  <c r="S4081" i="1"/>
  <c r="S4079" i="1"/>
  <c r="S2880" i="1"/>
  <c r="S4078" i="1"/>
  <c r="S4075" i="1"/>
  <c r="S4072" i="1"/>
  <c r="S4070" i="1"/>
  <c r="S4069" i="1"/>
  <c r="S4068" i="1"/>
  <c r="S4067" i="1"/>
  <c r="S4064" i="1"/>
  <c r="S4063" i="1"/>
  <c r="S4060" i="1"/>
  <c r="S4058" i="1"/>
  <c r="S4056" i="1"/>
  <c r="S4054" i="1"/>
  <c r="S4053" i="1"/>
  <c r="S4052" i="1"/>
  <c r="S4051" i="1"/>
  <c r="S4049" i="1"/>
  <c r="S4048" i="1"/>
  <c r="S4046" i="1"/>
  <c r="S4044" i="1"/>
  <c r="S4042" i="1"/>
  <c r="S4041" i="1"/>
  <c r="S4040" i="1"/>
  <c r="S4039" i="1"/>
  <c r="S4038" i="1"/>
  <c r="S2906" i="1"/>
  <c r="S4037" i="1"/>
  <c r="S4036" i="1"/>
  <c r="S4034" i="1"/>
  <c r="S4033" i="1"/>
  <c r="S4032" i="1"/>
  <c r="S2912" i="1"/>
  <c r="S4031" i="1"/>
  <c r="S4030" i="1"/>
  <c r="S4029" i="1"/>
  <c r="S2916" i="1"/>
  <c r="S2917" i="1"/>
  <c r="S2918" i="1"/>
  <c r="S4028" i="1"/>
  <c r="S4026" i="1"/>
  <c r="S4025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4024" i="1"/>
  <c r="S4023" i="1"/>
  <c r="S4022" i="1"/>
  <c r="S4021" i="1"/>
  <c r="S3734" i="1"/>
  <c r="S4019" i="1"/>
  <c r="S4017" i="1"/>
  <c r="S3737" i="1"/>
  <c r="S3738" i="1"/>
  <c r="S4016" i="1"/>
  <c r="S3740" i="1"/>
  <c r="S3741" i="1"/>
  <c r="S4015" i="1"/>
  <c r="S4012" i="1"/>
  <c r="S4009" i="1"/>
  <c r="S4008" i="1"/>
  <c r="S4007" i="1"/>
  <c r="S4006" i="1"/>
  <c r="S4005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4004" i="1"/>
  <c r="S3844" i="1"/>
  <c r="S4002" i="1"/>
  <c r="S4001" i="1"/>
  <c r="S4000" i="1"/>
  <c r="S3998" i="1"/>
  <c r="S3996" i="1"/>
  <c r="S3995" i="1"/>
  <c r="S3851" i="1"/>
  <c r="S3994" i="1"/>
  <c r="S3853" i="1"/>
  <c r="S3993" i="1"/>
  <c r="S3991" i="1"/>
  <c r="S3990" i="1"/>
  <c r="S3987" i="1"/>
  <c r="S3985" i="1"/>
  <c r="S3983" i="1"/>
  <c r="S3860" i="1"/>
  <c r="S3982" i="1"/>
  <c r="S3980" i="1"/>
  <c r="S3979" i="1"/>
  <c r="S3978" i="1"/>
  <c r="S3977" i="1"/>
  <c r="S3975" i="1"/>
  <c r="S3867" i="1"/>
  <c r="S3974" i="1"/>
  <c r="S3973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972" i="1"/>
  <c r="S3971" i="1"/>
  <c r="S3970" i="1"/>
  <c r="S3969" i="1"/>
  <c r="S3968" i="1"/>
  <c r="S3967" i="1"/>
  <c r="S3966" i="1"/>
  <c r="S3962" i="1"/>
  <c r="S3899" i="1"/>
  <c r="S3900" i="1"/>
  <c r="S3961" i="1"/>
  <c r="S3960" i="1"/>
  <c r="S3959" i="1"/>
  <c r="S3904" i="1"/>
  <c r="S3958" i="1"/>
  <c r="S3957" i="1"/>
  <c r="S3907" i="1"/>
  <c r="S3908" i="1"/>
  <c r="S3955" i="1"/>
  <c r="S3954" i="1"/>
  <c r="S3952" i="1"/>
  <c r="S3949" i="1"/>
  <c r="S3948" i="1"/>
  <c r="S3947" i="1"/>
  <c r="S3946" i="1"/>
  <c r="S3916" i="1"/>
  <c r="S3917" i="1"/>
  <c r="S3918" i="1"/>
  <c r="S3919" i="1"/>
  <c r="S3920" i="1"/>
  <c r="S3921" i="1"/>
  <c r="S3922" i="1"/>
  <c r="S3923" i="1"/>
  <c r="S3945" i="1"/>
  <c r="S3925" i="1"/>
  <c r="S3944" i="1"/>
  <c r="S3943" i="1"/>
  <c r="S3928" i="1"/>
  <c r="S3929" i="1"/>
  <c r="S3942" i="1"/>
  <c r="S3940" i="1"/>
  <c r="S3932" i="1"/>
  <c r="S3939" i="1"/>
  <c r="S3938" i="1"/>
  <c r="S3936" i="1"/>
  <c r="S3935" i="1"/>
  <c r="S3937" i="1"/>
  <c r="S3934" i="1"/>
  <c r="S3933" i="1"/>
  <c r="S3931" i="1"/>
  <c r="S3941" i="1"/>
  <c r="S3930" i="1"/>
  <c r="S3927" i="1"/>
  <c r="S3926" i="1"/>
  <c r="S3924" i="1"/>
  <c r="S3915" i="1"/>
  <c r="S3914" i="1"/>
  <c r="S3913" i="1"/>
  <c r="S3912" i="1"/>
  <c r="S3950" i="1"/>
  <c r="S3951" i="1"/>
  <c r="S3911" i="1"/>
  <c r="S3953" i="1"/>
  <c r="S3910" i="1"/>
  <c r="S3909" i="1"/>
  <c r="S3956" i="1"/>
  <c r="S3906" i="1"/>
  <c r="S3905" i="1"/>
  <c r="S3903" i="1"/>
  <c r="S3902" i="1"/>
  <c r="S3901" i="1"/>
  <c r="S3898" i="1"/>
  <c r="S3963" i="1"/>
  <c r="S3964" i="1"/>
  <c r="S3965" i="1"/>
  <c r="S3897" i="1"/>
  <c r="S3896" i="1"/>
  <c r="S3895" i="1"/>
  <c r="S3894" i="1"/>
  <c r="S3893" i="1"/>
  <c r="S3892" i="1"/>
  <c r="S3891" i="1"/>
  <c r="S3869" i="1"/>
  <c r="S3868" i="1"/>
  <c r="S3866" i="1"/>
  <c r="S3976" i="1"/>
  <c r="S3865" i="1"/>
  <c r="S3864" i="1"/>
  <c r="S3863" i="1"/>
  <c r="S3862" i="1"/>
  <c r="S3981" i="1"/>
  <c r="S3861" i="1"/>
  <c r="S3859" i="1"/>
  <c r="S3984" i="1"/>
  <c r="S3858" i="1"/>
  <c r="S3986" i="1"/>
  <c r="S3857" i="1"/>
  <c r="S3988" i="1"/>
  <c r="S3989" i="1"/>
  <c r="S3856" i="1"/>
  <c r="S3855" i="1"/>
  <c r="S3992" i="1"/>
  <c r="S3854" i="1"/>
  <c r="S3852" i="1"/>
  <c r="S3850" i="1"/>
  <c r="S3849" i="1"/>
  <c r="S3997" i="1"/>
  <c r="S3848" i="1"/>
  <c r="S3999" i="1"/>
  <c r="S3847" i="1"/>
  <c r="S3846" i="1"/>
  <c r="S3845" i="1"/>
  <c r="S4003" i="1"/>
  <c r="S3843" i="1"/>
  <c r="S3748" i="1"/>
  <c r="S3747" i="1"/>
  <c r="S3746" i="1"/>
  <c r="S3745" i="1"/>
  <c r="S3744" i="1"/>
  <c r="S4010" i="1"/>
  <c r="S4011" i="1"/>
  <c r="S3743" i="1"/>
  <c r="S4013" i="1"/>
  <c r="S4014" i="1"/>
  <c r="S3742" i="1"/>
  <c r="S3739" i="1"/>
  <c r="S3736" i="1"/>
  <c r="S4018" i="1"/>
  <c r="S3735" i="1"/>
  <c r="S4020" i="1"/>
  <c r="S3733" i="1"/>
  <c r="S3732" i="1"/>
  <c r="S3731" i="1"/>
  <c r="S3730" i="1"/>
  <c r="S2921" i="1"/>
  <c r="S2920" i="1"/>
  <c r="S4027" i="1"/>
  <c r="S2919" i="1"/>
  <c r="S2915" i="1"/>
  <c r="S2914" i="1"/>
  <c r="S2913" i="1"/>
  <c r="S2911" i="1"/>
  <c r="S2910" i="1"/>
  <c r="S2909" i="1"/>
  <c r="S4035" i="1"/>
  <c r="S2908" i="1"/>
  <c r="S2907" i="1"/>
  <c r="S2905" i="1"/>
  <c r="S2904" i="1"/>
  <c r="S2903" i="1"/>
  <c r="S2902" i="1"/>
  <c r="S2901" i="1"/>
  <c r="S4043" i="1"/>
  <c r="S2900" i="1"/>
  <c r="S4045" i="1"/>
  <c r="S2899" i="1"/>
  <c r="S4047" i="1"/>
  <c r="S2898" i="1"/>
  <c r="S2897" i="1"/>
  <c r="S4050" i="1"/>
  <c r="S2896" i="1"/>
  <c r="S2895" i="1"/>
  <c r="S2894" i="1"/>
  <c r="S2893" i="1"/>
  <c r="S4055" i="1"/>
  <c r="S2892" i="1"/>
  <c r="S4057" i="1"/>
  <c r="S2891" i="1"/>
  <c r="S4059" i="1"/>
  <c r="S2890" i="1"/>
  <c r="S4061" i="1"/>
  <c r="S4062" i="1"/>
  <c r="S2889" i="1"/>
  <c r="S2888" i="1"/>
  <c r="S4065" i="1"/>
  <c r="S4066" i="1"/>
  <c r="S2887" i="1"/>
  <c r="S2886" i="1"/>
  <c r="S2885" i="1"/>
  <c r="S2884" i="1"/>
  <c r="S4071" i="1"/>
  <c r="S2883" i="1"/>
  <c r="S4073" i="1"/>
  <c r="S4074" i="1"/>
  <c r="S2882" i="1"/>
  <c r="S4076" i="1"/>
  <c r="S4077" i="1"/>
  <c r="S2881" i="1"/>
  <c r="S2879" i="1"/>
  <c r="S4080" i="1"/>
  <c r="S2878" i="1"/>
  <c r="S2877" i="1"/>
  <c r="S2876" i="1"/>
  <c r="S2875" i="1"/>
  <c r="S2874" i="1"/>
  <c r="S4086" i="1"/>
  <c r="S2873" i="1"/>
  <c r="S2872" i="1"/>
  <c r="S2871" i="1"/>
  <c r="S4090" i="1"/>
  <c r="S2870" i="1"/>
  <c r="S2869" i="1"/>
  <c r="S2868" i="1"/>
  <c r="S2867" i="1"/>
  <c r="S4095" i="1"/>
  <c r="S2865" i="1"/>
  <c r="S4097" i="1"/>
  <c r="S4098" i="1"/>
  <c r="S4099" i="1"/>
  <c r="S2864" i="1"/>
  <c r="S2862" i="1"/>
  <c r="S2858" i="1"/>
  <c r="S2857" i="1"/>
  <c r="S2854" i="1"/>
  <c r="S2852" i="1"/>
  <c r="S4106" i="1"/>
  <c r="S4107" i="1"/>
  <c r="S2850" i="1"/>
  <c r="S2849" i="1"/>
  <c r="S2848" i="1"/>
  <c r="S4111" i="1"/>
  <c r="S4112" i="1"/>
  <c r="S2847" i="1"/>
  <c r="S4114" i="1"/>
  <c r="S2845" i="1"/>
  <c r="T2" i="1"/>
  <c r="U2" i="1" s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4115" i="1"/>
  <c r="O2846" i="1"/>
  <c r="O4113" i="1"/>
  <c r="O4110" i="1"/>
  <c r="O4109" i="1"/>
  <c r="O4108" i="1"/>
  <c r="O2851" i="1"/>
  <c r="O4105" i="1"/>
  <c r="O2853" i="1"/>
  <c r="O4104" i="1"/>
  <c r="O2855" i="1"/>
  <c r="O2856" i="1"/>
  <c r="O4103" i="1"/>
  <c r="O4102" i="1"/>
  <c r="O2859" i="1"/>
  <c r="O2860" i="1"/>
  <c r="O2861" i="1"/>
  <c r="O4101" i="1"/>
  <c r="O2863" i="1"/>
  <c r="O4100" i="1"/>
  <c r="O4096" i="1"/>
  <c r="O2866" i="1"/>
  <c r="O4094" i="1"/>
  <c r="O4093" i="1"/>
  <c r="O4092" i="1"/>
  <c r="O4091" i="1"/>
  <c r="O4089" i="1"/>
  <c r="O4088" i="1"/>
  <c r="O4087" i="1"/>
  <c r="O4085" i="1"/>
  <c r="O4084" i="1"/>
  <c r="O4083" i="1"/>
  <c r="O4082" i="1"/>
  <c r="O4081" i="1"/>
  <c r="O4079" i="1"/>
  <c r="O2880" i="1"/>
  <c r="O4078" i="1"/>
  <c r="O4075" i="1"/>
  <c r="O4072" i="1"/>
  <c r="O4070" i="1"/>
  <c r="O4069" i="1"/>
  <c r="O4068" i="1"/>
  <c r="O4067" i="1"/>
  <c r="O4064" i="1"/>
  <c r="O4063" i="1"/>
  <c r="O4060" i="1"/>
  <c r="O4058" i="1"/>
  <c r="O4056" i="1"/>
  <c r="O4054" i="1"/>
  <c r="O4053" i="1"/>
  <c r="O4052" i="1"/>
  <c r="O4051" i="1"/>
  <c r="O4049" i="1"/>
  <c r="O4048" i="1"/>
  <c r="O4046" i="1"/>
  <c r="O4044" i="1"/>
  <c r="O4042" i="1"/>
  <c r="O4041" i="1"/>
  <c r="O4040" i="1"/>
  <c r="O4039" i="1"/>
  <c r="O4038" i="1"/>
  <c r="O2906" i="1"/>
  <c r="O4037" i="1"/>
  <c r="O4036" i="1"/>
  <c r="O4034" i="1"/>
  <c r="O4033" i="1"/>
  <c r="O4032" i="1"/>
  <c r="O2912" i="1"/>
  <c r="O4031" i="1"/>
  <c r="O4030" i="1"/>
  <c r="O4029" i="1"/>
  <c r="O2916" i="1"/>
  <c r="O2917" i="1"/>
  <c r="O2918" i="1"/>
  <c r="O4028" i="1"/>
  <c r="O4026" i="1"/>
  <c r="O4025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4024" i="1"/>
  <c r="O4023" i="1"/>
  <c r="O4022" i="1"/>
  <c r="O4021" i="1"/>
  <c r="O3734" i="1"/>
  <c r="O4019" i="1"/>
  <c r="O4017" i="1"/>
  <c r="O3737" i="1"/>
  <c r="O3738" i="1"/>
  <c r="O4016" i="1"/>
  <c r="O3740" i="1"/>
  <c r="O3741" i="1"/>
  <c r="O4015" i="1"/>
  <c r="O4012" i="1"/>
  <c r="O4009" i="1"/>
  <c r="O4008" i="1"/>
  <c r="O4007" i="1"/>
  <c r="O4006" i="1"/>
  <c r="O4005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4004" i="1"/>
  <c r="O3844" i="1"/>
  <c r="O4002" i="1"/>
  <c r="O4001" i="1"/>
  <c r="O4000" i="1"/>
  <c r="O3998" i="1"/>
  <c r="O3996" i="1"/>
  <c r="O3995" i="1"/>
  <c r="O3851" i="1"/>
  <c r="O3994" i="1"/>
  <c r="O3853" i="1"/>
  <c r="O3993" i="1"/>
  <c r="O3991" i="1"/>
  <c r="O3990" i="1"/>
  <c r="O3987" i="1"/>
  <c r="O3985" i="1"/>
  <c r="O3983" i="1"/>
  <c r="O3860" i="1"/>
  <c r="O3982" i="1"/>
  <c r="O3980" i="1"/>
  <c r="O3979" i="1"/>
  <c r="O3978" i="1"/>
  <c r="O3977" i="1"/>
  <c r="O3975" i="1"/>
  <c r="O3867" i="1"/>
  <c r="O3974" i="1"/>
  <c r="O3973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972" i="1"/>
  <c r="O3971" i="1"/>
  <c r="O3970" i="1"/>
  <c r="O3969" i="1"/>
  <c r="O3968" i="1"/>
  <c r="O3967" i="1"/>
  <c r="O3966" i="1"/>
  <c r="O3962" i="1"/>
  <c r="O3899" i="1"/>
  <c r="O3900" i="1"/>
  <c r="O3961" i="1"/>
  <c r="O3960" i="1"/>
  <c r="O3959" i="1"/>
  <c r="O3904" i="1"/>
  <c r="O3958" i="1"/>
  <c r="O3957" i="1"/>
  <c r="O3907" i="1"/>
  <c r="O3908" i="1"/>
  <c r="O3955" i="1"/>
  <c r="O3954" i="1"/>
  <c r="O3952" i="1"/>
  <c r="O3949" i="1"/>
  <c r="O3948" i="1"/>
  <c r="O3947" i="1"/>
  <c r="O3946" i="1"/>
  <c r="O3916" i="1"/>
  <c r="O3917" i="1"/>
  <c r="O3918" i="1"/>
  <c r="O3919" i="1"/>
  <c r="O3920" i="1"/>
  <c r="O3921" i="1"/>
  <c r="O3922" i="1"/>
  <c r="O3923" i="1"/>
  <c r="O3945" i="1"/>
  <c r="O3925" i="1"/>
  <c r="O3944" i="1"/>
  <c r="O3943" i="1"/>
  <c r="O3928" i="1"/>
  <c r="O3929" i="1"/>
  <c r="O3942" i="1"/>
  <c r="O3940" i="1"/>
  <c r="O3932" i="1"/>
  <c r="O3939" i="1"/>
  <c r="O3938" i="1"/>
  <c r="O3936" i="1"/>
  <c r="O3935" i="1"/>
  <c r="O3937" i="1"/>
  <c r="O3934" i="1"/>
  <c r="O3933" i="1"/>
  <c r="O3931" i="1"/>
  <c r="O3941" i="1"/>
  <c r="O3930" i="1"/>
  <c r="O3927" i="1"/>
  <c r="O3926" i="1"/>
  <c r="O3924" i="1"/>
  <c r="O3915" i="1"/>
  <c r="O3914" i="1"/>
  <c r="O3913" i="1"/>
  <c r="O3912" i="1"/>
  <c r="O3950" i="1"/>
  <c r="O3951" i="1"/>
  <c r="O3911" i="1"/>
  <c r="O3953" i="1"/>
  <c r="O3910" i="1"/>
  <c r="O3909" i="1"/>
  <c r="O3956" i="1"/>
  <c r="O3906" i="1"/>
  <c r="O3905" i="1"/>
  <c r="O3903" i="1"/>
  <c r="O3902" i="1"/>
  <c r="O3901" i="1"/>
  <c r="O3898" i="1"/>
  <c r="O3963" i="1"/>
  <c r="O3964" i="1"/>
  <c r="O3965" i="1"/>
  <c r="O3897" i="1"/>
  <c r="O3896" i="1"/>
  <c r="O3895" i="1"/>
  <c r="O3894" i="1"/>
  <c r="O3893" i="1"/>
  <c r="O3892" i="1"/>
  <c r="O3891" i="1"/>
  <c r="O3869" i="1"/>
  <c r="O3868" i="1"/>
  <c r="O3866" i="1"/>
  <c r="O3976" i="1"/>
  <c r="O3865" i="1"/>
  <c r="O3864" i="1"/>
  <c r="O3863" i="1"/>
  <c r="O3862" i="1"/>
  <c r="O3981" i="1"/>
  <c r="O3861" i="1"/>
  <c r="O3859" i="1"/>
  <c r="O3984" i="1"/>
  <c r="O3858" i="1"/>
  <c r="O3986" i="1"/>
  <c r="O3857" i="1"/>
  <c r="O3988" i="1"/>
  <c r="O3989" i="1"/>
  <c r="O3856" i="1"/>
  <c r="O3855" i="1"/>
  <c r="O3992" i="1"/>
  <c r="O3854" i="1"/>
  <c r="O3852" i="1"/>
  <c r="O3850" i="1"/>
  <c r="O3849" i="1"/>
  <c r="O3997" i="1"/>
  <c r="O3848" i="1"/>
  <c r="O3999" i="1"/>
  <c r="O3847" i="1"/>
  <c r="O3846" i="1"/>
  <c r="O3845" i="1"/>
  <c r="O4003" i="1"/>
  <c r="O3843" i="1"/>
  <c r="O3748" i="1"/>
  <c r="O3747" i="1"/>
  <c r="O3746" i="1"/>
  <c r="O3745" i="1"/>
  <c r="O3744" i="1"/>
  <c r="O4010" i="1"/>
  <c r="O4011" i="1"/>
  <c r="O3743" i="1"/>
  <c r="O4013" i="1"/>
  <c r="O4014" i="1"/>
  <c r="O3742" i="1"/>
  <c r="O3739" i="1"/>
  <c r="O3736" i="1"/>
  <c r="O4018" i="1"/>
  <c r="O3735" i="1"/>
  <c r="O4020" i="1"/>
  <c r="O3733" i="1"/>
  <c r="O3732" i="1"/>
  <c r="O3731" i="1"/>
  <c r="O3730" i="1"/>
  <c r="O2921" i="1"/>
  <c r="O2920" i="1"/>
  <c r="O4027" i="1"/>
  <c r="O2919" i="1"/>
  <c r="O2915" i="1"/>
  <c r="O2914" i="1"/>
  <c r="O2913" i="1"/>
  <c r="O2911" i="1"/>
  <c r="O2910" i="1"/>
  <c r="O2909" i="1"/>
  <c r="O4035" i="1"/>
  <c r="O2908" i="1"/>
  <c r="O2907" i="1"/>
  <c r="O2905" i="1"/>
  <c r="O2904" i="1"/>
  <c r="O2903" i="1"/>
  <c r="O2902" i="1"/>
  <c r="O2901" i="1"/>
  <c r="O4043" i="1"/>
  <c r="O2900" i="1"/>
  <c r="O4045" i="1"/>
  <c r="O2899" i="1"/>
  <c r="O4047" i="1"/>
  <c r="O2898" i="1"/>
  <c r="O2897" i="1"/>
  <c r="O4050" i="1"/>
  <c r="O2896" i="1"/>
  <c r="O2895" i="1"/>
  <c r="O2894" i="1"/>
  <c r="O2893" i="1"/>
  <c r="O4055" i="1"/>
  <c r="O2892" i="1"/>
  <c r="O4057" i="1"/>
  <c r="O2891" i="1"/>
  <c r="O4059" i="1"/>
  <c r="O2890" i="1"/>
  <c r="O4061" i="1"/>
  <c r="O4062" i="1"/>
  <c r="O2889" i="1"/>
  <c r="O2888" i="1"/>
  <c r="O4065" i="1"/>
  <c r="O4066" i="1"/>
  <c r="O2887" i="1"/>
  <c r="O2886" i="1"/>
  <c r="O2885" i="1"/>
  <c r="O2884" i="1"/>
  <c r="O4071" i="1"/>
  <c r="O2883" i="1"/>
  <c r="O4073" i="1"/>
  <c r="O4074" i="1"/>
  <c r="O2882" i="1"/>
  <c r="O4076" i="1"/>
  <c r="O4077" i="1"/>
  <c r="O2881" i="1"/>
  <c r="O2879" i="1"/>
  <c r="O4080" i="1"/>
  <c r="O2878" i="1"/>
  <c r="O2877" i="1"/>
  <c r="O2876" i="1"/>
  <c r="O2875" i="1"/>
  <c r="O2874" i="1"/>
  <c r="O4086" i="1"/>
  <c r="O2873" i="1"/>
  <c r="O2872" i="1"/>
  <c r="O2871" i="1"/>
  <c r="O4090" i="1"/>
  <c r="O2870" i="1"/>
  <c r="O2869" i="1"/>
  <c r="O2868" i="1"/>
  <c r="O2867" i="1"/>
  <c r="O4095" i="1"/>
  <c r="O2865" i="1"/>
  <c r="O4097" i="1"/>
  <c r="O4098" i="1"/>
  <c r="O4099" i="1"/>
  <c r="O2864" i="1"/>
  <c r="O2862" i="1"/>
  <c r="O2858" i="1"/>
  <c r="O2857" i="1"/>
  <c r="O2854" i="1"/>
  <c r="O2852" i="1"/>
  <c r="O4106" i="1"/>
  <c r="O4107" i="1"/>
  <c r="O2850" i="1"/>
  <c r="O2849" i="1"/>
  <c r="O2848" i="1"/>
  <c r="O4111" i="1"/>
  <c r="O4112" i="1"/>
  <c r="O2847" i="1"/>
  <c r="O4114" i="1"/>
  <c r="O284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4115" i="1"/>
  <c r="P2846" i="1"/>
  <c r="P4113" i="1"/>
  <c r="P4110" i="1"/>
  <c r="P4109" i="1"/>
  <c r="P4108" i="1"/>
  <c r="P2851" i="1"/>
  <c r="P4105" i="1"/>
  <c r="P2853" i="1"/>
  <c r="P4104" i="1"/>
  <c r="P2855" i="1"/>
  <c r="P2856" i="1"/>
  <c r="P4103" i="1"/>
  <c r="P4102" i="1"/>
  <c r="P2859" i="1"/>
  <c r="P2860" i="1"/>
  <c r="P2861" i="1"/>
  <c r="P4101" i="1"/>
  <c r="P2863" i="1"/>
  <c r="P4100" i="1"/>
  <c r="P4096" i="1"/>
  <c r="P2866" i="1"/>
  <c r="P4094" i="1"/>
  <c r="P4093" i="1"/>
  <c r="P4092" i="1"/>
  <c r="P4091" i="1"/>
  <c r="P4089" i="1"/>
  <c r="P4088" i="1"/>
  <c r="P4087" i="1"/>
  <c r="P4085" i="1"/>
  <c r="P4084" i="1"/>
  <c r="P4083" i="1"/>
  <c r="P4082" i="1"/>
  <c r="P4081" i="1"/>
  <c r="P4079" i="1"/>
  <c r="P2880" i="1"/>
  <c r="P4078" i="1"/>
  <c r="P4075" i="1"/>
  <c r="P4072" i="1"/>
  <c r="P4070" i="1"/>
  <c r="P4069" i="1"/>
  <c r="P4068" i="1"/>
  <c r="P4067" i="1"/>
  <c r="P4064" i="1"/>
  <c r="P4063" i="1"/>
  <c r="P4060" i="1"/>
  <c r="P4058" i="1"/>
  <c r="P4056" i="1"/>
  <c r="P4054" i="1"/>
  <c r="P4053" i="1"/>
  <c r="P4052" i="1"/>
  <c r="P4051" i="1"/>
  <c r="P4049" i="1"/>
  <c r="P4048" i="1"/>
  <c r="P4046" i="1"/>
  <c r="P4044" i="1"/>
  <c r="P4042" i="1"/>
  <c r="P4041" i="1"/>
  <c r="P4040" i="1"/>
  <c r="P4039" i="1"/>
  <c r="P4038" i="1"/>
  <c r="P2906" i="1"/>
  <c r="P4037" i="1"/>
  <c r="P4036" i="1"/>
  <c r="P4034" i="1"/>
  <c r="P4033" i="1"/>
  <c r="P4032" i="1"/>
  <c r="P2912" i="1"/>
  <c r="P4031" i="1"/>
  <c r="P4030" i="1"/>
  <c r="P4029" i="1"/>
  <c r="P2916" i="1"/>
  <c r="P2917" i="1"/>
  <c r="P2918" i="1"/>
  <c r="P4028" i="1"/>
  <c r="P4026" i="1"/>
  <c r="P4025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4024" i="1"/>
  <c r="P4023" i="1"/>
  <c r="P4022" i="1"/>
  <c r="P4021" i="1"/>
  <c r="P3734" i="1"/>
  <c r="P4019" i="1"/>
  <c r="P4017" i="1"/>
  <c r="P3737" i="1"/>
  <c r="P3738" i="1"/>
  <c r="P4016" i="1"/>
  <c r="P3740" i="1"/>
  <c r="P3741" i="1"/>
  <c r="P4015" i="1"/>
  <c r="P4012" i="1"/>
  <c r="P4009" i="1"/>
  <c r="P4008" i="1"/>
  <c r="P4007" i="1"/>
  <c r="P4006" i="1"/>
  <c r="P4005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4004" i="1"/>
  <c r="P3844" i="1"/>
  <c r="P4002" i="1"/>
  <c r="P4001" i="1"/>
  <c r="P4000" i="1"/>
  <c r="P3998" i="1"/>
  <c r="P3996" i="1"/>
  <c r="P3995" i="1"/>
  <c r="P3851" i="1"/>
  <c r="P3994" i="1"/>
  <c r="P3853" i="1"/>
  <c r="P3993" i="1"/>
  <c r="P3991" i="1"/>
  <c r="P3990" i="1"/>
  <c r="P3987" i="1"/>
  <c r="P3985" i="1"/>
  <c r="P3983" i="1"/>
  <c r="P3860" i="1"/>
  <c r="P3982" i="1"/>
  <c r="P3980" i="1"/>
  <c r="P3979" i="1"/>
  <c r="P3978" i="1"/>
  <c r="P3977" i="1"/>
  <c r="P3975" i="1"/>
  <c r="P3867" i="1"/>
  <c r="P3974" i="1"/>
  <c r="P3973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972" i="1"/>
  <c r="P3971" i="1"/>
  <c r="P3970" i="1"/>
  <c r="P3969" i="1"/>
  <c r="P3968" i="1"/>
  <c r="P3967" i="1"/>
  <c r="P3966" i="1"/>
  <c r="P3962" i="1"/>
  <c r="P3899" i="1"/>
  <c r="P3900" i="1"/>
  <c r="P3961" i="1"/>
  <c r="P3960" i="1"/>
  <c r="P3959" i="1"/>
  <c r="P3904" i="1"/>
  <c r="P3958" i="1"/>
  <c r="P3957" i="1"/>
  <c r="P3907" i="1"/>
  <c r="P3908" i="1"/>
  <c r="P3955" i="1"/>
  <c r="P3954" i="1"/>
  <c r="P3952" i="1"/>
  <c r="P3949" i="1"/>
  <c r="P3948" i="1"/>
  <c r="P3947" i="1"/>
  <c r="P3946" i="1"/>
  <c r="P3916" i="1"/>
  <c r="P3917" i="1"/>
  <c r="P3918" i="1"/>
  <c r="P3919" i="1"/>
  <c r="P3920" i="1"/>
  <c r="P3921" i="1"/>
  <c r="P3922" i="1"/>
  <c r="P3923" i="1"/>
  <c r="P3945" i="1"/>
  <c r="P3925" i="1"/>
  <c r="P3944" i="1"/>
  <c r="P3943" i="1"/>
  <c r="P3928" i="1"/>
  <c r="P3929" i="1"/>
  <c r="P3942" i="1"/>
  <c r="P3940" i="1"/>
  <c r="P3932" i="1"/>
  <c r="P3939" i="1"/>
  <c r="P3938" i="1"/>
  <c r="P3936" i="1"/>
  <c r="P3935" i="1"/>
  <c r="P3937" i="1"/>
  <c r="P3934" i="1"/>
  <c r="P3933" i="1"/>
  <c r="P3931" i="1"/>
  <c r="P3941" i="1"/>
  <c r="P3930" i="1"/>
  <c r="P3927" i="1"/>
  <c r="P3926" i="1"/>
  <c r="P3924" i="1"/>
  <c r="P3915" i="1"/>
  <c r="P3914" i="1"/>
  <c r="P3913" i="1"/>
  <c r="P3912" i="1"/>
  <c r="P3950" i="1"/>
  <c r="P3951" i="1"/>
  <c r="P3911" i="1"/>
  <c r="P3953" i="1"/>
  <c r="P3910" i="1"/>
  <c r="P3909" i="1"/>
  <c r="P3956" i="1"/>
  <c r="P3906" i="1"/>
  <c r="P3905" i="1"/>
  <c r="P3903" i="1"/>
  <c r="P3902" i="1"/>
  <c r="P3901" i="1"/>
  <c r="P3898" i="1"/>
  <c r="P3963" i="1"/>
  <c r="P3964" i="1"/>
  <c r="P3965" i="1"/>
  <c r="P3897" i="1"/>
  <c r="P3896" i="1"/>
  <c r="P3895" i="1"/>
  <c r="P3894" i="1"/>
  <c r="P3893" i="1"/>
  <c r="P3892" i="1"/>
  <c r="P3891" i="1"/>
  <c r="P3869" i="1"/>
  <c r="P3868" i="1"/>
  <c r="P3866" i="1"/>
  <c r="P3976" i="1"/>
  <c r="P3865" i="1"/>
  <c r="P3864" i="1"/>
  <c r="P3863" i="1"/>
  <c r="P3862" i="1"/>
  <c r="P3981" i="1"/>
  <c r="P3861" i="1"/>
  <c r="P3859" i="1"/>
  <c r="P3984" i="1"/>
  <c r="P3858" i="1"/>
  <c r="P3986" i="1"/>
  <c r="P3857" i="1"/>
  <c r="P3988" i="1"/>
  <c r="P3989" i="1"/>
  <c r="P3856" i="1"/>
  <c r="P3855" i="1"/>
  <c r="P3992" i="1"/>
  <c r="P3854" i="1"/>
  <c r="P3852" i="1"/>
  <c r="P3850" i="1"/>
  <c r="P3849" i="1"/>
  <c r="P3997" i="1"/>
  <c r="P3848" i="1"/>
  <c r="P3999" i="1"/>
  <c r="P3847" i="1"/>
  <c r="P3846" i="1"/>
  <c r="P3845" i="1"/>
  <c r="P4003" i="1"/>
  <c r="P3843" i="1"/>
  <c r="P3748" i="1"/>
  <c r="P3747" i="1"/>
  <c r="P3746" i="1"/>
  <c r="P3745" i="1"/>
  <c r="P3744" i="1"/>
  <c r="P4010" i="1"/>
  <c r="P4011" i="1"/>
  <c r="P3743" i="1"/>
  <c r="P4013" i="1"/>
  <c r="P4014" i="1"/>
  <c r="P3742" i="1"/>
  <c r="P3739" i="1"/>
  <c r="P3736" i="1"/>
  <c r="P4018" i="1"/>
  <c r="P3735" i="1"/>
  <c r="P4020" i="1"/>
  <c r="P3733" i="1"/>
  <c r="P3732" i="1"/>
  <c r="P3731" i="1"/>
  <c r="P3730" i="1"/>
  <c r="P2921" i="1"/>
  <c r="P2920" i="1"/>
  <c r="P4027" i="1"/>
  <c r="P2919" i="1"/>
  <c r="P2915" i="1"/>
  <c r="P2914" i="1"/>
  <c r="P2913" i="1"/>
  <c r="P2911" i="1"/>
  <c r="P2910" i="1"/>
  <c r="P2909" i="1"/>
  <c r="P4035" i="1"/>
  <c r="P2908" i="1"/>
  <c r="P2907" i="1"/>
  <c r="P2905" i="1"/>
  <c r="P2904" i="1"/>
  <c r="P2903" i="1"/>
  <c r="P2902" i="1"/>
  <c r="P2901" i="1"/>
  <c r="P4043" i="1"/>
  <c r="P2900" i="1"/>
  <c r="P4045" i="1"/>
  <c r="P2899" i="1"/>
  <c r="P4047" i="1"/>
  <c r="P2898" i="1"/>
  <c r="P2897" i="1"/>
  <c r="P4050" i="1"/>
  <c r="P2896" i="1"/>
  <c r="P2895" i="1"/>
  <c r="P2894" i="1"/>
  <c r="P2893" i="1"/>
  <c r="P4055" i="1"/>
  <c r="P2892" i="1"/>
  <c r="P4057" i="1"/>
  <c r="P2891" i="1"/>
  <c r="P4059" i="1"/>
  <c r="P2890" i="1"/>
  <c r="P4061" i="1"/>
  <c r="P4062" i="1"/>
  <c r="P2889" i="1"/>
  <c r="P2888" i="1"/>
  <c r="P4065" i="1"/>
  <c r="P4066" i="1"/>
  <c r="P2887" i="1"/>
  <c r="P2886" i="1"/>
  <c r="P2885" i="1"/>
  <c r="P2884" i="1"/>
  <c r="P4071" i="1"/>
  <c r="P2883" i="1"/>
  <c r="P4073" i="1"/>
  <c r="P4074" i="1"/>
  <c r="P2882" i="1"/>
  <c r="P4076" i="1"/>
  <c r="P4077" i="1"/>
  <c r="P2881" i="1"/>
  <c r="P2879" i="1"/>
  <c r="P4080" i="1"/>
  <c r="P2878" i="1"/>
  <c r="P2877" i="1"/>
  <c r="P2876" i="1"/>
  <c r="P2875" i="1"/>
  <c r="P2874" i="1"/>
  <c r="P4086" i="1"/>
  <c r="P2873" i="1"/>
  <c r="P2872" i="1"/>
  <c r="P2871" i="1"/>
  <c r="P4090" i="1"/>
  <c r="P2870" i="1"/>
  <c r="P2869" i="1"/>
  <c r="P2868" i="1"/>
  <c r="P2867" i="1"/>
  <c r="P4095" i="1"/>
  <c r="P2865" i="1"/>
  <c r="P4097" i="1"/>
  <c r="P4098" i="1"/>
  <c r="P4099" i="1"/>
  <c r="P2864" i="1"/>
  <c r="P2862" i="1"/>
  <c r="P2858" i="1"/>
  <c r="P2857" i="1"/>
  <c r="P2854" i="1"/>
  <c r="P2852" i="1"/>
  <c r="P4106" i="1"/>
  <c r="P4107" i="1"/>
  <c r="P2850" i="1"/>
  <c r="P2849" i="1"/>
  <c r="P2848" i="1"/>
  <c r="P4111" i="1"/>
  <c r="P4112" i="1"/>
  <c r="P2847" i="1"/>
  <c r="P4114" i="1"/>
  <c r="P2845" i="1"/>
  <c r="P2" i="1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<sst xmlns="http://schemas.openxmlformats.org/spreadsheetml/2006/main" count="33049" uniqueCount="8400">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</sst>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0" fontId="2" fillId="0" borderId="0" xfId="0" applyNumberFormat="1" applyFon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10" fontId="1" fillId="0" borderId="0" xfId="0" applyNumberFormat="1" applyFont="1"/>
    <xf numFmtId="10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Parent</a:t>
            </a:r>
            <a:r>
              <a:rPr lang="en-US" b="1" baseline="0"/>
              <a:t> Category Outcomes</a:t>
            </a:r>
            <a:endParaRPr lang="en-US" b="1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D1-5C47-8CF9-4075F6E08B0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ED1-5C47-8CF9-4075F6E08B0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ED1-5C47-8CF9-4075F6E08B0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ED1-5C47-8CF9-4075F6E08B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80889727"/>
        <c:axId val="1080355247"/>
      </c:barChart>
      <c:catAx>
        <c:axId val="1080889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355247"/>
        <c:crosses val="autoZero"/>
        <c:auto val="1"/>
        <c:lblAlgn val="ctr"/>
        <c:lblOffset val="100"/>
        <c:noMultiLvlLbl val="0"/>
      </c:catAx>
      <c:valAx>
        <c:axId val="1080355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889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146116939464199"/>
          <c:y val="6.9444444444444448E-2"/>
          <c:w val="0.7089334496453249"/>
          <c:h val="0.5925069262175561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BB-1D4F-B786-6DF54A780B3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6BB-1D4F-B786-6DF54A780B3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6BB-1D4F-B786-6DF54A780B39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86BB-1D4F-B786-6DF54A780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15084223"/>
        <c:axId val="1115085871"/>
      </c:barChart>
      <c:catAx>
        <c:axId val="1115084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5085871"/>
        <c:crosses val="autoZero"/>
        <c:auto val="1"/>
        <c:lblAlgn val="ctr"/>
        <c:lblOffset val="100"/>
        <c:noMultiLvlLbl val="0"/>
      </c:catAx>
      <c:valAx>
        <c:axId val="1115085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5084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</a:t>
            </a:r>
            <a:r>
              <a:rPr lang="en-US" b="1" baseline="0"/>
              <a:t> Outcomes Based on Launch Date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7F-D847-BAFD-E8D13BDD7EF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7F-D847-BAFD-E8D13BDD7EF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7F-D847-BAFD-E8D13BDD7E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9652016"/>
        <c:axId val="1087702224"/>
      </c:lineChart>
      <c:catAx>
        <c:axId val="58965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7702224"/>
        <c:crosses val="autoZero"/>
        <c:auto val="1"/>
        <c:lblAlgn val="ctr"/>
        <c:lblOffset val="100"/>
        <c:noMultiLvlLbl val="0"/>
      </c:catAx>
      <c:valAx>
        <c:axId val="108770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652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Based on Goal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54-4B40-8AAD-5694824F3DD3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54-4B40-8AAD-5694824F3DD3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754-4B40-8AAD-5694824F3D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8447232"/>
        <c:axId val="1061082704"/>
      </c:lineChart>
      <c:catAx>
        <c:axId val="1078447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082704"/>
        <c:crosses val="autoZero"/>
        <c:auto val="1"/>
        <c:lblAlgn val="ctr"/>
        <c:lblOffset val="100"/>
        <c:noMultiLvlLbl val="0"/>
      </c:catAx>
      <c:valAx>
        <c:axId val="106108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447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877454</xdr:colOff>
      <xdr:row>14</xdr:row>
      <xdr:rowOff>46182</xdr:rowOff>
    </xdr:from>
    <xdr:to>
      <xdr:col>16</xdr:col>
      <xdr:colOff>103909</xdr:colOff>
      <xdr:row>32</xdr:row>
      <xdr:rowOff>11545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D36BB1-ED8F-D84D-A2AF-884E4D21CC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18</xdr:col>
      <xdr:colOff>673100</xdr:colOff>
      <xdr:row>33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3EBA35-05B5-BF49-987F-55CFA62DCF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723900</xdr:colOff>
      <xdr:row>5</xdr:row>
      <xdr:rowOff>76200</xdr:rowOff>
    </xdr:from>
    <xdr:to>
      <xdr:col>16</xdr:col>
      <xdr:colOff>558800</xdr:colOff>
      <xdr:row>26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E5B93F-07A2-4D4F-807C-BAF82ABF6D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228600</xdr:colOff>
      <xdr:row>13</xdr:row>
      <xdr:rowOff>38100</xdr:rowOff>
    </xdr:from>
    <xdr:to>
      <xdr:col>15</xdr:col>
      <xdr:colOff>50800</xdr:colOff>
      <xdr:row>36</xdr:row>
      <xdr:rowOff>139700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1E42BB8-587E-354D-8B4D-9266E8B16F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171.838205092594" createdVersion="6" refreshedVersion="6" minRefreshableVersion="3" recordCount="4114" xr:uid="{7EBE7FFB-1B04-3D42-AA75-961CAA4C1E5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176.886529861113" createdVersion="6" refreshedVersion="6" minRefreshableVersion="3" recordCount="4114" xr:uid="{1A4F2192-ED86-A746-8F97-13AAAB15AE33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5-12-20T13:45:23"/>
        <d v="2016-12-05T13:06:20"/>
        <d v="2015-01-25T03:15:40"/>
        <d v="2017-02-01T00:45:37"/>
        <d v="2014-09-01T22:00:01"/>
        <d v="2015-02-18T01:11:06"/>
        <d v="2016-03-24T10:16:40"/>
        <d v="2015-07-03T19:59:26"/>
        <d v="2016-01-21T00:03:49"/>
        <d v="2016-04-15T20:21:13"/>
        <d v="2014-07-16T04:34:57"/>
        <d v="2015-04-17T17:11:59"/>
        <d v="2016-12-26T21:41:22"/>
        <d v="2014-10-15T02:59:50"/>
        <d v="2016-12-22T22:04:55"/>
        <d v="2014-11-11T13:04:55"/>
        <d v="2015-08-17T08:41:44"/>
        <d v="2016-07-19T20:24:33"/>
        <d v="2015-09-10T14:10:48"/>
        <d v="2016-05-05T17:19:57"/>
        <d v="2014-09-08T02:05:00"/>
        <d v="2015-06-17T14:43:27"/>
        <d v="2015-02-04T04:40:47"/>
        <d v="2014-12-17T12:09:11"/>
        <d v="2015-07-24T16:08:57"/>
        <d v="2015-04-28T17:34:48"/>
        <d v="2016-06-17T17:49:46"/>
        <d v="2015-10-27T22:34:59"/>
        <d v="2015-02-23T14:29:35"/>
        <d v="2015-12-15T18:16:56"/>
        <d v="2015-10-30T04:32:33"/>
        <d v="2015-02-06T13:57:05"/>
        <d v="2016-05-21T16:45:16"/>
        <d v="2016-05-20T22:32:01"/>
        <d v="2016-11-21T17:03:14"/>
        <d v="2015-05-04T14:46:35"/>
        <d v="2014-09-23T19:05:49"/>
        <d v="2015-03-15T08:17:06"/>
        <d v="2015-01-27T16:00:20"/>
        <d v="2016-12-14T23:07:35"/>
        <d v="2015-08-19T02:49:10"/>
        <d v="2016-04-19T00:56:28"/>
        <d v="2014-07-13T22:50:11"/>
        <d v="2016-06-02T17:44:28"/>
        <d v="2016-02-21T03:23:43"/>
        <d v="2016-03-17T01:27:24"/>
        <d v="2016-06-13T22:23:59"/>
        <d v="2016-08-31T20:11:25"/>
        <d v="2014-08-14T21:05:16"/>
        <d v="2014-05-02T19:26:37"/>
        <d v="2014-09-23T15:16:31"/>
        <d v="2015-06-14T23:00:15"/>
        <d v="2014-12-18T00:32:23"/>
        <d v="2014-09-22T15:36:50"/>
        <d v="2015-03-11T05:16:22"/>
        <d v="2014-12-22T02:01:04"/>
        <d v="2015-05-20T05:33:24"/>
        <d v="2015-10-28T16:06:07"/>
        <d v="2014-08-18T19:10:10"/>
        <d v="2016-05-07T01:41:55"/>
        <d v="2014-06-14T22:29:24"/>
        <d v="2014-10-28T23:13:51"/>
        <d v="2014-09-21T21:11:27"/>
        <d v="2015-03-04T22:44:10"/>
        <d v="2015-10-16T19:25:16"/>
        <d v="2014-10-29T14:02:44"/>
        <d v="2016-01-05T15:43:19"/>
        <d v="2015-04-13T20:11:27"/>
        <d v="2015-11-14T00:36:10"/>
        <d v="2014-05-06T22:31:40"/>
        <d v="2017-02-02T23:18:01"/>
        <d v="2015-01-13T21:46:34"/>
        <d v="2016-02-15T09:33:10"/>
        <d v="2014-04-26T11:26:29"/>
        <d v="2015-10-05T15:43:59"/>
        <d v="2015-08-01T16:04:57"/>
        <d v="2016-02-08T23:59:23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4-12-17T14:01:07"/>
        <d v="2014-08-27T21:52:38"/>
        <d v="2015-02-22T04:34:59"/>
        <d v="2016-02-17T16:13:16"/>
        <d v="2014-11-25T16:15:33"/>
        <d v="2014-08-05T16:07:54"/>
        <d v="2015-06-19T18:44:23"/>
        <d v="2015-04-28T16:38:09"/>
        <d v="2015-02-13T17:04:53"/>
        <d v="2016-02-19T05:54:29"/>
        <d v="2014-06-23T22:31:45"/>
        <d v="2016-06-27T10:47:48"/>
        <d v="2015-01-17T07:13:43"/>
        <d v="2014-10-09T18:29:26"/>
        <d v="2014-07-28T18:33:01"/>
        <d v="2016-01-22T18:33:07"/>
        <d v="2014-08-21T19:23:05"/>
        <d v="2014-09-08T03:54:17"/>
        <d v="2015-01-16T14:05:47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8-28T01:02:41"/>
        <d v="2014-04-11T11:50:52"/>
        <d v="2016-03-08T15:29:18"/>
        <d v="2014-07-22T19:53:18"/>
        <d v="2015-02-26T23:07:06"/>
        <d v="2014-11-07T06:24:24"/>
        <d v="2014-06-19T09:21:30"/>
        <d v="2015-04-13T20:45:12"/>
        <d v="2015-05-12T18:24:44"/>
        <d v="2015-10-12T22:34:19"/>
        <d v="2015-06-17T10:32:59"/>
        <d v="2015-05-01T15:28:02"/>
        <d v="2015-10-09T17:59:41"/>
        <d v="2015-08-14T01:56:53"/>
        <d v="2016-01-30T16:58:40"/>
        <d v="2014-04-18T20:52:36"/>
        <d v="2016-05-18T04:19:09"/>
        <d v="2015-05-04T10:20:44"/>
        <d v="2014-06-05T14:22:27"/>
        <d v="2014-12-02T15:25:53"/>
        <d v="2016-06-22T18:55:32"/>
        <d v="2014-07-10T20:36:01"/>
        <d v="2016-06-13T20:48:18"/>
        <d v="2016-04-09T16:25:10"/>
        <d v="2014-07-21T15:38:18"/>
        <d v="2014-12-08T01:37:14"/>
        <d v="2014-06-21T12:52:06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6-03-18T20:43:31"/>
        <d v="2016-08-19T20:30:46"/>
        <d v="2016-03-23T19:34:33"/>
        <d v="2017-02-04T06:58:27"/>
        <d v="2014-06-11T17:04:38"/>
        <d v="2016-02-14T05:39:40"/>
        <d v="2015-02-18T17:19:46"/>
        <d v="2015-12-04T20:17:36"/>
        <d v="2014-12-09T20:58:03"/>
        <d v="2015-07-08T11:34:30"/>
        <d v="2014-08-29T18:55:56"/>
        <d v="2014-06-26T22:48:32"/>
        <d v="2016-05-23T23:25:54"/>
        <d v="2016-10-20T11:14:02"/>
        <d v="2016-03-28T22:22:07"/>
        <d v="2015-10-29T20:22:21"/>
        <d v="2015-04-30T14:58:23"/>
        <d v="2015-05-19T22:01:33"/>
        <d v="2016-06-29T01:09:46"/>
        <d v="2015-08-27T18:58:10"/>
        <d v="2016-03-10T16:51:20"/>
        <d v="2016-09-02T03:25:44"/>
        <d v="2015-01-27T20:00:22"/>
        <d v="2015-04-15T19:14:28"/>
        <d v="2015-07-28T15:54:35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10-02T18:41:08"/>
        <d v="2015-03-12T23:31:11"/>
        <d v="2015-04-17T21:41:54"/>
        <d v="2014-10-28T14:05:37"/>
        <d v="2014-11-27T02:02:28"/>
        <d v="2014-07-10T06:25:04"/>
        <d v="2014-11-18T11:49:11"/>
        <d v="2015-05-27T21:44:14"/>
        <d v="2016-03-04T08:07:48"/>
        <d v="2016-06-13T15:09:20"/>
        <d v="2016-11-01T06:18:40"/>
        <d v="2015-08-17T16:07:19"/>
        <d v="2016-06-17T23:14:22"/>
        <d v="2015-08-05T15:45:46"/>
        <d v="2016-02-15T04:02:44"/>
        <d v="2015-08-12T03:38:27"/>
        <d v="2016-08-19T19:51:05"/>
        <d v="2014-10-03T09:36:19"/>
        <d v="2015-09-18T16:23:47"/>
        <d v="2014-06-30T20:53:59"/>
        <d v="2014-05-27T23:02:02"/>
        <d v="2015-01-16T18:26:50"/>
        <d v="2015-10-31T05:04:09"/>
        <d v="2015-02-24T06:28:50"/>
        <d v="2014-10-27T19:29:37"/>
        <d v="2015-08-08T18:09:57"/>
        <d v="2014-07-09T07:48:43"/>
        <d v="2015-01-12T02:53:41"/>
        <d v="2014-08-12T08:37:22"/>
        <d v="2016-03-04T19:49:02"/>
        <d v="2014-07-14T03:14:56"/>
        <d v="2014-09-24T19:40:06"/>
        <d v="2014-05-15T15:37:44"/>
        <d v="2015-04-01T05:30:00"/>
        <d v="2015-07-01T00:16:05"/>
        <d v="2015-11-09T19:49:59"/>
        <d v="2015-05-12T02:13:11"/>
        <d v="2014-07-23T18:36:01"/>
        <d v="2014-06-03T04:36:18"/>
        <d v="2014-04-16T21:23:30"/>
        <d v="2015-11-03T14:54:54"/>
        <d v="2015-10-19T03:41:57"/>
        <d v="2015-01-28T06:00:18"/>
        <d v="2016-11-05T23:00:12"/>
        <d v="2014-05-20T15:47:20"/>
        <d v="2014-08-16T15:39:17"/>
        <d v="2015-02-21T03:10:44"/>
        <d v="2015-06-16T18:12:24"/>
        <d v="2014-12-04T00:07:10"/>
        <d v="2016-05-19T19:32:19"/>
        <d v="2016-02-02T22:43:41"/>
        <d v="2015-10-18T21:24:14"/>
        <d v="2016-05-03T13:07:28"/>
        <d v="2015-09-06T15:11:45"/>
        <d v="2016-08-29T06:15:56"/>
        <d v="2014-10-02T14:09:37"/>
        <d v="2014-07-13T15:51:50"/>
        <d v="2015-03-06T21:40:57"/>
        <d v="2014-05-30T21:26:47"/>
        <d v="2014-07-09T17:41:30"/>
        <d v="2015-05-08T19:26:20"/>
        <d v="2015-02-06T17:50:03"/>
        <d v="2014-10-08T23:07:24"/>
        <d v="2015-02-24T23:17:51"/>
        <d v="2016-04-07T13:09:54"/>
        <d v="2014-05-06T22:11:30"/>
        <d v="2015-04-09T21:14:18"/>
        <d v="2014-07-28T20:09:38"/>
        <d v="2016-02-01T16:08:13"/>
        <d v="2015-03-02T04:34:36"/>
        <d v="2014-12-02T02:59:03"/>
        <d v="2015-09-18T19:36:29"/>
        <d v="2015-06-04T05:23:11"/>
        <d v="2015-01-15T16:24:37"/>
        <d v="2014-09-03T05:19:02"/>
        <d v="2015-03-06T09:23:41"/>
        <d v="2015-09-01T15:02:54"/>
        <d v="2014-05-07T14:48:54"/>
        <d v="2014-05-07T01:44:24"/>
        <d v="2017-02-09T23:08:28"/>
        <d v="2014-05-21T18:51:27"/>
        <d v="2016-09-08T09:20:39"/>
        <d v="2014-07-11T16:45:02"/>
        <d v="2014-06-03T19:32:32"/>
        <d v="2014-06-03T17:02:44"/>
        <d v="2014-08-07T05:09:04"/>
        <d v="2015-06-22T23:08:27"/>
        <d v="2014-07-31T16:49:20"/>
        <d v="2015-11-17T22:05:50"/>
        <d v="2014-12-29T13:04:38"/>
        <d v="2015-04-02T13:04:09"/>
        <d v="2014-07-13T02:09:15"/>
        <d v="2015-10-20T16:35:03"/>
        <d v="2015-03-26T21:38:16"/>
        <d v="2014-08-18T20:56:40"/>
        <d v="2015-04-09T00:35:08"/>
        <d v="2016-09-07T21:51:48"/>
        <d v="2014-12-10T18:04:06"/>
        <d v="2015-07-18T16:15:59"/>
        <d v="2015-02-06T04:55:12"/>
        <d v="2015-07-20T04:06:16"/>
        <d v="2014-07-06T14:52:09"/>
        <d v="2015-10-01T15:06:47"/>
        <d v="2015-05-27T05:42:16"/>
        <d v="2015-08-29T05:37:27"/>
        <d v="2014-07-08T22:08:59"/>
        <d v="2015-12-16T03:09:34"/>
        <d v="2015-05-18T18:27:06"/>
        <d v="2014-10-17T06:23:21"/>
        <d v="2016-05-09T17:33:39"/>
        <d v="2016-03-15T21:03:57"/>
        <d v="2016-09-01T06:27:04"/>
        <d v="2015-07-14T15:34:26"/>
        <d v="2016-08-24T01:21:53"/>
        <d v="2015-07-11T04:00:18"/>
        <d v="2015-07-25T10:33:16"/>
        <d v="2014-12-09T21:42:19"/>
        <d v="2014-07-10T05:37:12"/>
        <d v="2016-05-25T01:52:38"/>
        <d v="2016-07-08T11:22:34"/>
        <d v="2015-10-01T15:57:33"/>
        <d v="2014-11-05T22:58:45"/>
        <d v="2015-09-11T15:30:58"/>
        <d v="2014-07-22T04:49:49"/>
        <d v="2016-11-27T21:48:41"/>
        <d v="2014-06-21T13:19:52"/>
        <d v="2016-03-07T12:13:07"/>
        <d v="2015-02-02T23:40:15"/>
        <d v="2014-11-10T18:33:15"/>
        <d v="2014-08-18T17:08:24"/>
        <d v="2016-02-15T21:12:08"/>
        <d v="2014-10-16T16:33:48"/>
        <d v="2014-07-11T17:49:52"/>
        <d v="2014-05-20T15:33:51"/>
        <d v="2014-07-30T20:43:05"/>
        <d v="2015-11-02T23:14:40"/>
        <d v="2014-10-10T12:50:40"/>
        <d v="2014-08-15T15:22:32"/>
        <d v="2014-05-20T16:40:56"/>
        <d v="2014-12-12T10:15:24"/>
        <d v="2015-09-14T15:11:24"/>
        <d v="2014-05-28T16:21:24"/>
        <d v="2015-03-30T14:07:06"/>
        <d v="2015-02-12T01:50:01"/>
        <d v="2014-11-05T17:27:15"/>
        <d v="2016-01-01T21:40:37"/>
        <d v="2016-04-01T14:18:38"/>
        <d v="2015-01-18T15:52:36"/>
        <d v="2014-10-04T14:20:36"/>
        <d v="2016-11-26T19:18:51"/>
        <d v="2014-06-22T18:35:11"/>
        <d v="2015-07-07T21:44:12"/>
        <d v="2015-10-06T13:16:15"/>
        <d v="2014-05-20T01:06:09"/>
        <d v="2015-12-21T17:24:21"/>
        <d v="2016-10-29T22:55:24"/>
        <d v="2016-12-28T18:54:02"/>
        <d v="2015-06-16T17:51:19"/>
        <d v="2016-04-05T03:04:53"/>
        <d v="2016-12-18T20:16:26"/>
        <d v="2014-12-29T19:37:11"/>
        <d v="2015-04-21T02:47:18"/>
        <d v="2016-09-09T10:28:26"/>
        <d v="2014-12-01T17:43:33"/>
        <d v="2014-04-17T04:32:45"/>
        <d v="2016-06-19T14:14:41"/>
        <d v="2014-12-17T14:42:04"/>
        <d v="2016-09-05T19:50:54"/>
        <d v="2016-06-10T04:41:12"/>
        <d v="2016-09-14T22:55:21"/>
        <d v="2014-11-07T02:44:19"/>
        <d v="2015-06-23T19:34:53"/>
        <d v="2014-07-11T16:12:03"/>
        <d v="2016-11-19T00:45:50"/>
        <d v="2017-01-15T12:43:39"/>
        <d v="2015-12-06T19:47:17"/>
        <d v="2014-05-25T18:57:09"/>
        <d v="2016-04-20T19:12:56"/>
        <d v="2015-06-10T00:54:07"/>
        <d v="2016-01-01T00:11:11"/>
        <d v="2014-05-22T01:05:03"/>
        <d v="2014-08-07T00:10:11"/>
        <d v="2016-09-27T06:40:34"/>
        <d v="2016-11-23T00:15:09"/>
        <d v="2015-04-29T15:34:19"/>
        <d v="2016-03-24T19:21:05"/>
        <d v="2015-04-14T16:36:34"/>
        <d v="2015-10-30T12:56:44"/>
        <d v="2016-05-22T15:02:31"/>
        <d v="2015-04-09T00:23:53"/>
        <d v="2016-01-31T22:43:06"/>
        <d v="2016-05-02T17:42:30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2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  <x v="2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  <x v="3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  <x v="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  <x v="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  <x v="2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  <x v="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  <x v="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  <x v="2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  <x v="3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  <x v="3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  <x v="1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  <x v="1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1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  <x v="4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  <x v="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  <x v="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  <x v="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  <x v="2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  <x v="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  <x v="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  <x v="3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  <x v="5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  <x v="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  <x v="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  <x v="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  <x v="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  <x v="5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  <x v="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  <x v="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  <x v="2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  <x v="1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  <x v="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  <x v="2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  <x v="3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  <x v="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  <x v="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  <x v="1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  <x v="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  <x v="2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  <x v="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  <x v="7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  <x v="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  <x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2843"/>
    <d v="2016-01-08T06:34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2845"/>
    <d v="2015-02-24T03:15:40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2846"/>
    <d v="2017-03-03T05:00:00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2847"/>
    <d v="2014-09-24T22:00:01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2848"/>
    <d v="2015-04-02T01:00:00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2850"/>
    <d v="2015-08-26T18:32:00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2852"/>
    <d v="2016-05-15T20:21:13"/>
    <x v="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2855"/>
    <d v="2017-01-25T21:41:22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2856"/>
    <d v="2014-10-25T02:59:50"/>
    <x v="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2860"/>
    <d v="2016-09-02T20:24:33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2862"/>
    <d v="2016-06-04T17:19:57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2863"/>
    <d v="2014-10-22T04:59:00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2865"/>
    <d v="2015-04-05T03:40:47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2866"/>
    <d v="2015-01-16T12:09:11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2867"/>
    <d v="2015-08-07T15:00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2868"/>
    <d v="2015-05-31T17:35:00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2869"/>
    <d v="2016-07-17T17:49:46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2870"/>
    <d v="2015-11-21T04:00:00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2871"/>
    <d v="2015-03-24T03:59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2872"/>
    <d v="2016-01-14T18:16:56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2873"/>
    <d v="2015-11-14T23:00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2874"/>
    <d v="2015-03-08T12:57:05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2875"/>
    <d v="2016-06-14T18:54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2876"/>
    <d v="2016-06-19T22:32:01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2877"/>
    <d v="2016-12-21T17:03:14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2879"/>
    <d v="2014-10-21T19:51:0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2880"/>
    <d v="2015-05-09T04:00:0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2881"/>
    <d v="2015-03-01T03:00:0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2882"/>
    <d v="2017-01-13T23:05:00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2883"/>
    <d v="2015-09-28T02:49:10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2884"/>
    <d v="2016-05-19T00:56:28"/>
    <x v="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2885"/>
    <d v="2014-08-12T22:50:11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2886"/>
    <d v="2016-07-02T17:44:28"/>
    <x v="2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2887"/>
    <d v="2016-04-21T02:23:43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2888"/>
    <d v="2016-04-01T03:59:00"/>
    <x v="2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2889"/>
    <d v="2016-07-03T19:59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2890"/>
    <d v="2016-10-01T04:00:00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2891"/>
    <d v="2014-10-13T21:05:16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2892"/>
    <d v="2014-05-09T06:53:00"/>
    <x v="3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2893"/>
    <d v="2014-10-23T15:16:31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2894"/>
    <d v="2015-07-14T23:00:15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2895"/>
    <d v="2015-01-11T01:00:00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2896"/>
    <d v="2014-10-22T15:36:50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2897"/>
    <d v="2015-04-10T05:00:00"/>
    <x v="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2898"/>
    <d v="2015-01-20T19:16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2899"/>
    <d v="2015-07-18T03:00:00"/>
    <x v="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2900"/>
    <d v="2015-12-01T05:59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2901"/>
    <d v="2014-10-17T19:10:1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2902"/>
    <d v="2016-05-24T14:25:00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2903"/>
    <d v="2014-07-01T22:30:0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2905"/>
    <d v="2014-10-21T21:11:27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2906"/>
    <d v="2015-04-03T21:44:10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2907"/>
    <d v="2015-12-15T20:25:16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2908"/>
    <d v="2014-12-18T15:02:44"/>
    <x v="3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2909"/>
    <d v="2016-02-03T18:49:00"/>
    <x v="2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2911"/>
    <d v="2015-12-14T00:36:1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2912"/>
    <d v="2014-06-05T22:31:40"/>
    <x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2913"/>
    <d v="2017-02-23T01:00:00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2917"/>
    <d v="2015-12-04T16:43:59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2918"/>
    <d v="2015-08-31T16:04:57"/>
    <x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2919"/>
    <d v="2016-03-24T22:59:23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  <x v="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  <x v="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  <x v="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3728"/>
    <d v="2015-02-01T02:54:00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3729"/>
    <d v="2014-10-26T21:52:38"/>
    <x v="3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3730"/>
    <d v="2015-03-24T03:34:59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3731"/>
    <d v="2016-04-15T16:28:00"/>
    <x v="2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3733"/>
    <d v="2014-09-04T16:07:54"/>
    <x v="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3734"/>
    <d v="2015-07-19T18:44:23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3737"/>
    <d v="2016-03-05T05:54:29"/>
    <x v="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3740"/>
    <d v="2015-02-16T07:13:43"/>
    <x v="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3741"/>
    <d v="2014-10-26T18:29:26"/>
    <x v="3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3742"/>
    <d v="2014-08-26T16:28:0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3743"/>
    <d v="2016-02-16T18:33:07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3744"/>
    <d v="2014-10-20T19:23:05"/>
    <x v="3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3745"/>
    <d v="2014-10-08T03:54:17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3746"/>
    <d v="2015-02-15T14:05:47"/>
    <x v="0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  <x v="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3841"/>
    <d v="2014-09-27T01:02: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3843"/>
    <d v="2016-05-07T14:29:18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844"/>
    <d v="2014-08-31T19:51:49"/>
    <x v="3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845"/>
    <d v="2015-03-28T22:07:06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846"/>
    <d v="2014-11-20T16:04:00"/>
    <x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847"/>
    <d v="2014-07-19T09:21:30"/>
    <x v="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848"/>
    <d v="2015-05-13T20:45:12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850"/>
    <d v="2015-12-11T23:34:19"/>
    <x v="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852"/>
    <d v="2015-05-31T15:28:02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853"/>
    <d v="2015-11-08T18:59:41"/>
    <x v="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854"/>
    <d v="2015-08-29T01:56:53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855"/>
    <d v="2016-02-20T21:05:00"/>
    <x v="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856"/>
    <d v="2014-05-20T06:59:00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857"/>
    <d v="2016-07-17T04:19:09"/>
    <x v="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859"/>
    <d v="2014-07-05T14:22:27"/>
    <x v="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860"/>
    <d v="2015-01-31T15:25:53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861"/>
    <d v="2016-07-22T18:55:32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862"/>
    <d v="2014-08-01T07:00:00"/>
    <x v="3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863"/>
    <d v="2016-07-13T20:48:18"/>
    <x v="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864"/>
    <d v="2016-05-09T04:00:00"/>
    <x v="2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866"/>
    <d v="2015-02-06T01:37:14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867"/>
    <d v="2014-07-21T12:52:06"/>
    <x v="3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889"/>
    <d v="2016-04-17T20:43:31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890"/>
    <d v="2016-08-29T03:55:00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891"/>
    <d v="2016-05-22T19:34:3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892"/>
    <d v="2017-03-06T06:58:27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893"/>
    <d v="2014-07-24T02:59:00"/>
    <x v="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894"/>
    <d v="2016-04-14T04:39:40"/>
    <x v="2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895"/>
    <d v="2015-04-19T16:19:4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896"/>
    <d v="2016-01-03T20:17:36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899"/>
    <d v="2014-09-28T18:55:56"/>
    <x v="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00"/>
    <d v="2014-08-02T14:00:00"/>
    <x v="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01"/>
    <d v="2016-07-08T23:25:54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03"/>
    <d v="2016-04-25T00:20:00"/>
    <x v="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04"/>
    <d v="2015-11-28T21:22:21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07"/>
    <d v="2016-07-29T23:29:0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08"/>
    <d v="2015-10-26T18:58:10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09"/>
    <d v="2016-04-08T18:35:00"/>
    <x v="2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10"/>
    <d v="2016-10-02T03:25:44"/>
    <x v="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11"/>
    <d v="2015-02-28T08:00:0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12"/>
    <d v="2015-05-15T19:14:28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13"/>
    <d v="2015-08-27T15:54:35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22"/>
    <d v="2015-11-02T16:5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24"/>
    <d v="2015-06-16T21:41:54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25"/>
    <d v="2014-11-25T01:00:00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28"/>
    <d v="2015-01-02T11:49:11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29"/>
    <d v="2015-06-27T21:44:14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1"/>
    <d v="2016-07-11T15:09:20"/>
    <x v="2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2"/>
    <d v="2016-12-01T07:18:4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3"/>
    <d v="2015-10-01T13:00:00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4"/>
    <d v="2016-07-17T00:43:00"/>
    <x v="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6"/>
    <d v="2016-03-16T03:02:44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7"/>
    <d v="2015-09-06T03:38:27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38"/>
    <d v="2016-09-18T19:51:05"/>
    <x v="2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40"/>
    <d v="2015-10-16T04:59:00"/>
    <x v="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41"/>
    <d v="2014-07-30T20:53:59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42"/>
    <d v="2014-06-26T23:02:02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43"/>
    <d v="2015-03-02T23:00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44"/>
    <d v="2015-11-30T06:04:09"/>
    <x v="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45"/>
    <d v="2015-04-25T04:35:00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46"/>
    <d v="2014-11-26T20:29:37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47"/>
    <d v="2015-09-07T18:09:57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50"/>
    <d v="2014-09-11T08:37:22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52"/>
    <d v="2014-07-29T03:14:56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53"/>
    <d v="2014-10-26T20:08:00"/>
    <x v="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55"/>
    <d v="2015-04-15T05:04:00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56"/>
    <d v="2015-08-14T19:38: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57"/>
    <d v="2015-12-19T19:49:59"/>
    <x v="0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58"/>
    <d v="2015-06-11T02:13:11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959"/>
    <d v="2014-08-12T18:36:01"/>
    <x v="3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960"/>
    <d v="2014-06-17T04:36:18"/>
    <x v="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964"/>
    <d v="2015-02-28T06:00:18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965"/>
    <d v="2016-12-06T04:59:00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966"/>
    <d v="2014-07-01T06:00:00"/>
    <x v="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967"/>
    <d v="2014-08-24T07:00:00"/>
    <x v="3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968"/>
    <d v="2015-03-23T04:59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969"/>
    <d v="2015-08-15T18:12:24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970"/>
    <d v="2015-01-04T23:26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971"/>
    <d v="2016-06-18T19:32:19"/>
    <x v="2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972"/>
    <d v="2016-03-23T03:2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973"/>
    <d v="2015-11-17T22:24:14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975"/>
    <d v="2015-11-05T16:11:45"/>
    <x v="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976"/>
    <d v="2016-09-12T16:59:00"/>
    <x v="2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977"/>
    <d v="2014-11-12T21:47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978"/>
    <d v="2014-08-12T15:51:50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980"/>
    <d v="2014-06-25T21:00:00"/>
    <x v="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981"/>
    <d v="2014-08-01T17:12:00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983"/>
    <d v="2015-03-08T16:50:03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985"/>
    <d v="2015-03-26T22:17:51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988"/>
    <d v="2015-05-09T21:14:18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989"/>
    <d v="2014-09-01T20:09:38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991"/>
    <d v="2015-03-27T03:34:36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992"/>
    <d v="2015-01-01T02:59:03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993"/>
    <d v="2015-10-18T19:36:29"/>
    <x v="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994"/>
    <d v="2015-07-19T05:23:11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996"/>
    <d v="2014-10-04T06:59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998"/>
    <d v="2015-10-01T15:02:5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999"/>
    <d v="2014-06-03T06:59:00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4000"/>
    <d v="2014-06-01T01:44:24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4002"/>
    <d v="2014-07-20T18:51:27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4003"/>
    <d v="2016-10-08T09:20:39"/>
    <x v="2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4004"/>
    <d v="2014-08-10T16:45:02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4005"/>
    <d v="2014-07-05T03:59:00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4006"/>
    <d v="2014-07-03T17:02:44"/>
    <x v="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4007"/>
    <d v="2014-09-06T05:09:04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4010"/>
    <d v="2015-12-17T22:05:50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4013"/>
    <d v="2014-08-12T01:53:58"/>
    <x v="3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4014"/>
    <d v="2015-11-12T06:59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4015"/>
    <d v="2015-05-25T21:38:16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4017"/>
    <d v="2015-04-18T22:30:00"/>
    <x v="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4019"/>
    <d v="2015-01-10T03:23:00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4020"/>
    <d v="2015-08-17T16:15:59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4021"/>
    <d v="2015-03-23T03:55:12"/>
    <x v="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4022"/>
    <d v="2015-08-19T04:06:16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4023"/>
    <d v="2014-08-05T14:52:09"/>
    <x v="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4024"/>
    <d v="2015-10-29T15:06:4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4026"/>
    <d v="2015-09-16T05:37:27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4027"/>
    <d v="2014-09-06T22:08:59"/>
    <x v="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4028"/>
    <d v="2016-01-15T03:09:34"/>
    <x v="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4029"/>
    <d v="2015-06-27T18:27:06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4030"/>
    <d v="2014-11-25T19:46:00"/>
    <x v="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4031"/>
    <d v="2016-06-08T17:33:39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4032"/>
    <d v="2016-05-14T21:03:57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4034"/>
    <d v="2015-08-01T01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4035"/>
    <d v="2016-09-07T01:21:53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4036"/>
    <d v="2015-09-09T04:00:18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4037"/>
    <d v="2015-08-24T10:33:16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4038"/>
    <d v="2015-02-07T21:42:19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4039"/>
    <d v="2014-08-09T05:37:12"/>
    <x v="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4040"/>
    <d v="2016-07-24T01:52:38"/>
    <x v="2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4042"/>
    <d v="2015-10-31T15:57:33"/>
    <x v="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4044"/>
    <d v="2015-10-11T15:29:05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4046"/>
    <d v="2016-12-12T06:00:0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4047"/>
    <d v="2014-06-22T2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4049"/>
    <d v="2015-04-03T22:40:15"/>
    <x v="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4050"/>
    <d v="2015-01-09T02:00:00"/>
    <x v="0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4051"/>
    <d v="2014-08-25T21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4052"/>
    <d v="2016-04-15T20:12:08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4054"/>
    <d v="2014-08-09T03:00:00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4056"/>
    <d v="2014-08-29T20:43:05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4058"/>
    <d v="2014-10-18T04:59:00"/>
    <x v="3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4061"/>
    <d v="2015-01-11T10:15:24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4062"/>
    <d v="2015-09-19T03:59:0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4065"/>
    <d v="2015-03-14T00:50:01"/>
    <x v="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4066"/>
    <d v="2014-12-05T17:27:15"/>
    <x v="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4067"/>
    <d v="2016-02-06T04:59:00"/>
    <x v="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4068"/>
    <d v="2016-05-01T14:18:38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4070"/>
    <d v="2014-12-03T15:20:36"/>
    <x v="3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4073"/>
    <d v="2015-08-20T17:05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4076"/>
    <d v="2016-01-20T17:24:21"/>
    <x v="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4077"/>
    <d v="2016-11-30T17:00:00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4079"/>
    <d v="2015-07-16T17:51:19"/>
    <x v="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4080"/>
    <d v="2016-05-05T03:04:53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4081"/>
    <d v="2017-01-17T20:16:26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4082"/>
    <d v="2015-01-28T19:37:11"/>
    <x v="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4083"/>
    <d v="2015-06-20T02:47:18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4085"/>
    <d v="2014-12-21T17:43:33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4086"/>
    <d v="2014-05-17T04:32:45"/>
    <x v="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4087"/>
    <d v="2016-07-19T14:14:41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4089"/>
    <d v="2016-10-05T19:50:54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4090"/>
    <d v="2016-07-04T04:00:00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4091"/>
    <d v="2016-10-14T22:00:00"/>
    <x v="2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4092"/>
    <d v="2015-01-06T02:44:19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4094"/>
    <d v="2014-09-09T16:12:03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4098"/>
    <d v="2014-06-24T18:57:09"/>
    <x v="3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4099"/>
    <d v="2016-06-19T19:12:56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4100"/>
    <d v="2015-08-08T21:34:0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4101"/>
    <d v="2016-01-29T23:34:00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4102"/>
    <d v="2014-06-21T01:05:03"/>
    <x v="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4103"/>
    <d v="2014-09-06T00:10:11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4106"/>
    <d v="2015-05-29T15:34:19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4107"/>
    <d v="2016-05-23T19:21:05"/>
    <x v="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4108"/>
    <d v="2015-05-29T16:36:34"/>
    <x v="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4111"/>
    <d v="2015-06-08T00:23:53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4113"/>
    <d v="2016-06-13T04:00:0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E4EE1A-3C60-E34F-B2AE-8DF70A929C2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A915CE-F8F6-704E-8A69-FA1CEE2E605D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E73F68-27D8-D74B-82EC-50575906CFD4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1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130" zoomScaleNormal="13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2.6640625" style="8" bestFit="1" customWidth="1"/>
    <col min="6" max="6" width="13.83203125" bestFit="1" customWidth="1"/>
    <col min="7" max="7" width="12.1640625" bestFit="1" customWidth="1"/>
    <col min="8" max="9" width="13" bestFit="1" customWidth="1"/>
    <col min="10" max="10" width="15.6640625" bestFit="1" customWidth="1"/>
    <col min="11" max="11" width="15.5" customWidth="1"/>
    <col min="12" max="12" width="17.33203125" bestFit="1" customWidth="1"/>
    <col min="13" max="13" width="13" bestFit="1" customWidth="1"/>
    <col min="14" max="14" width="26.1640625" bestFit="1" customWidth="1"/>
    <col min="15" max="15" width="15.5" style="11" bestFit="1" customWidth="1"/>
    <col min="16" max="16" width="15" bestFit="1" customWidth="1"/>
    <col min="17" max="17" width="13.6640625" bestFit="1" customWidth="1"/>
    <col min="18" max="18" width="14.6640625" bestFit="1" customWidth="1"/>
    <col min="19" max="19" width="20.83203125" style="17" bestFit="1" customWidth="1"/>
    <col min="20" max="20" width="19.5" style="17" bestFit="1" customWidth="1"/>
    <col min="21" max="21" width="5.1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9" t="s">
        <v>8307</v>
      </c>
      <c r="Q1" s="12" t="s">
        <v>8358</v>
      </c>
      <c r="R1" s="9" t="s">
        <v>8359</v>
      </c>
      <c r="S1" s="16" t="s">
        <v>8365</v>
      </c>
      <c r="T1" s="16" t="s">
        <v>8366</v>
      </c>
      <c r="U1" s="9" t="s">
        <v>8380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3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  <c r="U2">
        <f>YEAR(T2)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3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  <c r="U3">
        <f t="shared" ref="U3:U66" si="4">YEAR(T3)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3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3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3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3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3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3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3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3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3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3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3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3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3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3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3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3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3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3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3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3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3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  <c r="U24">
        <f t="shared" si="4"/>
        <v>2015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3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3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3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  <c r="U27">
        <f t="shared" si="4"/>
        <v>2016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3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3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3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3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3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3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3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3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3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3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3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3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3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3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3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3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3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3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3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3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3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3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3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3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3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  <c r="U52">
        <f t="shared" si="4"/>
        <v>2015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3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3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3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3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3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3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3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3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3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3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3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3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3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3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3" t="s">
        <v>8308</v>
      </c>
      <c r="R67" t="s">
        <v>8310</v>
      </c>
      <c r="S67" s="17">
        <f t="shared" ref="S67:S130" si="7">(((J67/60)/60)/24)+DATE(1970,1,1)</f>
        <v>41835.821226851855</v>
      </c>
      <c r="T67" s="17">
        <f t="shared" ref="T67:T130" si="8">(((I67/60)/60)/24)+DATE(1970,1,1)</f>
        <v>41862.249305555553</v>
      </c>
      <c r="U67">
        <f t="shared" ref="U67:U130" si="9">YEAR(T67)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3" t="s">
        <v>8308</v>
      </c>
      <c r="R68" t="s">
        <v>8310</v>
      </c>
      <c r="S68" s="17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3" t="s">
        <v>8308</v>
      </c>
      <c r="R69" t="s">
        <v>8310</v>
      </c>
      <c r="S69" s="17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3" t="s">
        <v>8308</v>
      </c>
      <c r="R70" t="s">
        <v>8310</v>
      </c>
      <c r="S70" s="17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3" t="s">
        <v>8308</v>
      </c>
      <c r="R71" t="s">
        <v>8310</v>
      </c>
      <c r="S71" s="17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3" t="s">
        <v>8308</v>
      </c>
      <c r="R72" t="s">
        <v>8310</v>
      </c>
      <c r="S72" s="17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3" t="s">
        <v>8308</v>
      </c>
      <c r="R73" t="s">
        <v>8310</v>
      </c>
      <c r="S73" s="17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3" t="s">
        <v>8308</v>
      </c>
      <c r="R74" t="s">
        <v>8310</v>
      </c>
      <c r="S74" s="17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3" t="s">
        <v>8308</v>
      </c>
      <c r="R75" t="s">
        <v>8310</v>
      </c>
      <c r="S75" s="17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3" t="s">
        <v>8308</v>
      </c>
      <c r="R76" t="s">
        <v>8310</v>
      </c>
      <c r="S76" s="17">
        <f t="shared" si="7"/>
        <v>42360.487210648149</v>
      </c>
      <c r="T76" s="17">
        <f t="shared" si="8"/>
        <v>42390.487210648149</v>
      </c>
      <c r="U76">
        <f t="shared" si="9"/>
        <v>2016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3" t="s">
        <v>8308</v>
      </c>
      <c r="R77" t="s">
        <v>8310</v>
      </c>
      <c r="S77" s="17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3" t="s">
        <v>8308</v>
      </c>
      <c r="R78" t="s">
        <v>8310</v>
      </c>
      <c r="S78" s="17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3" t="s">
        <v>8308</v>
      </c>
      <c r="R79" t="s">
        <v>8310</v>
      </c>
      <c r="S79" s="17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3" t="s">
        <v>8308</v>
      </c>
      <c r="R80" t="s">
        <v>8310</v>
      </c>
      <c r="S80" s="17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3" t="s">
        <v>8308</v>
      </c>
      <c r="R81" t="s">
        <v>8310</v>
      </c>
      <c r="S81" s="17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3" t="s">
        <v>8308</v>
      </c>
      <c r="R82" t="s">
        <v>8310</v>
      </c>
      <c r="S82" s="17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3" t="s">
        <v>8308</v>
      </c>
      <c r="R83" t="s">
        <v>8310</v>
      </c>
      <c r="S83" s="17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3" t="s">
        <v>8308</v>
      </c>
      <c r="R84" t="s">
        <v>8310</v>
      </c>
      <c r="S84" s="17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3" t="s">
        <v>8308</v>
      </c>
      <c r="R85" t="s">
        <v>8310</v>
      </c>
      <c r="S85" s="17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3" t="s">
        <v>8308</v>
      </c>
      <c r="R86" t="s">
        <v>8310</v>
      </c>
      <c r="S86" s="17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3" t="s">
        <v>8308</v>
      </c>
      <c r="R87" t="s">
        <v>8310</v>
      </c>
      <c r="S87" s="17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3" t="s">
        <v>8308</v>
      </c>
      <c r="R88" t="s">
        <v>8310</v>
      </c>
      <c r="S88" s="17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3" t="s">
        <v>8308</v>
      </c>
      <c r="R89" t="s">
        <v>8310</v>
      </c>
      <c r="S89" s="17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3" t="s">
        <v>8308</v>
      </c>
      <c r="R90" t="s">
        <v>8310</v>
      </c>
      <c r="S90" s="17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3" t="s">
        <v>8308</v>
      </c>
      <c r="R91" t="s">
        <v>8310</v>
      </c>
      <c r="S91" s="17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3" t="s">
        <v>8308</v>
      </c>
      <c r="R92" t="s">
        <v>8310</v>
      </c>
      <c r="S92" s="17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3" t="s">
        <v>8308</v>
      </c>
      <c r="R93" t="s">
        <v>8310</v>
      </c>
      <c r="S93" s="17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3" t="s">
        <v>8308</v>
      </c>
      <c r="R94" t="s">
        <v>8310</v>
      </c>
      <c r="S94" s="17">
        <f t="shared" si="7"/>
        <v>42721.198877314819</v>
      </c>
      <c r="T94" s="17">
        <f t="shared" si="8"/>
        <v>42767.333333333328</v>
      </c>
      <c r="U94">
        <f t="shared" si="9"/>
        <v>2017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3" t="s">
        <v>8308</v>
      </c>
      <c r="R95" t="s">
        <v>8310</v>
      </c>
      <c r="S95" s="17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3" t="s">
        <v>8308</v>
      </c>
      <c r="R96" t="s">
        <v>8310</v>
      </c>
      <c r="S96" s="17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3" t="s">
        <v>8308</v>
      </c>
      <c r="R97" t="s">
        <v>8310</v>
      </c>
      <c r="S97" s="17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3" t="s">
        <v>8308</v>
      </c>
      <c r="R98" t="s">
        <v>8310</v>
      </c>
      <c r="S98" s="17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3" t="s">
        <v>8308</v>
      </c>
      <c r="R99" t="s">
        <v>8310</v>
      </c>
      <c r="S99" s="17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3" t="s">
        <v>8308</v>
      </c>
      <c r="R100" t="s">
        <v>8310</v>
      </c>
      <c r="S100" s="17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3" t="s">
        <v>8308</v>
      </c>
      <c r="R101" t="s">
        <v>8310</v>
      </c>
      <c r="S101" s="17">
        <f t="shared" si="7"/>
        <v>41631.902766203704</v>
      </c>
      <c r="T101" s="17">
        <f t="shared" si="8"/>
        <v>41661.902766203704</v>
      </c>
      <c r="U101">
        <f t="shared" si="9"/>
        <v>2014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3" t="s">
        <v>8308</v>
      </c>
      <c r="R102" t="s">
        <v>8310</v>
      </c>
      <c r="S102" s="17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3" t="s">
        <v>8308</v>
      </c>
      <c r="R103" t="s">
        <v>8310</v>
      </c>
      <c r="S103" s="17">
        <f t="shared" si="7"/>
        <v>41274.776736111111</v>
      </c>
      <c r="T103" s="17">
        <f t="shared" si="8"/>
        <v>41298.776736111111</v>
      </c>
      <c r="U103">
        <f t="shared" si="9"/>
        <v>2013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3" t="s">
        <v>8308</v>
      </c>
      <c r="R104" t="s">
        <v>8310</v>
      </c>
      <c r="S104" s="17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3" t="s">
        <v>8308</v>
      </c>
      <c r="R105" t="s">
        <v>8310</v>
      </c>
      <c r="S105" s="17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3" t="s">
        <v>8308</v>
      </c>
      <c r="R106" t="s">
        <v>8310</v>
      </c>
      <c r="S106" s="17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3" t="s">
        <v>8308</v>
      </c>
      <c r="R107" t="s">
        <v>8310</v>
      </c>
      <c r="S107" s="17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3" t="s">
        <v>8308</v>
      </c>
      <c r="R108" t="s">
        <v>8310</v>
      </c>
      <c r="S108" s="17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3" t="s">
        <v>8308</v>
      </c>
      <c r="R109" t="s">
        <v>8310</v>
      </c>
      <c r="S109" s="17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3" t="s">
        <v>8308</v>
      </c>
      <c r="R110" t="s">
        <v>8310</v>
      </c>
      <c r="S110" s="17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3" t="s">
        <v>8308</v>
      </c>
      <c r="R111" t="s">
        <v>8310</v>
      </c>
      <c r="S111" s="17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3" t="s">
        <v>8308</v>
      </c>
      <c r="R112" t="s">
        <v>8310</v>
      </c>
      <c r="S112" s="17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3" t="s">
        <v>8308</v>
      </c>
      <c r="R113" t="s">
        <v>8310</v>
      </c>
      <c r="S113" s="17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3" t="s">
        <v>8308</v>
      </c>
      <c r="R114" t="s">
        <v>8310</v>
      </c>
      <c r="S114" s="17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3" t="s">
        <v>8308</v>
      </c>
      <c r="R115" t="s">
        <v>8310</v>
      </c>
      <c r="S115" s="17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3" t="s">
        <v>8308</v>
      </c>
      <c r="R116" t="s">
        <v>8310</v>
      </c>
      <c r="S116" s="17">
        <f t="shared" si="7"/>
        <v>40861.27416666667</v>
      </c>
      <c r="T116" s="17">
        <f t="shared" si="8"/>
        <v>40921.27416666667</v>
      </c>
      <c r="U116">
        <f t="shared" si="9"/>
        <v>2012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3" t="s">
        <v>8308</v>
      </c>
      <c r="R117" t="s">
        <v>8310</v>
      </c>
      <c r="S117" s="17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3" t="s">
        <v>8308</v>
      </c>
      <c r="R118" t="s">
        <v>8310</v>
      </c>
      <c r="S118" s="17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3" t="s">
        <v>8308</v>
      </c>
      <c r="R119" t="s">
        <v>8310</v>
      </c>
      <c r="S119" s="17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3" t="s">
        <v>8308</v>
      </c>
      <c r="R120" t="s">
        <v>8310</v>
      </c>
      <c r="S120" s="17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3" t="s">
        <v>8308</v>
      </c>
      <c r="R121" t="s">
        <v>8310</v>
      </c>
      <c r="S121" s="17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3" t="s">
        <v>8308</v>
      </c>
      <c r="R122" t="s">
        <v>8311</v>
      </c>
      <c r="S122" s="17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3" t="s">
        <v>8308</v>
      </c>
      <c r="R123" t="s">
        <v>8311</v>
      </c>
      <c r="S123" s="17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3" t="s">
        <v>8308</v>
      </c>
      <c r="R124" t="s">
        <v>8311</v>
      </c>
      <c r="S124" s="17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3" t="s">
        <v>8308</v>
      </c>
      <c r="R125" t="s">
        <v>8311</v>
      </c>
      <c r="S125" s="17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3" t="s">
        <v>8308</v>
      </c>
      <c r="R126" t="s">
        <v>8311</v>
      </c>
      <c r="S126" s="17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3" t="s">
        <v>8308</v>
      </c>
      <c r="R127" t="s">
        <v>8311</v>
      </c>
      <c r="S127" s="17">
        <f t="shared" si="7"/>
        <v>42709.993981481486</v>
      </c>
      <c r="T127" s="17">
        <f t="shared" si="8"/>
        <v>42769.993981481486</v>
      </c>
      <c r="U127">
        <f t="shared" si="9"/>
        <v>2017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3" t="s">
        <v>8308</v>
      </c>
      <c r="R128" t="s">
        <v>8311</v>
      </c>
      <c r="S128" s="17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3" t="s">
        <v>8308</v>
      </c>
      <c r="R129" t="s">
        <v>8311</v>
      </c>
      <c r="S129" s="17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3" t="s">
        <v>8308</v>
      </c>
      <c r="R130" t="s">
        <v>8311</v>
      </c>
      <c r="S130" s="17">
        <f t="shared" si="7"/>
        <v>42628.22792824074</v>
      </c>
      <c r="T130" s="17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3" t="s">
        <v>8308</v>
      </c>
      <c r="R131" t="s">
        <v>8311</v>
      </c>
      <c r="S131" s="17">
        <f t="shared" ref="S131:S194" si="12">(((J131/60)/60)/24)+DATE(1970,1,1)</f>
        <v>41882.937303240738</v>
      </c>
      <c r="T131" s="17">
        <f t="shared" ref="T131:T194" si="13">(((I131/60)/60)/24)+DATE(1970,1,1)</f>
        <v>41942.937303240738</v>
      </c>
      <c r="U131">
        <f t="shared" ref="U131:U194" si="14">YEAR(T131)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3" t="s">
        <v>8308</v>
      </c>
      <c r="R132" t="s">
        <v>8311</v>
      </c>
      <c r="S132" s="17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3" t="s">
        <v>8308</v>
      </c>
      <c r="R133" t="s">
        <v>8311</v>
      </c>
      <c r="S133" s="17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3" t="s">
        <v>8308</v>
      </c>
      <c r="R134" t="s">
        <v>8311</v>
      </c>
      <c r="S134" s="17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3" t="s">
        <v>8308</v>
      </c>
      <c r="R135" t="s">
        <v>8311</v>
      </c>
      <c r="S135" s="17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3" t="s">
        <v>8308</v>
      </c>
      <c r="R136" t="s">
        <v>8311</v>
      </c>
      <c r="S136" s="17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3" t="s">
        <v>8308</v>
      </c>
      <c r="R137" t="s">
        <v>8311</v>
      </c>
      <c r="S137" s="17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3" t="s">
        <v>8308</v>
      </c>
      <c r="R138" t="s">
        <v>8311</v>
      </c>
      <c r="S138" s="17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3" t="s">
        <v>8308</v>
      </c>
      <c r="R139" t="s">
        <v>8311</v>
      </c>
      <c r="S139" s="17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3" t="s">
        <v>8308</v>
      </c>
      <c r="R140" t="s">
        <v>8311</v>
      </c>
      <c r="S140" s="17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3" t="s">
        <v>8308</v>
      </c>
      <c r="R141" t="s">
        <v>8311</v>
      </c>
      <c r="S141" s="17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3" t="s">
        <v>8308</v>
      </c>
      <c r="R142" t="s">
        <v>8311</v>
      </c>
      <c r="S142" s="17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3" t="s">
        <v>8308</v>
      </c>
      <c r="R143" t="s">
        <v>8311</v>
      </c>
      <c r="S143" s="17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3" t="s">
        <v>8308</v>
      </c>
      <c r="R144" t="s">
        <v>8311</v>
      </c>
      <c r="S144" s="17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3" t="s">
        <v>8308</v>
      </c>
      <c r="R145" t="s">
        <v>8311</v>
      </c>
      <c r="S145" s="17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3" t="s">
        <v>8308</v>
      </c>
      <c r="R146" t="s">
        <v>8311</v>
      </c>
      <c r="S146" s="17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3" t="s">
        <v>8308</v>
      </c>
      <c r="R147" t="s">
        <v>8311</v>
      </c>
      <c r="S147" s="17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3" t="s">
        <v>8308</v>
      </c>
      <c r="R148" t="s">
        <v>8311</v>
      </c>
      <c r="S148" s="17">
        <f t="shared" si="12"/>
        <v>42693.016180555554</v>
      </c>
      <c r="T148" s="17">
        <f t="shared" si="13"/>
        <v>42753.016180555554</v>
      </c>
      <c r="U148">
        <f t="shared" si="14"/>
        <v>2017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3" t="s">
        <v>8308</v>
      </c>
      <c r="R149" t="s">
        <v>8311</v>
      </c>
      <c r="S149" s="17">
        <f t="shared" si="12"/>
        <v>41969.767824074079</v>
      </c>
      <c r="T149" s="17">
        <f t="shared" si="13"/>
        <v>42012.762499999997</v>
      </c>
      <c r="U149">
        <f t="shared" si="14"/>
        <v>2015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3" t="s">
        <v>8308</v>
      </c>
      <c r="R150" t="s">
        <v>8311</v>
      </c>
      <c r="S150" s="17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3" t="s">
        <v>8308</v>
      </c>
      <c r="R151" t="s">
        <v>8311</v>
      </c>
      <c r="S151" s="17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3" t="s">
        <v>8308</v>
      </c>
      <c r="R152" t="s">
        <v>8311</v>
      </c>
      <c r="S152" s="17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3" t="s">
        <v>8308</v>
      </c>
      <c r="R153" t="s">
        <v>8311</v>
      </c>
      <c r="S153" s="17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3" t="s">
        <v>8308</v>
      </c>
      <c r="R154" t="s">
        <v>8311</v>
      </c>
      <c r="S154" s="17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3" t="s">
        <v>8308</v>
      </c>
      <c r="R155" t="s">
        <v>8311</v>
      </c>
      <c r="S155" s="17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3" t="s">
        <v>8308</v>
      </c>
      <c r="R156" t="s">
        <v>8311</v>
      </c>
      <c r="S156" s="17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3" t="s">
        <v>8308</v>
      </c>
      <c r="R157" t="s">
        <v>8311</v>
      </c>
      <c r="S157" s="17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3" t="s">
        <v>8308</v>
      </c>
      <c r="R158" t="s">
        <v>8311</v>
      </c>
      <c r="S158" s="17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3" t="s">
        <v>8308</v>
      </c>
      <c r="R159" t="s">
        <v>8311</v>
      </c>
      <c r="S159" s="17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3" t="s">
        <v>8308</v>
      </c>
      <c r="R160" t="s">
        <v>8311</v>
      </c>
      <c r="S160" s="17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3" t="s">
        <v>8308</v>
      </c>
      <c r="R161" t="s">
        <v>8311</v>
      </c>
      <c r="S161" s="17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3" t="s">
        <v>8308</v>
      </c>
      <c r="R162" t="s">
        <v>8312</v>
      </c>
      <c r="S162" s="17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3" t="s">
        <v>8308</v>
      </c>
      <c r="R163" t="s">
        <v>8312</v>
      </c>
      <c r="S163" s="17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3" t="s">
        <v>8308</v>
      </c>
      <c r="R164" t="s">
        <v>8312</v>
      </c>
      <c r="S164" s="17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3" t="s">
        <v>8308</v>
      </c>
      <c r="R165" t="s">
        <v>8312</v>
      </c>
      <c r="S165" s="17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3" t="s">
        <v>8308</v>
      </c>
      <c r="R166" t="s">
        <v>8312</v>
      </c>
      <c r="S166" s="17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3" t="s">
        <v>8308</v>
      </c>
      <c r="R167" t="s">
        <v>8312</v>
      </c>
      <c r="S167" s="17">
        <f t="shared" si="12"/>
        <v>42351.658842592587</v>
      </c>
      <c r="T167" s="17">
        <f t="shared" si="13"/>
        <v>42381.658842592587</v>
      </c>
      <c r="U167">
        <f t="shared" si="14"/>
        <v>2016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3" t="s">
        <v>8308</v>
      </c>
      <c r="R168" t="s">
        <v>8312</v>
      </c>
      <c r="S168" s="17">
        <f t="shared" si="12"/>
        <v>42721.075949074075</v>
      </c>
      <c r="T168" s="17">
        <f t="shared" si="13"/>
        <v>42751.075949074075</v>
      </c>
      <c r="U168">
        <f t="shared" si="14"/>
        <v>2017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3" t="s">
        <v>8308</v>
      </c>
      <c r="R169" t="s">
        <v>8312</v>
      </c>
      <c r="S169" s="17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3" t="s">
        <v>8308</v>
      </c>
      <c r="R170" t="s">
        <v>8312</v>
      </c>
      <c r="S170" s="17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3" t="s">
        <v>8308</v>
      </c>
      <c r="R171" t="s">
        <v>8312</v>
      </c>
      <c r="S171" s="17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3" t="s">
        <v>8308</v>
      </c>
      <c r="R172" t="s">
        <v>8312</v>
      </c>
      <c r="S172" s="17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3" t="s">
        <v>8308</v>
      </c>
      <c r="R173" t="s">
        <v>8312</v>
      </c>
      <c r="S173" s="17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3" t="s">
        <v>8308</v>
      </c>
      <c r="R174" t="s">
        <v>8312</v>
      </c>
      <c r="S174" s="17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3" t="s">
        <v>8308</v>
      </c>
      <c r="R175" t="s">
        <v>8312</v>
      </c>
      <c r="S175" s="17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3" t="s">
        <v>8308</v>
      </c>
      <c r="R176" t="s">
        <v>8312</v>
      </c>
      <c r="S176" s="17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3" t="s">
        <v>8308</v>
      </c>
      <c r="R177" t="s">
        <v>8312</v>
      </c>
      <c r="S177" s="17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3" t="s">
        <v>8308</v>
      </c>
      <c r="R178" t="s">
        <v>8312</v>
      </c>
      <c r="S178" s="17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3" t="s">
        <v>8308</v>
      </c>
      <c r="R179" t="s">
        <v>8312</v>
      </c>
      <c r="S179" s="17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3" t="s">
        <v>8308</v>
      </c>
      <c r="R180" t="s">
        <v>8312</v>
      </c>
      <c r="S180" s="17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3" t="s">
        <v>8308</v>
      </c>
      <c r="R181" t="s">
        <v>8312</v>
      </c>
      <c r="S181" s="17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3" t="s">
        <v>8308</v>
      </c>
      <c r="R182" t="s">
        <v>8312</v>
      </c>
      <c r="S182" s="17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3" t="s">
        <v>8308</v>
      </c>
      <c r="R183" t="s">
        <v>8312</v>
      </c>
      <c r="S183" s="17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3" t="s">
        <v>8308</v>
      </c>
      <c r="R184" t="s">
        <v>8312</v>
      </c>
      <c r="S184" s="17">
        <f t="shared" si="12"/>
        <v>42712.011944444443</v>
      </c>
      <c r="T184" s="17">
        <f t="shared" si="13"/>
        <v>42742.011944444443</v>
      </c>
      <c r="U184">
        <f t="shared" si="14"/>
        <v>2017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3" t="s">
        <v>8308</v>
      </c>
      <c r="R185" t="s">
        <v>8312</v>
      </c>
      <c r="S185" s="17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3" t="s">
        <v>8308</v>
      </c>
      <c r="R186" t="s">
        <v>8312</v>
      </c>
      <c r="S186" s="17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3" t="s">
        <v>8308</v>
      </c>
      <c r="R187" t="s">
        <v>8312</v>
      </c>
      <c r="S187" s="17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3" t="s">
        <v>8308</v>
      </c>
      <c r="R188" t="s">
        <v>8312</v>
      </c>
      <c r="S188" s="17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3" t="s">
        <v>8308</v>
      </c>
      <c r="R189" t="s">
        <v>8312</v>
      </c>
      <c r="S189" s="17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3" t="s">
        <v>8308</v>
      </c>
      <c r="R190" t="s">
        <v>8312</v>
      </c>
      <c r="S190" s="17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3" t="s">
        <v>8308</v>
      </c>
      <c r="R191" t="s">
        <v>8312</v>
      </c>
      <c r="S191" s="17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3" t="s">
        <v>8308</v>
      </c>
      <c r="R192" t="s">
        <v>8312</v>
      </c>
      <c r="S192" s="17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3" t="s">
        <v>8308</v>
      </c>
      <c r="R193" t="s">
        <v>8312</v>
      </c>
      <c r="S193" s="17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3" t="s">
        <v>8308</v>
      </c>
      <c r="R194" t="s">
        <v>8312</v>
      </c>
      <c r="S194" s="17">
        <f t="shared" si="12"/>
        <v>41899.792037037041</v>
      </c>
      <c r="T194" s="17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3" t="s">
        <v>8308</v>
      </c>
      <c r="R195" t="s">
        <v>8312</v>
      </c>
      <c r="S195" s="17">
        <f t="shared" ref="S195:S258" si="17">(((J195/60)/60)/24)+DATE(1970,1,1)</f>
        <v>41911.934791666667</v>
      </c>
      <c r="T195" s="17">
        <f t="shared" ref="T195:T258" si="18">(((I195/60)/60)/24)+DATE(1970,1,1)</f>
        <v>41971.976458333331</v>
      </c>
      <c r="U195">
        <f t="shared" ref="U195:U258" si="19">YEAR(T195)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3" t="s">
        <v>8308</v>
      </c>
      <c r="R196" t="s">
        <v>8312</v>
      </c>
      <c r="S196" s="17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3" t="s">
        <v>8308</v>
      </c>
      <c r="R197" t="s">
        <v>8312</v>
      </c>
      <c r="S197" s="17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3" t="s">
        <v>8308</v>
      </c>
      <c r="R198" t="s">
        <v>8312</v>
      </c>
      <c r="S198" s="17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3" t="s">
        <v>8308</v>
      </c>
      <c r="R199" t="s">
        <v>8312</v>
      </c>
      <c r="S199" s="17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3" t="s">
        <v>8308</v>
      </c>
      <c r="R200" t="s">
        <v>8312</v>
      </c>
      <c r="S200" s="17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3" t="s">
        <v>8308</v>
      </c>
      <c r="R201" t="s">
        <v>8312</v>
      </c>
      <c r="S201" s="17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3" t="s">
        <v>8308</v>
      </c>
      <c r="R202" t="s">
        <v>8312</v>
      </c>
      <c r="S202" s="17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3" t="s">
        <v>8308</v>
      </c>
      <c r="R203" t="s">
        <v>8312</v>
      </c>
      <c r="S203" s="17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3" t="s">
        <v>8308</v>
      </c>
      <c r="R204" t="s">
        <v>8312</v>
      </c>
      <c r="S204" s="17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3" t="s">
        <v>8308</v>
      </c>
      <c r="R205" t="s">
        <v>8312</v>
      </c>
      <c r="S205" s="17">
        <f t="shared" si="17"/>
        <v>41973.847962962958</v>
      </c>
      <c r="T205" s="17">
        <f t="shared" si="18"/>
        <v>42033.847962962958</v>
      </c>
      <c r="U205">
        <f t="shared" si="19"/>
        <v>2015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3" t="s">
        <v>8308</v>
      </c>
      <c r="R206" t="s">
        <v>8312</v>
      </c>
      <c r="S206" s="17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3" t="s">
        <v>8308</v>
      </c>
      <c r="R207" t="s">
        <v>8312</v>
      </c>
      <c r="S207" s="17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3" t="s">
        <v>8308</v>
      </c>
      <c r="R208" t="s">
        <v>8312</v>
      </c>
      <c r="S208" s="17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3" t="s">
        <v>8308</v>
      </c>
      <c r="R209" t="s">
        <v>8312</v>
      </c>
      <c r="S209" s="17">
        <f t="shared" si="17"/>
        <v>41978.197199074071</v>
      </c>
      <c r="T209" s="17">
        <f t="shared" si="18"/>
        <v>42008.197199074071</v>
      </c>
      <c r="U209">
        <f t="shared" si="19"/>
        <v>2015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3" t="s">
        <v>8308</v>
      </c>
      <c r="R210" t="s">
        <v>8312</v>
      </c>
      <c r="S210" s="17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3" t="s">
        <v>8308</v>
      </c>
      <c r="R211" t="s">
        <v>8312</v>
      </c>
      <c r="S211" s="17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3" t="s">
        <v>8308</v>
      </c>
      <c r="R212" t="s">
        <v>8312</v>
      </c>
      <c r="S212" s="17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3" t="s">
        <v>8308</v>
      </c>
      <c r="R213" t="s">
        <v>8312</v>
      </c>
      <c r="S213" s="17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3" t="s">
        <v>8308</v>
      </c>
      <c r="R214" t="s">
        <v>8312</v>
      </c>
      <c r="S214" s="17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3" t="s">
        <v>8308</v>
      </c>
      <c r="R215" t="s">
        <v>8312</v>
      </c>
      <c r="S215" s="17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3" t="s">
        <v>8308</v>
      </c>
      <c r="R216" t="s">
        <v>8312</v>
      </c>
      <c r="S216" s="17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3" t="s">
        <v>8308</v>
      </c>
      <c r="R217" t="s">
        <v>8312</v>
      </c>
      <c r="S217" s="17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3" t="s">
        <v>8308</v>
      </c>
      <c r="R218" t="s">
        <v>8312</v>
      </c>
      <c r="S218" s="17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3" t="s">
        <v>8308</v>
      </c>
      <c r="R219" t="s">
        <v>8312</v>
      </c>
      <c r="S219" s="17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3" t="s">
        <v>8308</v>
      </c>
      <c r="R220" t="s">
        <v>8312</v>
      </c>
      <c r="S220" s="17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3" t="s">
        <v>8308</v>
      </c>
      <c r="R221" t="s">
        <v>8312</v>
      </c>
      <c r="S221" s="17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3" t="s">
        <v>8308</v>
      </c>
      <c r="R222" t="s">
        <v>8312</v>
      </c>
      <c r="S222" s="17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3" t="s">
        <v>8308</v>
      </c>
      <c r="R223" t="s">
        <v>8312</v>
      </c>
      <c r="S223" s="17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3" t="s">
        <v>8308</v>
      </c>
      <c r="R224" t="s">
        <v>8312</v>
      </c>
      <c r="S224" s="17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3" t="s">
        <v>8308</v>
      </c>
      <c r="R225" t="s">
        <v>8312</v>
      </c>
      <c r="S225" s="17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3" t="s">
        <v>8308</v>
      </c>
      <c r="R226" t="s">
        <v>8312</v>
      </c>
      <c r="S226" s="17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3" t="s">
        <v>8308</v>
      </c>
      <c r="R227" t="s">
        <v>8312</v>
      </c>
      <c r="S227" s="17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3" t="s">
        <v>8308</v>
      </c>
      <c r="R228" t="s">
        <v>8312</v>
      </c>
      <c r="S228" s="17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3" t="s">
        <v>8308</v>
      </c>
      <c r="R229" t="s">
        <v>8312</v>
      </c>
      <c r="S229" s="17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3" t="s">
        <v>8308</v>
      </c>
      <c r="R230" t="s">
        <v>8312</v>
      </c>
      <c r="S230" s="17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3" t="s">
        <v>8308</v>
      </c>
      <c r="R231" t="s">
        <v>8312</v>
      </c>
      <c r="S231" s="17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3" t="s">
        <v>8308</v>
      </c>
      <c r="R232" t="s">
        <v>8312</v>
      </c>
      <c r="S232" s="17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3" t="s">
        <v>8308</v>
      </c>
      <c r="R233" t="s">
        <v>8312</v>
      </c>
      <c r="S233" s="17">
        <f t="shared" si="17"/>
        <v>42341.958923611113</v>
      </c>
      <c r="T233" s="17">
        <f t="shared" si="18"/>
        <v>42371.958923611113</v>
      </c>
      <c r="U233">
        <f t="shared" si="19"/>
        <v>2016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3" t="s">
        <v>8308</v>
      </c>
      <c r="R234" t="s">
        <v>8312</v>
      </c>
      <c r="S234" s="17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3" t="s">
        <v>8308</v>
      </c>
      <c r="R235" t="s">
        <v>8312</v>
      </c>
      <c r="S235" s="17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3" t="s">
        <v>8308</v>
      </c>
      <c r="R236" t="s">
        <v>8312</v>
      </c>
      <c r="S236" s="17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3" t="s">
        <v>8308</v>
      </c>
      <c r="R237" t="s">
        <v>8312</v>
      </c>
      <c r="S237" s="17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3" t="s">
        <v>8308</v>
      </c>
      <c r="R238" t="s">
        <v>8312</v>
      </c>
      <c r="S238" s="17">
        <f t="shared" si="17"/>
        <v>42321.08447916666</v>
      </c>
      <c r="T238" s="17">
        <f t="shared" si="18"/>
        <v>42374</v>
      </c>
      <c r="U238">
        <f t="shared" si="19"/>
        <v>2016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3" t="s">
        <v>8308</v>
      </c>
      <c r="R239" t="s">
        <v>8312</v>
      </c>
      <c r="S239" s="17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3" t="s">
        <v>8308</v>
      </c>
      <c r="R240" t="s">
        <v>8312</v>
      </c>
      <c r="S240" s="17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3" t="s">
        <v>8308</v>
      </c>
      <c r="R241" t="s">
        <v>8312</v>
      </c>
      <c r="S241" s="17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3" t="s">
        <v>8308</v>
      </c>
      <c r="R242" t="s">
        <v>8313</v>
      </c>
      <c r="S242" s="17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3" t="s">
        <v>8308</v>
      </c>
      <c r="R243" t="s">
        <v>8313</v>
      </c>
      <c r="S243" s="17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3" t="s">
        <v>8308</v>
      </c>
      <c r="R244" t="s">
        <v>8313</v>
      </c>
      <c r="S244" s="17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3" t="s">
        <v>8308</v>
      </c>
      <c r="R245" t="s">
        <v>8313</v>
      </c>
      <c r="S245" s="17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3" t="s">
        <v>8308</v>
      </c>
      <c r="R246" t="s">
        <v>8313</v>
      </c>
      <c r="S246" s="17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3" t="s">
        <v>8308</v>
      </c>
      <c r="R247" t="s">
        <v>8313</v>
      </c>
      <c r="S247" s="17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3" t="s">
        <v>8308</v>
      </c>
      <c r="R248" t="s">
        <v>8313</v>
      </c>
      <c r="S248" s="17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3" t="s">
        <v>8308</v>
      </c>
      <c r="R249" t="s">
        <v>8313</v>
      </c>
      <c r="S249" s="17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3" t="s">
        <v>8308</v>
      </c>
      <c r="R250" t="s">
        <v>8313</v>
      </c>
      <c r="S250" s="17">
        <f t="shared" si="17"/>
        <v>40870.774409722224</v>
      </c>
      <c r="T250" s="17">
        <f t="shared" si="18"/>
        <v>40915.774409722224</v>
      </c>
      <c r="U250">
        <f t="shared" si="19"/>
        <v>2012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3" t="s">
        <v>8308</v>
      </c>
      <c r="R251" t="s">
        <v>8313</v>
      </c>
      <c r="S251" s="17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3" t="s">
        <v>8308</v>
      </c>
      <c r="R252" t="s">
        <v>8313</v>
      </c>
      <c r="S252" s="17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3" t="s">
        <v>8308</v>
      </c>
      <c r="R253" t="s">
        <v>8313</v>
      </c>
      <c r="S253" s="17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3" t="s">
        <v>8308</v>
      </c>
      <c r="R254" t="s">
        <v>8313</v>
      </c>
      <c r="S254" s="17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3" t="s">
        <v>8308</v>
      </c>
      <c r="R255" t="s">
        <v>8313</v>
      </c>
      <c r="S255" s="17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3" t="s">
        <v>8308</v>
      </c>
      <c r="R256" t="s">
        <v>8313</v>
      </c>
      <c r="S256" s="17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3" t="s">
        <v>8308</v>
      </c>
      <c r="R257" t="s">
        <v>8313</v>
      </c>
      <c r="S257" s="17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3" t="s">
        <v>8308</v>
      </c>
      <c r="R258" t="s">
        <v>8313</v>
      </c>
      <c r="S258" s="17">
        <f t="shared" si="17"/>
        <v>41319.769293981481</v>
      </c>
      <c r="T258" s="17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3" t="s">
        <v>8308</v>
      </c>
      <c r="R259" t="s">
        <v>8313</v>
      </c>
      <c r="S259" s="17">
        <f t="shared" ref="S259:S322" si="22">(((J259/60)/60)/24)+DATE(1970,1,1)</f>
        <v>42479.626875000002</v>
      </c>
      <c r="T259" s="17">
        <f t="shared" ref="T259:T322" si="23">(((I259/60)/60)/24)+DATE(1970,1,1)</f>
        <v>42509.626875000002</v>
      </c>
      <c r="U259">
        <f t="shared" ref="U259:U322" si="24">YEAR(T259)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3" t="s">
        <v>8308</v>
      </c>
      <c r="R260" t="s">
        <v>8313</v>
      </c>
      <c r="S260" s="17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3" t="s">
        <v>8308</v>
      </c>
      <c r="R261" t="s">
        <v>8313</v>
      </c>
      <c r="S261" s="17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3" t="s">
        <v>8308</v>
      </c>
      <c r="R262" t="s">
        <v>8313</v>
      </c>
      <c r="S262" s="17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3" t="s">
        <v>8308</v>
      </c>
      <c r="R263" t="s">
        <v>8313</v>
      </c>
      <c r="S263" s="17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3" t="s">
        <v>8308</v>
      </c>
      <c r="R264" t="s">
        <v>8313</v>
      </c>
      <c r="S264" s="17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3" t="s">
        <v>8308</v>
      </c>
      <c r="R265" t="s">
        <v>8313</v>
      </c>
      <c r="S265" s="17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3" t="s">
        <v>8308</v>
      </c>
      <c r="R266" t="s">
        <v>8313</v>
      </c>
      <c r="S266" s="17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3" t="s">
        <v>8308</v>
      </c>
      <c r="R267" t="s">
        <v>8313</v>
      </c>
      <c r="S267" s="17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3" t="s">
        <v>8308</v>
      </c>
      <c r="R268" t="s">
        <v>8313</v>
      </c>
      <c r="S268" s="17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3" t="s">
        <v>8308</v>
      </c>
      <c r="R269" t="s">
        <v>8313</v>
      </c>
      <c r="S269" s="17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3" t="s">
        <v>8308</v>
      </c>
      <c r="R270" t="s">
        <v>8313</v>
      </c>
      <c r="S270" s="17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3" t="s">
        <v>8308</v>
      </c>
      <c r="R271" t="s">
        <v>8313</v>
      </c>
      <c r="S271" s="17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3" t="s">
        <v>8308</v>
      </c>
      <c r="R272" t="s">
        <v>8313</v>
      </c>
      <c r="S272" s="17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3" t="s">
        <v>8308</v>
      </c>
      <c r="R273" t="s">
        <v>8313</v>
      </c>
      <c r="S273" s="17">
        <f t="shared" si="22"/>
        <v>41612.10024305556</v>
      </c>
      <c r="T273" s="17">
        <f t="shared" si="23"/>
        <v>41641.333333333336</v>
      </c>
      <c r="U273">
        <f t="shared" si="24"/>
        <v>2014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3" t="s">
        <v>8308</v>
      </c>
      <c r="R274" t="s">
        <v>8313</v>
      </c>
      <c r="S274" s="17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3" t="s">
        <v>8308</v>
      </c>
      <c r="R275" t="s">
        <v>8313</v>
      </c>
      <c r="S275" s="17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3" t="s">
        <v>8308</v>
      </c>
      <c r="R276" t="s">
        <v>8313</v>
      </c>
      <c r="S276" s="17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3" t="s">
        <v>8308</v>
      </c>
      <c r="R277" t="s">
        <v>8313</v>
      </c>
      <c r="S277" s="17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3" t="s">
        <v>8308</v>
      </c>
      <c r="R278" t="s">
        <v>8313</v>
      </c>
      <c r="S278" s="17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3" t="s">
        <v>8308</v>
      </c>
      <c r="R279" t="s">
        <v>8313</v>
      </c>
      <c r="S279" s="17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3" t="s">
        <v>8308</v>
      </c>
      <c r="R280" t="s">
        <v>8313</v>
      </c>
      <c r="S280" s="17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3" t="s">
        <v>8308</v>
      </c>
      <c r="R281" t="s">
        <v>8313</v>
      </c>
      <c r="S281" s="17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3" t="s">
        <v>8308</v>
      </c>
      <c r="R282" t="s">
        <v>8313</v>
      </c>
      <c r="S282" s="17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3" t="s">
        <v>8308</v>
      </c>
      <c r="R283" t="s">
        <v>8313</v>
      </c>
      <c r="S283" s="17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3" t="s">
        <v>8308</v>
      </c>
      <c r="R284" t="s">
        <v>8313</v>
      </c>
      <c r="S284" s="17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3" t="s">
        <v>8308</v>
      </c>
      <c r="R285" t="s">
        <v>8313</v>
      </c>
      <c r="S285" s="17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3" t="s">
        <v>8308</v>
      </c>
      <c r="R286" t="s">
        <v>8313</v>
      </c>
      <c r="S286" s="17">
        <f t="shared" si="22"/>
        <v>40904.738194444442</v>
      </c>
      <c r="T286" s="17">
        <f t="shared" si="23"/>
        <v>40929.738194444442</v>
      </c>
      <c r="U286">
        <f t="shared" si="24"/>
        <v>2012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3" t="s">
        <v>8308</v>
      </c>
      <c r="R287" t="s">
        <v>8313</v>
      </c>
      <c r="S287" s="17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3" t="s">
        <v>8308</v>
      </c>
      <c r="R288" t="s">
        <v>8313</v>
      </c>
      <c r="S288" s="17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3" t="s">
        <v>8308</v>
      </c>
      <c r="R289" t="s">
        <v>8313</v>
      </c>
      <c r="S289" s="17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3" t="s">
        <v>8308</v>
      </c>
      <c r="R290" t="s">
        <v>8313</v>
      </c>
      <c r="S290" s="17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3" t="s">
        <v>8308</v>
      </c>
      <c r="R291" t="s">
        <v>8313</v>
      </c>
      <c r="S291" s="17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3" t="s">
        <v>8308</v>
      </c>
      <c r="R292" t="s">
        <v>8313</v>
      </c>
      <c r="S292" s="17">
        <f t="shared" si="22"/>
        <v>40526.36917824074</v>
      </c>
      <c r="T292" s="17">
        <f t="shared" si="23"/>
        <v>40576.332638888889</v>
      </c>
      <c r="U292">
        <f t="shared" si="24"/>
        <v>2011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3" t="s">
        <v>8308</v>
      </c>
      <c r="R293" t="s">
        <v>8313</v>
      </c>
      <c r="S293" s="17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3" t="s">
        <v>8308</v>
      </c>
      <c r="R294" t="s">
        <v>8313</v>
      </c>
      <c r="S294" s="17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3" t="s">
        <v>8308</v>
      </c>
      <c r="R295" t="s">
        <v>8313</v>
      </c>
      <c r="S295" s="17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3" t="s">
        <v>8308</v>
      </c>
      <c r="R296" t="s">
        <v>8313</v>
      </c>
      <c r="S296" s="17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3" t="s">
        <v>8308</v>
      </c>
      <c r="R297" t="s">
        <v>8313</v>
      </c>
      <c r="S297" s="17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3" t="s">
        <v>8308</v>
      </c>
      <c r="R298" t="s">
        <v>8313</v>
      </c>
      <c r="S298" s="17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3" t="s">
        <v>8308</v>
      </c>
      <c r="R299" t="s">
        <v>8313</v>
      </c>
      <c r="S299" s="17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3" t="s">
        <v>8308</v>
      </c>
      <c r="R300" t="s">
        <v>8313</v>
      </c>
      <c r="S300" s="17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3" t="s">
        <v>8308</v>
      </c>
      <c r="R301" t="s">
        <v>8313</v>
      </c>
      <c r="S301" s="17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3" t="s">
        <v>8308</v>
      </c>
      <c r="R302" t="s">
        <v>8313</v>
      </c>
      <c r="S302" s="17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3" t="s">
        <v>8308</v>
      </c>
      <c r="R303" t="s">
        <v>8313</v>
      </c>
      <c r="S303" s="17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3" t="s">
        <v>8308</v>
      </c>
      <c r="R304" t="s">
        <v>8313</v>
      </c>
      <c r="S304" s="17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3" t="s">
        <v>8308</v>
      </c>
      <c r="R305" t="s">
        <v>8313</v>
      </c>
      <c r="S305" s="17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3" t="s">
        <v>8308</v>
      </c>
      <c r="R306" t="s">
        <v>8313</v>
      </c>
      <c r="S306" s="17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3" t="s">
        <v>8308</v>
      </c>
      <c r="R307" t="s">
        <v>8313</v>
      </c>
      <c r="S307" s="17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3" t="s">
        <v>8308</v>
      </c>
      <c r="R308" t="s">
        <v>8313</v>
      </c>
      <c r="S308" s="17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3" t="s">
        <v>8308</v>
      </c>
      <c r="R309" t="s">
        <v>8313</v>
      </c>
      <c r="S309" s="17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3" t="s">
        <v>8308</v>
      </c>
      <c r="R310" t="s">
        <v>8313</v>
      </c>
      <c r="S310" s="17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3" t="s">
        <v>8308</v>
      </c>
      <c r="R311" t="s">
        <v>8313</v>
      </c>
      <c r="S311" s="17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3" t="s">
        <v>8308</v>
      </c>
      <c r="R312" t="s">
        <v>8313</v>
      </c>
      <c r="S312" s="17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3" t="s">
        <v>8308</v>
      </c>
      <c r="R313" t="s">
        <v>8313</v>
      </c>
      <c r="S313" s="17">
        <f t="shared" si="22"/>
        <v>40868.219814814816</v>
      </c>
      <c r="T313" s="17">
        <f t="shared" si="23"/>
        <v>40909.332638888889</v>
      </c>
      <c r="U313">
        <f t="shared" si="24"/>
        <v>2012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3" t="s">
        <v>8308</v>
      </c>
      <c r="R314" t="s">
        <v>8313</v>
      </c>
      <c r="S314" s="17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3" t="s">
        <v>8308</v>
      </c>
      <c r="R315" t="s">
        <v>8313</v>
      </c>
      <c r="S315" s="17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3" t="s">
        <v>8308</v>
      </c>
      <c r="R316" t="s">
        <v>8313</v>
      </c>
      <c r="S316" s="17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3" t="s">
        <v>8308</v>
      </c>
      <c r="R317" t="s">
        <v>8313</v>
      </c>
      <c r="S317" s="17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3" t="s">
        <v>8308</v>
      </c>
      <c r="R318" t="s">
        <v>8313</v>
      </c>
      <c r="S318" s="17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3" t="s">
        <v>8308</v>
      </c>
      <c r="R319" t="s">
        <v>8313</v>
      </c>
      <c r="S319" s="17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3" t="s">
        <v>8308</v>
      </c>
      <c r="R320" t="s">
        <v>8313</v>
      </c>
      <c r="S320" s="17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3" t="s">
        <v>8308</v>
      </c>
      <c r="R321" t="s">
        <v>8313</v>
      </c>
      <c r="S321" s="17">
        <f t="shared" si="22"/>
        <v>40123.83829861111</v>
      </c>
      <c r="T321" s="17">
        <f t="shared" si="23"/>
        <v>40211.332638888889</v>
      </c>
      <c r="U321">
        <f t="shared" si="24"/>
        <v>2010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3" t="s">
        <v>8308</v>
      </c>
      <c r="R322" t="s">
        <v>8313</v>
      </c>
      <c r="S322" s="17">
        <f t="shared" si="22"/>
        <v>42331.551307870366</v>
      </c>
      <c r="T322" s="17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3" t="s">
        <v>8308</v>
      </c>
      <c r="R323" t="s">
        <v>8313</v>
      </c>
      <c r="S323" s="17">
        <f t="shared" ref="S323:S386" si="27">(((J323/60)/60)/24)+DATE(1970,1,1)</f>
        <v>42647.446597222224</v>
      </c>
      <c r="T323" s="17">
        <f t="shared" ref="T323:T386" si="28">(((I323/60)/60)/24)+DATE(1970,1,1)</f>
        <v>42682.488263888896</v>
      </c>
      <c r="U323">
        <f t="shared" ref="U323:U386" si="29">YEAR(T323)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3" t="s">
        <v>8308</v>
      </c>
      <c r="R324" t="s">
        <v>8313</v>
      </c>
      <c r="S324" s="17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3" t="s">
        <v>8308</v>
      </c>
      <c r="R325" t="s">
        <v>8313</v>
      </c>
      <c r="S325" s="17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3" t="s">
        <v>8308</v>
      </c>
      <c r="R326" t="s">
        <v>8313</v>
      </c>
      <c r="S326" s="17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3" t="s">
        <v>8308</v>
      </c>
      <c r="R327" t="s">
        <v>8313</v>
      </c>
      <c r="S327" s="17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3" t="s">
        <v>8308</v>
      </c>
      <c r="R328" t="s">
        <v>8313</v>
      </c>
      <c r="S328" s="17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3" t="s">
        <v>8308</v>
      </c>
      <c r="R329" t="s">
        <v>8313</v>
      </c>
      <c r="S329" s="17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3" t="s">
        <v>8308</v>
      </c>
      <c r="R330" t="s">
        <v>8313</v>
      </c>
      <c r="S330" s="17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3" t="s">
        <v>8308</v>
      </c>
      <c r="R331" t="s">
        <v>8313</v>
      </c>
      <c r="S331" s="17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3" t="s">
        <v>8308</v>
      </c>
      <c r="R332" t="s">
        <v>8313</v>
      </c>
      <c r="S332" s="17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3" t="s">
        <v>8308</v>
      </c>
      <c r="R333" t="s">
        <v>8313</v>
      </c>
      <c r="S333" s="17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3" t="s">
        <v>8308</v>
      </c>
      <c r="R334" t="s">
        <v>8313</v>
      </c>
      <c r="S334" s="17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3" t="s">
        <v>8308</v>
      </c>
      <c r="R335" t="s">
        <v>8313</v>
      </c>
      <c r="S335" s="17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3" t="s">
        <v>8308</v>
      </c>
      <c r="R336" t="s">
        <v>8313</v>
      </c>
      <c r="S336" s="17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3" t="s">
        <v>8308</v>
      </c>
      <c r="R337" t="s">
        <v>8313</v>
      </c>
      <c r="S337" s="17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3" t="s">
        <v>8308</v>
      </c>
      <c r="R338" t="s">
        <v>8313</v>
      </c>
      <c r="S338" s="17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3" t="s">
        <v>8308</v>
      </c>
      <c r="R339" t="s">
        <v>8313</v>
      </c>
      <c r="S339" s="17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3" t="s">
        <v>8308</v>
      </c>
      <c r="R340" t="s">
        <v>8313</v>
      </c>
      <c r="S340" s="17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3" t="s">
        <v>8308</v>
      </c>
      <c r="R341" t="s">
        <v>8313</v>
      </c>
      <c r="S341" s="17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3" t="s">
        <v>8308</v>
      </c>
      <c r="R342" t="s">
        <v>8313</v>
      </c>
      <c r="S342" s="17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3" t="s">
        <v>8308</v>
      </c>
      <c r="R343" t="s">
        <v>8313</v>
      </c>
      <c r="S343" s="17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3" t="s">
        <v>8308</v>
      </c>
      <c r="R344" t="s">
        <v>8313</v>
      </c>
      <c r="S344" s="17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3" t="s">
        <v>8308</v>
      </c>
      <c r="R345" t="s">
        <v>8313</v>
      </c>
      <c r="S345" s="17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3" t="s">
        <v>8308</v>
      </c>
      <c r="R346" t="s">
        <v>8313</v>
      </c>
      <c r="S346" s="17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3" t="s">
        <v>8308</v>
      </c>
      <c r="R347" t="s">
        <v>8313</v>
      </c>
      <c r="S347" s="17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3" t="s">
        <v>8308</v>
      </c>
      <c r="R348" t="s">
        <v>8313</v>
      </c>
      <c r="S348" s="17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3" t="s">
        <v>8308</v>
      </c>
      <c r="R349" t="s">
        <v>8313</v>
      </c>
      <c r="S349" s="17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3" t="s">
        <v>8308</v>
      </c>
      <c r="R350" t="s">
        <v>8313</v>
      </c>
      <c r="S350" s="17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3" t="s">
        <v>8308</v>
      </c>
      <c r="R351" t="s">
        <v>8313</v>
      </c>
      <c r="S351" s="17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3" t="s">
        <v>8308</v>
      </c>
      <c r="R352" t="s">
        <v>8313</v>
      </c>
      <c r="S352" s="17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3" t="s">
        <v>8308</v>
      </c>
      <c r="R353" t="s">
        <v>8313</v>
      </c>
      <c r="S353" s="17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3" t="s">
        <v>8308</v>
      </c>
      <c r="R354" t="s">
        <v>8313</v>
      </c>
      <c r="S354" s="17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3" t="s">
        <v>8308</v>
      </c>
      <c r="R355" t="s">
        <v>8313</v>
      </c>
      <c r="S355" s="17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3" t="s">
        <v>8308</v>
      </c>
      <c r="R356" t="s">
        <v>8313</v>
      </c>
      <c r="S356" s="17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3" t="s">
        <v>8308</v>
      </c>
      <c r="R357" t="s">
        <v>8313</v>
      </c>
      <c r="S357" s="17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3" t="s">
        <v>8308</v>
      </c>
      <c r="R358" t="s">
        <v>8313</v>
      </c>
      <c r="S358" s="17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3" t="s">
        <v>8308</v>
      </c>
      <c r="R359" t="s">
        <v>8313</v>
      </c>
      <c r="S359" s="17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3" t="s">
        <v>8308</v>
      </c>
      <c r="R360" t="s">
        <v>8313</v>
      </c>
      <c r="S360" s="17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3" t="s">
        <v>8308</v>
      </c>
      <c r="R361" t="s">
        <v>8313</v>
      </c>
      <c r="S361" s="17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3" t="s">
        <v>8308</v>
      </c>
      <c r="R362" t="s">
        <v>8313</v>
      </c>
      <c r="S362" s="17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3" t="s">
        <v>8308</v>
      </c>
      <c r="R363" t="s">
        <v>8313</v>
      </c>
      <c r="S363" s="17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3" t="s">
        <v>8308</v>
      </c>
      <c r="R364" t="s">
        <v>8313</v>
      </c>
      <c r="S364" s="17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3" t="s">
        <v>8308</v>
      </c>
      <c r="R365" t="s">
        <v>8313</v>
      </c>
      <c r="S365" s="17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3" t="s">
        <v>8308</v>
      </c>
      <c r="R366" t="s">
        <v>8313</v>
      </c>
      <c r="S366" s="17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3" t="s">
        <v>8308</v>
      </c>
      <c r="R367" t="s">
        <v>8313</v>
      </c>
      <c r="S367" s="17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3" t="s">
        <v>8308</v>
      </c>
      <c r="R368" t="s">
        <v>8313</v>
      </c>
      <c r="S368" s="17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3" t="s">
        <v>8308</v>
      </c>
      <c r="R369" t="s">
        <v>8313</v>
      </c>
      <c r="S369" s="17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3" t="s">
        <v>8308</v>
      </c>
      <c r="R370" t="s">
        <v>8313</v>
      </c>
      <c r="S370" s="17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3" t="s">
        <v>8308</v>
      </c>
      <c r="R371" t="s">
        <v>8313</v>
      </c>
      <c r="S371" s="17">
        <f t="shared" si="27"/>
        <v>40893.551724537036</v>
      </c>
      <c r="T371" s="17">
        <f t="shared" si="28"/>
        <v>40923.551724537036</v>
      </c>
      <c r="U371">
        <f t="shared" si="29"/>
        <v>2012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3" t="s">
        <v>8308</v>
      </c>
      <c r="R372" t="s">
        <v>8313</v>
      </c>
      <c r="S372" s="17">
        <f t="shared" si="27"/>
        <v>42711.795138888891</v>
      </c>
      <c r="T372" s="17">
        <f t="shared" si="28"/>
        <v>42741.795138888891</v>
      </c>
      <c r="U372">
        <f t="shared" si="29"/>
        <v>2017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3" t="s">
        <v>8308</v>
      </c>
      <c r="R373" t="s">
        <v>8313</v>
      </c>
      <c r="S373" s="17">
        <f t="shared" si="27"/>
        <v>41261.767812500002</v>
      </c>
      <c r="T373" s="17">
        <f t="shared" si="28"/>
        <v>41306.767812500002</v>
      </c>
      <c r="U373">
        <f t="shared" si="29"/>
        <v>2013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3" t="s">
        <v>8308</v>
      </c>
      <c r="R374" t="s">
        <v>8313</v>
      </c>
      <c r="S374" s="17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3" t="s">
        <v>8308</v>
      </c>
      <c r="R375" t="s">
        <v>8313</v>
      </c>
      <c r="S375" s="17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3" t="s">
        <v>8308</v>
      </c>
      <c r="R376" t="s">
        <v>8313</v>
      </c>
      <c r="S376" s="17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3" t="s">
        <v>8308</v>
      </c>
      <c r="R377" t="s">
        <v>8313</v>
      </c>
      <c r="S377" s="17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3" t="s">
        <v>8308</v>
      </c>
      <c r="R378" t="s">
        <v>8313</v>
      </c>
      <c r="S378" s="17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3" t="s">
        <v>8308</v>
      </c>
      <c r="R379" t="s">
        <v>8313</v>
      </c>
      <c r="S379" s="17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3" t="s">
        <v>8308</v>
      </c>
      <c r="R380" t="s">
        <v>8313</v>
      </c>
      <c r="S380" s="17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3" t="s">
        <v>8308</v>
      </c>
      <c r="R381" t="s">
        <v>8313</v>
      </c>
      <c r="S381" s="17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3" t="s">
        <v>8308</v>
      </c>
      <c r="R382" t="s">
        <v>8313</v>
      </c>
      <c r="S382" s="17">
        <f t="shared" si="27"/>
        <v>42367.719814814816</v>
      </c>
      <c r="T382" s="17">
        <f t="shared" si="28"/>
        <v>42392.719814814816</v>
      </c>
      <c r="U382">
        <f t="shared" si="29"/>
        <v>2016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3" t="s">
        <v>8308</v>
      </c>
      <c r="R383" t="s">
        <v>8313</v>
      </c>
      <c r="S383" s="17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3" t="s">
        <v>8308</v>
      </c>
      <c r="R384" t="s">
        <v>8313</v>
      </c>
      <c r="S384" s="17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3" t="s">
        <v>8308</v>
      </c>
      <c r="R385" t="s">
        <v>8313</v>
      </c>
      <c r="S385" s="17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3" t="s">
        <v>8308</v>
      </c>
      <c r="R386" t="s">
        <v>8313</v>
      </c>
      <c r="S386" s="17">
        <f t="shared" si="27"/>
        <v>41980.781793981485</v>
      </c>
      <c r="T386" s="17">
        <f t="shared" si="28"/>
        <v>42010.781793981485</v>
      </c>
      <c r="U386">
        <f t="shared" si="29"/>
        <v>2015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3" t="s">
        <v>8308</v>
      </c>
      <c r="R387" t="s">
        <v>8313</v>
      </c>
      <c r="S387" s="17">
        <f t="shared" ref="S387:S450" si="32">(((J387/60)/60)/24)+DATE(1970,1,1)</f>
        <v>41934.584502314814</v>
      </c>
      <c r="T387" s="17">
        <f t="shared" ref="T387:T450" si="33">(((I387/60)/60)/24)+DATE(1970,1,1)</f>
        <v>41964.626168981486</v>
      </c>
      <c r="U387">
        <f t="shared" ref="U387:U450" si="34">YEAR(T387)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3" t="s">
        <v>8308</v>
      </c>
      <c r="R388" t="s">
        <v>8313</v>
      </c>
      <c r="S388" s="17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3" t="s">
        <v>8308</v>
      </c>
      <c r="R389" t="s">
        <v>8313</v>
      </c>
      <c r="S389" s="17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3" t="s">
        <v>8308</v>
      </c>
      <c r="R390" t="s">
        <v>8313</v>
      </c>
      <c r="S390" s="17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3" t="s">
        <v>8308</v>
      </c>
      <c r="R391" t="s">
        <v>8313</v>
      </c>
      <c r="S391" s="17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3" t="s">
        <v>8308</v>
      </c>
      <c r="R392" t="s">
        <v>8313</v>
      </c>
      <c r="S392" s="17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3" t="s">
        <v>8308</v>
      </c>
      <c r="R393" t="s">
        <v>8313</v>
      </c>
      <c r="S393" s="17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3" t="s">
        <v>8308</v>
      </c>
      <c r="R394" t="s">
        <v>8313</v>
      </c>
      <c r="S394" s="17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3" t="s">
        <v>8308</v>
      </c>
      <c r="R395" t="s">
        <v>8313</v>
      </c>
      <c r="S395" s="17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3" t="s">
        <v>8308</v>
      </c>
      <c r="R396" t="s">
        <v>8313</v>
      </c>
      <c r="S396" s="17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3" t="s">
        <v>8308</v>
      </c>
      <c r="R397" t="s">
        <v>8313</v>
      </c>
      <c r="S397" s="17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3" t="s">
        <v>8308</v>
      </c>
      <c r="R398" t="s">
        <v>8313</v>
      </c>
      <c r="S398" s="17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3" t="s">
        <v>8308</v>
      </c>
      <c r="R399" t="s">
        <v>8313</v>
      </c>
      <c r="S399" s="17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3" t="s">
        <v>8308</v>
      </c>
      <c r="R400" t="s">
        <v>8313</v>
      </c>
      <c r="S400" s="17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3" t="s">
        <v>8308</v>
      </c>
      <c r="R401" t="s">
        <v>8313</v>
      </c>
      <c r="S401" s="17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3" t="s">
        <v>8308</v>
      </c>
      <c r="R402" t="s">
        <v>8313</v>
      </c>
      <c r="S402" s="17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3" t="s">
        <v>8308</v>
      </c>
      <c r="R403" t="s">
        <v>8313</v>
      </c>
      <c r="S403" s="17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3" t="s">
        <v>8308</v>
      </c>
      <c r="R404" t="s">
        <v>8313</v>
      </c>
      <c r="S404" s="17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3" t="s">
        <v>8308</v>
      </c>
      <c r="R405" t="s">
        <v>8313</v>
      </c>
      <c r="S405" s="17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3" t="s">
        <v>8308</v>
      </c>
      <c r="R406" t="s">
        <v>8313</v>
      </c>
      <c r="S406" s="17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3" t="s">
        <v>8308</v>
      </c>
      <c r="R407" t="s">
        <v>8313</v>
      </c>
      <c r="S407" s="17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3" t="s">
        <v>8308</v>
      </c>
      <c r="R408" t="s">
        <v>8313</v>
      </c>
      <c r="S408" s="17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3" t="s">
        <v>8308</v>
      </c>
      <c r="R409" t="s">
        <v>8313</v>
      </c>
      <c r="S409" s="17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3" t="s">
        <v>8308</v>
      </c>
      <c r="R410" t="s">
        <v>8313</v>
      </c>
      <c r="S410" s="17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3" t="s">
        <v>8308</v>
      </c>
      <c r="R411" t="s">
        <v>8313</v>
      </c>
      <c r="S411" s="17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3" t="s">
        <v>8308</v>
      </c>
      <c r="R412" t="s">
        <v>8313</v>
      </c>
      <c r="S412" s="17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3" t="s">
        <v>8308</v>
      </c>
      <c r="R413" t="s">
        <v>8313</v>
      </c>
      <c r="S413" s="17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3" t="s">
        <v>8308</v>
      </c>
      <c r="R414" t="s">
        <v>8313</v>
      </c>
      <c r="S414" s="17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3" t="s">
        <v>8308</v>
      </c>
      <c r="R415" t="s">
        <v>8313</v>
      </c>
      <c r="S415" s="17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3" t="s">
        <v>8308</v>
      </c>
      <c r="R416" t="s">
        <v>8313</v>
      </c>
      <c r="S416" s="17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3" t="s">
        <v>8308</v>
      </c>
      <c r="R417" t="s">
        <v>8313</v>
      </c>
      <c r="S417" s="17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3" t="s">
        <v>8308</v>
      </c>
      <c r="R418" t="s">
        <v>8313</v>
      </c>
      <c r="S418" s="17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3" t="s">
        <v>8308</v>
      </c>
      <c r="R419" t="s">
        <v>8313</v>
      </c>
      <c r="S419" s="17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3" t="s">
        <v>8308</v>
      </c>
      <c r="R420" t="s">
        <v>8313</v>
      </c>
      <c r="S420" s="17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3" t="s">
        <v>8308</v>
      </c>
      <c r="R421" t="s">
        <v>8313</v>
      </c>
      <c r="S421" s="17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3" t="s">
        <v>8308</v>
      </c>
      <c r="R422" t="s">
        <v>8314</v>
      </c>
      <c r="S422" s="17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3" t="s">
        <v>8308</v>
      </c>
      <c r="R423" t="s">
        <v>8314</v>
      </c>
      <c r="S423" s="17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3" t="s">
        <v>8308</v>
      </c>
      <c r="R424" t="s">
        <v>8314</v>
      </c>
      <c r="S424" s="17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3" t="s">
        <v>8308</v>
      </c>
      <c r="R425" t="s">
        <v>8314</v>
      </c>
      <c r="S425" s="17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3" t="s">
        <v>8308</v>
      </c>
      <c r="R426" t="s">
        <v>8314</v>
      </c>
      <c r="S426" s="17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3" t="s">
        <v>8308</v>
      </c>
      <c r="R427" t="s">
        <v>8314</v>
      </c>
      <c r="S427" s="17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3" t="s">
        <v>8308</v>
      </c>
      <c r="R428" t="s">
        <v>8314</v>
      </c>
      <c r="S428" s="17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3" t="s">
        <v>8308</v>
      </c>
      <c r="R429" t="s">
        <v>8314</v>
      </c>
      <c r="S429" s="17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3" t="s">
        <v>8308</v>
      </c>
      <c r="R430" t="s">
        <v>8314</v>
      </c>
      <c r="S430" s="17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3" t="s">
        <v>8308</v>
      </c>
      <c r="R431" t="s">
        <v>8314</v>
      </c>
      <c r="S431" s="17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3" t="s">
        <v>8308</v>
      </c>
      <c r="R432" t="s">
        <v>8314</v>
      </c>
      <c r="S432" s="17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3" t="s">
        <v>8308</v>
      </c>
      <c r="R433" t="s">
        <v>8314</v>
      </c>
      <c r="S433" s="17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3" t="s">
        <v>8308</v>
      </c>
      <c r="R434" t="s">
        <v>8314</v>
      </c>
      <c r="S434" s="17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3" t="s">
        <v>8308</v>
      </c>
      <c r="R435" t="s">
        <v>8314</v>
      </c>
      <c r="S435" s="17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3" t="s">
        <v>8308</v>
      </c>
      <c r="R436" t="s">
        <v>8314</v>
      </c>
      <c r="S436" s="17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3" t="s">
        <v>8308</v>
      </c>
      <c r="R437" t="s">
        <v>8314</v>
      </c>
      <c r="S437" s="17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3" t="s">
        <v>8308</v>
      </c>
      <c r="R438" t="s">
        <v>8314</v>
      </c>
      <c r="S438" s="17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3" t="s">
        <v>8308</v>
      </c>
      <c r="R439" t="s">
        <v>8314</v>
      </c>
      <c r="S439" s="17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3" t="s">
        <v>8308</v>
      </c>
      <c r="R440" t="s">
        <v>8314</v>
      </c>
      <c r="S440" s="17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3" t="s">
        <v>8308</v>
      </c>
      <c r="R441" t="s">
        <v>8314</v>
      </c>
      <c r="S441" s="17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3" t="s">
        <v>8308</v>
      </c>
      <c r="R442" t="s">
        <v>8314</v>
      </c>
      <c r="S442" s="17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3" t="s">
        <v>8308</v>
      </c>
      <c r="R443" t="s">
        <v>8314</v>
      </c>
      <c r="S443" s="17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3" t="s">
        <v>8308</v>
      </c>
      <c r="R444" t="s">
        <v>8314</v>
      </c>
      <c r="S444" s="17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3" t="s">
        <v>8308</v>
      </c>
      <c r="R445" t="s">
        <v>8314</v>
      </c>
      <c r="S445" s="17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3" t="s">
        <v>8308</v>
      </c>
      <c r="R446" t="s">
        <v>8314</v>
      </c>
      <c r="S446" s="17">
        <f t="shared" si="32"/>
        <v>40894.906956018516</v>
      </c>
      <c r="T446" s="17">
        <f t="shared" si="33"/>
        <v>40954.906956018516</v>
      </c>
      <c r="U446">
        <f t="shared" si="34"/>
        <v>2012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3" t="s">
        <v>8308</v>
      </c>
      <c r="R447" t="s">
        <v>8314</v>
      </c>
      <c r="S447" s="17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3" t="s">
        <v>8308</v>
      </c>
      <c r="R448" t="s">
        <v>8314</v>
      </c>
      <c r="S448" s="17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3" t="s">
        <v>8308</v>
      </c>
      <c r="R449" t="s">
        <v>8314</v>
      </c>
      <c r="S449" s="17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3" t="s">
        <v>8308</v>
      </c>
      <c r="R450" t="s">
        <v>8314</v>
      </c>
      <c r="S450" s="17">
        <f t="shared" si="32"/>
        <v>41753.758043981477</v>
      </c>
      <c r="T450" s="17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3" t="s">
        <v>8308</v>
      </c>
      <c r="R451" t="s">
        <v>8314</v>
      </c>
      <c r="S451" s="17">
        <f t="shared" ref="S451:S514" si="37">(((J451/60)/60)/24)+DATE(1970,1,1)</f>
        <v>41534.568113425928</v>
      </c>
      <c r="T451" s="17">
        <f t="shared" ref="T451:T514" si="38">(((I451/60)/60)/24)+DATE(1970,1,1)</f>
        <v>41564.568113425928</v>
      </c>
      <c r="U451">
        <f t="shared" ref="U451:U514" si="39">YEAR(T451)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3" t="s">
        <v>8308</v>
      </c>
      <c r="R452" t="s">
        <v>8314</v>
      </c>
      <c r="S452" s="17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3" t="s">
        <v>8308</v>
      </c>
      <c r="R453" t="s">
        <v>8314</v>
      </c>
      <c r="S453" s="17">
        <f t="shared" si="37"/>
        <v>41634.715173611112</v>
      </c>
      <c r="T453" s="17">
        <f t="shared" si="38"/>
        <v>41664.715173611112</v>
      </c>
      <c r="U453">
        <f t="shared" si="39"/>
        <v>2014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3" t="s">
        <v>8308</v>
      </c>
      <c r="R454" t="s">
        <v>8314</v>
      </c>
      <c r="S454" s="17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3" t="s">
        <v>8308</v>
      </c>
      <c r="R455" t="s">
        <v>8314</v>
      </c>
      <c r="S455" s="17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3" t="s">
        <v>8308</v>
      </c>
      <c r="R456" t="s">
        <v>8314</v>
      </c>
      <c r="S456" s="17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3" t="s">
        <v>8308</v>
      </c>
      <c r="R457" t="s">
        <v>8314</v>
      </c>
      <c r="S457" s="17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3" t="s">
        <v>8308</v>
      </c>
      <c r="R458" t="s">
        <v>8314</v>
      </c>
      <c r="S458" s="17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3" t="s">
        <v>8308</v>
      </c>
      <c r="R459" t="s">
        <v>8314</v>
      </c>
      <c r="S459" s="17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3" t="s">
        <v>8308</v>
      </c>
      <c r="R460" t="s">
        <v>8314</v>
      </c>
      <c r="S460" s="17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3" t="s">
        <v>8308</v>
      </c>
      <c r="R461" t="s">
        <v>8314</v>
      </c>
      <c r="S461" s="17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3" t="s">
        <v>8308</v>
      </c>
      <c r="R462" t="s">
        <v>8314</v>
      </c>
      <c r="S462" s="17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3" t="s">
        <v>8308</v>
      </c>
      <c r="R463" t="s">
        <v>8314</v>
      </c>
      <c r="S463" s="17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3" t="s">
        <v>8308</v>
      </c>
      <c r="R464" t="s">
        <v>8314</v>
      </c>
      <c r="S464" s="17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3" t="s">
        <v>8308</v>
      </c>
      <c r="R465" t="s">
        <v>8314</v>
      </c>
      <c r="S465" s="17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3" t="s">
        <v>8308</v>
      </c>
      <c r="R466" t="s">
        <v>8314</v>
      </c>
      <c r="S466" s="17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3" t="s">
        <v>8308</v>
      </c>
      <c r="R467" t="s">
        <v>8314</v>
      </c>
      <c r="S467" s="17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3" t="s">
        <v>8308</v>
      </c>
      <c r="R468" t="s">
        <v>8314</v>
      </c>
      <c r="S468" s="17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3" t="s">
        <v>8308</v>
      </c>
      <c r="R469" t="s">
        <v>8314</v>
      </c>
      <c r="S469" s="17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3" t="s">
        <v>8308</v>
      </c>
      <c r="R470" t="s">
        <v>8314</v>
      </c>
      <c r="S470" s="17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3" t="s">
        <v>8308</v>
      </c>
      <c r="R471" t="s">
        <v>8314</v>
      </c>
      <c r="S471" s="17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3" t="s">
        <v>8308</v>
      </c>
      <c r="R472" t="s">
        <v>8314</v>
      </c>
      <c r="S472" s="17">
        <f t="shared" si="37"/>
        <v>41605.167696759258</v>
      </c>
      <c r="T472" s="17">
        <f t="shared" si="38"/>
        <v>41655.166666666664</v>
      </c>
      <c r="U472">
        <f t="shared" si="39"/>
        <v>2014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3" t="s">
        <v>8308</v>
      </c>
      <c r="R473" t="s">
        <v>8314</v>
      </c>
      <c r="S473" s="17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3" t="s">
        <v>8308</v>
      </c>
      <c r="R474" t="s">
        <v>8314</v>
      </c>
      <c r="S474" s="17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3" t="s">
        <v>8308</v>
      </c>
      <c r="R475" t="s">
        <v>8314</v>
      </c>
      <c r="S475" s="17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3" t="s">
        <v>8308</v>
      </c>
      <c r="R476" t="s">
        <v>8314</v>
      </c>
      <c r="S476" s="17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3" t="s">
        <v>8308</v>
      </c>
      <c r="R477" t="s">
        <v>8314</v>
      </c>
      <c r="S477" s="17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3" t="s">
        <v>8308</v>
      </c>
      <c r="R478" t="s">
        <v>8314</v>
      </c>
      <c r="S478" s="17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3" t="s">
        <v>8308</v>
      </c>
      <c r="R479" t="s">
        <v>8314</v>
      </c>
      <c r="S479" s="17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3" t="s">
        <v>8308</v>
      </c>
      <c r="R480" t="s">
        <v>8314</v>
      </c>
      <c r="S480" s="17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3" t="s">
        <v>8308</v>
      </c>
      <c r="R481" t="s">
        <v>8314</v>
      </c>
      <c r="S481" s="17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3" t="s">
        <v>8308</v>
      </c>
      <c r="R482" t="s">
        <v>8314</v>
      </c>
      <c r="S482" s="17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3" t="s">
        <v>8308</v>
      </c>
      <c r="R483" t="s">
        <v>8314</v>
      </c>
      <c r="S483" s="17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3" t="s">
        <v>8308</v>
      </c>
      <c r="R484" t="s">
        <v>8314</v>
      </c>
      <c r="S484" s="17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3" t="s">
        <v>8308</v>
      </c>
      <c r="R485" t="s">
        <v>8314</v>
      </c>
      <c r="S485" s="17">
        <f t="shared" si="37"/>
        <v>41243.197592592594</v>
      </c>
      <c r="T485" s="17">
        <f t="shared" si="38"/>
        <v>41303.197592592594</v>
      </c>
      <c r="U485">
        <f t="shared" si="39"/>
        <v>2013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3" t="s">
        <v>8308</v>
      </c>
      <c r="R486" t="s">
        <v>8314</v>
      </c>
      <c r="S486" s="17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3" t="s">
        <v>8308</v>
      </c>
      <c r="R487" t="s">
        <v>8314</v>
      </c>
      <c r="S487" s="17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3" t="s">
        <v>8308</v>
      </c>
      <c r="R488" t="s">
        <v>8314</v>
      </c>
      <c r="S488" s="17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3" t="s">
        <v>8308</v>
      </c>
      <c r="R489" t="s">
        <v>8314</v>
      </c>
      <c r="S489" s="17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3" t="s">
        <v>8308</v>
      </c>
      <c r="R490" t="s">
        <v>8314</v>
      </c>
      <c r="S490" s="17">
        <f t="shared" si="37"/>
        <v>42714.054398148146</v>
      </c>
      <c r="T490" s="17">
        <f t="shared" si="38"/>
        <v>42744.054398148146</v>
      </c>
      <c r="U490">
        <f t="shared" si="39"/>
        <v>2017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3" t="s">
        <v>8308</v>
      </c>
      <c r="R491" t="s">
        <v>8314</v>
      </c>
      <c r="S491" s="17">
        <f t="shared" si="37"/>
        <v>40882.481666666667</v>
      </c>
      <c r="T491" s="17">
        <f t="shared" si="38"/>
        <v>40913.481249999997</v>
      </c>
      <c r="U491">
        <f t="shared" si="39"/>
        <v>2012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3" t="s">
        <v>8308</v>
      </c>
      <c r="R492" t="s">
        <v>8314</v>
      </c>
      <c r="S492" s="17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3" t="s">
        <v>8308</v>
      </c>
      <c r="R493" t="s">
        <v>8314</v>
      </c>
      <c r="S493" s="17">
        <f t="shared" si="37"/>
        <v>42366.982627314821</v>
      </c>
      <c r="T493" s="17">
        <f t="shared" si="38"/>
        <v>42396.982627314821</v>
      </c>
      <c r="U493">
        <f t="shared" si="39"/>
        <v>2016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3" t="s">
        <v>8308</v>
      </c>
      <c r="R494" t="s">
        <v>8314</v>
      </c>
      <c r="S494" s="17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3" t="s">
        <v>8308</v>
      </c>
      <c r="R495" t="s">
        <v>8314</v>
      </c>
      <c r="S495" s="17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3" t="s">
        <v>8308</v>
      </c>
      <c r="R496" t="s">
        <v>8314</v>
      </c>
      <c r="S496" s="17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3" t="s">
        <v>8308</v>
      </c>
      <c r="R497" t="s">
        <v>8314</v>
      </c>
      <c r="S497" s="17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3" t="s">
        <v>8308</v>
      </c>
      <c r="R498" t="s">
        <v>8314</v>
      </c>
      <c r="S498" s="17">
        <f t="shared" si="37"/>
        <v>41620.93141203704</v>
      </c>
      <c r="T498" s="17">
        <f t="shared" si="38"/>
        <v>41680.93141203704</v>
      </c>
      <c r="U498">
        <f t="shared" si="39"/>
        <v>2014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3" t="s">
        <v>8308</v>
      </c>
      <c r="R499" t="s">
        <v>8314</v>
      </c>
      <c r="S499" s="17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3" t="s">
        <v>8308</v>
      </c>
      <c r="R500" t="s">
        <v>8314</v>
      </c>
      <c r="S500" s="17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3" t="s">
        <v>8308</v>
      </c>
      <c r="R501" t="s">
        <v>8314</v>
      </c>
      <c r="S501" s="17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3" t="s">
        <v>8308</v>
      </c>
      <c r="R502" t="s">
        <v>8314</v>
      </c>
      <c r="S502" s="17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3" t="s">
        <v>8308</v>
      </c>
      <c r="R503" t="s">
        <v>8314</v>
      </c>
      <c r="S503" s="17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3" t="s">
        <v>8308</v>
      </c>
      <c r="R504" t="s">
        <v>8314</v>
      </c>
      <c r="S504" s="17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3" t="s">
        <v>8308</v>
      </c>
      <c r="R505" t="s">
        <v>8314</v>
      </c>
      <c r="S505" s="17">
        <f t="shared" si="37"/>
        <v>41991.526655092588</v>
      </c>
      <c r="T505" s="17">
        <f t="shared" si="38"/>
        <v>42021.526655092588</v>
      </c>
      <c r="U505">
        <f t="shared" si="39"/>
        <v>2015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3" t="s">
        <v>8308</v>
      </c>
      <c r="R506" t="s">
        <v>8314</v>
      </c>
      <c r="S506" s="17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3" t="s">
        <v>8308</v>
      </c>
      <c r="R507" t="s">
        <v>8314</v>
      </c>
      <c r="S507" s="17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3" t="s">
        <v>8308</v>
      </c>
      <c r="R508" t="s">
        <v>8314</v>
      </c>
      <c r="S508" s="17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3" t="s">
        <v>8308</v>
      </c>
      <c r="R509" t="s">
        <v>8314</v>
      </c>
      <c r="S509" s="17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3" t="s">
        <v>8308</v>
      </c>
      <c r="R510" t="s">
        <v>8314</v>
      </c>
      <c r="S510" s="17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3" t="s">
        <v>8308</v>
      </c>
      <c r="R511" t="s">
        <v>8314</v>
      </c>
      <c r="S511" s="17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3" t="s">
        <v>8308</v>
      </c>
      <c r="R512" t="s">
        <v>8314</v>
      </c>
      <c r="S512" s="17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3" t="s">
        <v>8308</v>
      </c>
      <c r="R513" t="s">
        <v>8314</v>
      </c>
      <c r="S513" s="17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3" t="s">
        <v>8308</v>
      </c>
      <c r="R514" t="s">
        <v>8314</v>
      </c>
      <c r="S514" s="17">
        <f t="shared" si="37"/>
        <v>42649.742210648154</v>
      </c>
      <c r="T514" s="17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3" t="s">
        <v>8308</v>
      </c>
      <c r="R515" t="s">
        <v>8314</v>
      </c>
      <c r="S515" s="17">
        <f t="shared" ref="S515:S578" si="42">(((J515/60)/60)/24)+DATE(1970,1,1)</f>
        <v>42552.653993055559</v>
      </c>
      <c r="T515" s="17">
        <f t="shared" ref="T515:T578" si="43">(((I515/60)/60)/24)+DATE(1970,1,1)</f>
        <v>42597.291666666672</v>
      </c>
      <c r="U515">
        <f t="shared" ref="U515:U578" si="44">YEAR(T515)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3" t="s">
        <v>8308</v>
      </c>
      <c r="R516" t="s">
        <v>8314</v>
      </c>
      <c r="S516" s="17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3" t="s">
        <v>8308</v>
      </c>
      <c r="R517" t="s">
        <v>8314</v>
      </c>
      <c r="S517" s="17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3" t="s">
        <v>8308</v>
      </c>
      <c r="R518" t="s">
        <v>8314</v>
      </c>
      <c r="S518" s="17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3" t="s">
        <v>8308</v>
      </c>
      <c r="R519" t="s">
        <v>8314</v>
      </c>
      <c r="S519" s="17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3" t="s">
        <v>8308</v>
      </c>
      <c r="R520" t="s">
        <v>8314</v>
      </c>
      <c r="S520" s="17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3" t="s">
        <v>8308</v>
      </c>
      <c r="R521" t="s">
        <v>8314</v>
      </c>
      <c r="S521" s="17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3" t="s">
        <v>8315</v>
      </c>
      <c r="R522" t="s">
        <v>8316</v>
      </c>
      <c r="S522" s="17">
        <f t="shared" si="42"/>
        <v>42318.702094907407</v>
      </c>
      <c r="T522" s="17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3" t="s">
        <v>8315</v>
      </c>
      <c r="R523" t="s">
        <v>8316</v>
      </c>
      <c r="S523" s="17">
        <f t="shared" si="42"/>
        <v>42646.092812499999</v>
      </c>
      <c r="T523" s="17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3" t="s">
        <v>8315</v>
      </c>
      <c r="R524" t="s">
        <v>8316</v>
      </c>
      <c r="S524" s="17">
        <f t="shared" si="42"/>
        <v>42430.040798611109</v>
      </c>
      <c r="T524" s="17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3" t="s">
        <v>8315</v>
      </c>
      <c r="R525" t="s">
        <v>8316</v>
      </c>
      <c r="S525" s="17">
        <f t="shared" si="42"/>
        <v>42238.13282407407</v>
      </c>
      <c r="T525" s="17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3" t="s">
        <v>8315</v>
      </c>
      <c r="R526" t="s">
        <v>8316</v>
      </c>
      <c r="S526" s="17">
        <f t="shared" si="42"/>
        <v>42492.717233796298</v>
      </c>
      <c r="T526" s="17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3" t="s">
        <v>8315</v>
      </c>
      <c r="R527" t="s">
        <v>8316</v>
      </c>
      <c r="S527" s="17">
        <f t="shared" si="42"/>
        <v>41850.400937500002</v>
      </c>
      <c r="T527" s="17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3" t="s">
        <v>8315</v>
      </c>
      <c r="R528" t="s">
        <v>8316</v>
      </c>
      <c r="S528" s="17">
        <f t="shared" si="42"/>
        <v>42192.591944444444</v>
      </c>
      <c r="T528" s="17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3" t="s">
        <v>8315</v>
      </c>
      <c r="R529" t="s">
        <v>8316</v>
      </c>
      <c r="S529" s="17">
        <f t="shared" si="42"/>
        <v>42753.205625000002</v>
      </c>
      <c r="T529" s="17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3" t="s">
        <v>8315</v>
      </c>
      <c r="R530" t="s">
        <v>8316</v>
      </c>
      <c r="S530" s="17">
        <f t="shared" si="42"/>
        <v>42155.920219907406</v>
      </c>
      <c r="T530" s="17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3" t="s">
        <v>8315</v>
      </c>
      <c r="R531" t="s">
        <v>8316</v>
      </c>
      <c r="S531" s="17">
        <f t="shared" si="42"/>
        <v>42725.031180555554</v>
      </c>
      <c r="T531" s="17">
        <f t="shared" si="43"/>
        <v>42746.208333333328</v>
      </c>
      <c r="U531">
        <f t="shared" si="44"/>
        <v>2017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3" t="s">
        <v>8315</v>
      </c>
      <c r="R532" t="s">
        <v>8316</v>
      </c>
      <c r="S532" s="17">
        <f t="shared" si="42"/>
        <v>42157.591064814813</v>
      </c>
      <c r="T532" s="17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3" t="s">
        <v>8315</v>
      </c>
      <c r="R533" t="s">
        <v>8316</v>
      </c>
      <c r="S533" s="17">
        <f t="shared" si="42"/>
        <v>42676.065150462964</v>
      </c>
      <c r="T533" s="17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3" t="s">
        <v>8315</v>
      </c>
      <c r="R534" t="s">
        <v>8316</v>
      </c>
      <c r="S534" s="17">
        <f t="shared" si="42"/>
        <v>42473.007037037038</v>
      </c>
      <c r="T534" s="17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3" t="s">
        <v>8315</v>
      </c>
      <c r="R535" t="s">
        <v>8316</v>
      </c>
      <c r="S535" s="17">
        <f t="shared" si="42"/>
        <v>42482.43478009259</v>
      </c>
      <c r="T535" s="17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3" t="s">
        <v>8315</v>
      </c>
      <c r="R536" t="s">
        <v>8316</v>
      </c>
      <c r="S536" s="17">
        <f t="shared" si="42"/>
        <v>42270.810995370368</v>
      </c>
      <c r="T536" s="17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3" t="s">
        <v>8315</v>
      </c>
      <c r="R537" t="s">
        <v>8316</v>
      </c>
      <c r="S537" s="17">
        <f t="shared" si="42"/>
        <v>42711.545196759253</v>
      </c>
      <c r="T537" s="17">
        <f t="shared" si="43"/>
        <v>42741.545196759253</v>
      </c>
      <c r="U537">
        <f t="shared" si="44"/>
        <v>2017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3" t="s">
        <v>8315</v>
      </c>
      <c r="R538" t="s">
        <v>8316</v>
      </c>
      <c r="S538" s="17">
        <f t="shared" si="42"/>
        <v>42179.344988425932</v>
      </c>
      <c r="T538" s="17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3" t="s">
        <v>8315</v>
      </c>
      <c r="R539" t="s">
        <v>8316</v>
      </c>
      <c r="S539" s="17">
        <f t="shared" si="42"/>
        <v>42282.768414351856</v>
      </c>
      <c r="T539" s="17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3" t="s">
        <v>8315</v>
      </c>
      <c r="R540" t="s">
        <v>8316</v>
      </c>
      <c r="S540" s="17">
        <f t="shared" si="42"/>
        <v>42473.794710648144</v>
      </c>
      <c r="T540" s="17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3" t="s">
        <v>8315</v>
      </c>
      <c r="R541" t="s">
        <v>8316</v>
      </c>
      <c r="S541" s="17">
        <f t="shared" si="42"/>
        <v>42535.049849537041</v>
      </c>
      <c r="T541" s="17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3" t="s">
        <v>8317</v>
      </c>
      <c r="R542" t="s">
        <v>8318</v>
      </c>
      <c r="S542" s="17">
        <f t="shared" si="42"/>
        <v>42009.817199074074</v>
      </c>
      <c r="T542" s="17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3" t="s">
        <v>8317</v>
      </c>
      <c r="R543" t="s">
        <v>8318</v>
      </c>
      <c r="S543" s="17">
        <f t="shared" si="42"/>
        <v>42276.046689814815</v>
      </c>
      <c r="T543" s="17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3" t="s">
        <v>8317</v>
      </c>
      <c r="R544" t="s">
        <v>8318</v>
      </c>
      <c r="S544" s="17">
        <f t="shared" si="42"/>
        <v>42433.737453703703</v>
      </c>
      <c r="T544" s="17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3" t="s">
        <v>8317</v>
      </c>
      <c r="R545" t="s">
        <v>8318</v>
      </c>
      <c r="S545" s="17">
        <f t="shared" si="42"/>
        <v>41914.092152777775</v>
      </c>
      <c r="T545" s="17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3" t="s">
        <v>8317</v>
      </c>
      <c r="R546" t="s">
        <v>8318</v>
      </c>
      <c r="S546" s="17">
        <f t="shared" si="42"/>
        <v>42525.656944444447</v>
      </c>
      <c r="T546" s="17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3" t="s">
        <v>8317</v>
      </c>
      <c r="R547" t="s">
        <v>8318</v>
      </c>
      <c r="S547" s="17">
        <f t="shared" si="42"/>
        <v>42283.592465277776</v>
      </c>
      <c r="T547" s="17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3" t="s">
        <v>8317</v>
      </c>
      <c r="R548" t="s">
        <v>8318</v>
      </c>
      <c r="S548" s="17">
        <f t="shared" si="42"/>
        <v>42249.667997685188</v>
      </c>
      <c r="T548" s="17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3" t="s">
        <v>8317</v>
      </c>
      <c r="R549" t="s">
        <v>8318</v>
      </c>
      <c r="S549" s="17">
        <f t="shared" si="42"/>
        <v>42380.696342592593</v>
      </c>
      <c r="T549" s="17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3" t="s">
        <v>8317</v>
      </c>
      <c r="R550" t="s">
        <v>8318</v>
      </c>
      <c r="S550" s="17">
        <f t="shared" si="42"/>
        <v>42276.903333333335</v>
      </c>
      <c r="T550" s="17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3" t="s">
        <v>8317</v>
      </c>
      <c r="R551" t="s">
        <v>8318</v>
      </c>
      <c r="S551" s="17">
        <f t="shared" si="42"/>
        <v>42163.636828703704</v>
      </c>
      <c r="T551" s="17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3" t="s">
        <v>8317</v>
      </c>
      <c r="R552" t="s">
        <v>8318</v>
      </c>
      <c r="S552" s="17">
        <f t="shared" si="42"/>
        <v>42753.678761574076</v>
      </c>
      <c r="T552" s="17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3" t="s">
        <v>8317</v>
      </c>
      <c r="R553" t="s">
        <v>8318</v>
      </c>
      <c r="S553" s="17">
        <f t="shared" si="42"/>
        <v>42173.275740740741</v>
      </c>
      <c r="T553" s="17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3" t="s">
        <v>8317</v>
      </c>
      <c r="R554" t="s">
        <v>8318</v>
      </c>
      <c r="S554" s="17">
        <f t="shared" si="42"/>
        <v>42318.616851851853</v>
      </c>
      <c r="T554" s="17">
        <f t="shared" si="43"/>
        <v>42378.616851851853</v>
      </c>
      <c r="U554">
        <f t="shared" si="44"/>
        <v>2016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3" t="s">
        <v>8317</v>
      </c>
      <c r="R555" t="s">
        <v>8318</v>
      </c>
      <c r="S555" s="17">
        <f t="shared" si="42"/>
        <v>41927.71980324074</v>
      </c>
      <c r="T555" s="17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3" t="s">
        <v>8317</v>
      </c>
      <c r="R556" t="s">
        <v>8318</v>
      </c>
      <c r="S556" s="17">
        <f t="shared" si="42"/>
        <v>41901.684861111113</v>
      </c>
      <c r="T556" s="17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3" t="s">
        <v>8317</v>
      </c>
      <c r="R557" t="s">
        <v>8318</v>
      </c>
      <c r="S557" s="17">
        <f t="shared" si="42"/>
        <v>42503.353506944448</v>
      </c>
      <c r="T557" s="17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3" t="s">
        <v>8317</v>
      </c>
      <c r="R558" t="s">
        <v>8318</v>
      </c>
      <c r="S558" s="17">
        <f t="shared" si="42"/>
        <v>42345.860150462962</v>
      </c>
      <c r="T558" s="17">
        <f t="shared" si="43"/>
        <v>42375.860150462962</v>
      </c>
      <c r="U558">
        <f t="shared" si="44"/>
        <v>2016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3" t="s">
        <v>8317</v>
      </c>
      <c r="R559" t="s">
        <v>8318</v>
      </c>
      <c r="S559" s="17">
        <f t="shared" si="42"/>
        <v>42676.942164351851</v>
      </c>
      <c r="T559" s="17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3" t="s">
        <v>8317</v>
      </c>
      <c r="R560" t="s">
        <v>8318</v>
      </c>
      <c r="S560" s="17">
        <f t="shared" si="42"/>
        <v>42057.883159722223</v>
      </c>
      <c r="T560" s="17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3" t="s">
        <v>8317</v>
      </c>
      <c r="R561" t="s">
        <v>8318</v>
      </c>
      <c r="S561" s="17">
        <f t="shared" si="42"/>
        <v>42321.283101851848</v>
      </c>
      <c r="T561" s="17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3" t="s">
        <v>8317</v>
      </c>
      <c r="R562" t="s">
        <v>8318</v>
      </c>
      <c r="S562" s="17">
        <f t="shared" si="42"/>
        <v>41960.771354166667</v>
      </c>
      <c r="T562" s="17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3" t="s">
        <v>8317</v>
      </c>
      <c r="R563" t="s">
        <v>8318</v>
      </c>
      <c r="S563" s="17">
        <f t="shared" si="42"/>
        <v>42268.658715277779</v>
      </c>
      <c r="T563" s="17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3" t="s">
        <v>8317</v>
      </c>
      <c r="R564" t="s">
        <v>8318</v>
      </c>
      <c r="S564" s="17">
        <f t="shared" si="42"/>
        <v>42692.389062500006</v>
      </c>
      <c r="T564" s="17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3" t="s">
        <v>8317</v>
      </c>
      <c r="R565" t="s">
        <v>8318</v>
      </c>
      <c r="S565" s="17">
        <f t="shared" si="42"/>
        <v>42022.069988425923</v>
      </c>
      <c r="T565" s="17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3" t="s">
        <v>8317</v>
      </c>
      <c r="R566" t="s">
        <v>8318</v>
      </c>
      <c r="S566" s="17">
        <f t="shared" si="42"/>
        <v>42411.942997685182</v>
      </c>
      <c r="T566" s="17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3" t="s">
        <v>8317</v>
      </c>
      <c r="R567" t="s">
        <v>8318</v>
      </c>
      <c r="S567" s="17">
        <f t="shared" si="42"/>
        <v>42165.785289351858</v>
      </c>
      <c r="T567" s="17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3" t="s">
        <v>8317</v>
      </c>
      <c r="R568" t="s">
        <v>8318</v>
      </c>
      <c r="S568" s="17">
        <f t="shared" si="42"/>
        <v>42535.68440972222</v>
      </c>
      <c r="T568" s="17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3" t="s">
        <v>8317</v>
      </c>
      <c r="R569" t="s">
        <v>8318</v>
      </c>
      <c r="S569" s="17">
        <f t="shared" si="42"/>
        <v>41975.842523148152</v>
      </c>
      <c r="T569" s="17">
        <f t="shared" si="43"/>
        <v>42005.842523148152</v>
      </c>
      <c r="U569">
        <f t="shared" si="44"/>
        <v>2015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3" t="s">
        <v>8317</v>
      </c>
      <c r="R570" t="s">
        <v>8318</v>
      </c>
      <c r="S570" s="17">
        <f t="shared" si="42"/>
        <v>42348.9215625</v>
      </c>
      <c r="T570" s="17">
        <f t="shared" si="43"/>
        <v>42385.458333333328</v>
      </c>
      <c r="U570">
        <f t="shared" si="44"/>
        <v>2016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3" t="s">
        <v>8317</v>
      </c>
      <c r="R571" t="s">
        <v>8318</v>
      </c>
      <c r="S571" s="17">
        <f t="shared" si="42"/>
        <v>42340.847361111111</v>
      </c>
      <c r="T571" s="17">
        <f t="shared" si="43"/>
        <v>42370.847361111111</v>
      </c>
      <c r="U571">
        <f t="shared" si="44"/>
        <v>2016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3" t="s">
        <v>8317</v>
      </c>
      <c r="R572" t="s">
        <v>8318</v>
      </c>
      <c r="S572" s="17">
        <f t="shared" si="42"/>
        <v>42388.798252314817</v>
      </c>
      <c r="T572" s="17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3" t="s">
        <v>8317</v>
      </c>
      <c r="R573" t="s">
        <v>8318</v>
      </c>
      <c r="S573" s="17">
        <f t="shared" si="42"/>
        <v>42192.816238425927</v>
      </c>
      <c r="T573" s="17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3" t="s">
        <v>8317</v>
      </c>
      <c r="R574" t="s">
        <v>8318</v>
      </c>
      <c r="S574" s="17">
        <f t="shared" si="42"/>
        <v>42282.71629629629</v>
      </c>
      <c r="T574" s="17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3" t="s">
        <v>8317</v>
      </c>
      <c r="R575" t="s">
        <v>8318</v>
      </c>
      <c r="S575" s="17">
        <f t="shared" si="42"/>
        <v>41963.050127314811</v>
      </c>
      <c r="T575" s="17">
        <f t="shared" si="43"/>
        <v>42022.05</v>
      </c>
      <c r="U575">
        <f t="shared" si="44"/>
        <v>2015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3" t="s">
        <v>8317</v>
      </c>
      <c r="R576" t="s">
        <v>8318</v>
      </c>
      <c r="S576" s="17">
        <f t="shared" si="42"/>
        <v>42632.443368055552</v>
      </c>
      <c r="T576" s="17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3" t="s">
        <v>8317</v>
      </c>
      <c r="R577" t="s">
        <v>8318</v>
      </c>
      <c r="S577" s="17">
        <f t="shared" si="42"/>
        <v>42138.692627314813</v>
      </c>
      <c r="T577" s="17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3" t="s">
        <v>8317</v>
      </c>
      <c r="R578" t="s">
        <v>8318</v>
      </c>
      <c r="S578" s="17">
        <f t="shared" si="42"/>
        <v>42031.471666666665</v>
      </c>
      <c r="T578" s="17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3" t="s">
        <v>8317</v>
      </c>
      <c r="R579" t="s">
        <v>8318</v>
      </c>
      <c r="S579" s="17">
        <f t="shared" ref="S579:S642" si="47">(((J579/60)/60)/24)+DATE(1970,1,1)</f>
        <v>42450.589143518519</v>
      </c>
      <c r="T579" s="17">
        <f t="shared" ref="T579:T642" si="48">(((I579/60)/60)/24)+DATE(1970,1,1)</f>
        <v>42510.589143518519</v>
      </c>
      <c r="U579">
        <f t="shared" ref="U579:U642" si="49">YEAR(T579)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3" t="s">
        <v>8317</v>
      </c>
      <c r="R580" t="s">
        <v>8318</v>
      </c>
      <c r="S580" s="17">
        <f t="shared" si="47"/>
        <v>42230.578622685185</v>
      </c>
      <c r="T580" s="17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3" t="s">
        <v>8317</v>
      </c>
      <c r="R581" t="s">
        <v>8318</v>
      </c>
      <c r="S581" s="17">
        <f t="shared" si="47"/>
        <v>41968.852118055554</v>
      </c>
      <c r="T581" s="17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3" t="s">
        <v>8317</v>
      </c>
      <c r="R582" t="s">
        <v>8318</v>
      </c>
      <c r="S582" s="17">
        <f t="shared" si="47"/>
        <v>42605.908182870371</v>
      </c>
      <c r="T582" s="17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3" t="s">
        <v>8317</v>
      </c>
      <c r="R583" t="s">
        <v>8318</v>
      </c>
      <c r="S583" s="17">
        <f t="shared" si="47"/>
        <v>42188.012777777782</v>
      </c>
      <c r="T583" s="17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3" t="s">
        <v>8317</v>
      </c>
      <c r="R584" t="s">
        <v>8318</v>
      </c>
      <c r="S584" s="17">
        <f t="shared" si="47"/>
        <v>42055.739803240736</v>
      </c>
      <c r="T584" s="17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3" t="s">
        <v>8317</v>
      </c>
      <c r="R585" t="s">
        <v>8318</v>
      </c>
      <c r="S585" s="17">
        <f t="shared" si="47"/>
        <v>42052.93850694444</v>
      </c>
      <c r="T585" s="17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3" t="s">
        <v>8317</v>
      </c>
      <c r="R586" t="s">
        <v>8318</v>
      </c>
      <c r="S586" s="17">
        <f t="shared" si="47"/>
        <v>42049.716620370367</v>
      </c>
      <c r="T586" s="17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3" t="s">
        <v>8317</v>
      </c>
      <c r="R587" t="s">
        <v>8318</v>
      </c>
      <c r="S587" s="17">
        <f t="shared" si="47"/>
        <v>42283.3909375</v>
      </c>
      <c r="T587" s="17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3" t="s">
        <v>8317</v>
      </c>
      <c r="R588" t="s">
        <v>8318</v>
      </c>
      <c r="S588" s="17">
        <f t="shared" si="47"/>
        <v>42020.854247685187</v>
      </c>
      <c r="T588" s="17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3" t="s">
        <v>8317</v>
      </c>
      <c r="R589" t="s">
        <v>8318</v>
      </c>
      <c r="S589" s="17">
        <f t="shared" si="47"/>
        <v>42080.757326388892</v>
      </c>
      <c r="T589" s="17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3" t="s">
        <v>8317</v>
      </c>
      <c r="R590" t="s">
        <v>8318</v>
      </c>
      <c r="S590" s="17">
        <f t="shared" si="47"/>
        <v>42631.769513888896</v>
      </c>
      <c r="T590" s="17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3" t="s">
        <v>8317</v>
      </c>
      <c r="R591" t="s">
        <v>8318</v>
      </c>
      <c r="S591" s="17">
        <f t="shared" si="47"/>
        <v>42178.614571759259</v>
      </c>
      <c r="T591" s="17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3" t="s">
        <v>8317</v>
      </c>
      <c r="R592" t="s">
        <v>8318</v>
      </c>
      <c r="S592" s="17">
        <f t="shared" si="47"/>
        <v>42377.554756944446</v>
      </c>
      <c r="T592" s="17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3" t="s">
        <v>8317</v>
      </c>
      <c r="R593" t="s">
        <v>8318</v>
      </c>
      <c r="S593" s="17">
        <f t="shared" si="47"/>
        <v>42177.543171296296</v>
      </c>
      <c r="T593" s="17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3" t="s">
        <v>8317</v>
      </c>
      <c r="R594" t="s">
        <v>8318</v>
      </c>
      <c r="S594" s="17">
        <f t="shared" si="47"/>
        <v>41946.232175925928</v>
      </c>
      <c r="T594" s="17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3" t="s">
        <v>8317</v>
      </c>
      <c r="R595" t="s">
        <v>8318</v>
      </c>
      <c r="S595" s="17">
        <f t="shared" si="47"/>
        <v>42070.677604166667</v>
      </c>
      <c r="T595" s="17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3" t="s">
        <v>8317</v>
      </c>
      <c r="R596" t="s">
        <v>8318</v>
      </c>
      <c r="S596" s="17">
        <f t="shared" si="47"/>
        <v>42446.780162037037</v>
      </c>
      <c r="T596" s="17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3" t="s">
        <v>8317</v>
      </c>
      <c r="R597" t="s">
        <v>8318</v>
      </c>
      <c r="S597" s="17">
        <f t="shared" si="47"/>
        <v>42083.069884259254</v>
      </c>
      <c r="T597" s="17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3" t="s">
        <v>8317</v>
      </c>
      <c r="R598" t="s">
        <v>8318</v>
      </c>
      <c r="S598" s="17">
        <f t="shared" si="47"/>
        <v>42646.896898148145</v>
      </c>
      <c r="T598" s="17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3" t="s">
        <v>8317</v>
      </c>
      <c r="R599" t="s">
        <v>8318</v>
      </c>
      <c r="S599" s="17">
        <f t="shared" si="47"/>
        <v>42545.705266203702</v>
      </c>
      <c r="T599" s="17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3" t="s">
        <v>8317</v>
      </c>
      <c r="R600" t="s">
        <v>8318</v>
      </c>
      <c r="S600" s="17">
        <f t="shared" si="47"/>
        <v>41948.00209490741</v>
      </c>
      <c r="T600" s="17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3" t="s">
        <v>8317</v>
      </c>
      <c r="R601" t="s">
        <v>8318</v>
      </c>
      <c r="S601" s="17">
        <f t="shared" si="47"/>
        <v>42047.812523148154</v>
      </c>
      <c r="T601" s="17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3" t="s">
        <v>8317</v>
      </c>
      <c r="R602" t="s">
        <v>8318</v>
      </c>
      <c r="S602" s="17">
        <f t="shared" si="47"/>
        <v>42073.798171296294</v>
      </c>
      <c r="T602" s="17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3" t="s">
        <v>8317</v>
      </c>
      <c r="R603" t="s">
        <v>8318</v>
      </c>
      <c r="S603" s="17">
        <f t="shared" si="47"/>
        <v>41969.858090277776</v>
      </c>
      <c r="T603" s="17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3" t="s">
        <v>8317</v>
      </c>
      <c r="R604" t="s">
        <v>8318</v>
      </c>
      <c r="S604" s="17">
        <f t="shared" si="47"/>
        <v>42143.79415509259</v>
      </c>
      <c r="T604" s="17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3" t="s">
        <v>8317</v>
      </c>
      <c r="R605" t="s">
        <v>8318</v>
      </c>
      <c r="S605" s="17">
        <f t="shared" si="47"/>
        <v>41835.639155092591</v>
      </c>
      <c r="T605" s="17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3" t="s">
        <v>8317</v>
      </c>
      <c r="R606" t="s">
        <v>8318</v>
      </c>
      <c r="S606" s="17">
        <f t="shared" si="47"/>
        <v>41849.035370370373</v>
      </c>
      <c r="T606" s="17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3" t="s">
        <v>8317</v>
      </c>
      <c r="R607" t="s">
        <v>8318</v>
      </c>
      <c r="S607" s="17">
        <f t="shared" si="47"/>
        <v>42194.357731481476</v>
      </c>
      <c r="T607" s="17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3" t="s">
        <v>8317</v>
      </c>
      <c r="R608" t="s">
        <v>8318</v>
      </c>
      <c r="S608" s="17">
        <f t="shared" si="47"/>
        <v>42102.650567129633</v>
      </c>
      <c r="T608" s="17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3" t="s">
        <v>8317</v>
      </c>
      <c r="R609" t="s">
        <v>8318</v>
      </c>
      <c r="S609" s="17">
        <f t="shared" si="47"/>
        <v>42300.825648148151</v>
      </c>
      <c r="T609" s="17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3" t="s">
        <v>8317</v>
      </c>
      <c r="R610" t="s">
        <v>8318</v>
      </c>
      <c r="S610" s="17">
        <f t="shared" si="47"/>
        <v>42140.921064814815</v>
      </c>
      <c r="T610" s="17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3" t="s">
        <v>8317</v>
      </c>
      <c r="R611" t="s">
        <v>8318</v>
      </c>
      <c r="S611" s="17">
        <f t="shared" si="47"/>
        <v>42307.034074074079</v>
      </c>
      <c r="T611" s="17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3" t="s">
        <v>8317</v>
      </c>
      <c r="R612" t="s">
        <v>8318</v>
      </c>
      <c r="S612" s="17">
        <f t="shared" si="47"/>
        <v>42086.83085648148</v>
      </c>
      <c r="T612" s="17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3" t="s">
        <v>8317</v>
      </c>
      <c r="R613" t="s">
        <v>8318</v>
      </c>
      <c r="S613" s="17">
        <f t="shared" si="47"/>
        <v>42328.560613425929</v>
      </c>
      <c r="T613" s="17">
        <f t="shared" si="48"/>
        <v>42388.560613425929</v>
      </c>
      <c r="U613">
        <f t="shared" si="49"/>
        <v>2016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3" t="s">
        <v>8317</v>
      </c>
      <c r="R614" t="s">
        <v>8318</v>
      </c>
      <c r="S614" s="17">
        <f t="shared" si="47"/>
        <v>42585.031782407401</v>
      </c>
      <c r="T614" s="17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3" t="s">
        <v>8317</v>
      </c>
      <c r="R615" t="s">
        <v>8318</v>
      </c>
      <c r="S615" s="17">
        <f t="shared" si="47"/>
        <v>42247.496759259258</v>
      </c>
      <c r="T615" s="17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3" t="s">
        <v>8317</v>
      </c>
      <c r="R616" t="s">
        <v>8318</v>
      </c>
      <c r="S616" s="17">
        <f t="shared" si="47"/>
        <v>42515.061805555553</v>
      </c>
      <c r="T616" s="17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3" t="s">
        <v>8317</v>
      </c>
      <c r="R617" t="s">
        <v>8318</v>
      </c>
      <c r="S617" s="17">
        <f t="shared" si="47"/>
        <v>42242.122210648144</v>
      </c>
      <c r="T617" s="17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3" t="s">
        <v>8317</v>
      </c>
      <c r="R618" t="s">
        <v>8318</v>
      </c>
      <c r="S618" s="17">
        <f t="shared" si="47"/>
        <v>42761.376238425932</v>
      </c>
      <c r="T618" s="17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3" t="s">
        <v>8317</v>
      </c>
      <c r="R619" t="s">
        <v>8318</v>
      </c>
      <c r="S619" s="17">
        <f t="shared" si="47"/>
        <v>42087.343090277776</v>
      </c>
      <c r="T619" s="17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3" t="s">
        <v>8317</v>
      </c>
      <c r="R620" t="s">
        <v>8318</v>
      </c>
      <c r="S620" s="17">
        <f t="shared" si="47"/>
        <v>42317.810219907406</v>
      </c>
      <c r="T620" s="17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3" t="s">
        <v>8317</v>
      </c>
      <c r="R621" t="s">
        <v>8318</v>
      </c>
      <c r="S621" s="17">
        <f t="shared" si="47"/>
        <v>41908.650347222225</v>
      </c>
      <c r="T621" s="17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3" t="s">
        <v>8317</v>
      </c>
      <c r="R622" t="s">
        <v>8318</v>
      </c>
      <c r="S622" s="17">
        <f t="shared" si="47"/>
        <v>41831.716874999998</v>
      </c>
      <c r="T622" s="17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3" t="s">
        <v>8317</v>
      </c>
      <c r="R623" t="s">
        <v>8318</v>
      </c>
      <c r="S623" s="17">
        <f t="shared" si="47"/>
        <v>42528.987696759257</v>
      </c>
      <c r="T623" s="17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3" t="s">
        <v>8317</v>
      </c>
      <c r="R624" t="s">
        <v>8318</v>
      </c>
      <c r="S624" s="17">
        <f t="shared" si="47"/>
        <v>42532.774745370371</v>
      </c>
      <c r="T624" s="17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3" t="s">
        <v>8317</v>
      </c>
      <c r="R625" t="s">
        <v>8318</v>
      </c>
      <c r="S625" s="17">
        <f t="shared" si="47"/>
        <v>42122.009224537032</v>
      </c>
      <c r="T625" s="17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3" t="s">
        <v>8317</v>
      </c>
      <c r="R626" t="s">
        <v>8318</v>
      </c>
      <c r="S626" s="17">
        <f t="shared" si="47"/>
        <v>42108.988900462966</v>
      </c>
      <c r="T626" s="17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3" t="s">
        <v>8317</v>
      </c>
      <c r="R627" t="s">
        <v>8318</v>
      </c>
      <c r="S627" s="17">
        <f t="shared" si="47"/>
        <v>42790.895567129628</v>
      </c>
      <c r="T627" s="17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3" t="s">
        <v>8317</v>
      </c>
      <c r="R628" t="s">
        <v>8318</v>
      </c>
      <c r="S628" s="17">
        <f t="shared" si="47"/>
        <v>42198.559479166666</v>
      </c>
      <c r="T628" s="17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3" t="s">
        <v>8317</v>
      </c>
      <c r="R629" t="s">
        <v>8318</v>
      </c>
      <c r="S629" s="17">
        <f t="shared" si="47"/>
        <v>42384.306840277779</v>
      </c>
      <c r="T629" s="17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3" t="s">
        <v>8317</v>
      </c>
      <c r="R630" t="s">
        <v>8318</v>
      </c>
      <c r="S630" s="17">
        <f t="shared" si="47"/>
        <v>41803.692789351851</v>
      </c>
      <c r="T630" s="17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3" t="s">
        <v>8317</v>
      </c>
      <c r="R631" t="s">
        <v>8318</v>
      </c>
      <c r="S631" s="17">
        <f t="shared" si="47"/>
        <v>42474.637824074074</v>
      </c>
      <c r="T631" s="17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3" t="s">
        <v>8317</v>
      </c>
      <c r="R632" t="s">
        <v>8318</v>
      </c>
      <c r="S632" s="17">
        <f t="shared" si="47"/>
        <v>42223.619456018518</v>
      </c>
      <c r="T632" s="17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3" t="s">
        <v>8317</v>
      </c>
      <c r="R633" t="s">
        <v>8318</v>
      </c>
      <c r="S633" s="17">
        <f t="shared" si="47"/>
        <v>42489.772326388891</v>
      </c>
      <c r="T633" s="17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3" t="s">
        <v>8317</v>
      </c>
      <c r="R634" t="s">
        <v>8318</v>
      </c>
      <c r="S634" s="17">
        <f t="shared" si="47"/>
        <v>42303.659317129626</v>
      </c>
      <c r="T634" s="17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3" t="s">
        <v>8317</v>
      </c>
      <c r="R635" t="s">
        <v>8318</v>
      </c>
      <c r="S635" s="17">
        <f t="shared" si="47"/>
        <v>42507.29932870371</v>
      </c>
      <c r="T635" s="17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3" t="s">
        <v>8317</v>
      </c>
      <c r="R636" t="s">
        <v>8318</v>
      </c>
      <c r="S636" s="17">
        <f t="shared" si="47"/>
        <v>42031.928576388891</v>
      </c>
      <c r="T636" s="17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3" t="s">
        <v>8317</v>
      </c>
      <c r="R637" t="s">
        <v>8318</v>
      </c>
      <c r="S637" s="17">
        <f t="shared" si="47"/>
        <v>42076.092152777783</v>
      </c>
      <c r="T637" s="17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3" t="s">
        <v>8317</v>
      </c>
      <c r="R638" t="s">
        <v>8318</v>
      </c>
      <c r="S638" s="17">
        <f t="shared" si="47"/>
        <v>42131.455439814818</v>
      </c>
      <c r="T638" s="17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3" t="s">
        <v>8317</v>
      </c>
      <c r="R639" t="s">
        <v>8318</v>
      </c>
      <c r="S639" s="17">
        <f t="shared" si="47"/>
        <v>42762.962013888886</v>
      </c>
      <c r="T639" s="17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3" t="s">
        <v>8317</v>
      </c>
      <c r="R640" t="s">
        <v>8318</v>
      </c>
      <c r="S640" s="17">
        <f t="shared" si="47"/>
        <v>42759.593310185184</v>
      </c>
      <c r="T640" s="17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3" t="s">
        <v>8317</v>
      </c>
      <c r="R641" t="s">
        <v>8318</v>
      </c>
      <c r="S641" s="17">
        <f t="shared" si="47"/>
        <v>41865.583275462966</v>
      </c>
      <c r="T641" s="17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3" t="s">
        <v>8317</v>
      </c>
      <c r="R642" t="s">
        <v>8319</v>
      </c>
      <c r="S642" s="17">
        <f t="shared" si="47"/>
        <v>42683.420312500006</v>
      </c>
      <c r="T642" s="17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3" t="s">
        <v>8317</v>
      </c>
      <c r="R643" t="s">
        <v>8319</v>
      </c>
      <c r="S643" s="17">
        <f t="shared" ref="S643:S706" si="52">(((J643/60)/60)/24)+DATE(1970,1,1)</f>
        <v>42199.57</v>
      </c>
      <c r="T643" s="17">
        <f t="shared" ref="T643:T706" si="53">(((I643/60)/60)/24)+DATE(1970,1,1)</f>
        <v>42229.57</v>
      </c>
      <c r="U643">
        <f t="shared" ref="U643:U706" si="54">YEAR(T643)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3" t="s">
        <v>8317</v>
      </c>
      <c r="R644" t="s">
        <v>8319</v>
      </c>
      <c r="S644" s="17">
        <f t="shared" si="52"/>
        <v>42199.651319444441</v>
      </c>
      <c r="T644" s="17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3" t="s">
        <v>8317</v>
      </c>
      <c r="R645" t="s">
        <v>8319</v>
      </c>
      <c r="S645" s="17">
        <f t="shared" si="52"/>
        <v>42100.642071759255</v>
      </c>
      <c r="T645" s="17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3" t="s">
        <v>8317</v>
      </c>
      <c r="R646" t="s">
        <v>8319</v>
      </c>
      <c r="S646" s="17">
        <f t="shared" si="52"/>
        <v>41898.665960648148</v>
      </c>
      <c r="T646" s="17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3" t="s">
        <v>8317</v>
      </c>
      <c r="R647" t="s">
        <v>8319</v>
      </c>
      <c r="S647" s="17">
        <f t="shared" si="52"/>
        <v>42564.026319444441</v>
      </c>
      <c r="T647" s="17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3" t="s">
        <v>8317</v>
      </c>
      <c r="R648" t="s">
        <v>8319</v>
      </c>
      <c r="S648" s="17">
        <f t="shared" si="52"/>
        <v>41832.852627314816</v>
      </c>
      <c r="T648" s="17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3" t="s">
        <v>8317</v>
      </c>
      <c r="R649" t="s">
        <v>8319</v>
      </c>
      <c r="S649" s="17">
        <f t="shared" si="52"/>
        <v>42416.767928240741</v>
      </c>
      <c r="T649" s="17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3" t="s">
        <v>8317</v>
      </c>
      <c r="R650" t="s">
        <v>8319</v>
      </c>
      <c r="S650" s="17">
        <f t="shared" si="52"/>
        <v>41891.693379629629</v>
      </c>
      <c r="T650" s="17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3" t="s">
        <v>8317</v>
      </c>
      <c r="R651" t="s">
        <v>8319</v>
      </c>
      <c r="S651" s="17">
        <f t="shared" si="52"/>
        <v>41877.912187499998</v>
      </c>
      <c r="T651" s="17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3" t="s">
        <v>8317</v>
      </c>
      <c r="R652" t="s">
        <v>8319</v>
      </c>
      <c r="S652" s="17">
        <f t="shared" si="52"/>
        <v>41932.036851851852</v>
      </c>
      <c r="T652" s="17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3" t="s">
        <v>8317</v>
      </c>
      <c r="R653" t="s">
        <v>8319</v>
      </c>
      <c r="S653" s="17">
        <f t="shared" si="52"/>
        <v>41956.017488425925</v>
      </c>
      <c r="T653" s="17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3" t="s">
        <v>8317</v>
      </c>
      <c r="R654" t="s">
        <v>8319</v>
      </c>
      <c r="S654" s="17">
        <f t="shared" si="52"/>
        <v>42675.690393518518</v>
      </c>
      <c r="T654" s="17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3" t="s">
        <v>8317</v>
      </c>
      <c r="R655" t="s">
        <v>8319</v>
      </c>
      <c r="S655" s="17">
        <f t="shared" si="52"/>
        <v>42199.618518518517</v>
      </c>
      <c r="T655" s="17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3" t="s">
        <v>8317</v>
      </c>
      <c r="R656" t="s">
        <v>8319</v>
      </c>
      <c r="S656" s="17">
        <f t="shared" si="52"/>
        <v>42163.957326388889</v>
      </c>
      <c r="T656" s="17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3" t="s">
        <v>8317</v>
      </c>
      <c r="R657" t="s">
        <v>8319</v>
      </c>
      <c r="S657" s="17">
        <f t="shared" si="52"/>
        <v>42045.957314814819</v>
      </c>
      <c r="T657" s="17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3" t="s">
        <v>8317</v>
      </c>
      <c r="R658" t="s">
        <v>8319</v>
      </c>
      <c r="S658" s="17">
        <f t="shared" si="52"/>
        <v>42417.804618055554</v>
      </c>
      <c r="T658" s="17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3" t="s">
        <v>8317</v>
      </c>
      <c r="R659" t="s">
        <v>8319</v>
      </c>
      <c r="S659" s="17">
        <f t="shared" si="52"/>
        <v>42331.84574074074</v>
      </c>
      <c r="T659" s="17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3" t="s">
        <v>8317</v>
      </c>
      <c r="R660" t="s">
        <v>8319</v>
      </c>
      <c r="S660" s="17">
        <f t="shared" si="52"/>
        <v>42179.160752314812</v>
      </c>
      <c r="T660" s="17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3" t="s">
        <v>8317</v>
      </c>
      <c r="R661" t="s">
        <v>8319</v>
      </c>
      <c r="S661" s="17">
        <f t="shared" si="52"/>
        <v>42209.593692129631</v>
      </c>
      <c r="T661" s="17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3" t="s">
        <v>8317</v>
      </c>
      <c r="R662" t="s">
        <v>8319</v>
      </c>
      <c r="S662" s="17">
        <f t="shared" si="52"/>
        <v>41922.741655092592</v>
      </c>
      <c r="T662" s="17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3" t="s">
        <v>8317</v>
      </c>
      <c r="R663" t="s">
        <v>8319</v>
      </c>
      <c r="S663" s="17">
        <f t="shared" si="52"/>
        <v>42636.645358796297</v>
      </c>
      <c r="T663" s="17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3" t="s">
        <v>8317</v>
      </c>
      <c r="R664" t="s">
        <v>8319</v>
      </c>
      <c r="S664" s="17">
        <f t="shared" si="52"/>
        <v>41990.438043981485</v>
      </c>
      <c r="T664" s="17">
        <f t="shared" si="53"/>
        <v>42020.438043981485</v>
      </c>
      <c r="U664">
        <f t="shared" si="54"/>
        <v>2015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3" t="s">
        <v>8317</v>
      </c>
      <c r="R665" t="s">
        <v>8319</v>
      </c>
      <c r="S665" s="17">
        <f t="shared" si="52"/>
        <v>42173.843240740738</v>
      </c>
      <c r="T665" s="17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3" t="s">
        <v>8317</v>
      </c>
      <c r="R666" t="s">
        <v>8319</v>
      </c>
      <c r="S666" s="17">
        <f t="shared" si="52"/>
        <v>42077.666377314818</v>
      </c>
      <c r="T666" s="17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3" t="s">
        <v>8317</v>
      </c>
      <c r="R667" t="s">
        <v>8319</v>
      </c>
      <c r="S667" s="17">
        <f t="shared" si="52"/>
        <v>42688.711354166662</v>
      </c>
      <c r="T667" s="17">
        <f t="shared" si="53"/>
        <v>42748.711354166662</v>
      </c>
      <c r="U667">
        <f t="shared" si="54"/>
        <v>2017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3" t="s">
        <v>8317</v>
      </c>
      <c r="R668" t="s">
        <v>8319</v>
      </c>
      <c r="S668" s="17">
        <f t="shared" si="52"/>
        <v>41838.832152777781</v>
      </c>
      <c r="T668" s="17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3" t="s">
        <v>8317</v>
      </c>
      <c r="R669" t="s">
        <v>8319</v>
      </c>
      <c r="S669" s="17">
        <f t="shared" si="52"/>
        <v>42632.373414351852</v>
      </c>
      <c r="T669" s="17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3" t="s">
        <v>8317</v>
      </c>
      <c r="R670" t="s">
        <v>8319</v>
      </c>
      <c r="S670" s="17">
        <f t="shared" si="52"/>
        <v>42090.831273148149</v>
      </c>
      <c r="T670" s="17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3" t="s">
        <v>8317</v>
      </c>
      <c r="R671" t="s">
        <v>8319</v>
      </c>
      <c r="S671" s="17">
        <f t="shared" si="52"/>
        <v>42527.625671296293</v>
      </c>
      <c r="T671" s="17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3" t="s">
        <v>8317</v>
      </c>
      <c r="R672" t="s">
        <v>8319</v>
      </c>
      <c r="S672" s="17">
        <f t="shared" si="52"/>
        <v>42506.709722222222</v>
      </c>
      <c r="T672" s="17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3" t="s">
        <v>8317</v>
      </c>
      <c r="R673" t="s">
        <v>8319</v>
      </c>
      <c r="S673" s="17">
        <f t="shared" si="52"/>
        <v>41984.692731481482</v>
      </c>
      <c r="T673" s="17">
        <f t="shared" si="53"/>
        <v>42018.166666666672</v>
      </c>
      <c r="U673">
        <f t="shared" si="54"/>
        <v>2015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3" t="s">
        <v>8317</v>
      </c>
      <c r="R674" t="s">
        <v>8319</v>
      </c>
      <c r="S674" s="17">
        <f t="shared" si="52"/>
        <v>41974.219490740739</v>
      </c>
      <c r="T674" s="17">
        <f t="shared" si="53"/>
        <v>42005.207638888889</v>
      </c>
      <c r="U674">
        <f t="shared" si="54"/>
        <v>2015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3" t="s">
        <v>8317</v>
      </c>
      <c r="R675" t="s">
        <v>8319</v>
      </c>
      <c r="S675" s="17">
        <f t="shared" si="52"/>
        <v>41838.840474537035</v>
      </c>
      <c r="T675" s="17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3" t="s">
        <v>8317</v>
      </c>
      <c r="R676" t="s">
        <v>8319</v>
      </c>
      <c r="S676" s="17">
        <f t="shared" si="52"/>
        <v>41803.116053240738</v>
      </c>
      <c r="T676" s="17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3" t="s">
        <v>8317</v>
      </c>
      <c r="R677" t="s">
        <v>8319</v>
      </c>
      <c r="S677" s="17">
        <f t="shared" si="52"/>
        <v>41975.930601851855</v>
      </c>
      <c r="T677" s="17">
        <f t="shared" si="53"/>
        <v>42005.290972222225</v>
      </c>
      <c r="U677">
        <f t="shared" si="54"/>
        <v>2015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3" t="s">
        <v>8317</v>
      </c>
      <c r="R678" t="s">
        <v>8319</v>
      </c>
      <c r="S678" s="17">
        <f t="shared" si="52"/>
        <v>42012.768298611118</v>
      </c>
      <c r="T678" s="17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3" t="s">
        <v>8317</v>
      </c>
      <c r="R679" t="s">
        <v>8319</v>
      </c>
      <c r="S679" s="17">
        <f t="shared" si="52"/>
        <v>42504.403877314813</v>
      </c>
      <c r="T679" s="17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3" t="s">
        <v>8317</v>
      </c>
      <c r="R680" t="s">
        <v>8319</v>
      </c>
      <c r="S680" s="17">
        <f t="shared" si="52"/>
        <v>42481.376597222217</v>
      </c>
      <c r="T680" s="17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3" t="s">
        <v>8317</v>
      </c>
      <c r="R681" t="s">
        <v>8319</v>
      </c>
      <c r="S681" s="17">
        <f t="shared" si="52"/>
        <v>42556.695706018523</v>
      </c>
      <c r="T681" s="17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3" t="s">
        <v>8317</v>
      </c>
      <c r="R682" t="s">
        <v>8319</v>
      </c>
      <c r="S682" s="17">
        <f t="shared" si="52"/>
        <v>41864.501516203702</v>
      </c>
      <c r="T682" s="17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3" t="s">
        <v>8317</v>
      </c>
      <c r="R683" t="s">
        <v>8319</v>
      </c>
      <c r="S683" s="17">
        <f t="shared" si="52"/>
        <v>42639.805601851855</v>
      </c>
      <c r="T683" s="17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3" t="s">
        <v>8317</v>
      </c>
      <c r="R684" t="s">
        <v>8319</v>
      </c>
      <c r="S684" s="17">
        <f t="shared" si="52"/>
        <v>42778.765300925923</v>
      </c>
      <c r="T684" s="17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3" t="s">
        <v>8317</v>
      </c>
      <c r="R685" t="s">
        <v>8319</v>
      </c>
      <c r="S685" s="17">
        <f t="shared" si="52"/>
        <v>42634.900046296301</v>
      </c>
      <c r="T685" s="17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3" t="s">
        <v>8317</v>
      </c>
      <c r="R686" t="s">
        <v>8319</v>
      </c>
      <c r="S686" s="17">
        <f t="shared" si="52"/>
        <v>41809.473275462966</v>
      </c>
      <c r="T686" s="17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3" t="s">
        <v>8317</v>
      </c>
      <c r="R687" t="s">
        <v>8319</v>
      </c>
      <c r="S687" s="17">
        <f t="shared" si="52"/>
        <v>41971.866574074069</v>
      </c>
      <c r="T687" s="17">
        <f t="shared" si="53"/>
        <v>42016.866574074069</v>
      </c>
      <c r="U687">
        <f t="shared" si="54"/>
        <v>2015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3" t="s">
        <v>8317</v>
      </c>
      <c r="R688" t="s">
        <v>8319</v>
      </c>
      <c r="S688" s="17">
        <f t="shared" si="52"/>
        <v>42189.673263888893</v>
      </c>
      <c r="T688" s="17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3" t="s">
        <v>8317</v>
      </c>
      <c r="R689" t="s">
        <v>8319</v>
      </c>
      <c r="S689" s="17">
        <f t="shared" si="52"/>
        <v>42711.750613425931</v>
      </c>
      <c r="T689" s="17">
        <f t="shared" si="53"/>
        <v>42771.750613425931</v>
      </c>
      <c r="U689">
        <f t="shared" si="54"/>
        <v>2017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3" t="s">
        <v>8317</v>
      </c>
      <c r="R690" t="s">
        <v>8319</v>
      </c>
      <c r="S690" s="17">
        <f t="shared" si="52"/>
        <v>42262.104780092588</v>
      </c>
      <c r="T690" s="17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3" t="s">
        <v>8317</v>
      </c>
      <c r="R691" t="s">
        <v>8319</v>
      </c>
      <c r="S691" s="17">
        <f t="shared" si="52"/>
        <v>42675.66778935185</v>
      </c>
      <c r="T691" s="17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3" t="s">
        <v>8317</v>
      </c>
      <c r="R692" t="s">
        <v>8319</v>
      </c>
      <c r="S692" s="17">
        <f t="shared" si="52"/>
        <v>42579.634733796294</v>
      </c>
      <c r="T692" s="17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3" t="s">
        <v>8317</v>
      </c>
      <c r="R693" t="s">
        <v>8319</v>
      </c>
      <c r="S693" s="17">
        <f t="shared" si="52"/>
        <v>42158.028310185182</v>
      </c>
      <c r="T693" s="17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3" t="s">
        <v>8317</v>
      </c>
      <c r="R694" t="s">
        <v>8319</v>
      </c>
      <c r="S694" s="17">
        <f t="shared" si="52"/>
        <v>42696.37572916667</v>
      </c>
      <c r="T694" s="17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3" t="s">
        <v>8317</v>
      </c>
      <c r="R695" t="s">
        <v>8319</v>
      </c>
      <c r="S695" s="17">
        <f t="shared" si="52"/>
        <v>42094.808182870373</v>
      </c>
      <c r="T695" s="17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3" t="s">
        <v>8317</v>
      </c>
      <c r="R696" t="s">
        <v>8319</v>
      </c>
      <c r="S696" s="17">
        <f t="shared" si="52"/>
        <v>42737.663877314815</v>
      </c>
      <c r="T696" s="17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3" t="s">
        <v>8317</v>
      </c>
      <c r="R697" t="s">
        <v>8319</v>
      </c>
      <c r="S697" s="17">
        <f t="shared" si="52"/>
        <v>41913.521064814813</v>
      </c>
      <c r="T697" s="17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3" t="s">
        <v>8317</v>
      </c>
      <c r="R698" t="s">
        <v>8319</v>
      </c>
      <c r="S698" s="17">
        <f t="shared" si="52"/>
        <v>41815.927106481482</v>
      </c>
      <c r="T698" s="17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3" t="s">
        <v>8317</v>
      </c>
      <c r="R699" t="s">
        <v>8319</v>
      </c>
      <c r="S699" s="17">
        <f t="shared" si="52"/>
        <v>42388.523020833338</v>
      </c>
      <c r="T699" s="17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3" t="s">
        <v>8317</v>
      </c>
      <c r="R700" t="s">
        <v>8319</v>
      </c>
      <c r="S700" s="17">
        <f t="shared" si="52"/>
        <v>41866.931076388886</v>
      </c>
      <c r="T700" s="17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3" t="s">
        <v>8317</v>
      </c>
      <c r="R701" t="s">
        <v>8319</v>
      </c>
      <c r="S701" s="17">
        <f t="shared" si="52"/>
        <v>41563.485509259262</v>
      </c>
      <c r="T701" s="17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3" t="s">
        <v>8317</v>
      </c>
      <c r="R702" t="s">
        <v>8319</v>
      </c>
      <c r="S702" s="17">
        <f t="shared" si="52"/>
        <v>42715.688437500001</v>
      </c>
      <c r="T702" s="17">
        <f t="shared" si="53"/>
        <v>42745.688437500001</v>
      </c>
      <c r="U702">
        <f t="shared" si="54"/>
        <v>2017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3" t="s">
        <v>8317</v>
      </c>
      <c r="R703" t="s">
        <v>8319</v>
      </c>
      <c r="S703" s="17">
        <f t="shared" si="52"/>
        <v>41813.662962962961</v>
      </c>
      <c r="T703" s="17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3" t="s">
        <v>8317</v>
      </c>
      <c r="R704" t="s">
        <v>8319</v>
      </c>
      <c r="S704" s="17">
        <f t="shared" si="52"/>
        <v>42668.726701388892</v>
      </c>
      <c r="T704" s="17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3" t="s">
        <v>8317</v>
      </c>
      <c r="R705" t="s">
        <v>8319</v>
      </c>
      <c r="S705" s="17">
        <f t="shared" si="52"/>
        <v>42711.950798611113</v>
      </c>
      <c r="T705" s="17">
        <f t="shared" si="53"/>
        <v>42766.98055555555</v>
      </c>
      <c r="U705">
        <f t="shared" si="54"/>
        <v>2017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3" t="s">
        <v>8317</v>
      </c>
      <c r="R706" t="s">
        <v>8319</v>
      </c>
      <c r="S706" s="17">
        <f t="shared" si="52"/>
        <v>42726.192916666667</v>
      </c>
      <c r="T706" s="17">
        <f t="shared" si="53"/>
        <v>42786.192916666667</v>
      </c>
      <c r="U706">
        <f t="shared" si="54"/>
        <v>2017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3" t="s">
        <v>8317</v>
      </c>
      <c r="R707" t="s">
        <v>8319</v>
      </c>
      <c r="S707" s="17">
        <f t="shared" ref="S707:S770" si="57">(((J707/60)/60)/24)+DATE(1970,1,1)</f>
        <v>42726.491643518515</v>
      </c>
      <c r="T707" s="17">
        <f t="shared" ref="T707:T770" si="58">(((I707/60)/60)/24)+DATE(1970,1,1)</f>
        <v>42756.491643518515</v>
      </c>
      <c r="U707">
        <f t="shared" ref="U707:U770" si="59">YEAR(T707)</f>
        <v>2017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3" t="s">
        <v>8317</v>
      </c>
      <c r="R708" t="s">
        <v>8319</v>
      </c>
      <c r="S708" s="17">
        <f t="shared" si="57"/>
        <v>42676.995173611111</v>
      </c>
      <c r="T708" s="17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3" t="s">
        <v>8317</v>
      </c>
      <c r="R709" t="s">
        <v>8319</v>
      </c>
      <c r="S709" s="17">
        <f t="shared" si="57"/>
        <v>42696.663506944446</v>
      </c>
      <c r="T709" s="17">
        <f t="shared" si="58"/>
        <v>42736.663506944446</v>
      </c>
      <c r="U709">
        <f t="shared" si="59"/>
        <v>2017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3" t="s">
        <v>8317</v>
      </c>
      <c r="R710" t="s">
        <v>8319</v>
      </c>
      <c r="S710" s="17">
        <f t="shared" si="57"/>
        <v>41835.581018518518</v>
      </c>
      <c r="T710" s="17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3" t="s">
        <v>8317</v>
      </c>
      <c r="R711" t="s">
        <v>8319</v>
      </c>
      <c r="S711" s="17">
        <f t="shared" si="57"/>
        <v>41948.041192129633</v>
      </c>
      <c r="T711" s="17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3" t="s">
        <v>8317</v>
      </c>
      <c r="R712" t="s">
        <v>8319</v>
      </c>
      <c r="S712" s="17">
        <f t="shared" si="57"/>
        <v>41837.984976851854</v>
      </c>
      <c r="T712" s="17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3" t="s">
        <v>8317</v>
      </c>
      <c r="R713" t="s">
        <v>8319</v>
      </c>
      <c r="S713" s="17">
        <f t="shared" si="57"/>
        <v>42678.459120370375</v>
      </c>
      <c r="T713" s="17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3" t="s">
        <v>8317</v>
      </c>
      <c r="R714" t="s">
        <v>8319</v>
      </c>
      <c r="S714" s="17">
        <f t="shared" si="57"/>
        <v>42384.680925925932</v>
      </c>
      <c r="T714" s="17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3" t="s">
        <v>8317</v>
      </c>
      <c r="R715" t="s">
        <v>8319</v>
      </c>
      <c r="S715" s="17">
        <f t="shared" si="57"/>
        <v>42496.529305555552</v>
      </c>
      <c r="T715" s="17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3" t="s">
        <v>8317</v>
      </c>
      <c r="R716" t="s">
        <v>8319</v>
      </c>
      <c r="S716" s="17">
        <f t="shared" si="57"/>
        <v>42734.787986111114</v>
      </c>
      <c r="T716" s="17">
        <f t="shared" si="58"/>
        <v>42794.787986111114</v>
      </c>
      <c r="U716">
        <f t="shared" si="59"/>
        <v>2017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3" t="s">
        <v>8317</v>
      </c>
      <c r="R717" t="s">
        <v>8319</v>
      </c>
      <c r="S717" s="17">
        <f t="shared" si="57"/>
        <v>42273.090740740736</v>
      </c>
      <c r="T717" s="17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3" t="s">
        <v>8317</v>
      </c>
      <c r="R718" t="s">
        <v>8319</v>
      </c>
      <c r="S718" s="17">
        <f t="shared" si="57"/>
        <v>41940.658645833333</v>
      </c>
      <c r="T718" s="17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3" t="s">
        <v>8317</v>
      </c>
      <c r="R719" t="s">
        <v>8319</v>
      </c>
      <c r="S719" s="17">
        <f t="shared" si="57"/>
        <v>41857.854189814818</v>
      </c>
      <c r="T719" s="17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3" t="s">
        <v>8317</v>
      </c>
      <c r="R720" t="s">
        <v>8319</v>
      </c>
      <c r="S720" s="17">
        <f t="shared" si="57"/>
        <v>42752.845451388886</v>
      </c>
      <c r="T720" s="17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3" t="s">
        <v>8317</v>
      </c>
      <c r="R721" t="s">
        <v>8319</v>
      </c>
      <c r="S721" s="17">
        <f t="shared" si="57"/>
        <v>42409.040231481486</v>
      </c>
      <c r="T721" s="17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3" t="s">
        <v>8320</v>
      </c>
      <c r="R722" t="s">
        <v>8321</v>
      </c>
      <c r="S722" s="17">
        <f t="shared" si="57"/>
        <v>40909.649201388893</v>
      </c>
      <c r="T722" s="17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3" t="s">
        <v>8320</v>
      </c>
      <c r="R723" t="s">
        <v>8321</v>
      </c>
      <c r="S723" s="17">
        <f t="shared" si="57"/>
        <v>41807.571840277778</v>
      </c>
      <c r="T723" s="17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3" t="s">
        <v>8320</v>
      </c>
      <c r="R724" t="s">
        <v>8321</v>
      </c>
      <c r="S724" s="17">
        <f t="shared" si="57"/>
        <v>40977.805300925924</v>
      </c>
      <c r="T724" s="17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3" t="s">
        <v>8320</v>
      </c>
      <c r="R725" t="s">
        <v>8321</v>
      </c>
      <c r="S725" s="17">
        <f t="shared" si="57"/>
        <v>42184.816539351858</v>
      </c>
      <c r="T725" s="17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3" t="s">
        <v>8320</v>
      </c>
      <c r="R726" t="s">
        <v>8321</v>
      </c>
      <c r="S726" s="17">
        <f t="shared" si="57"/>
        <v>40694.638460648144</v>
      </c>
      <c r="T726" s="17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3" t="s">
        <v>8320</v>
      </c>
      <c r="R727" t="s">
        <v>8321</v>
      </c>
      <c r="S727" s="17">
        <f t="shared" si="57"/>
        <v>42321.626296296294</v>
      </c>
      <c r="T727" s="17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3" t="s">
        <v>8320</v>
      </c>
      <c r="R728" t="s">
        <v>8321</v>
      </c>
      <c r="S728" s="17">
        <f t="shared" si="57"/>
        <v>41346.042673611111</v>
      </c>
      <c r="T728" s="17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3" t="s">
        <v>8320</v>
      </c>
      <c r="R729" t="s">
        <v>8321</v>
      </c>
      <c r="S729" s="17">
        <f t="shared" si="57"/>
        <v>41247.020243055551</v>
      </c>
      <c r="T729" s="17">
        <f t="shared" si="58"/>
        <v>41288.888888888891</v>
      </c>
      <c r="U729">
        <f t="shared" si="59"/>
        <v>2013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3" t="s">
        <v>8320</v>
      </c>
      <c r="R730" t="s">
        <v>8321</v>
      </c>
      <c r="S730" s="17">
        <f t="shared" si="57"/>
        <v>40731.837465277778</v>
      </c>
      <c r="T730" s="17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3" t="s">
        <v>8320</v>
      </c>
      <c r="R731" t="s">
        <v>8321</v>
      </c>
      <c r="S731" s="17">
        <f t="shared" si="57"/>
        <v>41111.185891203706</v>
      </c>
      <c r="T731" s="17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3" t="s">
        <v>8320</v>
      </c>
      <c r="R732" t="s">
        <v>8321</v>
      </c>
      <c r="S732" s="17">
        <f t="shared" si="57"/>
        <v>40854.745266203703</v>
      </c>
      <c r="T732" s="17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3" t="s">
        <v>8320</v>
      </c>
      <c r="R733" t="s">
        <v>8321</v>
      </c>
      <c r="S733" s="17">
        <f t="shared" si="57"/>
        <v>40879.795682870368</v>
      </c>
      <c r="T733" s="17">
        <f t="shared" si="58"/>
        <v>40930.25</v>
      </c>
      <c r="U733">
        <f t="shared" si="59"/>
        <v>2012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3" t="s">
        <v>8320</v>
      </c>
      <c r="R734" t="s">
        <v>8321</v>
      </c>
      <c r="S734" s="17">
        <f t="shared" si="57"/>
        <v>41486.424317129626</v>
      </c>
      <c r="T734" s="17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3" t="s">
        <v>8320</v>
      </c>
      <c r="R735" t="s">
        <v>8321</v>
      </c>
      <c r="S735" s="17">
        <f t="shared" si="57"/>
        <v>41598.420046296298</v>
      </c>
      <c r="T735" s="17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3" t="s">
        <v>8320</v>
      </c>
      <c r="R736" t="s">
        <v>8321</v>
      </c>
      <c r="S736" s="17">
        <f t="shared" si="57"/>
        <v>42102.164583333331</v>
      </c>
      <c r="T736" s="17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3" t="s">
        <v>8320</v>
      </c>
      <c r="R737" t="s">
        <v>8321</v>
      </c>
      <c r="S737" s="17">
        <f t="shared" si="57"/>
        <v>41946.029467592591</v>
      </c>
      <c r="T737" s="17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3" t="s">
        <v>8320</v>
      </c>
      <c r="R738" t="s">
        <v>8321</v>
      </c>
      <c r="S738" s="17">
        <f t="shared" si="57"/>
        <v>41579.734259259261</v>
      </c>
      <c r="T738" s="17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3" t="s">
        <v>8320</v>
      </c>
      <c r="R739" t="s">
        <v>8321</v>
      </c>
      <c r="S739" s="17">
        <f t="shared" si="57"/>
        <v>41667.275312500002</v>
      </c>
      <c r="T739" s="17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3" t="s">
        <v>8320</v>
      </c>
      <c r="R740" t="s">
        <v>8321</v>
      </c>
      <c r="S740" s="17">
        <f t="shared" si="57"/>
        <v>41943.604097222218</v>
      </c>
      <c r="T740" s="17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3" t="s">
        <v>8320</v>
      </c>
      <c r="R741" t="s">
        <v>8321</v>
      </c>
      <c r="S741" s="17">
        <f t="shared" si="57"/>
        <v>41829.502650462964</v>
      </c>
      <c r="T741" s="17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3" t="s">
        <v>8320</v>
      </c>
      <c r="R742" t="s">
        <v>8321</v>
      </c>
      <c r="S742" s="17">
        <f t="shared" si="57"/>
        <v>42162.146782407406</v>
      </c>
      <c r="T742" s="17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3" t="s">
        <v>8320</v>
      </c>
      <c r="R743" t="s">
        <v>8321</v>
      </c>
      <c r="S743" s="17">
        <f t="shared" si="57"/>
        <v>41401.648217592592</v>
      </c>
      <c r="T743" s="17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3" t="s">
        <v>8320</v>
      </c>
      <c r="R744" t="s">
        <v>8321</v>
      </c>
      <c r="S744" s="17">
        <f t="shared" si="57"/>
        <v>41689.917962962965</v>
      </c>
      <c r="T744" s="17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3" t="s">
        <v>8320</v>
      </c>
      <c r="R745" t="s">
        <v>8321</v>
      </c>
      <c r="S745" s="17">
        <f t="shared" si="57"/>
        <v>40990.709317129629</v>
      </c>
      <c r="T745" s="17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3" t="s">
        <v>8320</v>
      </c>
      <c r="R746" t="s">
        <v>8321</v>
      </c>
      <c r="S746" s="17">
        <f t="shared" si="57"/>
        <v>41226.95721064815</v>
      </c>
      <c r="T746" s="17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3" t="s">
        <v>8320</v>
      </c>
      <c r="R747" t="s">
        <v>8321</v>
      </c>
      <c r="S747" s="17">
        <f t="shared" si="57"/>
        <v>41367.572280092594</v>
      </c>
      <c r="T747" s="17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3" t="s">
        <v>8320</v>
      </c>
      <c r="R748" t="s">
        <v>8321</v>
      </c>
      <c r="S748" s="17">
        <f t="shared" si="57"/>
        <v>41157.042928240742</v>
      </c>
      <c r="T748" s="17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3" t="s">
        <v>8320</v>
      </c>
      <c r="R749" t="s">
        <v>8321</v>
      </c>
      <c r="S749" s="17">
        <f t="shared" si="57"/>
        <v>41988.548831018517</v>
      </c>
      <c r="T749" s="17">
        <f t="shared" si="58"/>
        <v>42019.454166666663</v>
      </c>
      <c r="U749">
        <f t="shared" si="59"/>
        <v>2015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3" t="s">
        <v>8320</v>
      </c>
      <c r="R750" t="s">
        <v>8321</v>
      </c>
      <c r="S750" s="17">
        <f t="shared" si="57"/>
        <v>41831.846828703703</v>
      </c>
      <c r="T750" s="17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3" t="s">
        <v>8320</v>
      </c>
      <c r="R751" t="s">
        <v>8321</v>
      </c>
      <c r="S751" s="17">
        <f t="shared" si="57"/>
        <v>42733.94131944445</v>
      </c>
      <c r="T751" s="17">
        <f t="shared" si="58"/>
        <v>42763.94131944445</v>
      </c>
      <c r="U751">
        <f t="shared" si="59"/>
        <v>2017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3" t="s">
        <v>8320</v>
      </c>
      <c r="R752" t="s">
        <v>8321</v>
      </c>
      <c r="S752" s="17">
        <f t="shared" si="57"/>
        <v>41299.878148148149</v>
      </c>
      <c r="T752" s="17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3" t="s">
        <v>8320</v>
      </c>
      <c r="R753" t="s">
        <v>8321</v>
      </c>
      <c r="S753" s="17">
        <f t="shared" si="57"/>
        <v>40713.630497685182</v>
      </c>
      <c r="T753" s="17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3" t="s">
        <v>8320</v>
      </c>
      <c r="R754" t="s">
        <v>8321</v>
      </c>
      <c r="S754" s="17">
        <f t="shared" si="57"/>
        <v>42639.421493055561</v>
      </c>
      <c r="T754" s="17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3" t="s">
        <v>8320</v>
      </c>
      <c r="R755" t="s">
        <v>8321</v>
      </c>
      <c r="S755" s="17">
        <f t="shared" si="57"/>
        <v>42019.590173611112</v>
      </c>
      <c r="T755" s="17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3" t="s">
        <v>8320</v>
      </c>
      <c r="R756" t="s">
        <v>8321</v>
      </c>
      <c r="S756" s="17">
        <f t="shared" si="57"/>
        <v>41249.749085648145</v>
      </c>
      <c r="T756" s="17">
        <f t="shared" si="58"/>
        <v>41279.749085648145</v>
      </c>
      <c r="U756">
        <f t="shared" si="59"/>
        <v>2013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3" t="s">
        <v>8320</v>
      </c>
      <c r="R757" t="s">
        <v>8321</v>
      </c>
      <c r="S757" s="17">
        <f t="shared" si="57"/>
        <v>41383.605057870373</v>
      </c>
      <c r="T757" s="17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3" t="s">
        <v>8320</v>
      </c>
      <c r="R758" t="s">
        <v>8321</v>
      </c>
      <c r="S758" s="17">
        <f t="shared" si="57"/>
        <v>40590.766886574071</v>
      </c>
      <c r="T758" s="17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3" t="s">
        <v>8320</v>
      </c>
      <c r="R759" t="s">
        <v>8321</v>
      </c>
      <c r="S759" s="17">
        <f t="shared" si="57"/>
        <v>41235.054560185185</v>
      </c>
      <c r="T759" s="17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3" t="s">
        <v>8320</v>
      </c>
      <c r="R760" t="s">
        <v>8321</v>
      </c>
      <c r="S760" s="17">
        <f t="shared" si="57"/>
        <v>40429.836435185185</v>
      </c>
      <c r="T760" s="17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3" t="s">
        <v>8320</v>
      </c>
      <c r="R761" t="s">
        <v>8321</v>
      </c>
      <c r="S761" s="17">
        <f t="shared" si="57"/>
        <v>41789.330312500002</v>
      </c>
      <c r="T761" s="17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3" t="s">
        <v>8320</v>
      </c>
      <c r="R762" t="s">
        <v>8322</v>
      </c>
      <c r="S762" s="17">
        <f t="shared" si="57"/>
        <v>42670.764039351852</v>
      </c>
      <c r="T762" s="17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3" t="s">
        <v>8320</v>
      </c>
      <c r="R763" t="s">
        <v>8322</v>
      </c>
      <c r="S763" s="17">
        <f t="shared" si="57"/>
        <v>41642.751458333332</v>
      </c>
      <c r="T763" s="17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3" t="s">
        <v>8320</v>
      </c>
      <c r="R764" t="s">
        <v>8322</v>
      </c>
      <c r="S764" s="17">
        <f t="shared" si="57"/>
        <v>42690.858449074076</v>
      </c>
      <c r="T764" s="17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3" t="s">
        <v>8320</v>
      </c>
      <c r="R765" t="s">
        <v>8322</v>
      </c>
      <c r="S765" s="17">
        <f t="shared" si="57"/>
        <v>41471.446851851848</v>
      </c>
      <c r="T765" s="17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3" t="s">
        <v>8320</v>
      </c>
      <c r="R766" t="s">
        <v>8322</v>
      </c>
      <c r="S766" s="17">
        <f t="shared" si="57"/>
        <v>42227.173159722224</v>
      </c>
      <c r="T766" s="17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3" t="s">
        <v>8320</v>
      </c>
      <c r="R767" t="s">
        <v>8322</v>
      </c>
      <c r="S767" s="17">
        <f t="shared" si="57"/>
        <v>41901.542638888888</v>
      </c>
      <c r="T767" s="17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3" t="s">
        <v>8320</v>
      </c>
      <c r="R768" t="s">
        <v>8322</v>
      </c>
      <c r="S768" s="17">
        <f t="shared" si="57"/>
        <v>42021.783368055556</v>
      </c>
      <c r="T768" s="17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3" t="s">
        <v>8320</v>
      </c>
      <c r="R769" t="s">
        <v>8322</v>
      </c>
      <c r="S769" s="17">
        <f t="shared" si="57"/>
        <v>42115.143634259264</v>
      </c>
      <c r="T769" s="17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3" t="s">
        <v>8320</v>
      </c>
      <c r="R770" t="s">
        <v>8322</v>
      </c>
      <c r="S770" s="17">
        <f t="shared" si="57"/>
        <v>41594.207060185188</v>
      </c>
      <c r="T770" s="17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3" t="s">
        <v>8320</v>
      </c>
      <c r="R771" t="s">
        <v>8322</v>
      </c>
      <c r="S771" s="17">
        <f t="shared" ref="S771:S834" si="62">(((J771/60)/60)/24)+DATE(1970,1,1)</f>
        <v>41604.996458333335</v>
      </c>
      <c r="T771" s="17">
        <f t="shared" ref="T771:T834" si="63">(((I771/60)/60)/24)+DATE(1970,1,1)</f>
        <v>41634.996458333335</v>
      </c>
      <c r="U771">
        <f t="shared" ref="U771:U834" si="64">YEAR(T771)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3" t="s">
        <v>8320</v>
      </c>
      <c r="R772" t="s">
        <v>8322</v>
      </c>
      <c r="S772" s="17">
        <f t="shared" si="62"/>
        <v>41289.999641203707</v>
      </c>
      <c r="T772" s="17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3" t="s">
        <v>8320</v>
      </c>
      <c r="R773" t="s">
        <v>8322</v>
      </c>
      <c r="S773" s="17">
        <f t="shared" si="62"/>
        <v>42349.824097222227</v>
      </c>
      <c r="T773" s="17">
        <f t="shared" si="63"/>
        <v>42399.824097222227</v>
      </c>
      <c r="U773">
        <f t="shared" si="64"/>
        <v>2016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3" t="s">
        <v>8320</v>
      </c>
      <c r="R774" t="s">
        <v>8322</v>
      </c>
      <c r="S774" s="17">
        <f t="shared" si="62"/>
        <v>40068.056932870371</v>
      </c>
      <c r="T774" s="17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3" t="s">
        <v>8320</v>
      </c>
      <c r="R775" t="s">
        <v>8322</v>
      </c>
      <c r="S775" s="17">
        <f t="shared" si="62"/>
        <v>42100.735937499994</v>
      </c>
      <c r="T775" s="17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3" t="s">
        <v>8320</v>
      </c>
      <c r="R776" t="s">
        <v>8322</v>
      </c>
      <c r="S776" s="17">
        <f t="shared" si="62"/>
        <v>41663.780300925922</v>
      </c>
      <c r="T776" s="17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3" t="s">
        <v>8320</v>
      </c>
      <c r="R777" t="s">
        <v>8322</v>
      </c>
      <c r="S777" s="17">
        <f t="shared" si="62"/>
        <v>40863.060127314813</v>
      </c>
      <c r="T777" s="17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3" t="s">
        <v>8320</v>
      </c>
      <c r="R778" t="s">
        <v>8322</v>
      </c>
      <c r="S778" s="17">
        <f t="shared" si="62"/>
        <v>42250.685706018514</v>
      </c>
      <c r="T778" s="17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3" t="s">
        <v>8320</v>
      </c>
      <c r="R779" t="s">
        <v>8322</v>
      </c>
      <c r="S779" s="17">
        <f t="shared" si="62"/>
        <v>41456.981215277774</v>
      </c>
      <c r="T779" s="17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3" t="s">
        <v>8320</v>
      </c>
      <c r="R780" t="s">
        <v>8322</v>
      </c>
      <c r="S780" s="17">
        <f t="shared" si="62"/>
        <v>41729.702314814815</v>
      </c>
      <c r="T780" s="17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3" t="s">
        <v>8320</v>
      </c>
      <c r="R781" t="s">
        <v>8322</v>
      </c>
      <c r="S781" s="17">
        <f t="shared" si="62"/>
        <v>40436.68408564815</v>
      </c>
      <c r="T781" s="17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3" t="s">
        <v>8323</v>
      </c>
      <c r="R782" t="s">
        <v>8324</v>
      </c>
      <c r="S782" s="17">
        <f t="shared" si="62"/>
        <v>40636.673900462964</v>
      </c>
      <c r="T782" s="17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3" t="s">
        <v>8323</v>
      </c>
      <c r="R783" t="s">
        <v>8324</v>
      </c>
      <c r="S783" s="17">
        <f t="shared" si="62"/>
        <v>41403.000856481485</v>
      </c>
      <c r="T783" s="17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3" t="s">
        <v>8323</v>
      </c>
      <c r="R784" t="s">
        <v>8324</v>
      </c>
      <c r="S784" s="17">
        <f t="shared" si="62"/>
        <v>41116.758125</v>
      </c>
      <c r="T784" s="17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3" t="s">
        <v>8323</v>
      </c>
      <c r="R785" t="s">
        <v>8324</v>
      </c>
      <c r="S785" s="17">
        <f t="shared" si="62"/>
        <v>40987.773715277777</v>
      </c>
      <c r="T785" s="17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3" t="s">
        <v>8323</v>
      </c>
      <c r="R786" t="s">
        <v>8324</v>
      </c>
      <c r="S786" s="17">
        <f t="shared" si="62"/>
        <v>41675.149525462963</v>
      </c>
      <c r="T786" s="17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3" t="s">
        <v>8323</v>
      </c>
      <c r="R787" t="s">
        <v>8324</v>
      </c>
      <c r="S787" s="17">
        <f t="shared" si="62"/>
        <v>41303.593923611108</v>
      </c>
      <c r="T787" s="17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3" t="s">
        <v>8323</v>
      </c>
      <c r="R788" t="s">
        <v>8324</v>
      </c>
      <c r="S788" s="17">
        <f t="shared" si="62"/>
        <v>40983.055949074071</v>
      </c>
      <c r="T788" s="17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3" t="s">
        <v>8323</v>
      </c>
      <c r="R789" t="s">
        <v>8324</v>
      </c>
      <c r="S789" s="17">
        <f t="shared" si="62"/>
        <v>41549.627615740741</v>
      </c>
      <c r="T789" s="17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3" t="s">
        <v>8323</v>
      </c>
      <c r="R790" t="s">
        <v>8324</v>
      </c>
      <c r="S790" s="17">
        <f t="shared" si="62"/>
        <v>41059.006805555553</v>
      </c>
      <c r="T790" s="17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3" t="s">
        <v>8323</v>
      </c>
      <c r="R791" t="s">
        <v>8324</v>
      </c>
      <c r="S791" s="17">
        <f t="shared" si="62"/>
        <v>41277.186111111114</v>
      </c>
      <c r="T791" s="17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3" t="s">
        <v>8323</v>
      </c>
      <c r="R792" t="s">
        <v>8324</v>
      </c>
      <c r="S792" s="17">
        <f t="shared" si="62"/>
        <v>41276.047905092593</v>
      </c>
      <c r="T792" s="17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3" t="s">
        <v>8323</v>
      </c>
      <c r="R793" t="s">
        <v>8324</v>
      </c>
      <c r="S793" s="17">
        <f t="shared" si="62"/>
        <v>41557.780624999999</v>
      </c>
      <c r="T793" s="17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3" t="s">
        <v>8323</v>
      </c>
      <c r="R794" t="s">
        <v>8324</v>
      </c>
      <c r="S794" s="17">
        <f t="shared" si="62"/>
        <v>41555.873645833337</v>
      </c>
      <c r="T794" s="17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3" t="s">
        <v>8323</v>
      </c>
      <c r="R795" t="s">
        <v>8324</v>
      </c>
      <c r="S795" s="17">
        <f t="shared" si="62"/>
        <v>41442.741249999999</v>
      </c>
      <c r="T795" s="17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3" t="s">
        <v>8323</v>
      </c>
      <c r="R796" t="s">
        <v>8324</v>
      </c>
      <c r="S796" s="17">
        <f t="shared" si="62"/>
        <v>40736.115011574075</v>
      </c>
      <c r="T796" s="17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3" t="s">
        <v>8323</v>
      </c>
      <c r="R797" t="s">
        <v>8324</v>
      </c>
      <c r="S797" s="17">
        <f t="shared" si="62"/>
        <v>40963.613032407404</v>
      </c>
      <c r="T797" s="17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3" t="s">
        <v>8323</v>
      </c>
      <c r="R798" t="s">
        <v>8324</v>
      </c>
      <c r="S798" s="17">
        <f t="shared" si="62"/>
        <v>41502.882928240739</v>
      </c>
      <c r="T798" s="17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3" t="s">
        <v>8323</v>
      </c>
      <c r="R799" t="s">
        <v>8324</v>
      </c>
      <c r="S799" s="17">
        <f t="shared" si="62"/>
        <v>40996.994074074071</v>
      </c>
      <c r="T799" s="17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3" t="s">
        <v>8323</v>
      </c>
      <c r="R800" t="s">
        <v>8324</v>
      </c>
      <c r="S800" s="17">
        <f t="shared" si="62"/>
        <v>41882.590127314819</v>
      </c>
      <c r="T800" s="17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3" t="s">
        <v>8323</v>
      </c>
      <c r="R801" t="s">
        <v>8324</v>
      </c>
      <c r="S801" s="17">
        <f t="shared" si="62"/>
        <v>40996.667199074072</v>
      </c>
      <c r="T801" s="17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3" t="s">
        <v>8323</v>
      </c>
      <c r="R802" t="s">
        <v>8324</v>
      </c>
      <c r="S802" s="17">
        <f t="shared" si="62"/>
        <v>41863.433495370373</v>
      </c>
      <c r="T802" s="17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3" t="s">
        <v>8323</v>
      </c>
      <c r="R803" t="s">
        <v>8324</v>
      </c>
      <c r="S803" s="17">
        <f t="shared" si="62"/>
        <v>40695.795370370368</v>
      </c>
      <c r="T803" s="17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3" t="s">
        <v>8323</v>
      </c>
      <c r="R804" t="s">
        <v>8324</v>
      </c>
      <c r="S804" s="17">
        <f t="shared" si="62"/>
        <v>41123.022268518522</v>
      </c>
      <c r="T804" s="17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3" t="s">
        <v>8323</v>
      </c>
      <c r="R805" t="s">
        <v>8324</v>
      </c>
      <c r="S805" s="17">
        <f t="shared" si="62"/>
        <v>40665.949976851851</v>
      </c>
      <c r="T805" s="17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3" t="s">
        <v>8323</v>
      </c>
      <c r="R806" t="s">
        <v>8324</v>
      </c>
      <c r="S806" s="17">
        <f t="shared" si="62"/>
        <v>40730.105625000004</v>
      </c>
      <c r="T806" s="17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3" t="s">
        <v>8323</v>
      </c>
      <c r="R807" t="s">
        <v>8324</v>
      </c>
      <c r="S807" s="17">
        <f t="shared" si="62"/>
        <v>40690.823055555556</v>
      </c>
      <c r="T807" s="17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3" t="s">
        <v>8323</v>
      </c>
      <c r="R808" t="s">
        <v>8324</v>
      </c>
      <c r="S808" s="17">
        <f t="shared" si="62"/>
        <v>40763.691423611112</v>
      </c>
      <c r="T808" s="17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3" t="s">
        <v>8323</v>
      </c>
      <c r="R809" t="s">
        <v>8324</v>
      </c>
      <c r="S809" s="17">
        <f t="shared" si="62"/>
        <v>42759.628599537042</v>
      </c>
      <c r="T809" s="17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3" t="s">
        <v>8323</v>
      </c>
      <c r="R810" t="s">
        <v>8324</v>
      </c>
      <c r="S810" s="17">
        <f t="shared" si="62"/>
        <v>41962.100532407407</v>
      </c>
      <c r="T810" s="17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3" t="s">
        <v>8323</v>
      </c>
      <c r="R811" t="s">
        <v>8324</v>
      </c>
      <c r="S811" s="17">
        <f t="shared" si="62"/>
        <v>41628.833680555559</v>
      </c>
      <c r="T811" s="17">
        <f t="shared" si="63"/>
        <v>41658.833680555559</v>
      </c>
      <c r="U811">
        <f t="shared" si="64"/>
        <v>2014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3" t="s">
        <v>8323</v>
      </c>
      <c r="R812" t="s">
        <v>8324</v>
      </c>
      <c r="S812" s="17">
        <f t="shared" si="62"/>
        <v>41123.056273148148</v>
      </c>
      <c r="T812" s="17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3" t="s">
        <v>8323</v>
      </c>
      <c r="R813" t="s">
        <v>8324</v>
      </c>
      <c r="S813" s="17">
        <f t="shared" si="62"/>
        <v>41443.643541666665</v>
      </c>
      <c r="T813" s="17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3" t="s">
        <v>8323</v>
      </c>
      <c r="R814" t="s">
        <v>8324</v>
      </c>
      <c r="S814" s="17">
        <f t="shared" si="62"/>
        <v>41282.017962962964</v>
      </c>
      <c r="T814" s="17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3" t="s">
        <v>8323</v>
      </c>
      <c r="R815" t="s">
        <v>8324</v>
      </c>
      <c r="S815" s="17">
        <f t="shared" si="62"/>
        <v>41080.960243055553</v>
      </c>
      <c r="T815" s="17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3" t="s">
        <v>8323</v>
      </c>
      <c r="R816" t="s">
        <v>8324</v>
      </c>
      <c r="S816" s="17">
        <f t="shared" si="62"/>
        <v>40679.743067129632</v>
      </c>
      <c r="T816" s="17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3" t="s">
        <v>8323</v>
      </c>
      <c r="R817" t="s">
        <v>8324</v>
      </c>
      <c r="S817" s="17">
        <f t="shared" si="62"/>
        <v>41914.917858796296</v>
      </c>
      <c r="T817" s="17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3" t="s">
        <v>8323</v>
      </c>
      <c r="R818" t="s">
        <v>8324</v>
      </c>
      <c r="S818" s="17">
        <f t="shared" si="62"/>
        <v>41341.870868055557</v>
      </c>
      <c r="T818" s="17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3" t="s">
        <v>8323</v>
      </c>
      <c r="R819" t="s">
        <v>8324</v>
      </c>
      <c r="S819" s="17">
        <f t="shared" si="62"/>
        <v>40925.599664351852</v>
      </c>
      <c r="T819" s="17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3" t="s">
        <v>8323</v>
      </c>
      <c r="R820" t="s">
        <v>8324</v>
      </c>
      <c r="S820" s="17">
        <f t="shared" si="62"/>
        <v>41120.882881944446</v>
      </c>
      <c r="T820" s="17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3" t="s">
        <v>8323</v>
      </c>
      <c r="R821" t="s">
        <v>8324</v>
      </c>
      <c r="S821" s="17">
        <f t="shared" si="62"/>
        <v>41619.998310185183</v>
      </c>
      <c r="T821" s="17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3" t="s">
        <v>8323</v>
      </c>
      <c r="R822" t="s">
        <v>8324</v>
      </c>
      <c r="S822" s="17">
        <f t="shared" si="62"/>
        <v>41768.841921296298</v>
      </c>
      <c r="T822" s="17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3" t="s">
        <v>8323</v>
      </c>
      <c r="R823" t="s">
        <v>8324</v>
      </c>
      <c r="S823" s="17">
        <f t="shared" si="62"/>
        <v>42093.922048611115</v>
      </c>
      <c r="T823" s="17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3" t="s">
        <v>8323</v>
      </c>
      <c r="R824" t="s">
        <v>8324</v>
      </c>
      <c r="S824" s="17">
        <f t="shared" si="62"/>
        <v>41157.947337962964</v>
      </c>
      <c r="T824" s="17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3" t="s">
        <v>8323</v>
      </c>
      <c r="R825" t="s">
        <v>8324</v>
      </c>
      <c r="S825" s="17">
        <f t="shared" si="62"/>
        <v>42055.972824074073</v>
      </c>
      <c r="T825" s="17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3" t="s">
        <v>8323</v>
      </c>
      <c r="R826" t="s">
        <v>8324</v>
      </c>
      <c r="S826" s="17">
        <f t="shared" si="62"/>
        <v>40250.242106481484</v>
      </c>
      <c r="T826" s="17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3" t="s">
        <v>8323</v>
      </c>
      <c r="R827" t="s">
        <v>8324</v>
      </c>
      <c r="S827" s="17">
        <f t="shared" si="62"/>
        <v>41186.306527777779</v>
      </c>
      <c r="T827" s="17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3" t="s">
        <v>8323</v>
      </c>
      <c r="R828" t="s">
        <v>8324</v>
      </c>
      <c r="S828" s="17">
        <f t="shared" si="62"/>
        <v>40973.038541666669</v>
      </c>
      <c r="T828" s="17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3" t="s">
        <v>8323</v>
      </c>
      <c r="R829" t="s">
        <v>8324</v>
      </c>
      <c r="S829" s="17">
        <f t="shared" si="62"/>
        <v>40927.473460648151</v>
      </c>
      <c r="T829" s="17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3" t="s">
        <v>8323</v>
      </c>
      <c r="R830" t="s">
        <v>8324</v>
      </c>
      <c r="S830" s="17">
        <f t="shared" si="62"/>
        <v>41073.050717592596</v>
      </c>
      <c r="T830" s="17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3" t="s">
        <v>8323</v>
      </c>
      <c r="R831" t="s">
        <v>8324</v>
      </c>
      <c r="S831" s="17">
        <f t="shared" si="62"/>
        <v>42504.801388888889</v>
      </c>
      <c r="T831" s="17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3" t="s">
        <v>8323</v>
      </c>
      <c r="R832" t="s">
        <v>8324</v>
      </c>
      <c r="S832" s="17">
        <f t="shared" si="62"/>
        <v>41325.525752314818</v>
      </c>
      <c r="T832" s="17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3" t="s">
        <v>8323</v>
      </c>
      <c r="R833" t="s">
        <v>8324</v>
      </c>
      <c r="S833" s="17">
        <f t="shared" si="62"/>
        <v>40996.646921296298</v>
      </c>
      <c r="T833" s="17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3" t="s">
        <v>8323</v>
      </c>
      <c r="R834" t="s">
        <v>8324</v>
      </c>
      <c r="S834" s="17">
        <f t="shared" si="62"/>
        <v>40869.675173611111</v>
      </c>
      <c r="T834" s="17">
        <f t="shared" si="63"/>
        <v>40929.342361111114</v>
      </c>
      <c r="U834">
        <f t="shared" si="64"/>
        <v>2012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3" t="s">
        <v>8323</v>
      </c>
      <c r="R835" t="s">
        <v>8324</v>
      </c>
      <c r="S835" s="17">
        <f t="shared" ref="S835:S898" si="67">(((J835/60)/60)/24)+DATE(1970,1,1)</f>
        <v>41718.878182870372</v>
      </c>
      <c r="T835" s="17">
        <f t="shared" ref="T835:T898" si="68">(((I835/60)/60)/24)+DATE(1970,1,1)</f>
        <v>41748.878182870372</v>
      </c>
      <c r="U835">
        <f t="shared" ref="U835:U898" si="69">YEAR(T835)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3" t="s">
        <v>8323</v>
      </c>
      <c r="R836" t="s">
        <v>8324</v>
      </c>
      <c r="S836" s="17">
        <f t="shared" si="67"/>
        <v>41422.822824074072</v>
      </c>
      <c r="T836" s="17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3" t="s">
        <v>8323</v>
      </c>
      <c r="R837" t="s">
        <v>8324</v>
      </c>
      <c r="S837" s="17">
        <f t="shared" si="67"/>
        <v>41005.45784722222</v>
      </c>
      <c r="T837" s="17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3" t="s">
        <v>8323</v>
      </c>
      <c r="R838" t="s">
        <v>8324</v>
      </c>
      <c r="S838" s="17">
        <f t="shared" si="67"/>
        <v>41524.056921296295</v>
      </c>
      <c r="T838" s="17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3" t="s">
        <v>8323</v>
      </c>
      <c r="R839" t="s">
        <v>8324</v>
      </c>
      <c r="S839" s="17">
        <f t="shared" si="67"/>
        <v>41730.998402777775</v>
      </c>
      <c r="T839" s="17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3" t="s">
        <v>8323</v>
      </c>
      <c r="R840" t="s">
        <v>8324</v>
      </c>
      <c r="S840" s="17">
        <f t="shared" si="67"/>
        <v>40895.897974537038</v>
      </c>
      <c r="T840" s="17">
        <f t="shared" si="68"/>
        <v>40925.897974537038</v>
      </c>
      <c r="U840">
        <f t="shared" si="69"/>
        <v>2012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3" t="s">
        <v>8323</v>
      </c>
      <c r="R841" t="s">
        <v>8324</v>
      </c>
      <c r="S841" s="17">
        <f t="shared" si="67"/>
        <v>41144.763379629629</v>
      </c>
      <c r="T841" s="17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3" t="s">
        <v>8323</v>
      </c>
      <c r="R842" t="s">
        <v>8325</v>
      </c>
      <c r="S842" s="17">
        <f t="shared" si="67"/>
        <v>42607.226701388892</v>
      </c>
      <c r="T842" s="17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3" t="s">
        <v>8323</v>
      </c>
      <c r="R843" t="s">
        <v>8325</v>
      </c>
      <c r="S843" s="17">
        <f t="shared" si="67"/>
        <v>41923.838692129626</v>
      </c>
      <c r="T843" s="17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3" t="s">
        <v>8323</v>
      </c>
      <c r="R844" t="s">
        <v>8325</v>
      </c>
      <c r="S844" s="17">
        <f t="shared" si="67"/>
        <v>41526.592395833337</v>
      </c>
      <c r="T844" s="17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3" t="s">
        <v>8323</v>
      </c>
      <c r="R845" t="s">
        <v>8325</v>
      </c>
      <c r="S845" s="17">
        <f t="shared" si="67"/>
        <v>42695.257870370369</v>
      </c>
      <c r="T845" s="17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3" t="s">
        <v>8323</v>
      </c>
      <c r="R846" t="s">
        <v>8325</v>
      </c>
      <c r="S846" s="17">
        <f t="shared" si="67"/>
        <v>41905.684629629628</v>
      </c>
      <c r="T846" s="17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3" t="s">
        <v>8323</v>
      </c>
      <c r="R847" t="s">
        <v>8325</v>
      </c>
      <c r="S847" s="17">
        <f t="shared" si="67"/>
        <v>42578.205972222218</v>
      </c>
      <c r="T847" s="17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3" t="s">
        <v>8323</v>
      </c>
      <c r="R848" t="s">
        <v>8325</v>
      </c>
      <c r="S848" s="17">
        <f t="shared" si="67"/>
        <v>41694.391840277778</v>
      </c>
      <c r="T848" s="17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3" t="s">
        <v>8323</v>
      </c>
      <c r="R849" t="s">
        <v>8325</v>
      </c>
      <c r="S849" s="17">
        <f t="shared" si="67"/>
        <v>42165.79833333334</v>
      </c>
      <c r="T849" s="17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3" t="s">
        <v>8323</v>
      </c>
      <c r="R850" t="s">
        <v>8325</v>
      </c>
      <c r="S850" s="17">
        <f t="shared" si="67"/>
        <v>42078.792048611111</v>
      </c>
      <c r="T850" s="17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3" t="s">
        <v>8323</v>
      </c>
      <c r="R851" t="s">
        <v>8325</v>
      </c>
      <c r="S851" s="17">
        <f t="shared" si="67"/>
        <v>42051.148888888885</v>
      </c>
      <c r="T851" s="17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3" t="s">
        <v>8323</v>
      </c>
      <c r="R852" t="s">
        <v>8325</v>
      </c>
      <c r="S852" s="17">
        <f t="shared" si="67"/>
        <v>42452.827743055561</v>
      </c>
      <c r="T852" s="17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3" t="s">
        <v>8323</v>
      </c>
      <c r="R853" t="s">
        <v>8325</v>
      </c>
      <c r="S853" s="17">
        <f t="shared" si="67"/>
        <v>42522.880243055552</v>
      </c>
      <c r="T853" s="17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3" t="s">
        <v>8323</v>
      </c>
      <c r="R854" t="s">
        <v>8325</v>
      </c>
      <c r="S854" s="17">
        <f t="shared" si="67"/>
        <v>42656.805497685185</v>
      </c>
      <c r="T854" s="17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3" t="s">
        <v>8323</v>
      </c>
      <c r="R855" t="s">
        <v>8325</v>
      </c>
      <c r="S855" s="17">
        <f t="shared" si="67"/>
        <v>42021.832280092596</v>
      </c>
      <c r="T855" s="17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3" t="s">
        <v>8323</v>
      </c>
      <c r="R856" t="s">
        <v>8325</v>
      </c>
      <c r="S856" s="17">
        <f t="shared" si="67"/>
        <v>42702.212337962963</v>
      </c>
      <c r="T856" s="17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3" t="s">
        <v>8323</v>
      </c>
      <c r="R857" t="s">
        <v>8325</v>
      </c>
      <c r="S857" s="17">
        <f t="shared" si="67"/>
        <v>42545.125196759262</v>
      </c>
      <c r="T857" s="17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3" t="s">
        <v>8323</v>
      </c>
      <c r="R858" t="s">
        <v>8325</v>
      </c>
      <c r="S858" s="17">
        <f t="shared" si="67"/>
        <v>42609.311990740738</v>
      </c>
      <c r="T858" s="17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3" t="s">
        <v>8323</v>
      </c>
      <c r="R859" t="s">
        <v>8325</v>
      </c>
      <c r="S859" s="17">
        <f t="shared" si="67"/>
        <v>42291.581377314811</v>
      </c>
      <c r="T859" s="17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3" t="s">
        <v>8323</v>
      </c>
      <c r="R860" t="s">
        <v>8325</v>
      </c>
      <c r="S860" s="17">
        <f t="shared" si="67"/>
        <v>42079.745578703703</v>
      </c>
      <c r="T860" s="17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3" t="s">
        <v>8323</v>
      </c>
      <c r="R861" t="s">
        <v>8325</v>
      </c>
      <c r="S861" s="17">
        <f t="shared" si="67"/>
        <v>42128.820231481484</v>
      </c>
      <c r="T861" s="17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3" t="s">
        <v>8323</v>
      </c>
      <c r="R862" t="s">
        <v>8326</v>
      </c>
      <c r="S862" s="17">
        <f t="shared" si="67"/>
        <v>41570.482789351852</v>
      </c>
      <c r="T862" s="17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3" t="s">
        <v>8323</v>
      </c>
      <c r="R863" t="s">
        <v>8326</v>
      </c>
      <c r="S863" s="17">
        <f t="shared" si="67"/>
        <v>42599.965324074074</v>
      </c>
      <c r="T863" s="17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3" t="s">
        <v>8323</v>
      </c>
      <c r="R864" t="s">
        <v>8326</v>
      </c>
      <c r="S864" s="17">
        <f t="shared" si="67"/>
        <v>41559.5549537037</v>
      </c>
      <c r="T864" s="17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3" t="s">
        <v>8323</v>
      </c>
      <c r="R865" t="s">
        <v>8326</v>
      </c>
      <c r="S865" s="17">
        <f t="shared" si="67"/>
        <v>40921.117662037039</v>
      </c>
      <c r="T865" s="17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3" t="s">
        <v>8323</v>
      </c>
      <c r="R866" t="s">
        <v>8326</v>
      </c>
      <c r="S866" s="17">
        <f t="shared" si="67"/>
        <v>41541.106921296298</v>
      </c>
      <c r="T866" s="17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3" t="s">
        <v>8323</v>
      </c>
      <c r="R867" t="s">
        <v>8326</v>
      </c>
      <c r="S867" s="17">
        <f t="shared" si="67"/>
        <v>41230.77311342593</v>
      </c>
      <c r="T867" s="17">
        <f t="shared" si="68"/>
        <v>41290.77311342593</v>
      </c>
      <c r="U867">
        <f t="shared" si="69"/>
        <v>2013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3" t="s">
        <v>8323</v>
      </c>
      <c r="R868" t="s">
        <v>8326</v>
      </c>
      <c r="S868" s="17">
        <f t="shared" si="67"/>
        <v>42025.637939814813</v>
      </c>
      <c r="T868" s="17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3" t="s">
        <v>8323</v>
      </c>
      <c r="R869" t="s">
        <v>8326</v>
      </c>
      <c r="S869" s="17">
        <f t="shared" si="67"/>
        <v>40088.105393518519</v>
      </c>
      <c r="T869" s="17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3" t="s">
        <v>8323</v>
      </c>
      <c r="R870" t="s">
        <v>8326</v>
      </c>
      <c r="S870" s="17">
        <f t="shared" si="67"/>
        <v>41616.027754629627</v>
      </c>
      <c r="T870" s="17">
        <f t="shared" si="68"/>
        <v>41646.027754629627</v>
      </c>
      <c r="U870">
        <f t="shared" si="69"/>
        <v>2014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3" t="s">
        <v>8323</v>
      </c>
      <c r="R871" t="s">
        <v>8326</v>
      </c>
      <c r="S871" s="17">
        <f t="shared" si="67"/>
        <v>41342.845567129632</v>
      </c>
      <c r="T871" s="17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3" t="s">
        <v>8323</v>
      </c>
      <c r="R872" t="s">
        <v>8326</v>
      </c>
      <c r="S872" s="17">
        <f t="shared" si="67"/>
        <v>41488.022256944445</v>
      </c>
      <c r="T872" s="17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3" t="s">
        <v>8323</v>
      </c>
      <c r="R873" t="s">
        <v>8326</v>
      </c>
      <c r="S873" s="17">
        <f t="shared" si="67"/>
        <v>41577.561284722222</v>
      </c>
      <c r="T873" s="17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3" t="s">
        <v>8323</v>
      </c>
      <c r="R874" t="s">
        <v>8326</v>
      </c>
      <c r="S874" s="17">
        <f t="shared" si="67"/>
        <v>40567.825543981482</v>
      </c>
      <c r="T874" s="17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3" t="s">
        <v>8323</v>
      </c>
      <c r="R875" t="s">
        <v>8326</v>
      </c>
      <c r="S875" s="17">
        <f t="shared" si="67"/>
        <v>41184.167129629634</v>
      </c>
      <c r="T875" s="17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3" t="s">
        <v>8323</v>
      </c>
      <c r="R876" t="s">
        <v>8326</v>
      </c>
      <c r="S876" s="17">
        <f t="shared" si="67"/>
        <v>41368.583726851852</v>
      </c>
      <c r="T876" s="17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3" t="s">
        <v>8323</v>
      </c>
      <c r="R877" t="s">
        <v>8326</v>
      </c>
      <c r="S877" s="17">
        <f t="shared" si="67"/>
        <v>42248.723738425921</v>
      </c>
      <c r="T877" s="17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3" t="s">
        <v>8323</v>
      </c>
      <c r="R878" t="s">
        <v>8326</v>
      </c>
      <c r="S878" s="17">
        <f t="shared" si="67"/>
        <v>41276.496840277774</v>
      </c>
      <c r="T878" s="17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3" t="s">
        <v>8323</v>
      </c>
      <c r="R879" t="s">
        <v>8326</v>
      </c>
      <c r="S879" s="17">
        <f t="shared" si="67"/>
        <v>41597.788888888892</v>
      </c>
      <c r="T879" s="17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3" t="s">
        <v>8323</v>
      </c>
      <c r="R880" t="s">
        <v>8326</v>
      </c>
      <c r="S880" s="17">
        <f t="shared" si="67"/>
        <v>40505.232916666668</v>
      </c>
      <c r="T880" s="17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3" t="s">
        <v>8323</v>
      </c>
      <c r="R881" t="s">
        <v>8326</v>
      </c>
      <c r="S881" s="17">
        <f t="shared" si="67"/>
        <v>41037.829918981479</v>
      </c>
      <c r="T881" s="17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3" t="s">
        <v>8323</v>
      </c>
      <c r="R882" t="s">
        <v>8327</v>
      </c>
      <c r="S882" s="17">
        <f t="shared" si="67"/>
        <v>41179.32104166667</v>
      </c>
      <c r="T882" s="17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3" t="s">
        <v>8323</v>
      </c>
      <c r="R883" t="s">
        <v>8327</v>
      </c>
      <c r="S883" s="17">
        <f t="shared" si="67"/>
        <v>40877.25099537037</v>
      </c>
      <c r="T883" s="17">
        <f t="shared" si="68"/>
        <v>40922.25099537037</v>
      </c>
      <c r="U883">
        <f t="shared" si="69"/>
        <v>2012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3" t="s">
        <v>8323</v>
      </c>
      <c r="R884" t="s">
        <v>8327</v>
      </c>
      <c r="S884" s="17">
        <f t="shared" si="67"/>
        <v>40759.860532407409</v>
      </c>
      <c r="T884" s="17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3" t="s">
        <v>8323</v>
      </c>
      <c r="R885" t="s">
        <v>8327</v>
      </c>
      <c r="S885" s="17">
        <f t="shared" si="67"/>
        <v>42371.935590277775</v>
      </c>
      <c r="T885" s="17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3" t="s">
        <v>8323</v>
      </c>
      <c r="R886" t="s">
        <v>8327</v>
      </c>
      <c r="S886" s="17">
        <f t="shared" si="67"/>
        <v>40981.802615740737</v>
      </c>
      <c r="T886" s="17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3" t="s">
        <v>8323</v>
      </c>
      <c r="R887" t="s">
        <v>8327</v>
      </c>
      <c r="S887" s="17">
        <f t="shared" si="67"/>
        <v>42713.941099537042</v>
      </c>
      <c r="T887" s="17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3" t="s">
        <v>8323</v>
      </c>
      <c r="R888" t="s">
        <v>8327</v>
      </c>
      <c r="S888" s="17">
        <f t="shared" si="67"/>
        <v>42603.870520833334</v>
      </c>
      <c r="T888" s="17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3" t="s">
        <v>8323</v>
      </c>
      <c r="R889" t="s">
        <v>8327</v>
      </c>
      <c r="S889" s="17">
        <f t="shared" si="67"/>
        <v>41026.958969907406</v>
      </c>
      <c r="T889" s="17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3" t="s">
        <v>8323</v>
      </c>
      <c r="R890" t="s">
        <v>8327</v>
      </c>
      <c r="S890" s="17">
        <f t="shared" si="67"/>
        <v>40751.753298611111</v>
      </c>
      <c r="T890" s="17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3" t="s">
        <v>8323</v>
      </c>
      <c r="R891" t="s">
        <v>8327</v>
      </c>
      <c r="S891" s="17">
        <f t="shared" si="67"/>
        <v>41887.784062500003</v>
      </c>
      <c r="T891" s="17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3" t="s">
        <v>8323</v>
      </c>
      <c r="R892" t="s">
        <v>8327</v>
      </c>
      <c r="S892" s="17">
        <f t="shared" si="67"/>
        <v>41569.698831018519</v>
      </c>
      <c r="T892" s="17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3" t="s">
        <v>8323</v>
      </c>
      <c r="R893" t="s">
        <v>8327</v>
      </c>
      <c r="S893" s="17">
        <f t="shared" si="67"/>
        <v>41842.031597222223</v>
      </c>
      <c r="T893" s="17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3" t="s">
        <v>8323</v>
      </c>
      <c r="R894" t="s">
        <v>8327</v>
      </c>
      <c r="S894" s="17">
        <f t="shared" si="67"/>
        <v>40304.20003472222</v>
      </c>
      <c r="T894" s="17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3" t="s">
        <v>8323</v>
      </c>
      <c r="R895" t="s">
        <v>8327</v>
      </c>
      <c r="S895" s="17">
        <f t="shared" si="67"/>
        <v>42065.897719907407</v>
      </c>
      <c r="T895" s="17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3" t="s">
        <v>8323</v>
      </c>
      <c r="R896" t="s">
        <v>8327</v>
      </c>
      <c r="S896" s="17">
        <f t="shared" si="67"/>
        <v>42496.981597222228</v>
      </c>
      <c r="T896" s="17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3" t="s">
        <v>8323</v>
      </c>
      <c r="R897" t="s">
        <v>8327</v>
      </c>
      <c r="S897" s="17">
        <f t="shared" si="67"/>
        <v>40431.127650462964</v>
      </c>
      <c r="T897" s="17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3" t="s">
        <v>8323</v>
      </c>
      <c r="R898" t="s">
        <v>8327</v>
      </c>
      <c r="S898" s="17">
        <f t="shared" si="67"/>
        <v>42218.872986111113</v>
      </c>
      <c r="T898" s="17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3" t="s">
        <v>8323</v>
      </c>
      <c r="R899" t="s">
        <v>8327</v>
      </c>
      <c r="S899" s="17">
        <f t="shared" ref="S899:S962" si="72">(((J899/60)/60)/24)+DATE(1970,1,1)</f>
        <v>41211.688750000001</v>
      </c>
      <c r="T899" s="17">
        <f t="shared" ref="T899:T962" si="73">(((I899/60)/60)/24)+DATE(1970,1,1)</f>
        <v>41241.730416666665</v>
      </c>
      <c r="U899">
        <f t="shared" ref="U899:U962" si="74">YEAR(T899)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3" t="s">
        <v>8323</v>
      </c>
      <c r="R900" t="s">
        <v>8327</v>
      </c>
      <c r="S900" s="17">
        <f t="shared" si="72"/>
        <v>40878.758217592593</v>
      </c>
      <c r="T900" s="17">
        <f t="shared" si="73"/>
        <v>40923.758217592593</v>
      </c>
      <c r="U900">
        <f t="shared" si="74"/>
        <v>2012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3" t="s">
        <v>8323</v>
      </c>
      <c r="R901" t="s">
        <v>8327</v>
      </c>
      <c r="S901" s="17">
        <f t="shared" si="72"/>
        <v>40646.099097222221</v>
      </c>
      <c r="T901" s="17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3" t="s">
        <v>8323</v>
      </c>
      <c r="R902" t="s">
        <v>8326</v>
      </c>
      <c r="S902" s="17">
        <f t="shared" si="72"/>
        <v>42429.84956018519</v>
      </c>
      <c r="T902" s="17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3" t="s">
        <v>8323</v>
      </c>
      <c r="R903" t="s">
        <v>8326</v>
      </c>
      <c r="S903" s="17">
        <f t="shared" si="72"/>
        <v>40291.81150462963</v>
      </c>
      <c r="T903" s="17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3" t="s">
        <v>8323</v>
      </c>
      <c r="R904" t="s">
        <v>8326</v>
      </c>
      <c r="S904" s="17">
        <f t="shared" si="72"/>
        <v>41829.965532407405</v>
      </c>
      <c r="T904" s="17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3" t="s">
        <v>8323</v>
      </c>
      <c r="R905" t="s">
        <v>8326</v>
      </c>
      <c r="S905" s="17">
        <f t="shared" si="72"/>
        <v>41149.796064814815</v>
      </c>
      <c r="T905" s="17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3" t="s">
        <v>8323</v>
      </c>
      <c r="R906" t="s">
        <v>8326</v>
      </c>
      <c r="S906" s="17">
        <f t="shared" si="72"/>
        <v>42342.080289351856</v>
      </c>
      <c r="T906" s="17">
        <f t="shared" si="73"/>
        <v>42372.080289351856</v>
      </c>
      <c r="U906">
        <f t="shared" si="74"/>
        <v>2016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3" t="s">
        <v>8323</v>
      </c>
      <c r="R907" t="s">
        <v>8326</v>
      </c>
      <c r="S907" s="17">
        <f t="shared" si="72"/>
        <v>40507.239884259259</v>
      </c>
      <c r="T907" s="17">
        <f t="shared" si="73"/>
        <v>40567.239884259259</v>
      </c>
      <c r="U907">
        <f t="shared" si="74"/>
        <v>2011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3" t="s">
        <v>8323</v>
      </c>
      <c r="R908" t="s">
        <v>8326</v>
      </c>
      <c r="S908" s="17">
        <f t="shared" si="72"/>
        <v>41681.189699074072</v>
      </c>
      <c r="T908" s="17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3" t="s">
        <v>8323</v>
      </c>
      <c r="R909" t="s">
        <v>8326</v>
      </c>
      <c r="S909" s="17">
        <f t="shared" si="72"/>
        <v>40767.192395833335</v>
      </c>
      <c r="T909" s="17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3" t="s">
        <v>8323</v>
      </c>
      <c r="R910" t="s">
        <v>8326</v>
      </c>
      <c r="S910" s="17">
        <f t="shared" si="72"/>
        <v>40340.801562499997</v>
      </c>
      <c r="T910" s="17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3" t="s">
        <v>8323</v>
      </c>
      <c r="R911" t="s">
        <v>8326</v>
      </c>
      <c r="S911" s="17">
        <f t="shared" si="72"/>
        <v>41081.69027777778</v>
      </c>
      <c r="T911" s="17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3" t="s">
        <v>8323</v>
      </c>
      <c r="R912" t="s">
        <v>8326</v>
      </c>
      <c r="S912" s="17">
        <f t="shared" si="72"/>
        <v>42737.545358796298</v>
      </c>
      <c r="T912" s="17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3" t="s">
        <v>8323</v>
      </c>
      <c r="R913" t="s">
        <v>8326</v>
      </c>
      <c r="S913" s="17">
        <f t="shared" si="72"/>
        <v>41642.005150462966</v>
      </c>
      <c r="T913" s="17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3" t="s">
        <v>8323</v>
      </c>
      <c r="R914" t="s">
        <v>8326</v>
      </c>
      <c r="S914" s="17">
        <f t="shared" si="72"/>
        <v>41194.109340277777</v>
      </c>
      <c r="T914" s="17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3" t="s">
        <v>8323</v>
      </c>
      <c r="R915" t="s">
        <v>8326</v>
      </c>
      <c r="S915" s="17">
        <f t="shared" si="72"/>
        <v>41004.139108796298</v>
      </c>
      <c r="T915" s="17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3" t="s">
        <v>8323</v>
      </c>
      <c r="R916" t="s">
        <v>8326</v>
      </c>
      <c r="S916" s="17">
        <f t="shared" si="72"/>
        <v>41116.763275462967</v>
      </c>
      <c r="T916" s="17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3" t="s">
        <v>8323</v>
      </c>
      <c r="R917" t="s">
        <v>8326</v>
      </c>
      <c r="S917" s="17">
        <f t="shared" si="72"/>
        <v>40937.679560185185</v>
      </c>
      <c r="T917" s="17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3" t="s">
        <v>8323</v>
      </c>
      <c r="R918" t="s">
        <v>8326</v>
      </c>
      <c r="S918" s="17">
        <f t="shared" si="72"/>
        <v>40434.853402777779</v>
      </c>
      <c r="T918" s="17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3" t="s">
        <v>8323</v>
      </c>
      <c r="R919" t="s">
        <v>8326</v>
      </c>
      <c r="S919" s="17">
        <f t="shared" si="72"/>
        <v>41802.94363425926</v>
      </c>
      <c r="T919" s="17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3" t="s">
        <v>8323</v>
      </c>
      <c r="R920" t="s">
        <v>8326</v>
      </c>
      <c r="S920" s="17">
        <f t="shared" si="72"/>
        <v>41944.916215277779</v>
      </c>
      <c r="T920" s="17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3" t="s">
        <v>8323</v>
      </c>
      <c r="R921" t="s">
        <v>8326</v>
      </c>
      <c r="S921" s="17">
        <f t="shared" si="72"/>
        <v>41227.641724537039</v>
      </c>
      <c r="T921" s="17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3" t="s">
        <v>8323</v>
      </c>
      <c r="R922" t="s">
        <v>8326</v>
      </c>
      <c r="S922" s="17">
        <f t="shared" si="72"/>
        <v>41562.67155092593</v>
      </c>
      <c r="T922" s="17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3" t="s">
        <v>8323</v>
      </c>
      <c r="R923" t="s">
        <v>8326</v>
      </c>
      <c r="S923" s="17">
        <f t="shared" si="72"/>
        <v>40847.171018518515</v>
      </c>
      <c r="T923" s="17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3" t="s">
        <v>8323</v>
      </c>
      <c r="R924" t="s">
        <v>8326</v>
      </c>
      <c r="S924" s="17">
        <f t="shared" si="72"/>
        <v>41878.530011574076</v>
      </c>
      <c r="T924" s="17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3" t="s">
        <v>8323</v>
      </c>
      <c r="R925" t="s">
        <v>8326</v>
      </c>
      <c r="S925" s="17">
        <f t="shared" si="72"/>
        <v>41934.959756944445</v>
      </c>
      <c r="T925" s="17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3" t="s">
        <v>8323</v>
      </c>
      <c r="R926" t="s">
        <v>8326</v>
      </c>
      <c r="S926" s="17">
        <f t="shared" si="72"/>
        <v>41288.942928240744</v>
      </c>
      <c r="T926" s="17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3" t="s">
        <v>8323</v>
      </c>
      <c r="R927" t="s">
        <v>8326</v>
      </c>
      <c r="S927" s="17">
        <f t="shared" si="72"/>
        <v>41575.880914351852</v>
      </c>
      <c r="T927" s="17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3" t="s">
        <v>8323</v>
      </c>
      <c r="R928" t="s">
        <v>8326</v>
      </c>
      <c r="S928" s="17">
        <f t="shared" si="72"/>
        <v>40338.02002314815</v>
      </c>
      <c r="T928" s="17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3" t="s">
        <v>8323</v>
      </c>
      <c r="R929" t="s">
        <v>8326</v>
      </c>
      <c r="S929" s="17">
        <f t="shared" si="72"/>
        <v>41013.822858796295</v>
      </c>
      <c r="T929" s="17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3" t="s">
        <v>8323</v>
      </c>
      <c r="R930" t="s">
        <v>8326</v>
      </c>
      <c r="S930" s="17">
        <f t="shared" si="72"/>
        <v>41180.86241898148</v>
      </c>
      <c r="T930" s="17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3" t="s">
        <v>8323</v>
      </c>
      <c r="R931" t="s">
        <v>8326</v>
      </c>
      <c r="S931" s="17">
        <f t="shared" si="72"/>
        <v>40978.238067129627</v>
      </c>
      <c r="T931" s="17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3" t="s">
        <v>8323</v>
      </c>
      <c r="R932" t="s">
        <v>8326</v>
      </c>
      <c r="S932" s="17">
        <f t="shared" si="72"/>
        <v>40312.915578703702</v>
      </c>
      <c r="T932" s="17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3" t="s">
        <v>8323</v>
      </c>
      <c r="R933" t="s">
        <v>8326</v>
      </c>
      <c r="S933" s="17">
        <f t="shared" si="72"/>
        <v>41680.359976851854</v>
      </c>
      <c r="T933" s="17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3" t="s">
        <v>8323</v>
      </c>
      <c r="R934" t="s">
        <v>8326</v>
      </c>
      <c r="S934" s="17">
        <f t="shared" si="72"/>
        <v>41310.969270833331</v>
      </c>
      <c r="T934" s="17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3" t="s">
        <v>8323</v>
      </c>
      <c r="R935" t="s">
        <v>8326</v>
      </c>
      <c r="S935" s="17">
        <f t="shared" si="72"/>
        <v>41711.169085648151</v>
      </c>
      <c r="T935" s="17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3" t="s">
        <v>8323</v>
      </c>
      <c r="R936" t="s">
        <v>8326</v>
      </c>
      <c r="S936" s="17">
        <f t="shared" si="72"/>
        <v>41733.737083333333</v>
      </c>
      <c r="T936" s="17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3" t="s">
        <v>8323</v>
      </c>
      <c r="R937" t="s">
        <v>8326</v>
      </c>
      <c r="S937" s="17">
        <f t="shared" si="72"/>
        <v>42368.333668981482</v>
      </c>
      <c r="T937" s="17">
        <f t="shared" si="73"/>
        <v>42398.333668981482</v>
      </c>
      <c r="U937">
        <f t="shared" si="74"/>
        <v>2016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3" t="s">
        <v>8323</v>
      </c>
      <c r="R938" t="s">
        <v>8326</v>
      </c>
      <c r="S938" s="17">
        <f t="shared" si="72"/>
        <v>40883.024178240739</v>
      </c>
      <c r="T938" s="17">
        <f t="shared" si="73"/>
        <v>40926.833333333336</v>
      </c>
      <c r="U938">
        <f t="shared" si="74"/>
        <v>2012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3" t="s">
        <v>8323</v>
      </c>
      <c r="R939" t="s">
        <v>8326</v>
      </c>
      <c r="S939" s="17">
        <f t="shared" si="72"/>
        <v>41551.798113425924</v>
      </c>
      <c r="T939" s="17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3" t="s">
        <v>8323</v>
      </c>
      <c r="R940" t="s">
        <v>8326</v>
      </c>
      <c r="S940" s="17">
        <f t="shared" si="72"/>
        <v>41124.479722222226</v>
      </c>
      <c r="T940" s="17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3" t="s">
        <v>8323</v>
      </c>
      <c r="R941" t="s">
        <v>8326</v>
      </c>
      <c r="S941" s="17">
        <f t="shared" si="72"/>
        <v>41416.763171296298</v>
      </c>
      <c r="T941" s="17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3" t="s">
        <v>8317</v>
      </c>
      <c r="R942" t="s">
        <v>8319</v>
      </c>
      <c r="S942" s="17">
        <f t="shared" si="72"/>
        <v>42182.008402777778</v>
      </c>
      <c r="T942" s="17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3" t="s">
        <v>8317</v>
      </c>
      <c r="R943" t="s">
        <v>8319</v>
      </c>
      <c r="S943" s="17">
        <f t="shared" si="72"/>
        <v>42746.096585648149</v>
      </c>
      <c r="T943" s="17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3" t="s">
        <v>8317</v>
      </c>
      <c r="R944" t="s">
        <v>8319</v>
      </c>
      <c r="S944" s="17">
        <f t="shared" si="72"/>
        <v>42382.843287037031</v>
      </c>
      <c r="T944" s="17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3" t="s">
        <v>8317</v>
      </c>
      <c r="R945" t="s">
        <v>8319</v>
      </c>
      <c r="S945" s="17">
        <f t="shared" si="72"/>
        <v>42673.66788194445</v>
      </c>
      <c r="T945" s="17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3" t="s">
        <v>8317</v>
      </c>
      <c r="R946" t="s">
        <v>8319</v>
      </c>
      <c r="S946" s="17">
        <f t="shared" si="72"/>
        <v>42444.583912037036</v>
      </c>
      <c r="T946" s="17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3" t="s">
        <v>8317</v>
      </c>
      <c r="R947" t="s">
        <v>8319</v>
      </c>
      <c r="S947" s="17">
        <f t="shared" si="72"/>
        <v>42732.872986111113</v>
      </c>
      <c r="T947" s="17">
        <f t="shared" si="73"/>
        <v>42784.999305555553</v>
      </c>
      <c r="U947">
        <f t="shared" si="74"/>
        <v>2017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3" t="s">
        <v>8317</v>
      </c>
      <c r="R948" t="s">
        <v>8319</v>
      </c>
      <c r="S948" s="17">
        <f t="shared" si="72"/>
        <v>42592.750555555554</v>
      </c>
      <c r="T948" s="17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3" t="s">
        <v>8317</v>
      </c>
      <c r="R949" t="s">
        <v>8319</v>
      </c>
      <c r="S949" s="17">
        <f t="shared" si="72"/>
        <v>42491.781319444446</v>
      </c>
      <c r="T949" s="17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3" t="s">
        <v>8317</v>
      </c>
      <c r="R950" t="s">
        <v>8319</v>
      </c>
      <c r="S950" s="17">
        <f t="shared" si="72"/>
        <v>42411.828287037039</v>
      </c>
      <c r="T950" s="17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3" t="s">
        <v>8317</v>
      </c>
      <c r="R951" t="s">
        <v>8319</v>
      </c>
      <c r="S951" s="17">
        <f t="shared" si="72"/>
        <v>42361.043703703705</v>
      </c>
      <c r="T951" s="17">
        <f t="shared" si="73"/>
        <v>42421.043703703705</v>
      </c>
      <c r="U951">
        <f t="shared" si="74"/>
        <v>2016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3" t="s">
        <v>8317</v>
      </c>
      <c r="R952" t="s">
        <v>8319</v>
      </c>
      <c r="S952" s="17">
        <f t="shared" si="72"/>
        <v>42356.750706018516</v>
      </c>
      <c r="T952" s="17">
        <f t="shared" si="73"/>
        <v>42386.750706018516</v>
      </c>
      <c r="U952">
        <f t="shared" si="74"/>
        <v>2016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3" t="s">
        <v>8317</v>
      </c>
      <c r="R953" t="s">
        <v>8319</v>
      </c>
      <c r="S953" s="17">
        <f t="shared" si="72"/>
        <v>42480.653611111105</v>
      </c>
      <c r="T953" s="17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3" t="s">
        <v>8317</v>
      </c>
      <c r="R954" t="s">
        <v>8319</v>
      </c>
      <c r="S954" s="17">
        <f t="shared" si="72"/>
        <v>42662.613564814819</v>
      </c>
      <c r="T954" s="17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3" t="s">
        <v>8317</v>
      </c>
      <c r="R955" t="s">
        <v>8319</v>
      </c>
      <c r="S955" s="17">
        <f t="shared" si="72"/>
        <v>41999.164340277777</v>
      </c>
      <c r="T955" s="17">
        <f t="shared" si="73"/>
        <v>42029.164340277777</v>
      </c>
      <c r="U955">
        <f t="shared" si="74"/>
        <v>2015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3" t="s">
        <v>8317</v>
      </c>
      <c r="R956" t="s">
        <v>8319</v>
      </c>
      <c r="S956" s="17">
        <f t="shared" si="72"/>
        <v>42194.833784722221</v>
      </c>
      <c r="T956" s="17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3" t="s">
        <v>8317</v>
      </c>
      <c r="R957" t="s">
        <v>8319</v>
      </c>
      <c r="S957" s="17">
        <f t="shared" si="72"/>
        <v>42586.295138888891</v>
      </c>
      <c r="T957" s="17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3" t="s">
        <v>8317</v>
      </c>
      <c r="R958" t="s">
        <v>8319</v>
      </c>
      <c r="S958" s="17">
        <f t="shared" si="72"/>
        <v>42060.913877314815</v>
      </c>
      <c r="T958" s="17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3" t="s">
        <v>8317</v>
      </c>
      <c r="R959" t="s">
        <v>8319</v>
      </c>
      <c r="S959" s="17">
        <f t="shared" si="72"/>
        <v>42660.552465277782</v>
      </c>
      <c r="T959" s="17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3" t="s">
        <v>8317</v>
      </c>
      <c r="R960" t="s">
        <v>8319</v>
      </c>
      <c r="S960" s="17">
        <f t="shared" si="72"/>
        <v>42082.802812499998</v>
      </c>
      <c r="T960" s="17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3" t="s">
        <v>8317</v>
      </c>
      <c r="R961" t="s">
        <v>8319</v>
      </c>
      <c r="S961" s="17">
        <f t="shared" si="72"/>
        <v>41993.174363425926</v>
      </c>
      <c r="T961" s="17">
        <f t="shared" si="73"/>
        <v>42023.174363425926</v>
      </c>
      <c r="U961">
        <f t="shared" si="74"/>
        <v>2015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3" t="s">
        <v>8317</v>
      </c>
      <c r="R962" t="s">
        <v>8319</v>
      </c>
      <c r="S962" s="17">
        <f t="shared" si="72"/>
        <v>42766.626793981486</v>
      </c>
      <c r="T962" s="17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3" t="s">
        <v>8317</v>
      </c>
      <c r="R963" t="s">
        <v>8319</v>
      </c>
      <c r="S963" s="17">
        <f t="shared" ref="S963:S1026" si="77">(((J963/60)/60)/24)+DATE(1970,1,1)</f>
        <v>42740.693692129629</v>
      </c>
      <c r="T963" s="17">
        <f t="shared" ref="T963:T1026" si="78">(((I963/60)/60)/24)+DATE(1970,1,1)</f>
        <v>42786.791666666672</v>
      </c>
      <c r="U963">
        <f t="shared" ref="U963:U1026" si="79">YEAR(T963)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3" t="s">
        <v>8317</v>
      </c>
      <c r="R964" t="s">
        <v>8319</v>
      </c>
      <c r="S964" s="17">
        <f t="shared" si="77"/>
        <v>42373.712418981479</v>
      </c>
      <c r="T964" s="17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3" t="s">
        <v>8317</v>
      </c>
      <c r="R965" t="s">
        <v>8319</v>
      </c>
      <c r="S965" s="17">
        <f t="shared" si="77"/>
        <v>42625.635636574079</v>
      </c>
      <c r="T965" s="17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3" t="s">
        <v>8317</v>
      </c>
      <c r="R966" t="s">
        <v>8319</v>
      </c>
      <c r="S966" s="17">
        <f t="shared" si="77"/>
        <v>42208.628692129627</v>
      </c>
      <c r="T966" s="17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3" t="s">
        <v>8317</v>
      </c>
      <c r="R967" t="s">
        <v>8319</v>
      </c>
      <c r="S967" s="17">
        <f t="shared" si="77"/>
        <v>42637.016736111109</v>
      </c>
      <c r="T967" s="17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3" t="s">
        <v>8317</v>
      </c>
      <c r="R968" t="s">
        <v>8319</v>
      </c>
      <c r="S968" s="17">
        <f t="shared" si="77"/>
        <v>42619.635787037041</v>
      </c>
      <c r="T968" s="17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3" t="s">
        <v>8317</v>
      </c>
      <c r="R969" t="s">
        <v>8319</v>
      </c>
      <c r="S969" s="17">
        <f t="shared" si="77"/>
        <v>42422.254328703704</v>
      </c>
      <c r="T969" s="17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3" t="s">
        <v>8317</v>
      </c>
      <c r="R970" t="s">
        <v>8319</v>
      </c>
      <c r="S970" s="17">
        <f t="shared" si="77"/>
        <v>41836.847615740742</v>
      </c>
      <c r="T970" s="17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3" t="s">
        <v>8317</v>
      </c>
      <c r="R971" t="s">
        <v>8319</v>
      </c>
      <c r="S971" s="17">
        <f t="shared" si="77"/>
        <v>42742.30332175926</v>
      </c>
      <c r="T971" s="17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3" t="s">
        <v>8317</v>
      </c>
      <c r="R972" t="s">
        <v>8319</v>
      </c>
      <c r="S972" s="17">
        <f t="shared" si="77"/>
        <v>42721.220520833333</v>
      </c>
      <c r="T972" s="17">
        <f t="shared" si="78"/>
        <v>42758.207638888889</v>
      </c>
      <c r="U972">
        <f t="shared" si="79"/>
        <v>2017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3" t="s">
        <v>8317</v>
      </c>
      <c r="R973" t="s">
        <v>8319</v>
      </c>
      <c r="S973" s="17">
        <f t="shared" si="77"/>
        <v>42111.709027777775</v>
      </c>
      <c r="T973" s="17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3" t="s">
        <v>8317</v>
      </c>
      <c r="R974" t="s">
        <v>8319</v>
      </c>
      <c r="S974" s="17">
        <f t="shared" si="77"/>
        <v>41856.865717592591</v>
      </c>
      <c r="T974" s="17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3" t="s">
        <v>8317</v>
      </c>
      <c r="R975" t="s">
        <v>8319</v>
      </c>
      <c r="S975" s="17">
        <f t="shared" si="77"/>
        <v>42257.014965277776</v>
      </c>
      <c r="T975" s="17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3" t="s">
        <v>8317</v>
      </c>
      <c r="R976" t="s">
        <v>8319</v>
      </c>
      <c r="S976" s="17">
        <f t="shared" si="77"/>
        <v>42424.749490740738</v>
      </c>
      <c r="T976" s="17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3" t="s">
        <v>8317</v>
      </c>
      <c r="R977" t="s">
        <v>8319</v>
      </c>
      <c r="S977" s="17">
        <f t="shared" si="77"/>
        <v>42489.696585648147</v>
      </c>
      <c r="T977" s="17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3" t="s">
        <v>8317</v>
      </c>
      <c r="R978" t="s">
        <v>8319</v>
      </c>
      <c r="S978" s="17">
        <f t="shared" si="77"/>
        <v>42185.058993055558</v>
      </c>
      <c r="T978" s="17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3" t="s">
        <v>8317</v>
      </c>
      <c r="R979" t="s">
        <v>8319</v>
      </c>
      <c r="S979" s="17">
        <f t="shared" si="77"/>
        <v>42391.942094907412</v>
      </c>
      <c r="T979" s="17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3" t="s">
        <v>8317</v>
      </c>
      <c r="R980" t="s">
        <v>8319</v>
      </c>
      <c r="S980" s="17">
        <f t="shared" si="77"/>
        <v>42395.309039351851</v>
      </c>
      <c r="T980" s="17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3" t="s">
        <v>8317</v>
      </c>
      <c r="R981" t="s">
        <v>8319</v>
      </c>
      <c r="S981" s="17">
        <f t="shared" si="77"/>
        <v>42506.416990740734</v>
      </c>
      <c r="T981" s="17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3" t="s">
        <v>8317</v>
      </c>
      <c r="R982" t="s">
        <v>8319</v>
      </c>
      <c r="S982" s="17">
        <f t="shared" si="77"/>
        <v>41928.904189814813</v>
      </c>
      <c r="T982" s="17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3" t="s">
        <v>8317</v>
      </c>
      <c r="R983" t="s">
        <v>8319</v>
      </c>
      <c r="S983" s="17">
        <f t="shared" si="77"/>
        <v>41830.947013888886</v>
      </c>
      <c r="T983" s="17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3" t="s">
        <v>8317</v>
      </c>
      <c r="R984" t="s">
        <v>8319</v>
      </c>
      <c r="S984" s="17">
        <f t="shared" si="77"/>
        <v>42615.753310185188</v>
      </c>
      <c r="T984" s="17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3" t="s">
        <v>8317</v>
      </c>
      <c r="R985" t="s">
        <v>8319</v>
      </c>
      <c r="S985" s="17">
        <f t="shared" si="77"/>
        <v>42574.667650462965</v>
      </c>
      <c r="T985" s="17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3" t="s">
        <v>8317</v>
      </c>
      <c r="R986" t="s">
        <v>8319</v>
      </c>
      <c r="S986" s="17">
        <f t="shared" si="77"/>
        <v>42061.11583333333</v>
      </c>
      <c r="T986" s="17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3" t="s">
        <v>8317</v>
      </c>
      <c r="R987" t="s">
        <v>8319</v>
      </c>
      <c r="S987" s="17">
        <f t="shared" si="77"/>
        <v>42339.967708333337</v>
      </c>
      <c r="T987" s="17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3" t="s">
        <v>8317</v>
      </c>
      <c r="R988" t="s">
        <v>8319</v>
      </c>
      <c r="S988" s="17">
        <f t="shared" si="77"/>
        <v>42324.767361111109</v>
      </c>
      <c r="T988" s="17">
        <f t="shared" si="78"/>
        <v>42379</v>
      </c>
      <c r="U988">
        <f t="shared" si="79"/>
        <v>2016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3" t="s">
        <v>8317</v>
      </c>
      <c r="R989" t="s">
        <v>8319</v>
      </c>
      <c r="S989" s="17">
        <f t="shared" si="77"/>
        <v>41773.294560185182</v>
      </c>
      <c r="T989" s="17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3" t="s">
        <v>8317</v>
      </c>
      <c r="R990" t="s">
        <v>8319</v>
      </c>
      <c r="S990" s="17">
        <f t="shared" si="77"/>
        <v>42614.356770833328</v>
      </c>
      <c r="T990" s="17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3" t="s">
        <v>8317</v>
      </c>
      <c r="R991" t="s">
        <v>8319</v>
      </c>
      <c r="S991" s="17">
        <f t="shared" si="77"/>
        <v>42611.933969907404</v>
      </c>
      <c r="T991" s="17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3" t="s">
        <v>8317</v>
      </c>
      <c r="R992" t="s">
        <v>8319</v>
      </c>
      <c r="S992" s="17">
        <f t="shared" si="77"/>
        <v>41855.784305555557</v>
      </c>
      <c r="T992" s="17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3" t="s">
        <v>8317</v>
      </c>
      <c r="R993" t="s">
        <v>8319</v>
      </c>
      <c r="S993" s="17">
        <f t="shared" si="77"/>
        <v>42538.75680555556</v>
      </c>
      <c r="T993" s="17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3" t="s">
        <v>8317</v>
      </c>
      <c r="R994" t="s">
        <v>8319</v>
      </c>
      <c r="S994" s="17">
        <f t="shared" si="77"/>
        <v>42437.924988425926</v>
      </c>
      <c r="T994" s="17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3" t="s">
        <v>8317</v>
      </c>
      <c r="R995" t="s">
        <v>8319</v>
      </c>
      <c r="S995" s="17">
        <f t="shared" si="77"/>
        <v>42652.964907407411</v>
      </c>
      <c r="T995" s="17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3" t="s">
        <v>8317</v>
      </c>
      <c r="R996" t="s">
        <v>8319</v>
      </c>
      <c r="S996" s="17">
        <f t="shared" si="77"/>
        <v>41921.263078703705</v>
      </c>
      <c r="T996" s="17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3" t="s">
        <v>8317</v>
      </c>
      <c r="R997" t="s">
        <v>8319</v>
      </c>
      <c r="S997" s="17">
        <f t="shared" si="77"/>
        <v>41947.940740740742</v>
      </c>
      <c r="T997" s="17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3" t="s">
        <v>8317</v>
      </c>
      <c r="R998" t="s">
        <v>8319</v>
      </c>
      <c r="S998" s="17">
        <f t="shared" si="77"/>
        <v>41817.866435185184</v>
      </c>
      <c r="T998" s="17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3" t="s">
        <v>8317</v>
      </c>
      <c r="R999" t="s">
        <v>8319</v>
      </c>
      <c r="S999" s="17">
        <f t="shared" si="77"/>
        <v>41941.10297453704</v>
      </c>
      <c r="T999" s="17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3" t="s">
        <v>8317</v>
      </c>
      <c r="R1000" t="s">
        <v>8319</v>
      </c>
      <c r="S1000" s="17">
        <f t="shared" si="77"/>
        <v>42282.168993055559</v>
      </c>
      <c r="T1000" s="17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3" t="s">
        <v>8317</v>
      </c>
      <c r="R1001" t="s">
        <v>8319</v>
      </c>
      <c r="S1001" s="17">
        <f t="shared" si="77"/>
        <v>41926.29965277778</v>
      </c>
      <c r="T1001" s="17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3" t="s">
        <v>8317</v>
      </c>
      <c r="R1002" t="s">
        <v>8319</v>
      </c>
      <c r="S1002" s="17">
        <f t="shared" si="77"/>
        <v>42749.059722222228</v>
      </c>
      <c r="T1002" s="17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3" t="s">
        <v>8317</v>
      </c>
      <c r="R1003" t="s">
        <v>8319</v>
      </c>
      <c r="S1003" s="17">
        <f t="shared" si="77"/>
        <v>42720.720057870371</v>
      </c>
      <c r="T1003" s="17">
        <f t="shared" si="78"/>
        <v>42765.720057870371</v>
      </c>
      <c r="U1003">
        <f t="shared" si="79"/>
        <v>2017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3" t="s">
        <v>8317</v>
      </c>
      <c r="R1004" t="s">
        <v>8319</v>
      </c>
      <c r="S1004" s="17">
        <f t="shared" si="77"/>
        <v>42325.684189814812</v>
      </c>
      <c r="T1004" s="17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3" t="s">
        <v>8317</v>
      </c>
      <c r="R1005" t="s">
        <v>8319</v>
      </c>
      <c r="S1005" s="17">
        <f t="shared" si="77"/>
        <v>42780.709039351852</v>
      </c>
      <c r="T1005" s="17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3" t="s">
        <v>8317</v>
      </c>
      <c r="R1006" t="s">
        <v>8319</v>
      </c>
      <c r="S1006" s="17">
        <f t="shared" si="77"/>
        <v>42388.708645833336</v>
      </c>
      <c r="T1006" s="17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3" t="s">
        <v>8317</v>
      </c>
      <c r="R1007" t="s">
        <v>8319</v>
      </c>
      <c r="S1007" s="17">
        <f t="shared" si="77"/>
        <v>42276.624803240738</v>
      </c>
      <c r="T1007" s="17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3" t="s">
        <v>8317</v>
      </c>
      <c r="R1008" t="s">
        <v>8319</v>
      </c>
      <c r="S1008" s="17">
        <f t="shared" si="77"/>
        <v>41977.040185185186</v>
      </c>
      <c r="T1008" s="17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3" t="s">
        <v>8317</v>
      </c>
      <c r="R1009" t="s">
        <v>8319</v>
      </c>
      <c r="S1009" s="17">
        <f t="shared" si="77"/>
        <v>42676.583599537036</v>
      </c>
      <c r="T1009" s="17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3" t="s">
        <v>8317</v>
      </c>
      <c r="R1010" t="s">
        <v>8319</v>
      </c>
      <c r="S1010" s="17">
        <f t="shared" si="77"/>
        <v>42702.809201388889</v>
      </c>
      <c r="T1010" s="17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3" t="s">
        <v>8317</v>
      </c>
      <c r="R1011" t="s">
        <v>8319</v>
      </c>
      <c r="S1011" s="17">
        <f t="shared" si="77"/>
        <v>42510.604699074072</v>
      </c>
      <c r="T1011" s="17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3" t="s">
        <v>8317</v>
      </c>
      <c r="R1012" t="s">
        <v>8319</v>
      </c>
      <c r="S1012" s="17">
        <f t="shared" si="77"/>
        <v>42561.829421296294</v>
      </c>
      <c r="T1012" s="17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3" t="s">
        <v>8317</v>
      </c>
      <c r="R1013" t="s">
        <v>8319</v>
      </c>
      <c r="S1013" s="17">
        <f t="shared" si="77"/>
        <v>41946.898090277777</v>
      </c>
      <c r="T1013" s="17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3" t="s">
        <v>8317</v>
      </c>
      <c r="R1014" t="s">
        <v>8319</v>
      </c>
      <c r="S1014" s="17">
        <f t="shared" si="77"/>
        <v>42714.440416666665</v>
      </c>
      <c r="T1014" s="17">
        <f t="shared" si="78"/>
        <v>42759.440416666665</v>
      </c>
      <c r="U1014">
        <f t="shared" si="79"/>
        <v>2017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3" t="s">
        <v>8317</v>
      </c>
      <c r="R1015" t="s">
        <v>8319</v>
      </c>
      <c r="S1015" s="17">
        <f t="shared" si="77"/>
        <v>42339.833981481483</v>
      </c>
      <c r="T1015" s="17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3" t="s">
        <v>8317</v>
      </c>
      <c r="R1016" t="s">
        <v>8319</v>
      </c>
      <c r="S1016" s="17">
        <f t="shared" si="77"/>
        <v>41955.002488425926</v>
      </c>
      <c r="T1016" s="17">
        <f t="shared" si="78"/>
        <v>42005.002488425926</v>
      </c>
      <c r="U1016">
        <f t="shared" si="79"/>
        <v>2015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3" t="s">
        <v>8317</v>
      </c>
      <c r="R1017" t="s">
        <v>8319</v>
      </c>
      <c r="S1017" s="17">
        <f t="shared" si="77"/>
        <v>42303.878414351857</v>
      </c>
      <c r="T1017" s="17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3" t="s">
        <v>8317</v>
      </c>
      <c r="R1018" t="s">
        <v>8319</v>
      </c>
      <c r="S1018" s="17">
        <f t="shared" si="77"/>
        <v>42422.107129629629</v>
      </c>
      <c r="T1018" s="17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3" t="s">
        <v>8317</v>
      </c>
      <c r="R1019" t="s">
        <v>8319</v>
      </c>
      <c r="S1019" s="17">
        <f t="shared" si="77"/>
        <v>42289.675173611111</v>
      </c>
      <c r="T1019" s="17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3" t="s">
        <v>8317</v>
      </c>
      <c r="R1020" t="s">
        <v>8319</v>
      </c>
      <c r="S1020" s="17">
        <f t="shared" si="77"/>
        <v>42535.492280092592</v>
      </c>
      <c r="T1020" s="17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3" t="s">
        <v>8317</v>
      </c>
      <c r="R1021" t="s">
        <v>8319</v>
      </c>
      <c r="S1021" s="17">
        <f t="shared" si="77"/>
        <v>42009.973946759259</v>
      </c>
      <c r="T1021" s="17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3" t="s">
        <v>8323</v>
      </c>
      <c r="R1022" t="s">
        <v>8328</v>
      </c>
      <c r="S1022" s="17">
        <f t="shared" si="77"/>
        <v>42127.069548611107</v>
      </c>
      <c r="T1022" s="17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3" t="s">
        <v>8323</v>
      </c>
      <c r="R1023" t="s">
        <v>8328</v>
      </c>
      <c r="S1023" s="17">
        <f t="shared" si="77"/>
        <v>42271.251979166671</v>
      </c>
      <c r="T1023" s="17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3" t="s">
        <v>8323</v>
      </c>
      <c r="R1024" t="s">
        <v>8328</v>
      </c>
      <c r="S1024" s="17">
        <f t="shared" si="77"/>
        <v>42111.646724537044</v>
      </c>
      <c r="T1024" s="17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3" t="s">
        <v>8323</v>
      </c>
      <c r="R1025" t="s">
        <v>8328</v>
      </c>
      <c r="S1025" s="17">
        <f t="shared" si="77"/>
        <v>42145.919687500005</v>
      </c>
      <c r="T1025" s="17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3" t="s">
        <v>8323</v>
      </c>
      <c r="R1026" t="s">
        <v>8328</v>
      </c>
      <c r="S1026" s="17">
        <f t="shared" si="77"/>
        <v>42370.580590277779</v>
      </c>
      <c r="T1026" s="17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3" t="s">
        <v>8323</v>
      </c>
      <c r="R1027" t="s">
        <v>8328</v>
      </c>
      <c r="S1027" s="17">
        <f t="shared" ref="S1027:S1090" si="82">(((J1027/60)/60)/24)+DATE(1970,1,1)</f>
        <v>42049.833761574075</v>
      </c>
      <c r="T1027" s="17">
        <f t="shared" ref="T1027:T1090" si="83">(((I1027/60)/60)/24)+DATE(1970,1,1)</f>
        <v>42079.792094907403</v>
      </c>
      <c r="U1027">
        <f t="shared" ref="U1027:U1090" si="84">YEAR(T1027)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3" t="s">
        <v>8323</v>
      </c>
      <c r="R1028" t="s">
        <v>8328</v>
      </c>
      <c r="S1028" s="17">
        <f t="shared" si="82"/>
        <v>42426.407592592594</v>
      </c>
      <c r="T1028" s="17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3" t="s">
        <v>8323</v>
      </c>
      <c r="R1029" t="s">
        <v>8328</v>
      </c>
      <c r="S1029" s="17">
        <f t="shared" si="82"/>
        <v>41905.034108796295</v>
      </c>
      <c r="T1029" s="17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3" t="s">
        <v>8323</v>
      </c>
      <c r="R1030" t="s">
        <v>8328</v>
      </c>
      <c r="S1030" s="17">
        <f t="shared" si="82"/>
        <v>42755.627372685187</v>
      </c>
      <c r="T1030" s="17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3" t="s">
        <v>8323</v>
      </c>
      <c r="R1031" t="s">
        <v>8328</v>
      </c>
      <c r="S1031" s="17">
        <f t="shared" si="82"/>
        <v>42044.711886574078</v>
      </c>
      <c r="T1031" s="17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3" t="s">
        <v>8323</v>
      </c>
      <c r="R1032" t="s">
        <v>8328</v>
      </c>
      <c r="S1032" s="17">
        <f t="shared" si="82"/>
        <v>42611.483206018514</v>
      </c>
      <c r="T1032" s="17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3" t="s">
        <v>8323</v>
      </c>
      <c r="R1033" t="s">
        <v>8328</v>
      </c>
      <c r="S1033" s="17">
        <f t="shared" si="82"/>
        <v>42324.764004629629</v>
      </c>
      <c r="T1033" s="17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3" t="s">
        <v>8323</v>
      </c>
      <c r="R1034" t="s">
        <v>8328</v>
      </c>
      <c r="S1034" s="17">
        <f t="shared" si="82"/>
        <v>42514.666956018518</v>
      </c>
      <c r="T1034" s="17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3" t="s">
        <v>8323</v>
      </c>
      <c r="R1035" t="s">
        <v>8328</v>
      </c>
      <c r="S1035" s="17">
        <f t="shared" si="82"/>
        <v>42688.732407407413</v>
      </c>
      <c r="T1035" s="17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3" t="s">
        <v>8323</v>
      </c>
      <c r="R1036" t="s">
        <v>8328</v>
      </c>
      <c r="S1036" s="17">
        <f t="shared" si="82"/>
        <v>42555.166712962964</v>
      </c>
      <c r="T1036" s="17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3" t="s">
        <v>8323</v>
      </c>
      <c r="R1037" t="s">
        <v>8328</v>
      </c>
      <c r="S1037" s="17">
        <f t="shared" si="82"/>
        <v>42016.641435185185</v>
      </c>
      <c r="T1037" s="17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3" t="s">
        <v>8323</v>
      </c>
      <c r="R1038" t="s">
        <v>8328</v>
      </c>
      <c r="S1038" s="17">
        <f t="shared" si="82"/>
        <v>41249.448958333334</v>
      </c>
      <c r="T1038" s="17">
        <f t="shared" si="83"/>
        <v>41281.333333333336</v>
      </c>
      <c r="U1038">
        <f t="shared" si="84"/>
        <v>2013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3" t="s">
        <v>8323</v>
      </c>
      <c r="R1039" t="s">
        <v>8328</v>
      </c>
      <c r="S1039" s="17">
        <f t="shared" si="82"/>
        <v>42119.822476851856</v>
      </c>
      <c r="T1039" s="17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3" t="s">
        <v>8323</v>
      </c>
      <c r="R1040" t="s">
        <v>8328</v>
      </c>
      <c r="S1040" s="17">
        <f t="shared" si="82"/>
        <v>42418.231747685189</v>
      </c>
      <c r="T1040" s="17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3" t="s">
        <v>8323</v>
      </c>
      <c r="R1041" t="s">
        <v>8328</v>
      </c>
      <c r="S1041" s="17">
        <f t="shared" si="82"/>
        <v>42692.109328703707</v>
      </c>
      <c r="T1041" s="17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3" t="s">
        <v>8329</v>
      </c>
      <c r="R1042" t="s">
        <v>8330</v>
      </c>
      <c r="S1042" s="17">
        <f t="shared" si="82"/>
        <v>42579.708437499998</v>
      </c>
      <c r="T1042" s="17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3" t="s">
        <v>8329</v>
      </c>
      <c r="R1043" t="s">
        <v>8330</v>
      </c>
      <c r="S1043" s="17">
        <f t="shared" si="82"/>
        <v>41831.060092592597</v>
      </c>
      <c r="T1043" s="17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3" t="s">
        <v>8329</v>
      </c>
      <c r="R1044" t="s">
        <v>8330</v>
      </c>
      <c r="S1044" s="17">
        <f t="shared" si="82"/>
        <v>41851.696157407408</v>
      </c>
      <c r="T1044" s="17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3" t="s">
        <v>8329</v>
      </c>
      <c r="R1045" t="s">
        <v>8330</v>
      </c>
      <c r="S1045" s="17">
        <f t="shared" si="82"/>
        <v>42114.252951388888</v>
      </c>
      <c r="T1045" s="17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3" t="s">
        <v>8329</v>
      </c>
      <c r="R1046" t="s">
        <v>8330</v>
      </c>
      <c r="S1046" s="17">
        <f t="shared" si="82"/>
        <v>42011.925937499997</v>
      </c>
      <c r="T1046" s="17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3" t="s">
        <v>8329</v>
      </c>
      <c r="R1047" t="s">
        <v>8330</v>
      </c>
      <c r="S1047" s="17">
        <f t="shared" si="82"/>
        <v>41844.874421296299</v>
      </c>
      <c r="T1047" s="17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3" t="s">
        <v>8329</v>
      </c>
      <c r="R1048" t="s">
        <v>8330</v>
      </c>
      <c r="S1048" s="17">
        <f t="shared" si="82"/>
        <v>42319.851388888885</v>
      </c>
      <c r="T1048" s="17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3" t="s">
        <v>8329</v>
      </c>
      <c r="R1049" t="s">
        <v>8330</v>
      </c>
      <c r="S1049" s="17">
        <f t="shared" si="82"/>
        <v>41918.818460648145</v>
      </c>
      <c r="T1049" s="17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3" t="s">
        <v>8329</v>
      </c>
      <c r="R1050" t="s">
        <v>8330</v>
      </c>
      <c r="S1050" s="17">
        <f t="shared" si="82"/>
        <v>42598.053113425922</v>
      </c>
      <c r="T1050" s="17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3" t="s">
        <v>8329</v>
      </c>
      <c r="R1051" t="s">
        <v>8330</v>
      </c>
      <c r="S1051" s="17">
        <f t="shared" si="82"/>
        <v>42382.431076388893</v>
      </c>
      <c r="T1051" s="17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3" t="s">
        <v>8329</v>
      </c>
      <c r="R1052" t="s">
        <v>8330</v>
      </c>
      <c r="S1052" s="17">
        <f t="shared" si="82"/>
        <v>42231.7971875</v>
      </c>
      <c r="T1052" s="17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3" t="s">
        <v>8329</v>
      </c>
      <c r="R1053" t="s">
        <v>8330</v>
      </c>
      <c r="S1053" s="17">
        <f t="shared" si="82"/>
        <v>41850.014178240745</v>
      </c>
      <c r="T1053" s="17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3" t="s">
        <v>8329</v>
      </c>
      <c r="R1054" t="s">
        <v>8330</v>
      </c>
      <c r="S1054" s="17">
        <f t="shared" si="82"/>
        <v>42483.797395833331</v>
      </c>
      <c r="T1054" s="17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3" t="s">
        <v>8329</v>
      </c>
      <c r="R1055" t="s">
        <v>8330</v>
      </c>
      <c r="S1055" s="17">
        <f t="shared" si="82"/>
        <v>42775.172824074078</v>
      </c>
      <c r="T1055" s="17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3" t="s">
        <v>8329</v>
      </c>
      <c r="R1056" t="s">
        <v>8330</v>
      </c>
      <c r="S1056" s="17">
        <f t="shared" si="82"/>
        <v>41831.851840277777</v>
      </c>
      <c r="T1056" s="17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3" t="s">
        <v>8329</v>
      </c>
      <c r="R1057" t="s">
        <v>8330</v>
      </c>
      <c r="S1057" s="17">
        <f t="shared" si="82"/>
        <v>42406.992418981477</v>
      </c>
      <c r="T1057" s="17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3" t="s">
        <v>8329</v>
      </c>
      <c r="R1058" t="s">
        <v>8330</v>
      </c>
      <c r="S1058" s="17">
        <f t="shared" si="82"/>
        <v>42058.719641203701</v>
      </c>
      <c r="T1058" s="17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3" t="s">
        <v>8329</v>
      </c>
      <c r="R1059" t="s">
        <v>8330</v>
      </c>
      <c r="S1059" s="17">
        <f t="shared" si="82"/>
        <v>42678.871331018512</v>
      </c>
      <c r="T1059" s="17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3" t="s">
        <v>8329</v>
      </c>
      <c r="R1060" t="s">
        <v>8330</v>
      </c>
      <c r="S1060" s="17">
        <f t="shared" si="82"/>
        <v>42047.900960648149</v>
      </c>
      <c r="T1060" s="17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3" t="s">
        <v>8329</v>
      </c>
      <c r="R1061" t="s">
        <v>8330</v>
      </c>
      <c r="S1061" s="17">
        <f t="shared" si="82"/>
        <v>42046.79</v>
      </c>
      <c r="T1061" s="17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3" t="s">
        <v>8329</v>
      </c>
      <c r="R1062" t="s">
        <v>8330</v>
      </c>
      <c r="S1062" s="17">
        <f t="shared" si="82"/>
        <v>42079.913113425922</v>
      </c>
      <c r="T1062" s="17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3" t="s">
        <v>8329</v>
      </c>
      <c r="R1063" t="s">
        <v>8330</v>
      </c>
      <c r="S1063" s="17">
        <f t="shared" si="82"/>
        <v>42432.276712962965</v>
      </c>
      <c r="T1063" s="17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3" t="s">
        <v>8329</v>
      </c>
      <c r="R1064" t="s">
        <v>8330</v>
      </c>
      <c r="S1064" s="17">
        <f t="shared" si="82"/>
        <v>42556.807187500002</v>
      </c>
      <c r="T1064" s="17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3" t="s">
        <v>8329</v>
      </c>
      <c r="R1065" t="s">
        <v>8330</v>
      </c>
      <c r="S1065" s="17">
        <f t="shared" si="82"/>
        <v>42583.030810185184</v>
      </c>
      <c r="T1065" s="17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3" t="s">
        <v>8331</v>
      </c>
      <c r="R1066" t="s">
        <v>8332</v>
      </c>
      <c r="S1066" s="17">
        <f t="shared" si="82"/>
        <v>41417.228043981479</v>
      </c>
      <c r="T1066" s="17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3" t="s">
        <v>8331</v>
      </c>
      <c r="R1067" t="s">
        <v>8332</v>
      </c>
      <c r="S1067" s="17">
        <f t="shared" si="82"/>
        <v>41661.381041666667</v>
      </c>
      <c r="T1067" s="17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3" t="s">
        <v>8331</v>
      </c>
      <c r="R1068" t="s">
        <v>8332</v>
      </c>
      <c r="S1068" s="17">
        <f t="shared" si="82"/>
        <v>41445.962754629632</v>
      </c>
      <c r="T1068" s="17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3" t="s">
        <v>8331</v>
      </c>
      <c r="R1069" t="s">
        <v>8332</v>
      </c>
      <c r="S1069" s="17">
        <f t="shared" si="82"/>
        <v>41599.855682870373</v>
      </c>
      <c r="T1069" s="17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3" t="s">
        <v>8331</v>
      </c>
      <c r="R1070" t="s">
        <v>8332</v>
      </c>
      <c r="S1070" s="17">
        <f t="shared" si="82"/>
        <v>42440.371111111104</v>
      </c>
      <c r="T1070" s="17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3" t="s">
        <v>8331</v>
      </c>
      <c r="R1071" t="s">
        <v>8332</v>
      </c>
      <c r="S1071" s="17">
        <f t="shared" si="82"/>
        <v>41572.229849537034</v>
      </c>
      <c r="T1071" s="17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3" t="s">
        <v>8331</v>
      </c>
      <c r="R1072" t="s">
        <v>8332</v>
      </c>
      <c r="S1072" s="17">
        <f t="shared" si="82"/>
        <v>41163.011828703704</v>
      </c>
      <c r="T1072" s="17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3" t="s">
        <v>8331</v>
      </c>
      <c r="R1073" t="s">
        <v>8332</v>
      </c>
      <c r="S1073" s="17">
        <f t="shared" si="82"/>
        <v>42295.753391203703</v>
      </c>
      <c r="T1073" s="17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3" t="s">
        <v>8331</v>
      </c>
      <c r="R1074" t="s">
        <v>8332</v>
      </c>
      <c r="S1074" s="17">
        <f t="shared" si="82"/>
        <v>41645.832141203704</v>
      </c>
      <c r="T1074" s="17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3" t="s">
        <v>8331</v>
      </c>
      <c r="R1075" t="s">
        <v>8332</v>
      </c>
      <c r="S1075" s="17">
        <f t="shared" si="82"/>
        <v>40802.964594907404</v>
      </c>
      <c r="T1075" s="17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3" t="s">
        <v>8331</v>
      </c>
      <c r="R1076" t="s">
        <v>8332</v>
      </c>
      <c r="S1076" s="17">
        <f t="shared" si="82"/>
        <v>41613.172974537039</v>
      </c>
      <c r="T1076" s="17">
        <f t="shared" si="83"/>
        <v>41643.172974537039</v>
      </c>
      <c r="U1076">
        <f t="shared" si="84"/>
        <v>2014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3" t="s">
        <v>8331</v>
      </c>
      <c r="R1077" t="s">
        <v>8332</v>
      </c>
      <c r="S1077" s="17">
        <f t="shared" si="82"/>
        <v>41005.904120370367</v>
      </c>
      <c r="T1077" s="17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3" t="s">
        <v>8331</v>
      </c>
      <c r="R1078" t="s">
        <v>8332</v>
      </c>
      <c r="S1078" s="17">
        <f t="shared" si="82"/>
        <v>41838.377893518518</v>
      </c>
      <c r="T1078" s="17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3" t="s">
        <v>8331</v>
      </c>
      <c r="R1079" t="s">
        <v>8332</v>
      </c>
      <c r="S1079" s="17">
        <f t="shared" si="82"/>
        <v>42353.16679398148</v>
      </c>
      <c r="T1079" s="17">
        <f t="shared" si="83"/>
        <v>42383.16679398148</v>
      </c>
      <c r="U1079">
        <f t="shared" si="84"/>
        <v>2016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3" t="s">
        <v>8331</v>
      </c>
      <c r="R1080" t="s">
        <v>8332</v>
      </c>
      <c r="S1080" s="17">
        <f t="shared" si="82"/>
        <v>40701.195844907408</v>
      </c>
      <c r="T1080" s="17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3" t="s">
        <v>8331</v>
      </c>
      <c r="R1081" t="s">
        <v>8332</v>
      </c>
      <c r="S1081" s="17">
        <f t="shared" si="82"/>
        <v>42479.566388888896</v>
      </c>
      <c r="T1081" s="17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3" t="s">
        <v>8331</v>
      </c>
      <c r="R1082" t="s">
        <v>8332</v>
      </c>
      <c r="S1082" s="17">
        <f t="shared" si="82"/>
        <v>41740.138113425928</v>
      </c>
      <c r="T1082" s="17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3" t="s">
        <v>8331</v>
      </c>
      <c r="R1083" t="s">
        <v>8332</v>
      </c>
      <c r="S1083" s="17">
        <f t="shared" si="82"/>
        <v>42002.926990740743</v>
      </c>
      <c r="T1083" s="17">
        <f t="shared" si="83"/>
        <v>42032.926990740743</v>
      </c>
      <c r="U1083">
        <f t="shared" si="84"/>
        <v>2015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3" t="s">
        <v>8331</v>
      </c>
      <c r="R1084" t="s">
        <v>8332</v>
      </c>
      <c r="S1084" s="17">
        <f t="shared" si="82"/>
        <v>41101.906111111115</v>
      </c>
      <c r="T1084" s="17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3" t="s">
        <v>8331</v>
      </c>
      <c r="R1085" t="s">
        <v>8332</v>
      </c>
      <c r="S1085" s="17">
        <f t="shared" si="82"/>
        <v>41793.659525462965</v>
      </c>
      <c r="T1085" s="17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3" t="s">
        <v>8331</v>
      </c>
      <c r="R1086" t="s">
        <v>8332</v>
      </c>
      <c r="S1086" s="17">
        <f t="shared" si="82"/>
        <v>41829.912083333329</v>
      </c>
      <c r="T1086" s="17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3" t="s">
        <v>8331</v>
      </c>
      <c r="R1087" t="s">
        <v>8332</v>
      </c>
      <c r="S1087" s="17">
        <f t="shared" si="82"/>
        <v>42413.671006944445</v>
      </c>
      <c r="T1087" s="17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3" t="s">
        <v>8331</v>
      </c>
      <c r="R1088" t="s">
        <v>8332</v>
      </c>
      <c r="S1088" s="17">
        <f t="shared" si="82"/>
        <v>41845.866793981484</v>
      </c>
      <c r="T1088" s="17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3" t="s">
        <v>8331</v>
      </c>
      <c r="R1089" t="s">
        <v>8332</v>
      </c>
      <c r="S1089" s="17">
        <f t="shared" si="82"/>
        <v>41775.713969907411</v>
      </c>
      <c r="T1089" s="17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3" t="s">
        <v>8331</v>
      </c>
      <c r="R1090" t="s">
        <v>8332</v>
      </c>
      <c r="S1090" s="17">
        <f t="shared" si="82"/>
        <v>41723.799386574072</v>
      </c>
      <c r="T1090" s="17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3" t="s">
        <v>8331</v>
      </c>
      <c r="R1091" t="s">
        <v>8332</v>
      </c>
      <c r="S1091" s="17">
        <f t="shared" ref="S1091:S1154" si="87">(((J1091/60)/60)/24)+DATE(1970,1,1)</f>
        <v>42151.189525462964</v>
      </c>
      <c r="T1091" s="17">
        <f t="shared" ref="T1091:T1154" si="88">(((I1091/60)/60)/24)+DATE(1970,1,1)</f>
        <v>42181.189525462964</v>
      </c>
      <c r="U1091">
        <f t="shared" ref="U1091:U1154" si="89">YEAR(T1091)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3" t="s">
        <v>8331</v>
      </c>
      <c r="R1092" t="s">
        <v>8332</v>
      </c>
      <c r="S1092" s="17">
        <f t="shared" si="87"/>
        <v>42123.185798611114</v>
      </c>
      <c r="T1092" s="17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3" t="s">
        <v>8331</v>
      </c>
      <c r="R1093" t="s">
        <v>8332</v>
      </c>
      <c r="S1093" s="17">
        <f t="shared" si="87"/>
        <v>42440.820277777777</v>
      </c>
      <c r="T1093" s="17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3" t="s">
        <v>8331</v>
      </c>
      <c r="R1094" t="s">
        <v>8332</v>
      </c>
      <c r="S1094" s="17">
        <f t="shared" si="87"/>
        <v>41250.025902777779</v>
      </c>
      <c r="T1094" s="17">
        <f t="shared" si="88"/>
        <v>41280.025902777779</v>
      </c>
      <c r="U1094">
        <f t="shared" si="89"/>
        <v>2013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3" t="s">
        <v>8331</v>
      </c>
      <c r="R1095" t="s">
        <v>8332</v>
      </c>
      <c r="S1095" s="17">
        <f t="shared" si="87"/>
        <v>42396.973807870367</v>
      </c>
      <c r="T1095" s="17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3" t="s">
        <v>8331</v>
      </c>
      <c r="R1096" t="s">
        <v>8332</v>
      </c>
      <c r="S1096" s="17">
        <f t="shared" si="87"/>
        <v>40795.713344907403</v>
      </c>
      <c r="T1096" s="17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3" t="s">
        <v>8331</v>
      </c>
      <c r="R1097" t="s">
        <v>8332</v>
      </c>
      <c r="S1097" s="17">
        <f t="shared" si="87"/>
        <v>41486.537268518521</v>
      </c>
      <c r="T1097" s="17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3" t="s">
        <v>8331</v>
      </c>
      <c r="R1098" t="s">
        <v>8332</v>
      </c>
      <c r="S1098" s="17">
        <f t="shared" si="87"/>
        <v>41885.51798611111</v>
      </c>
      <c r="T1098" s="17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3" t="s">
        <v>8331</v>
      </c>
      <c r="R1099" t="s">
        <v>8332</v>
      </c>
      <c r="S1099" s="17">
        <f t="shared" si="87"/>
        <v>41660.792557870373</v>
      </c>
      <c r="T1099" s="17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3" t="s">
        <v>8331</v>
      </c>
      <c r="R1100" t="s">
        <v>8332</v>
      </c>
      <c r="S1100" s="17">
        <f t="shared" si="87"/>
        <v>41712.762673611112</v>
      </c>
      <c r="T1100" s="17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3" t="s">
        <v>8331</v>
      </c>
      <c r="R1101" t="s">
        <v>8332</v>
      </c>
      <c r="S1101" s="17">
        <f t="shared" si="87"/>
        <v>42107.836435185185</v>
      </c>
      <c r="T1101" s="17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3" t="s">
        <v>8331</v>
      </c>
      <c r="R1102" t="s">
        <v>8332</v>
      </c>
      <c r="S1102" s="17">
        <f t="shared" si="87"/>
        <v>42384.110775462963</v>
      </c>
      <c r="T1102" s="17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3" t="s">
        <v>8331</v>
      </c>
      <c r="R1103" t="s">
        <v>8332</v>
      </c>
      <c r="S1103" s="17">
        <f t="shared" si="87"/>
        <v>42538.77243055556</v>
      </c>
      <c r="T1103" s="17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3" t="s">
        <v>8331</v>
      </c>
      <c r="R1104" t="s">
        <v>8332</v>
      </c>
      <c r="S1104" s="17">
        <f t="shared" si="87"/>
        <v>41577.045428240745</v>
      </c>
      <c r="T1104" s="17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3" t="s">
        <v>8331</v>
      </c>
      <c r="R1105" t="s">
        <v>8332</v>
      </c>
      <c r="S1105" s="17">
        <f t="shared" si="87"/>
        <v>42479.22210648148</v>
      </c>
      <c r="T1105" s="17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3" t="s">
        <v>8331</v>
      </c>
      <c r="R1106" t="s">
        <v>8332</v>
      </c>
      <c r="S1106" s="17">
        <f t="shared" si="87"/>
        <v>41771.40996527778</v>
      </c>
      <c r="T1106" s="17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3" t="s">
        <v>8331</v>
      </c>
      <c r="R1107" t="s">
        <v>8332</v>
      </c>
      <c r="S1107" s="17">
        <f t="shared" si="87"/>
        <v>41692.135729166665</v>
      </c>
      <c r="T1107" s="17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3" t="s">
        <v>8331</v>
      </c>
      <c r="R1108" t="s">
        <v>8332</v>
      </c>
      <c r="S1108" s="17">
        <f t="shared" si="87"/>
        <v>40973.740451388891</v>
      </c>
      <c r="T1108" s="17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3" t="s">
        <v>8331</v>
      </c>
      <c r="R1109" t="s">
        <v>8332</v>
      </c>
      <c r="S1109" s="17">
        <f t="shared" si="87"/>
        <v>41813.861388888887</v>
      </c>
      <c r="T1109" s="17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3" t="s">
        <v>8331</v>
      </c>
      <c r="R1110" t="s">
        <v>8332</v>
      </c>
      <c r="S1110" s="17">
        <f t="shared" si="87"/>
        <v>40952.636979166666</v>
      </c>
      <c r="T1110" s="17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3" t="s">
        <v>8331</v>
      </c>
      <c r="R1111" t="s">
        <v>8332</v>
      </c>
      <c r="S1111" s="17">
        <f t="shared" si="87"/>
        <v>42662.752199074079</v>
      </c>
      <c r="T1111" s="17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3" t="s">
        <v>8331</v>
      </c>
      <c r="R1112" t="s">
        <v>8332</v>
      </c>
      <c r="S1112" s="17">
        <f t="shared" si="87"/>
        <v>41220.933124999996</v>
      </c>
      <c r="T1112" s="17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3" t="s">
        <v>8331</v>
      </c>
      <c r="R1113" t="s">
        <v>8332</v>
      </c>
      <c r="S1113" s="17">
        <f t="shared" si="87"/>
        <v>42347.203587962969</v>
      </c>
      <c r="T1113" s="17">
        <f t="shared" si="88"/>
        <v>42377.203587962969</v>
      </c>
      <c r="U1113">
        <f t="shared" si="89"/>
        <v>2016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3" t="s">
        <v>8331</v>
      </c>
      <c r="R1114" t="s">
        <v>8332</v>
      </c>
      <c r="S1114" s="17">
        <f t="shared" si="87"/>
        <v>41963.759386574078</v>
      </c>
      <c r="T1114" s="17">
        <f t="shared" si="88"/>
        <v>42023.354166666672</v>
      </c>
      <c r="U1114">
        <f t="shared" si="89"/>
        <v>2015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3" t="s">
        <v>8331</v>
      </c>
      <c r="R1115" t="s">
        <v>8332</v>
      </c>
      <c r="S1115" s="17">
        <f t="shared" si="87"/>
        <v>41835.977083333331</v>
      </c>
      <c r="T1115" s="17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3" t="s">
        <v>8331</v>
      </c>
      <c r="R1116" t="s">
        <v>8332</v>
      </c>
      <c r="S1116" s="17">
        <f t="shared" si="87"/>
        <v>41526.345914351856</v>
      </c>
      <c r="T1116" s="17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3" t="s">
        <v>8331</v>
      </c>
      <c r="R1117" t="s">
        <v>8332</v>
      </c>
      <c r="S1117" s="17">
        <f t="shared" si="87"/>
        <v>42429.695543981477</v>
      </c>
      <c r="T1117" s="17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3" t="s">
        <v>8331</v>
      </c>
      <c r="R1118" t="s">
        <v>8332</v>
      </c>
      <c r="S1118" s="17">
        <f t="shared" si="87"/>
        <v>41009.847314814811</v>
      </c>
      <c r="T1118" s="17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3" t="s">
        <v>8331</v>
      </c>
      <c r="R1119" t="s">
        <v>8332</v>
      </c>
      <c r="S1119" s="17">
        <f t="shared" si="87"/>
        <v>42333.598530092597</v>
      </c>
      <c r="T1119" s="17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3" t="s">
        <v>8331</v>
      </c>
      <c r="R1120" t="s">
        <v>8332</v>
      </c>
      <c r="S1120" s="17">
        <f t="shared" si="87"/>
        <v>41704.16642361111</v>
      </c>
      <c r="T1120" s="17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3" t="s">
        <v>8331</v>
      </c>
      <c r="R1121" t="s">
        <v>8332</v>
      </c>
      <c r="S1121" s="17">
        <f t="shared" si="87"/>
        <v>41722.792407407411</v>
      </c>
      <c r="T1121" s="17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3" t="s">
        <v>8331</v>
      </c>
      <c r="R1122" t="s">
        <v>8332</v>
      </c>
      <c r="S1122" s="17">
        <f t="shared" si="87"/>
        <v>40799.872685185182</v>
      </c>
      <c r="T1122" s="17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3" t="s">
        <v>8331</v>
      </c>
      <c r="R1123" t="s">
        <v>8332</v>
      </c>
      <c r="S1123" s="17">
        <f t="shared" si="87"/>
        <v>42412.934212962966</v>
      </c>
      <c r="T1123" s="17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3" t="s">
        <v>8331</v>
      </c>
      <c r="R1124" t="s">
        <v>8332</v>
      </c>
      <c r="S1124" s="17">
        <f t="shared" si="87"/>
        <v>41410.703993055555</v>
      </c>
      <c r="T1124" s="17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3" t="s">
        <v>8331</v>
      </c>
      <c r="R1125" t="s">
        <v>8332</v>
      </c>
      <c r="S1125" s="17">
        <f t="shared" si="87"/>
        <v>41718.5237037037</v>
      </c>
      <c r="T1125" s="17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3" t="s">
        <v>8331</v>
      </c>
      <c r="R1126" t="s">
        <v>8333</v>
      </c>
      <c r="S1126" s="17">
        <f t="shared" si="87"/>
        <v>42094.667256944449</v>
      </c>
      <c r="T1126" s="17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3" t="s">
        <v>8331</v>
      </c>
      <c r="R1127" t="s">
        <v>8333</v>
      </c>
      <c r="S1127" s="17">
        <f t="shared" si="87"/>
        <v>42212.624189814815</v>
      </c>
      <c r="T1127" s="17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3" t="s">
        <v>8331</v>
      </c>
      <c r="R1128" t="s">
        <v>8333</v>
      </c>
      <c r="S1128" s="17">
        <f t="shared" si="87"/>
        <v>42535.327476851846</v>
      </c>
      <c r="T1128" s="17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3" t="s">
        <v>8331</v>
      </c>
      <c r="R1129" t="s">
        <v>8333</v>
      </c>
      <c r="S1129" s="17">
        <f t="shared" si="87"/>
        <v>41926.854166666664</v>
      </c>
      <c r="T1129" s="17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3" t="s">
        <v>8331</v>
      </c>
      <c r="R1130" t="s">
        <v>8333</v>
      </c>
      <c r="S1130" s="17">
        <f t="shared" si="87"/>
        <v>41828.649502314816</v>
      </c>
      <c r="T1130" s="17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3" t="s">
        <v>8331</v>
      </c>
      <c r="R1131" t="s">
        <v>8333</v>
      </c>
      <c r="S1131" s="17">
        <f t="shared" si="87"/>
        <v>42496.264965277776</v>
      </c>
      <c r="T1131" s="17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3" t="s">
        <v>8331</v>
      </c>
      <c r="R1132" t="s">
        <v>8333</v>
      </c>
      <c r="S1132" s="17">
        <f t="shared" si="87"/>
        <v>41908.996527777781</v>
      </c>
      <c r="T1132" s="17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3" t="s">
        <v>8331</v>
      </c>
      <c r="R1133" t="s">
        <v>8333</v>
      </c>
      <c r="S1133" s="17">
        <f t="shared" si="87"/>
        <v>42332.908194444448</v>
      </c>
      <c r="T1133" s="17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3" t="s">
        <v>8331</v>
      </c>
      <c r="R1134" t="s">
        <v>8333</v>
      </c>
      <c r="S1134" s="17">
        <f t="shared" si="87"/>
        <v>42706.115405092598</v>
      </c>
      <c r="T1134" s="17">
        <f t="shared" si="88"/>
        <v>42736.115405092598</v>
      </c>
      <c r="U1134">
        <f t="shared" si="89"/>
        <v>2017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3" t="s">
        <v>8331</v>
      </c>
      <c r="R1135" t="s">
        <v>8333</v>
      </c>
      <c r="S1135" s="17">
        <f t="shared" si="87"/>
        <v>41821.407187500001</v>
      </c>
      <c r="T1135" s="17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3" t="s">
        <v>8331</v>
      </c>
      <c r="R1136" t="s">
        <v>8333</v>
      </c>
      <c r="S1136" s="17">
        <f t="shared" si="87"/>
        <v>41958.285046296296</v>
      </c>
      <c r="T1136" s="17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3" t="s">
        <v>8331</v>
      </c>
      <c r="R1137" t="s">
        <v>8333</v>
      </c>
      <c r="S1137" s="17">
        <f t="shared" si="87"/>
        <v>42558.989513888882</v>
      </c>
      <c r="T1137" s="17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3" t="s">
        <v>8331</v>
      </c>
      <c r="R1138" t="s">
        <v>8333</v>
      </c>
      <c r="S1138" s="17">
        <f t="shared" si="87"/>
        <v>42327.671631944439</v>
      </c>
      <c r="T1138" s="17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3" t="s">
        <v>8331</v>
      </c>
      <c r="R1139" t="s">
        <v>8333</v>
      </c>
      <c r="S1139" s="17">
        <f t="shared" si="87"/>
        <v>42453.819687499999</v>
      </c>
      <c r="T1139" s="17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3" t="s">
        <v>8331</v>
      </c>
      <c r="R1140" t="s">
        <v>8333</v>
      </c>
      <c r="S1140" s="17">
        <f t="shared" si="87"/>
        <v>42736.9066087963</v>
      </c>
      <c r="T1140" s="17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3" t="s">
        <v>8331</v>
      </c>
      <c r="R1141" t="s">
        <v>8333</v>
      </c>
      <c r="S1141" s="17">
        <f t="shared" si="87"/>
        <v>41975.347523148142</v>
      </c>
      <c r="T1141" s="17">
        <f t="shared" si="88"/>
        <v>42005.347523148142</v>
      </c>
      <c r="U1141">
        <f t="shared" si="89"/>
        <v>2015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3" t="s">
        <v>8331</v>
      </c>
      <c r="R1142" t="s">
        <v>8333</v>
      </c>
      <c r="S1142" s="17">
        <f t="shared" si="87"/>
        <v>42192.462048611109</v>
      </c>
      <c r="T1142" s="17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3" t="s">
        <v>8331</v>
      </c>
      <c r="R1143" t="s">
        <v>8333</v>
      </c>
      <c r="S1143" s="17">
        <f t="shared" si="87"/>
        <v>42164.699652777781</v>
      </c>
      <c r="T1143" s="17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3" t="s">
        <v>8331</v>
      </c>
      <c r="R1144" t="s">
        <v>8333</v>
      </c>
      <c r="S1144" s="17">
        <f t="shared" si="87"/>
        <v>42022.006099537044</v>
      </c>
      <c r="T1144" s="17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3" t="s">
        <v>8331</v>
      </c>
      <c r="R1145" t="s">
        <v>8333</v>
      </c>
      <c r="S1145" s="17">
        <f t="shared" si="87"/>
        <v>42325.19358796296</v>
      </c>
      <c r="T1145" s="17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3" t="s">
        <v>8334</v>
      </c>
      <c r="R1146" t="s">
        <v>8335</v>
      </c>
      <c r="S1146" s="17">
        <f t="shared" si="87"/>
        <v>42093.181944444441</v>
      </c>
      <c r="T1146" s="17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3" t="s">
        <v>8334</v>
      </c>
      <c r="R1147" t="s">
        <v>8335</v>
      </c>
      <c r="S1147" s="17">
        <f t="shared" si="87"/>
        <v>41854.747592592597</v>
      </c>
      <c r="T1147" s="17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3" t="s">
        <v>8334</v>
      </c>
      <c r="R1148" t="s">
        <v>8335</v>
      </c>
      <c r="S1148" s="17">
        <f t="shared" si="87"/>
        <v>41723.9533912037</v>
      </c>
      <c r="T1148" s="17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3" t="s">
        <v>8334</v>
      </c>
      <c r="R1149" t="s">
        <v>8335</v>
      </c>
      <c r="S1149" s="17">
        <f t="shared" si="87"/>
        <v>41871.972025462965</v>
      </c>
      <c r="T1149" s="17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3" t="s">
        <v>8334</v>
      </c>
      <c r="R1150" t="s">
        <v>8335</v>
      </c>
      <c r="S1150" s="17">
        <f t="shared" si="87"/>
        <v>42675.171076388884</v>
      </c>
      <c r="T1150" s="17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3" t="s">
        <v>8334</v>
      </c>
      <c r="R1151" t="s">
        <v>8335</v>
      </c>
      <c r="S1151" s="17">
        <f t="shared" si="87"/>
        <v>42507.71025462963</v>
      </c>
      <c r="T1151" s="17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3" t="s">
        <v>8334</v>
      </c>
      <c r="R1152" t="s">
        <v>8335</v>
      </c>
      <c r="S1152" s="17">
        <f t="shared" si="87"/>
        <v>42317.954571759255</v>
      </c>
      <c r="T1152" s="17">
        <f t="shared" si="88"/>
        <v>42377.954571759255</v>
      </c>
      <c r="U1152">
        <f t="shared" si="89"/>
        <v>2016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3" t="s">
        <v>8334</v>
      </c>
      <c r="R1153" t="s">
        <v>8335</v>
      </c>
      <c r="S1153" s="17">
        <f t="shared" si="87"/>
        <v>42224.102581018517</v>
      </c>
      <c r="T1153" s="17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3" t="s">
        <v>8334</v>
      </c>
      <c r="R1154" t="s">
        <v>8335</v>
      </c>
      <c r="S1154" s="17">
        <f t="shared" si="87"/>
        <v>42109.709629629629</v>
      </c>
      <c r="T1154" s="17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3" t="s">
        <v>8334</v>
      </c>
      <c r="R1155" t="s">
        <v>8335</v>
      </c>
      <c r="S1155" s="17">
        <f t="shared" ref="S1155:S1218" si="92">(((J1155/60)/60)/24)+DATE(1970,1,1)</f>
        <v>42143.714178240742</v>
      </c>
      <c r="T1155" s="17">
        <f t="shared" ref="T1155:T1218" si="93">(((I1155/60)/60)/24)+DATE(1970,1,1)</f>
        <v>42173.714178240742</v>
      </c>
      <c r="U1155">
        <f t="shared" ref="U1155:U1218" si="94">YEAR(T1155)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3" t="s">
        <v>8334</v>
      </c>
      <c r="R1156" t="s">
        <v>8335</v>
      </c>
      <c r="S1156" s="17">
        <f t="shared" si="92"/>
        <v>42223.108865740738</v>
      </c>
      <c r="T1156" s="17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3" t="s">
        <v>8334</v>
      </c>
      <c r="R1157" t="s">
        <v>8335</v>
      </c>
      <c r="S1157" s="17">
        <f t="shared" si="92"/>
        <v>41835.763981481483</v>
      </c>
      <c r="T1157" s="17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3" t="s">
        <v>8334</v>
      </c>
      <c r="R1158" t="s">
        <v>8335</v>
      </c>
      <c r="S1158" s="17">
        <f t="shared" si="92"/>
        <v>42029.07131944444</v>
      </c>
      <c r="T1158" s="17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3" t="s">
        <v>8334</v>
      </c>
      <c r="R1159" t="s">
        <v>8335</v>
      </c>
      <c r="S1159" s="17">
        <f t="shared" si="92"/>
        <v>41918.628240740742</v>
      </c>
      <c r="T1159" s="17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3" t="s">
        <v>8334</v>
      </c>
      <c r="R1160" t="s">
        <v>8335</v>
      </c>
      <c r="S1160" s="17">
        <f t="shared" si="92"/>
        <v>41952.09175925926</v>
      </c>
      <c r="T1160" s="17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3" t="s">
        <v>8334</v>
      </c>
      <c r="R1161" t="s">
        <v>8335</v>
      </c>
      <c r="S1161" s="17">
        <f t="shared" si="92"/>
        <v>42154.726446759261</v>
      </c>
      <c r="T1161" s="17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3" t="s">
        <v>8334</v>
      </c>
      <c r="R1162" t="s">
        <v>8335</v>
      </c>
      <c r="S1162" s="17">
        <f t="shared" si="92"/>
        <v>42061.154930555553</v>
      </c>
      <c r="T1162" s="17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3" t="s">
        <v>8334</v>
      </c>
      <c r="R1163" t="s">
        <v>8335</v>
      </c>
      <c r="S1163" s="17">
        <f t="shared" si="92"/>
        <v>42122.629502314812</v>
      </c>
      <c r="T1163" s="17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3" t="s">
        <v>8334</v>
      </c>
      <c r="R1164" t="s">
        <v>8335</v>
      </c>
      <c r="S1164" s="17">
        <f t="shared" si="92"/>
        <v>41876.683611111112</v>
      </c>
      <c r="T1164" s="17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3" t="s">
        <v>8334</v>
      </c>
      <c r="R1165" t="s">
        <v>8335</v>
      </c>
      <c r="S1165" s="17">
        <f t="shared" si="92"/>
        <v>41830.723611111112</v>
      </c>
      <c r="T1165" s="17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3" t="s">
        <v>8334</v>
      </c>
      <c r="R1166" t="s">
        <v>8335</v>
      </c>
      <c r="S1166" s="17">
        <f t="shared" si="92"/>
        <v>42509.724328703705</v>
      </c>
      <c r="T1166" s="17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3" t="s">
        <v>8334</v>
      </c>
      <c r="R1167" t="s">
        <v>8335</v>
      </c>
      <c r="S1167" s="17">
        <f t="shared" si="92"/>
        <v>41792.214467592588</v>
      </c>
      <c r="T1167" s="17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3" t="s">
        <v>8334</v>
      </c>
      <c r="R1168" t="s">
        <v>8335</v>
      </c>
      <c r="S1168" s="17">
        <f t="shared" si="92"/>
        <v>42150.485439814816</v>
      </c>
      <c r="T1168" s="17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3" t="s">
        <v>8334</v>
      </c>
      <c r="R1169" t="s">
        <v>8335</v>
      </c>
      <c r="S1169" s="17">
        <f t="shared" si="92"/>
        <v>41863.734895833331</v>
      </c>
      <c r="T1169" s="17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3" t="s">
        <v>8334</v>
      </c>
      <c r="R1170" t="s">
        <v>8335</v>
      </c>
      <c r="S1170" s="17">
        <f t="shared" si="92"/>
        <v>42605.053993055553</v>
      </c>
      <c r="T1170" s="17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3" t="s">
        <v>8334</v>
      </c>
      <c r="R1171" t="s">
        <v>8335</v>
      </c>
      <c r="S1171" s="17">
        <f t="shared" si="92"/>
        <v>42027.353738425925</v>
      </c>
      <c r="T1171" s="17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3" t="s">
        <v>8334</v>
      </c>
      <c r="R1172" t="s">
        <v>8335</v>
      </c>
      <c r="S1172" s="17">
        <f t="shared" si="92"/>
        <v>42124.893182870372</v>
      </c>
      <c r="T1172" s="17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3" t="s">
        <v>8334</v>
      </c>
      <c r="R1173" t="s">
        <v>8335</v>
      </c>
      <c r="S1173" s="17">
        <f t="shared" si="92"/>
        <v>41938.804710648146</v>
      </c>
      <c r="T1173" s="17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3" t="s">
        <v>8334</v>
      </c>
      <c r="R1174" t="s">
        <v>8335</v>
      </c>
      <c r="S1174" s="17">
        <f t="shared" si="92"/>
        <v>41841.682314814818</v>
      </c>
      <c r="T1174" s="17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3" t="s">
        <v>8334</v>
      </c>
      <c r="R1175" t="s">
        <v>8335</v>
      </c>
      <c r="S1175" s="17">
        <f t="shared" si="92"/>
        <v>42184.185844907406</v>
      </c>
      <c r="T1175" s="17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3" t="s">
        <v>8334</v>
      </c>
      <c r="R1176" t="s">
        <v>8335</v>
      </c>
      <c r="S1176" s="17">
        <f t="shared" si="92"/>
        <v>42468.84174768519</v>
      </c>
      <c r="T1176" s="17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3" t="s">
        <v>8334</v>
      </c>
      <c r="R1177" t="s">
        <v>8335</v>
      </c>
      <c r="S1177" s="17">
        <f t="shared" si="92"/>
        <v>42170.728460648148</v>
      </c>
      <c r="T1177" s="17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3" t="s">
        <v>8334</v>
      </c>
      <c r="R1178" t="s">
        <v>8335</v>
      </c>
      <c r="S1178" s="17">
        <f t="shared" si="92"/>
        <v>42746.019652777773</v>
      </c>
      <c r="T1178" s="17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3" t="s">
        <v>8334</v>
      </c>
      <c r="R1179" t="s">
        <v>8335</v>
      </c>
      <c r="S1179" s="17">
        <f t="shared" si="92"/>
        <v>41897.660833333335</v>
      </c>
      <c r="T1179" s="17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3" t="s">
        <v>8334</v>
      </c>
      <c r="R1180" t="s">
        <v>8335</v>
      </c>
      <c r="S1180" s="17">
        <f t="shared" si="92"/>
        <v>41837.905694444446</v>
      </c>
      <c r="T1180" s="17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3" t="s">
        <v>8334</v>
      </c>
      <c r="R1181" t="s">
        <v>8335</v>
      </c>
      <c r="S1181" s="17">
        <f t="shared" si="92"/>
        <v>42275.720219907409</v>
      </c>
      <c r="T1181" s="17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3" t="s">
        <v>8334</v>
      </c>
      <c r="R1182" t="s">
        <v>8335</v>
      </c>
      <c r="S1182" s="17">
        <f t="shared" si="92"/>
        <v>41781.806875000002</v>
      </c>
      <c r="T1182" s="17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3" t="s">
        <v>8334</v>
      </c>
      <c r="R1183" t="s">
        <v>8335</v>
      </c>
      <c r="S1183" s="17">
        <f t="shared" si="92"/>
        <v>42034.339363425926</v>
      </c>
      <c r="T1183" s="17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3" t="s">
        <v>8334</v>
      </c>
      <c r="R1184" t="s">
        <v>8335</v>
      </c>
      <c r="S1184" s="17">
        <f t="shared" si="92"/>
        <v>42728.827407407407</v>
      </c>
      <c r="T1184" s="17">
        <f t="shared" si="93"/>
        <v>42747.695833333331</v>
      </c>
      <c r="U1184">
        <f t="shared" si="94"/>
        <v>2017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3" t="s">
        <v>8334</v>
      </c>
      <c r="R1185" t="s">
        <v>8335</v>
      </c>
      <c r="S1185" s="17">
        <f t="shared" si="92"/>
        <v>42656.86137731481</v>
      </c>
      <c r="T1185" s="17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3" t="s">
        <v>8336</v>
      </c>
      <c r="R1186" t="s">
        <v>8337</v>
      </c>
      <c r="S1186" s="17">
        <f t="shared" si="92"/>
        <v>42741.599664351852</v>
      </c>
      <c r="T1186" s="17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3" t="s">
        <v>8336</v>
      </c>
      <c r="R1187" t="s">
        <v>8337</v>
      </c>
      <c r="S1187" s="17">
        <f t="shared" si="92"/>
        <v>42130.865150462967</v>
      </c>
      <c r="T1187" s="17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3" t="s">
        <v>8336</v>
      </c>
      <c r="R1188" t="s">
        <v>8337</v>
      </c>
      <c r="S1188" s="17">
        <f t="shared" si="92"/>
        <v>42123.86336805555</v>
      </c>
      <c r="T1188" s="17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3" t="s">
        <v>8336</v>
      </c>
      <c r="R1189" t="s">
        <v>8337</v>
      </c>
      <c r="S1189" s="17">
        <f t="shared" si="92"/>
        <v>42109.894942129627</v>
      </c>
      <c r="T1189" s="17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3" t="s">
        <v>8336</v>
      </c>
      <c r="R1190" t="s">
        <v>8337</v>
      </c>
      <c r="S1190" s="17">
        <f t="shared" si="92"/>
        <v>42711.700694444444</v>
      </c>
      <c r="T1190" s="17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3" t="s">
        <v>8336</v>
      </c>
      <c r="R1191" t="s">
        <v>8337</v>
      </c>
      <c r="S1191" s="17">
        <f t="shared" si="92"/>
        <v>42529.979108796295</v>
      </c>
      <c r="T1191" s="17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3" t="s">
        <v>8336</v>
      </c>
      <c r="R1192" t="s">
        <v>8337</v>
      </c>
      <c r="S1192" s="17">
        <f t="shared" si="92"/>
        <v>41852.665798611109</v>
      </c>
      <c r="T1192" s="17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3" t="s">
        <v>8336</v>
      </c>
      <c r="R1193" t="s">
        <v>8337</v>
      </c>
      <c r="S1193" s="17">
        <f t="shared" si="92"/>
        <v>42419.603703703702</v>
      </c>
      <c r="T1193" s="17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3" t="s">
        <v>8336</v>
      </c>
      <c r="R1194" t="s">
        <v>8337</v>
      </c>
      <c r="S1194" s="17">
        <f t="shared" si="92"/>
        <v>42747.506689814814</v>
      </c>
      <c r="T1194" s="17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3" t="s">
        <v>8336</v>
      </c>
      <c r="R1195" t="s">
        <v>8337</v>
      </c>
      <c r="S1195" s="17">
        <f t="shared" si="92"/>
        <v>42409.776076388895</v>
      </c>
      <c r="T1195" s="17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3" t="s">
        <v>8336</v>
      </c>
      <c r="R1196" t="s">
        <v>8337</v>
      </c>
      <c r="S1196" s="17">
        <f t="shared" si="92"/>
        <v>42072.488182870366</v>
      </c>
      <c r="T1196" s="17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3" t="s">
        <v>8336</v>
      </c>
      <c r="R1197" t="s">
        <v>8337</v>
      </c>
      <c r="S1197" s="17">
        <f t="shared" si="92"/>
        <v>42298.34783564815</v>
      </c>
      <c r="T1197" s="17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3" t="s">
        <v>8336</v>
      </c>
      <c r="R1198" t="s">
        <v>8337</v>
      </c>
      <c r="S1198" s="17">
        <f t="shared" si="92"/>
        <v>42326.818738425922</v>
      </c>
      <c r="T1198" s="17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3" t="s">
        <v>8336</v>
      </c>
      <c r="R1199" t="s">
        <v>8337</v>
      </c>
      <c r="S1199" s="17">
        <f t="shared" si="92"/>
        <v>42503.66474537037</v>
      </c>
      <c r="T1199" s="17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3" t="s">
        <v>8336</v>
      </c>
      <c r="R1200" t="s">
        <v>8337</v>
      </c>
      <c r="S1200" s="17">
        <f t="shared" si="92"/>
        <v>42333.619050925925</v>
      </c>
      <c r="T1200" s="17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3" t="s">
        <v>8336</v>
      </c>
      <c r="R1201" t="s">
        <v>8337</v>
      </c>
      <c r="S1201" s="17">
        <f t="shared" si="92"/>
        <v>42161.770833333328</v>
      </c>
      <c r="T1201" s="17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3" t="s">
        <v>8336</v>
      </c>
      <c r="R1202" t="s">
        <v>8337</v>
      </c>
      <c r="S1202" s="17">
        <f t="shared" si="92"/>
        <v>42089.477500000001</v>
      </c>
      <c r="T1202" s="17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3" t="s">
        <v>8336</v>
      </c>
      <c r="R1203" t="s">
        <v>8337</v>
      </c>
      <c r="S1203" s="17">
        <f t="shared" si="92"/>
        <v>42536.60701388889</v>
      </c>
      <c r="T1203" s="17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3" t="s">
        <v>8336</v>
      </c>
      <c r="R1204" t="s">
        <v>8337</v>
      </c>
      <c r="S1204" s="17">
        <f t="shared" si="92"/>
        <v>42152.288819444439</v>
      </c>
      <c r="T1204" s="17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3" t="s">
        <v>8336</v>
      </c>
      <c r="R1205" t="s">
        <v>8337</v>
      </c>
      <c r="S1205" s="17">
        <f t="shared" si="92"/>
        <v>42125.614895833336</v>
      </c>
      <c r="T1205" s="17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3" t="s">
        <v>8336</v>
      </c>
      <c r="R1206" t="s">
        <v>8337</v>
      </c>
      <c r="S1206" s="17">
        <f t="shared" si="92"/>
        <v>42297.748067129629</v>
      </c>
      <c r="T1206" s="17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3" t="s">
        <v>8336</v>
      </c>
      <c r="R1207" t="s">
        <v>8337</v>
      </c>
      <c r="S1207" s="17">
        <f t="shared" si="92"/>
        <v>42138.506377314814</v>
      </c>
      <c r="T1207" s="17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3" t="s">
        <v>8336</v>
      </c>
      <c r="R1208" t="s">
        <v>8337</v>
      </c>
      <c r="S1208" s="17">
        <f t="shared" si="92"/>
        <v>42772.776076388895</v>
      </c>
      <c r="T1208" s="17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3" t="s">
        <v>8336</v>
      </c>
      <c r="R1209" t="s">
        <v>8337</v>
      </c>
      <c r="S1209" s="17">
        <f t="shared" si="92"/>
        <v>42430.430243055554</v>
      </c>
      <c r="T1209" s="17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3" t="s">
        <v>8336</v>
      </c>
      <c r="R1210" t="s">
        <v>8337</v>
      </c>
      <c r="S1210" s="17">
        <f t="shared" si="92"/>
        <v>42423.709074074075</v>
      </c>
      <c r="T1210" s="17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3" t="s">
        <v>8336</v>
      </c>
      <c r="R1211" t="s">
        <v>8337</v>
      </c>
      <c r="S1211" s="17">
        <f t="shared" si="92"/>
        <v>42761.846122685187</v>
      </c>
      <c r="T1211" s="17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3" t="s">
        <v>8336</v>
      </c>
      <c r="R1212" t="s">
        <v>8337</v>
      </c>
      <c r="S1212" s="17">
        <f t="shared" si="92"/>
        <v>42132.941805555558</v>
      </c>
      <c r="T1212" s="17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3" t="s">
        <v>8336</v>
      </c>
      <c r="R1213" t="s">
        <v>8337</v>
      </c>
      <c r="S1213" s="17">
        <f t="shared" si="92"/>
        <v>42515.866446759261</v>
      </c>
      <c r="T1213" s="17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3" t="s">
        <v>8336</v>
      </c>
      <c r="R1214" t="s">
        <v>8337</v>
      </c>
      <c r="S1214" s="17">
        <f t="shared" si="92"/>
        <v>42318.950173611112</v>
      </c>
      <c r="T1214" s="17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3" t="s">
        <v>8336</v>
      </c>
      <c r="R1215" t="s">
        <v>8337</v>
      </c>
      <c r="S1215" s="17">
        <f t="shared" si="92"/>
        <v>42731.755787037036</v>
      </c>
      <c r="T1215" s="17">
        <f t="shared" si="93"/>
        <v>42766.755787037036</v>
      </c>
      <c r="U1215">
        <f t="shared" si="94"/>
        <v>2017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3" t="s">
        <v>8336</v>
      </c>
      <c r="R1216" t="s">
        <v>8337</v>
      </c>
      <c r="S1216" s="17">
        <f t="shared" si="92"/>
        <v>42104.840335648143</v>
      </c>
      <c r="T1216" s="17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3" t="s">
        <v>8336</v>
      </c>
      <c r="R1217" t="s">
        <v>8337</v>
      </c>
      <c r="S1217" s="17">
        <f t="shared" si="92"/>
        <v>41759.923101851848</v>
      </c>
      <c r="T1217" s="17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3" t="s">
        <v>8336</v>
      </c>
      <c r="R1218" t="s">
        <v>8337</v>
      </c>
      <c r="S1218" s="17">
        <f t="shared" si="92"/>
        <v>42247.616400462968</v>
      </c>
      <c r="T1218" s="17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3" t="s">
        <v>8336</v>
      </c>
      <c r="R1219" t="s">
        <v>8337</v>
      </c>
      <c r="S1219" s="17">
        <f t="shared" ref="S1219:S1282" si="97">(((J1219/60)/60)/24)+DATE(1970,1,1)</f>
        <v>42535.809490740736</v>
      </c>
      <c r="T1219" s="17">
        <f t="shared" ref="T1219:T1282" si="98">(((I1219/60)/60)/24)+DATE(1970,1,1)</f>
        <v>42565.809490740736</v>
      </c>
      <c r="U1219">
        <f t="shared" ref="U1219:U1282" si="99">YEAR(T1219)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3" t="s">
        <v>8336</v>
      </c>
      <c r="R1220" t="s">
        <v>8337</v>
      </c>
      <c r="S1220" s="17">
        <f t="shared" si="97"/>
        <v>42278.662037037036</v>
      </c>
      <c r="T1220" s="17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3" t="s">
        <v>8336</v>
      </c>
      <c r="R1221" t="s">
        <v>8337</v>
      </c>
      <c r="S1221" s="17">
        <f t="shared" si="97"/>
        <v>42633.461956018517</v>
      </c>
      <c r="T1221" s="17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3" t="s">
        <v>8336</v>
      </c>
      <c r="R1222" t="s">
        <v>8337</v>
      </c>
      <c r="S1222" s="17">
        <f t="shared" si="97"/>
        <v>42211.628611111111</v>
      </c>
      <c r="T1222" s="17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3" t="s">
        <v>8336</v>
      </c>
      <c r="R1223" t="s">
        <v>8337</v>
      </c>
      <c r="S1223" s="17">
        <f t="shared" si="97"/>
        <v>42680.47555555556</v>
      </c>
      <c r="T1223" s="17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3" t="s">
        <v>8336</v>
      </c>
      <c r="R1224" t="s">
        <v>8337</v>
      </c>
      <c r="S1224" s="17">
        <f t="shared" si="97"/>
        <v>42430.720451388886</v>
      </c>
      <c r="T1224" s="17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3" t="s">
        <v>8336</v>
      </c>
      <c r="R1225" t="s">
        <v>8337</v>
      </c>
      <c r="S1225" s="17">
        <f t="shared" si="97"/>
        <v>42654.177187499998</v>
      </c>
      <c r="T1225" s="17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3" t="s">
        <v>8323</v>
      </c>
      <c r="R1226" t="s">
        <v>8338</v>
      </c>
      <c r="S1226" s="17">
        <f t="shared" si="97"/>
        <v>41736.549791666665</v>
      </c>
      <c r="T1226" s="17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3" t="s">
        <v>8323</v>
      </c>
      <c r="R1227" t="s">
        <v>8338</v>
      </c>
      <c r="S1227" s="17">
        <f t="shared" si="97"/>
        <v>41509.905995370369</v>
      </c>
      <c r="T1227" s="17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3" t="s">
        <v>8323</v>
      </c>
      <c r="R1228" t="s">
        <v>8338</v>
      </c>
      <c r="S1228" s="17">
        <f t="shared" si="97"/>
        <v>41715.874780092592</v>
      </c>
      <c r="T1228" s="17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3" t="s">
        <v>8323</v>
      </c>
      <c r="R1229" t="s">
        <v>8338</v>
      </c>
      <c r="S1229" s="17">
        <f t="shared" si="97"/>
        <v>41827.919166666667</v>
      </c>
      <c r="T1229" s="17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3" t="s">
        <v>8323</v>
      </c>
      <c r="R1230" t="s">
        <v>8338</v>
      </c>
      <c r="S1230" s="17">
        <f t="shared" si="97"/>
        <v>40754.729259259257</v>
      </c>
      <c r="T1230" s="17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3" t="s">
        <v>8323</v>
      </c>
      <c r="R1231" t="s">
        <v>8338</v>
      </c>
      <c r="S1231" s="17">
        <f t="shared" si="97"/>
        <v>40985.459803240738</v>
      </c>
      <c r="T1231" s="17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3" t="s">
        <v>8323</v>
      </c>
      <c r="R1232" t="s">
        <v>8338</v>
      </c>
      <c r="S1232" s="17">
        <f t="shared" si="97"/>
        <v>40568.972569444442</v>
      </c>
      <c r="T1232" s="17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3" t="s">
        <v>8323</v>
      </c>
      <c r="R1233" t="s">
        <v>8338</v>
      </c>
      <c r="S1233" s="17">
        <f t="shared" si="97"/>
        <v>42193.941759259258</v>
      </c>
      <c r="T1233" s="17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3" t="s">
        <v>8323</v>
      </c>
      <c r="R1234" t="s">
        <v>8338</v>
      </c>
      <c r="S1234" s="17">
        <f t="shared" si="97"/>
        <v>41506.848032407412</v>
      </c>
      <c r="T1234" s="17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3" t="s">
        <v>8323</v>
      </c>
      <c r="R1235" t="s">
        <v>8338</v>
      </c>
      <c r="S1235" s="17">
        <f t="shared" si="97"/>
        <v>40939.948773148149</v>
      </c>
      <c r="T1235" s="17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3" t="s">
        <v>8323</v>
      </c>
      <c r="R1236" t="s">
        <v>8338</v>
      </c>
      <c r="S1236" s="17">
        <f t="shared" si="97"/>
        <v>42007.788680555561</v>
      </c>
      <c r="T1236" s="17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3" t="s">
        <v>8323</v>
      </c>
      <c r="R1237" t="s">
        <v>8338</v>
      </c>
      <c r="S1237" s="17">
        <f t="shared" si="97"/>
        <v>41583.135405092595</v>
      </c>
      <c r="T1237" s="17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3" t="s">
        <v>8323</v>
      </c>
      <c r="R1238" t="s">
        <v>8338</v>
      </c>
      <c r="S1238" s="17">
        <f t="shared" si="97"/>
        <v>41110.680138888885</v>
      </c>
      <c r="T1238" s="17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3" t="s">
        <v>8323</v>
      </c>
      <c r="R1239" t="s">
        <v>8338</v>
      </c>
      <c r="S1239" s="17">
        <f t="shared" si="97"/>
        <v>41125.283159722225</v>
      </c>
      <c r="T1239" s="17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3" t="s">
        <v>8323</v>
      </c>
      <c r="R1240" t="s">
        <v>8338</v>
      </c>
      <c r="S1240" s="17">
        <f t="shared" si="97"/>
        <v>40731.61037037037</v>
      </c>
      <c r="T1240" s="17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3" t="s">
        <v>8323</v>
      </c>
      <c r="R1241" t="s">
        <v>8338</v>
      </c>
      <c r="S1241" s="17">
        <f t="shared" si="97"/>
        <v>40883.962581018517</v>
      </c>
      <c r="T1241" s="17">
        <f t="shared" si="98"/>
        <v>40913.962581018517</v>
      </c>
      <c r="U1241">
        <f t="shared" si="99"/>
        <v>2012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3" t="s">
        <v>8323</v>
      </c>
      <c r="R1242" t="s">
        <v>8338</v>
      </c>
      <c r="S1242" s="17">
        <f t="shared" si="97"/>
        <v>41409.040011574078</v>
      </c>
      <c r="T1242" s="17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3" t="s">
        <v>8323</v>
      </c>
      <c r="R1243" t="s">
        <v>8338</v>
      </c>
      <c r="S1243" s="17">
        <f t="shared" si="97"/>
        <v>41923.837731481479</v>
      </c>
      <c r="T1243" s="17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3" t="s">
        <v>8323</v>
      </c>
      <c r="R1244" t="s">
        <v>8338</v>
      </c>
      <c r="S1244" s="17">
        <f t="shared" si="97"/>
        <v>40782.165532407409</v>
      </c>
      <c r="T1244" s="17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3" t="s">
        <v>8323</v>
      </c>
      <c r="R1245" t="s">
        <v>8338</v>
      </c>
      <c r="S1245" s="17">
        <f t="shared" si="97"/>
        <v>40671.879293981481</v>
      </c>
      <c r="T1245" s="17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3" t="s">
        <v>8323</v>
      </c>
      <c r="R1246" t="s">
        <v>8324</v>
      </c>
      <c r="S1246" s="17">
        <f t="shared" si="97"/>
        <v>41355.825497685182</v>
      </c>
      <c r="T1246" s="17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3" t="s">
        <v>8323</v>
      </c>
      <c r="R1247" t="s">
        <v>8324</v>
      </c>
      <c r="S1247" s="17">
        <f t="shared" si="97"/>
        <v>41774.599930555552</v>
      </c>
      <c r="T1247" s="17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3" t="s">
        <v>8323</v>
      </c>
      <c r="R1248" t="s">
        <v>8324</v>
      </c>
      <c r="S1248" s="17">
        <f t="shared" si="97"/>
        <v>40838.043391203704</v>
      </c>
      <c r="T1248" s="17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3" t="s">
        <v>8323</v>
      </c>
      <c r="R1249" t="s">
        <v>8324</v>
      </c>
      <c r="S1249" s="17">
        <f t="shared" si="97"/>
        <v>41370.292303240742</v>
      </c>
      <c r="T1249" s="17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3" t="s">
        <v>8323</v>
      </c>
      <c r="R1250" t="s">
        <v>8324</v>
      </c>
      <c r="S1250" s="17">
        <f t="shared" si="97"/>
        <v>41767.656863425924</v>
      </c>
      <c r="T1250" s="17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3" t="s">
        <v>8323</v>
      </c>
      <c r="R1251" t="s">
        <v>8324</v>
      </c>
      <c r="S1251" s="17">
        <f t="shared" si="97"/>
        <v>41067.74086805556</v>
      </c>
      <c r="T1251" s="17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3" t="s">
        <v>8323</v>
      </c>
      <c r="R1252" t="s">
        <v>8324</v>
      </c>
      <c r="S1252" s="17">
        <f t="shared" si="97"/>
        <v>41843.64271990741</v>
      </c>
      <c r="T1252" s="17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3" t="s">
        <v>8323</v>
      </c>
      <c r="R1253" t="s">
        <v>8324</v>
      </c>
      <c r="S1253" s="17">
        <f t="shared" si="97"/>
        <v>40751.814432870371</v>
      </c>
      <c r="T1253" s="17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3" t="s">
        <v>8323</v>
      </c>
      <c r="R1254" t="s">
        <v>8324</v>
      </c>
      <c r="S1254" s="17">
        <f t="shared" si="97"/>
        <v>41543.988067129627</v>
      </c>
      <c r="T1254" s="17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3" t="s">
        <v>8323</v>
      </c>
      <c r="R1255" t="s">
        <v>8324</v>
      </c>
      <c r="S1255" s="17">
        <f t="shared" si="97"/>
        <v>41855.783645833333</v>
      </c>
      <c r="T1255" s="17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3" t="s">
        <v>8323</v>
      </c>
      <c r="R1256" t="s">
        <v>8324</v>
      </c>
      <c r="S1256" s="17">
        <f t="shared" si="97"/>
        <v>40487.621365740742</v>
      </c>
      <c r="T1256" s="17">
        <f t="shared" si="98"/>
        <v>40544.207638888889</v>
      </c>
      <c r="U1256">
        <f t="shared" si="99"/>
        <v>2011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3" t="s">
        <v>8323</v>
      </c>
      <c r="R1257" t="s">
        <v>8324</v>
      </c>
      <c r="S1257" s="17">
        <f t="shared" si="97"/>
        <v>41579.845509259263</v>
      </c>
      <c r="T1257" s="17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3" t="s">
        <v>8323</v>
      </c>
      <c r="R1258" t="s">
        <v>8324</v>
      </c>
      <c r="S1258" s="17">
        <f t="shared" si="97"/>
        <v>40921.919340277782</v>
      </c>
      <c r="T1258" s="17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3" t="s">
        <v>8323</v>
      </c>
      <c r="R1259" t="s">
        <v>8324</v>
      </c>
      <c r="S1259" s="17">
        <f t="shared" si="97"/>
        <v>40587.085532407407</v>
      </c>
      <c r="T1259" s="17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3" t="s">
        <v>8323</v>
      </c>
      <c r="R1260" t="s">
        <v>8324</v>
      </c>
      <c r="S1260" s="17">
        <f t="shared" si="97"/>
        <v>41487.611250000002</v>
      </c>
      <c r="T1260" s="17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3" t="s">
        <v>8323</v>
      </c>
      <c r="R1261" t="s">
        <v>8324</v>
      </c>
      <c r="S1261" s="17">
        <f t="shared" si="97"/>
        <v>41766.970648148148</v>
      </c>
      <c r="T1261" s="17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3" t="s">
        <v>8323</v>
      </c>
      <c r="R1262" t="s">
        <v>8324</v>
      </c>
      <c r="S1262" s="17">
        <f t="shared" si="97"/>
        <v>41666.842824074076</v>
      </c>
      <c r="T1262" s="17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3" t="s">
        <v>8323</v>
      </c>
      <c r="R1263" t="s">
        <v>8324</v>
      </c>
      <c r="S1263" s="17">
        <f t="shared" si="97"/>
        <v>41638.342905092592</v>
      </c>
      <c r="T1263" s="17">
        <f t="shared" si="98"/>
        <v>41668.342905092592</v>
      </c>
      <c r="U1263">
        <f t="shared" si="99"/>
        <v>2014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3" t="s">
        <v>8323</v>
      </c>
      <c r="R1264" t="s">
        <v>8324</v>
      </c>
      <c r="S1264" s="17">
        <f t="shared" si="97"/>
        <v>41656.762638888889</v>
      </c>
      <c r="T1264" s="17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3" t="s">
        <v>8323</v>
      </c>
      <c r="R1265" t="s">
        <v>8324</v>
      </c>
      <c r="S1265" s="17">
        <f t="shared" si="97"/>
        <v>41692.084143518521</v>
      </c>
      <c r="T1265" s="17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3" t="s">
        <v>8323</v>
      </c>
      <c r="R1266" t="s">
        <v>8324</v>
      </c>
      <c r="S1266" s="17">
        <f t="shared" si="97"/>
        <v>41547.662997685184</v>
      </c>
      <c r="T1266" s="17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3" t="s">
        <v>8323</v>
      </c>
      <c r="R1267" t="s">
        <v>8324</v>
      </c>
      <c r="S1267" s="17">
        <f t="shared" si="97"/>
        <v>40465.655266203699</v>
      </c>
      <c r="T1267" s="17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3" t="s">
        <v>8323</v>
      </c>
      <c r="R1268" t="s">
        <v>8324</v>
      </c>
      <c r="S1268" s="17">
        <f t="shared" si="97"/>
        <v>41620.87667824074</v>
      </c>
      <c r="T1268" s="17">
        <f t="shared" si="98"/>
        <v>41650.87667824074</v>
      </c>
      <c r="U1268">
        <f t="shared" si="99"/>
        <v>2014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3" t="s">
        <v>8323</v>
      </c>
      <c r="R1269" t="s">
        <v>8324</v>
      </c>
      <c r="S1269" s="17">
        <f t="shared" si="97"/>
        <v>41449.585162037038</v>
      </c>
      <c r="T1269" s="17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3" t="s">
        <v>8323</v>
      </c>
      <c r="R1270" t="s">
        <v>8324</v>
      </c>
      <c r="S1270" s="17">
        <f t="shared" si="97"/>
        <v>41507.845451388886</v>
      </c>
      <c r="T1270" s="17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3" t="s">
        <v>8323</v>
      </c>
      <c r="R1271" t="s">
        <v>8324</v>
      </c>
      <c r="S1271" s="17">
        <f t="shared" si="97"/>
        <v>42445.823055555549</v>
      </c>
      <c r="T1271" s="17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3" t="s">
        <v>8323</v>
      </c>
      <c r="R1272" t="s">
        <v>8324</v>
      </c>
      <c r="S1272" s="17">
        <f t="shared" si="97"/>
        <v>40933.856967592597</v>
      </c>
      <c r="T1272" s="17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3" t="s">
        <v>8323</v>
      </c>
      <c r="R1273" t="s">
        <v>8324</v>
      </c>
      <c r="S1273" s="17">
        <f t="shared" si="97"/>
        <v>41561.683553240742</v>
      </c>
      <c r="T1273" s="17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3" t="s">
        <v>8323</v>
      </c>
      <c r="R1274" t="s">
        <v>8324</v>
      </c>
      <c r="S1274" s="17">
        <f t="shared" si="97"/>
        <v>40274.745127314818</v>
      </c>
      <c r="T1274" s="17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3" t="s">
        <v>8323</v>
      </c>
      <c r="R1275" t="s">
        <v>8324</v>
      </c>
      <c r="S1275" s="17">
        <f t="shared" si="97"/>
        <v>41852.730219907404</v>
      </c>
      <c r="T1275" s="17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3" t="s">
        <v>8323</v>
      </c>
      <c r="R1276" t="s">
        <v>8324</v>
      </c>
      <c r="S1276" s="17">
        <f t="shared" si="97"/>
        <v>41116.690104166664</v>
      </c>
      <c r="T1276" s="17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3" t="s">
        <v>8323</v>
      </c>
      <c r="R1277" t="s">
        <v>8324</v>
      </c>
      <c r="S1277" s="17">
        <f t="shared" si="97"/>
        <v>41458.867905092593</v>
      </c>
      <c r="T1277" s="17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3" t="s">
        <v>8323</v>
      </c>
      <c r="R1278" t="s">
        <v>8324</v>
      </c>
      <c r="S1278" s="17">
        <f t="shared" si="97"/>
        <v>40007.704247685186</v>
      </c>
      <c r="T1278" s="17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3" t="s">
        <v>8323</v>
      </c>
      <c r="R1279" t="s">
        <v>8324</v>
      </c>
      <c r="S1279" s="17">
        <f t="shared" si="97"/>
        <v>41121.561886574076</v>
      </c>
      <c r="T1279" s="17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3" t="s">
        <v>8323</v>
      </c>
      <c r="R1280" t="s">
        <v>8324</v>
      </c>
      <c r="S1280" s="17">
        <f t="shared" si="97"/>
        <v>41786.555162037039</v>
      </c>
      <c r="T1280" s="17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3" t="s">
        <v>8323</v>
      </c>
      <c r="R1281" t="s">
        <v>8324</v>
      </c>
      <c r="S1281" s="17">
        <f t="shared" si="97"/>
        <v>41682.099189814813</v>
      </c>
      <c r="T1281" s="17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3" t="s">
        <v>8323</v>
      </c>
      <c r="R1282" t="s">
        <v>8324</v>
      </c>
      <c r="S1282" s="17">
        <f t="shared" si="97"/>
        <v>40513.757569444446</v>
      </c>
      <c r="T1282" s="17">
        <f t="shared" si="98"/>
        <v>40603.757569444446</v>
      </c>
      <c r="U1282">
        <f t="shared" si="99"/>
        <v>2011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3" t="s">
        <v>8323</v>
      </c>
      <c r="R1283" t="s">
        <v>8324</v>
      </c>
      <c r="S1283" s="17">
        <f t="shared" ref="S1283:S1346" si="102">(((J1283/60)/60)/24)+DATE(1970,1,1)</f>
        <v>41463.743472222224</v>
      </c>
      <c r="T1283" s="17">
        <f t="shared" ref="T1283:T1346" si="103">(((I1283/60)/60)/24)+DATE(1970,1,1)</f>
        <v>41483.743472222224</v>
      </c>
      <c r="U1283">
        <f t="shared" ref="U1283:U1346" si="104">YEAR(T1283)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3" t="s">
        <v>8323</v>
      </c>
      <c r="R1284" t="s">
        <v>8324</v>
      </c>
      <c r="S1284" s="17">
        <f t="shared" si="102"/>
        <v>41586.475173611114</v>
      </c>
      <c r="T1284" s="17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3" t="s">
        <v>8323</v>
      </c>
      <c r="R1285" t="s">
        <v>8324</v>
      </c>
      <c r="S1285" s="17">
        <f t="shared" si="102"/>
        <v>41320.717465277776</v>
      </c>
      <c r="T1285" s="17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3" t="s">
        <v>8315</v>
      </c>
      <c r="R1286" t="s">
        <v>8316</v>
      </c>
      <c r="S1286" s="17">
        <f t="shared" si="102"/>
        <v>42712.23474537037</v>
      </c>
      <c r="T1286" s="17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3" t="s">
        <v>8315</v>
      </c>
      <c r="R1287" t="s">
        <v>8316</v>
      </c>
      <c r="S1287" s="17">
        <f t="shared" si="102"/>
        <v>42160.583043981482</v>
      </c>
      <c r="T1287" s="17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3" t="s">
        <v>8315</v>
      </c>
      <c r="R1288" t="s">
        <v>8316</v>
      </c>
      <c r="S1288" s="17">
        <f t="shared" si="102"/>
        <v>42039.384571759263</v>
      </c>
      <c r="T1288" s="17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3" t="s">
        <v>8315</v>
      </c>
      <c r="R1289" t="s">
        <v>8316</v>
      </c>
      <c r="S1289" s="17">
        <f t="shared" si="102"/>
        <v>42107.621018518519</v>
      </c>
      <c r="T1289" s="17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3" t="s">
        <v>8315</v>
      </c>
      <c r="R1290" t="s">
        <v>8316</v>
      </c>
      <c r="S1290" s="17">
        <f t="shared" si="102"/>
        <v>42561.154664351852</v>
      </c>
      <c r="T1290" s="17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3" t="s">
        <v>8315</v>
      </c>
      <c r="R1291" t="s">
        <v>8316</v>
      </c>
      <c r="S1291" s="17">
        <f t="shared" si="102"/>
        <v>42709.134780092587</v>
      </c>
      <c r="T1291" s="17">
        <f t="shared" si="103"/>
        <v>42739.134780092587</v>
      </c>
      <c r="U1291">
        <f t="shared" si="104"/>
        <v>2017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3" t="s">
        <v>8315</v>
      </c>
      <c r="R1292" t="s">
        <v>8316</v>
      </c>
      <c r="S1292" s="17">
        <f t="shared" si="102"/>
        <v>42086.614942129629</v>
      </c>
      <c r="T1292" s="17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3" t="s">
        <v>8315</v>
      </c>
      <c r="R1293" t="s">
        <v>8316</v>
      </c>
      <c r="S1293" s="17">
        <f t="shared" si="102"/>
        <v>42064.652673611112</v>
      </c>
      <c r="T1293" s="17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3" t="s">
        <v>8315</v>
      </c>
      <c r="R1294" t="s">
        <v>8316</v>
      </c>
      <c r="S1294" s="17">
        <f t="shared" si="102"/>
        <v>42256.764212962968</v>
      </c>
      <c r="T1294" s="17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3" t="s">
        <v>8315</v>
      </c>
      <c r="R1295" t="s">
        <v>8316</v>
      </c>
      <c r="S1295" s="17">
        <f t="shared" si="102"/>
        <v>42292.701053240744</v>
      </c>
      <c r="T1295" s="17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3" t="s">
        <v>8315</v>
      </c>
      <c r="R1296" t="s">
        <v>8316</v>
      </c>
      <c r="S1296" s="17">
        <f t="shared" si="102"/>
        <v>42278.453668981485</v>
      </c>
      <c r="T1296" s="17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3" t="s">
        <v>8315</v>
      </c>
      <c r="R1297" t="s">
        <v>8316</v>
      </c>
      <c r="S1297" s="17">
        <f t="shared" si="102"/>
        <v>42184.572881944448</v>
      </c>
      <c r="T1297" s="17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3" t="s">
        <v>8315</v>
      </c>
      <c r="R1298" t="s">
        <v>8316</v>
      </c>
      <c r="S1298" s="17">
        <f t="shared" si="102"/>
        <v>42423.050613425927</v>
      </c>
      <c r="T1298" s="17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3" t="s">
        <v>8315</v>
      </c>
      <c r="R1299" t="s">
        <v>8316</v>
      </c>
      <c r="S1299" s="17">
        <f t="shared" si="102"/>
        <v>42461.747199074074</v>
      </c>
      <c r="T1299" s="17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3" t="s">
        <v>8315</v>
      </c>
      <c r="R1300" t="s">
        <v>8316</v>
      </c>
      <c r="S1300" s="17">
        <f t="shared" si="102"/>
        <v>42458.680925925932</v>
      </c>
      <c r="T1300" s="17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3" t="s">
        <v>8315</v>
      </c>
      <c r="R1301" t="s">
        <v>8316</v>
      </c>
      <c r="S1301" s="17">
        <f t="shared" si="102"/>
        <v>42169.814340277779</v>
      </c>
      <c r="T1301" s="17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3" t="s">
        <v>8315</v>
      </c>
      <c r="R1302" t="s">
        <v>8316</v>
      </c>
      <c r="S1302" s="17">
        <f t="shared" si="102"/>
        <v>42483.675208333334</v>
      </c>
      <c r="T1302" s="17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3" t="s">
        <v>8315</v>
      </c>
      <c r="R1303" t="s">
        <v>8316</v>
      </c>
      <c r="S1303" s="17">
        <f t="shared" si="102"/>
        <v>42195.749745370369</v>
      </c>
      <c r="T1303" s="17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3" t="s">
        <v>8315</v>
      </c>
      <c r="R1304" t="s">
        <v>8316</v>
      </c>
      <c r="S1304" s="17">
        <f t="shared" si="102"/>
        <v>42675.057997685188</v>
      </c>
      <c r="T1304" s="17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3" t="s">
        <v>8315</v>
      </c>
      <c r="R1305" t="s">
        <v>8316</v>
      </c>
      <c r="S1305" s="17">
        <f t="shared" si="102"/>
        <v>42566.441203703704</v>
      </c>
      <c r="T1305" s="17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3" t="s">
        <v>8317</v>
      </c>
      <c r="R1306" t="s">
        <v>8319</v>
      </c>
      <c r="S1306" s="17">
        <f t="shared" si="102"/>
        <v>42747.194502314815</v>
      </c>
      <c r="T1306" s="17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3" t="s">
        <v>8317</v>
      </c>
      <c r="R1307" t="s">
        <v>8319</v>
      </c>
      <c r="S1307" s="17">
        <f t="shared" si="102"/>
        <v>42543.665601851855</v>
      </c>
      <c r="T1307" s="17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3" t="s">
        <v>8317</v>
      </c>
      <c r="R1308" t="s">
        <v>8319</v>
      </c>
      <c r="S1308" s="17">
        <f t="shared" si="102"/>
        <v>41947.457569444443</v>
      </c>
      <c r="T1308" s="17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3" t="s">
        <v>8317</v>
      </c>
      <c r="R1309" t="s">
        <v>8319</v>
      </c>
      <c r="S1309" s="17">
        <f t="shared" si="102"/>
        <v>42387.503229166665</v>
      </c>
      <c r="T1309" s="17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3" t="s">
        <v>8317</v>
      </c>
      <c r="R1310" t="s">
        <v>8319</v>
      </c>
      <c r="S1310" s="17">
        <f t="shared" si="102"/>
        <v>42611.613564814819</v>
      </c>
      <c r="T1310" s="17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3" t="s">
        <v>8317</v>
      </c>
      <c r="R1311" t="s">
        <v>8319</v>
      </c>
      <c r="S1311" s="17">
        <f t="shared" si="102"/>
        <v>42257.882731481484</v>
      </c>
      <c r="T1311" s="17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3" t="s">
        <v>8317</v>
      </c>
      <c r="R1312" t="s">
        <v>8319</v>
      </c>
      <c r="S1312" s="17">
        <f t="shared" si="102"/>
        <v>42556.667245370365</v>
      </c>
      <c r="T1312" s="17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3" t="s">
        <v>8317</v>
      </c>
      <c r="R1313" t="s">
        <v>8319</v>
      </c>
      <c r="S1313" s="17">
        <f t="shared" si="102"/>
        <v>42669.802303240736</v>
      </c>
      <c r="T1313" s="17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3" t="s">
        <v>8317</v>
      </c>
      <c r="R1314" t="s">
        <v>8319</v>
      </c>
      <c r="S1314" s="17">
        <f t="shared" si="102"/>
        <v>42082.702800925923</v>
      </c>
      <c r="T1314" s="17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3" t="s">
        <v>8317</v>
      </c>
      <c r="R1315" t="s">
        <v>8319</v>
      </c>
      <c r="S1315" s="17">
        <f t="shared" si="102"/>
        <v>42402.709652777776</v>
      </c>
      <c r="T1315" s="17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3" t="s">
        <v>8317</v>
      </c>
      <c r="R1316" t="s">
        <v>8319</v>
      </c>
      <c r="S1316" s="17">
        <f t="shared" si="102"/>
        <v>42604.669675925921</v>
      </c>
      <c r="T1316" s="17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3" t="s">
        <v>8317</v>
      </c>
      <c r="R1317" t="s">
        <v>8319</v>
      </c>
      <c r="S1317" s="17">
        <f t="shared" si="102"/>
        <v>42278.498240740737</v>
      </c>
      <c r="T1317" s="17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3" t="s">
        <v>8317</v>
      </c>
      <c r="R1318" t="s">
        <v>8319</v>
      </c>
      <c r="S1318" s="17">
        <f t="shared" si="102"/>
        <v>42393.961909722217</v>
      </c>
      <c r="T1318" s="17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3" t="s">
        <v>8317</v>
      </c>
      <c r="R1319" t="s">
        <v>8319</v>
      </c>
      <c r="S1319" s="17">
        <f t="shared" si="102"/>
        <v>42520.235486111109</v>
      </c>
      <c r="T1319" s="17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3" t="s">
        <v>8317</v>
      </c>
      <c r="R1320" t="s">
        <v>8319</v>
      </c>
      <c r="S1320" s="17">
        <f t="shared" si="102"/>
        <v>41985.043657407412</v>
      </c>
      <c r="T1320" s="17">
        <f t="shared" si="103"/>
        <v>42015.043657407412</v>
      </c>
      <c r="U1320">
        <f t="shared" si="104"/>
        <v>2015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3" t="s">
        <v>8317</v>
      </c>
      <c r="R1321" t="s">
        <v>8319</v>
      </c>
      <c r="S1321" s="17">
        <f t="shared" si="102"/>
        <v>41816.812094907407</v>
      </c>
      <c r="T1321" s="17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3" t="s">
        <v>8317</v>
      </c>
      <c r="R1322" t="s">
        <v>8319</v>
      </c>
      <c r="S1322" s="17">
        <f t="shared" si="102"/>
        <v>42705.690347222218</v>
      </c>
      <c r="T1322" s="17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3" t="s">
        <v>8317</v>
      </c>
      <c r="R1323" t="s">
        <v>8319</v>
      </c>
      <c r="S1323" s="17">
        <f t="shared" si="102"/>
        <v>42697.74927083333</v>
      </c>
      <c r="T1323" s="17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3" t="s">
        <v>8317</v>
      </c>
      <c r="R1324" t="s">
        <v>8319</v>
      </c>
      <c r="S1324" s="17">
        <f t="shared" si="102"/>
        <v>42115.656539351854</v>
      </c>
      <c r="T1324" s="17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3" t="s">
        <v>8317</v>
      </c>
      <c r="R1325" t="s">
        <v>8319</v>
      </c>
      <c r="S1325" s="17">
        <f t="shared" si="102"/>
        <v>42451.698449074072</v>
      </c>
      <c r="T1325" s="17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3" t="s">
        <v>8317</v>
      </c>
      <c r="R1326" t="s">
        <v>8319</v>
      </c>
      <c r="S1326" s="17">
        <f t="shared" si="102"/>
        <v>42626.633703703701</v>
      </c>
      <c r="T1326" s="17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3" t="s">
        <v>8317</v>
      </c>
      <c r="R1327" t="s">
        <v>8319</v>
      </c>
      <c r="S1327" s="17">
        <f t="shared" si="102"/>
        <v>42704.086053240739</v>
      </c>
      <c r="T1327" s="17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3" t="s">
        <v>8317</v>
      </c>
      <c r="R1328" t="s">
        <v>8319</v>
      </c>
      <c r="S1328" s="17">
        <f t="shared" si="102"/>
        <v>41974.791990740734</v>
      </c>
      <c r="T1328" s="17">
        <f t="shared" si="103"/>
        <v>42019.791990740734</v>
      </c>
      <c r="U1328">
        <f t="shared" si="104"/>
        <v>2015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3" t="s">
        <v>8317</v>
      </c>
      <c r="R1329" t="s">
        <v>8319</v>
      </c>
      <c r="S1329" s="17">
        <f t="shared" si="102"/>
        <v>42123.678645833337</v>
      </c>
      <c r="T1329" s="17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3" t="s">
        <v>8317</v>
      </c>
      <c r="R1330" t="s">
        <v>8319</v>
      </c>
      <c r="S1330" s="17">
        <f t="shared" si="102"/>
        <v>42612.642754629633</v>
      </c>
      <c r="T1330" s="17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3" t="s">
        <v>8317</v>
      </c>
      <c r="R1331" t="s">
        <v>8319</v>
      </c>
      <c r="S1331" s="17">
        <f t="shared" si="102"/>
        <v>41935.221585648149</v>
      </c>
      <c r="T1331" s="17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3" t="s">
        <v>8317</v>
      </c>
      <c r="R1332" t="s">
        <v>8319</v>
      </c>
      <c r="S1332" s="17">
        <f t="shared" si="102"/>
        <v>42522.276724537034</v>
      </c>
      <c r="T1332" s="17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3" t="s">
        <v>8317</v>
      </c>
      <c r="R1333" t="s">
        <v>8319</v>
      </c>
      <c r="S1333" s="17">
        <f t="shared" si="102"/>
        <v>42569.50409722222</v>
      </c>
      <c r="T1333" s="17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3" t="s">
        <v>8317</v>
      </c>
      <c r="R1334" t="s">
        <v>8319</v>
      </c>
      <c r="S1334" s="17">
        <f t="shared" si="102"/>
        <v>42732.060277777782</v>
      </c>
      <c r="T1334" s="17">
        <f t="shared" si="103"/>
        <v>42762.060277777782</v>
      </c>
      <c r="U1334">
        <f t="shared" si="104"/>
        <v>2017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3" t="s">
        <v>8317</v>
      </c>
      <c r="R1335" t="s">
        <v>8319</v>
      </c>
      <c r="S1335" s="17">
        <f t="shared" si="102"/>
        <v>41806.106770833336</v>
      </c>
      <c r="T1335" s="17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3" t="s">
        <v>8317</v>
      </c>
      <c r="R1336" t="s">
        <v>8319</v>
      </c>
      <c r="S1336" s="17">
        <f t="shared" si="102"/>
        <v>42410.774155092593</v>
      </c>
      <c r="T1336" s="17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3" t="s">
        <v>8317</v>
      </c>
      <c r="R1337" t="s">
        <v>8319</v>
      </c>
      <c r="S1337" s="17">
        <f t="shared" si="102"/>
        <v>42313.936365740738</v>
      </c>
      <c r="T1337" s="17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3" t="s">
        <v>8317</v>
      </c>
      <c r="R1338" t="s">
        <v>8319</v>
      </c>
      <c r="S1338" s="17">
        <f t="shared" si="102"/>
        <v>41955.863750000004</v>
      </c>
      <c r="T1338" s="17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3" t="s">
        <v>8317</v>
      </c>
      <c r="R1339" t="s">
        <v>8319</v>
      </c>
      <c r="S1339" s="17">
        <f t="shared" si="102"/>
        <v>42767.577303240745</v>
      </c>
      <c r="T1339" s="17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3" t="s">
        <v>8317</v>
      </c>
      <c r="R1340" t="s">
        <v>8319</v>
      </c>
      <c r="S1340" s="17">
        <f t="shared" si="102"/>
        <v>42188.803622685184</v>
      </c>
      <c r="T1340" s="17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3" t="s">
        <v>8317</v>
      </c>
      <c r="R1341" t="s">
        <v>8319</v>
      </c>
      <c r="S1341" s="17">
        <f t="shared" si="102"/>
        <v>41936.647164351853</v>
      </c>
      <c r="T1341" s="17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3" t="s">
        <v>8317</v>
      </c>
      <c r="R1342" t="s">
        <v>8319</v>
      </c>
      <c r="S1342" s="17">
        <f t="shared" si="102"/>
        <v>41836.595520833333</v>
      </c>
      <c r="T1342" s="17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3" t="s">
        <v>8317</v>
      </c>
      <c r="R1343" t="s">
        <v>8319</v>
      </c>
      <c r="S1343" s="17">
        <f t="shared" si="102"/>
        <v>42612.624039351853</v>
      </c>
      <c r="T1343" s="17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3" t="s">
        <v>8317</v>
      </c>
      <c r="R1344" t="s">
        <v>8319</v>
      </c>
      <c r="S1344" s="17">
        <f t="shared" si="102"/>
        <v>42172.816423611104</v>
      </c>
      <c r="T1344" s="17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3" t="s">
        <v>8317</v>
      </c>
      <c r="R1345" t="s">
        <v>8319</v>
      </c>
      <c r="S1345" s="17">
        <f t="shared" si="102"/>
        <v>42542.526423611111</v>
      </c>
      <c r="T1345" s="17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3" t="s">
        <v>8320</v>
      </c>
      <c r="R1346" t="s">
        <v>8321</v>
      </c>
      <c r="S1346" s="17">
        <f t="shared" si="102"/>
        <v>42522.789803240739</v>
      </c>
      <c r="T1346" s="17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3" t="s">
        <v>8320</v>
      </c>
      <c r="R1347" t="s">
        <v>8321</v>
      </c>
      <c r="S1347" s="17">
        <f t="shared" ref="S1347:S1410" si="107">(((J1347/60)/60)/24)+DATE(1970,1,1)</f>
        <v>41799.814340277779</v>
      </c>
      <c r="T1347" s="17">
        <f t="shared" ref="T1347:T1410" si="108">(((I1347/60)/60)/24)+DATE(1970,1,1)</f>
        <v>41834.814340277779</v>
      </c>
      <c r="U1347">
        <f t="shared" ref="U1347:U1410" si="109">YEAR(T1347)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3" t="s">
        <v>8320</v>
      </c>
      <c r="R1348" t="s">
        <v>8321</v>
      </c>
      <c r="S1348" s="17">
        <f t="shared" si="107"/>
        <v>41422.075821759259</v>
      </c>
      <c r="T1348" s="17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3" t="s">
        <v>8320</v>
      </c>
      <c r="R1349" t="s">
        <v>8321</v>
      </c>
      <c r="S1349" s="17">
        <f t="shared" si="107"/>
        <v>42040.638020833328</v>
      </c>
      <c r="T1349" s="17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3" t="s">
        <v>8320</v>
      </c>
      <c r="R1350" t="s">
        <v>8321</v>
      </c>
      <c r="S1350" s="17">
        <f t="shared" si="107"/>
        <v>41963.506168981476</v>
      </c>
      <c r="T1350" s="17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3" t="s">
        <v>8320</v>
      </c>
      <c r="R1351" t="s">
        <v>8321</v>
      </c>
      <c r="S1351" s="17">
        <f t="shared" si="107"/>
        <v>42317.33258101852</v>
      </c>
      <c r="T1351" s="17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3" t="s">
        <v>8320</v>
      </c>
      <c r="R1352" t="s">
        <v>8321</v>
      </c>
      <c r="S1352" s="17">
        <f t="shared" si="107"/>
        <v>42334.013124999998</v>
      </c>
      <c r="T1352" s="17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3" t="s">
        <v>8320</v>
      </c>
      <c r="R1353" t="s">
        <v>8321</v>
      </c>
      <c r="S1353" s="17">
        <f t="shared" si="107"/>
        <v>42382.74009259259</v>
      </c>
      <c r="T1353" s="17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3" t="s">
        <v>8320</v>
      </c>
      <c r="R1354" t="s">
        <v>8321</v>
      </c>
      <c r="S1354" s="17">
        <f t="shared" si="107"/>
        <v>42200.578310185185</v>
      </c>
      <c r="T1354" s="17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3" t="s">
        <v>8320</v>
      </c>
      <c r="R1355" t="s">
        <v>8321</v>
      </c>
      <c r="S1355" s="17">
        <f t="shared" si="107"/>
        <v>41309.11791666667</v>
      </c>
      <c r="T1355" s="17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3" t="s">
        <v>8320</v>
      </c>
      <c r="R1356" t="s">
        <v>8321</v>
      </c>
      <c r="S1356" s="17">
        <f t="shared" si="107"/>
        <v>42502.807627314818</v>
      </c>
      <c r="T1356" s="17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3" t="s">
        <v>8320</v>
      </c>
      <c r="R1357" t="s">
        <v>8321</v>
      </c>
      <c r="S1357" s="17">
        <f t="shared" si="107"/>
        <v>41213.254687499997</v>
      </c>
      <c r="T1357" s="17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3" t="s">
        <v>8320</v>
      </c>
      <c r="R1358" t="s">
        <v>8321</v>
      </c>
      <c r="S1358" s="17">
        <f t="shared" si="107"/>
        <v>41430.038888888892</v>
      </c>
      <c r="T1358" s="17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3" t="s">
        <v>8320</v>
      </c>
      <c r="R1359" t="s">
        <v>8321</v>
      </c>
      <c r="S1359" s="17">
        <f t="shared" si="107"/>
        <v>41304.962233796294</v>
      </c>
      <c r="T1359" s="17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3" t="s">
        <v>8320</v>
      </c>
      <c r="R1360" t="s">
        <v>8321</v>
      </c>
      <c r="S1360" s="17">
        <f t="shared" si="107"/>
        <v>40689.570868055554</v>
      </c>
      <c r="T1360" s="17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3" t="s">
        <v>8320</v>
      </c>
      <c r="R1361" t="s">
        <v>8321</v>
      </c>
      <c r="S1361" s="17">
        <f t="shared" si="107"/>
        <v>40668.814699074072</v>
      </c>
      <c r="T1361" s="17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3" t="s">
        <v>8320</v>
      </c>
      <c r="R1362" t="s">
        <v>8321</v>
      </c>
      <c r="S1362" s="17">
        <f t="shared" si="107"/>
        <v>41095.900694444441</v>
      </c>
      <c r="T1362" s="17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3" t="s">
        <v>8320</v>
      </c>
      <c r="R1363" t="s">
        <v>8321</v>
      </c>
      <c r="S1363" s="17">
        <f t="shared" si="107"/>
        <v>41781.717268518521</v>
      </c>
      <c r="T1363" s="17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3" t="s">
        <v>8320</v>
      </c>
      <c r="R1364" t="s">
        <v>8321</v>
      </c>
      <c r="S1364" s="17">
        <f t="shared" si="107"/>
        <v>41464.934386574074</v>
      </c>
      <c r="T1364" s="17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3" t="s">
        <v>8320</v>
      </c>
      <c r="R1365" t="s">
        <v>8321</v>
      </c>
      <c r="S1365" s="17">
        <f t="shared" si="107"/>
        <v>42396.8440625</v>
      </c>
      <c r="T1365" s="17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3" t="s">
        <v>8323</v>
      </c>
      <c r="R1366" t="s">
        <v>8324</v>
      </c>
      <c r="S1366" s="17">
        <f t="shared" si="107"/>
        <v>41951.695671296293</v>
      </c>
      <c r="T1366" s="17">
        <f t="shared" si="108"/>
        <v>42011.6956712963</v>
      </c>
      <c r="U1366">
        <f t="shared" si="109"/>
        <v>2015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3" t="s">
        <v>8323</v>
      </c>
      <c r="R1367" t="s">
        <v>8324</v>
      </c>
      <c r="S1367" s="17">
        <f t="shared" si="107"/>
        <v>42049.733240740738</v>
      </c>
      <c r="T1367" s="17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3" t="s">
        <v>8323</v>
      </c>
      <c r="R1368" t="s">
        <v>8324</v>
      </c>
      <c r="S1368" s="17">
        <f t="shared" si="107"/>
        <v>41924.996099537035</v>
      </c>
      <c r="T1368" s="17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3" t="s">
        <v>8323</v>
      </c>
      <c r="R1369" t="s">
        <v>8324</v>
      </c>
      <c r="S1369" s="17">
        <f t="shared" si="107"/>
        <v>42292.002893518518</v>
      </c>
      <c r="T1369" s="17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3" t="s">
        <v>8323</v>
      </c>
      <c r="R1370" t="s">
        <v>8324</v>
      </c>
      <c r="S1370" s="17">
        <f t="shared" si="107"/>
        <v>42146.190902777773</v>
      </c>
      <c r="T1370" s="17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3" t="s">
        <v>8323</v>
      </c>
      <c r="R1371" t="s">
        <v>8324</v>
      </c>
      <c r="S1371" s="17">
        <f t="shared" si="107"/>
        <v>41710.594282407408</v>
      </c>
      <c r="T1371" s="17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3" t="s">
        <v>8323</v>
      </c>
      <c r="R1372" t="s">
        <v>8324</v>
      </c>
      <c r="S1372" s="17">
        <f t="shared" si="107"/>
        <v>41548.00335648148</v>
      </c>
      <c r="T1372" s="17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3" t="s">
        <v>8323</v>
      </c>
      <c r="R1373" t="s">
        <v>8324</v>
      </c>
      <c r="S1373" s="17">
        <f t="shared" si="107"/>
        <v>42101.758587962962</v>
      </c>
      <c r="T1373" s="17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3" t="s">
        <v>8323</v>
      </c>
      <c r="R1374" t="s">
        <v>8324</v>
      </c>
      <c r="S1374" s="17">
        <f t="shared" si="107"/>
        <v>41072.739953703705</v>
      </c>
      <c r="T1374" s="17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3" t="s">
        <v>8323</v>
      </c>
      <c r="R1375" t="s">
        <v>8324</v>
      </c>
      <c r="S1375" s="17">
        <f t="shared" si="107"/>
        <v>42704.95177083333</v>
      </c>
      <c r="T1375" s="17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3" t="s">
        <v>8323</v>
      </c>
      <c r="R1376" t="s">
        <v>8324</v>
      </c>
      <c r="S1376" s="17">
        <f t="shared" si="107"/>
        <v>42424.161898148144</v>
      </c>
      <c r="T1376" s="17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3" t="s">
        <v>8323</v>
      </c>
      <c r="R1377" t="s">
        <v>8324</v>
      </c>
      <c r="S1377" s="17">
        <f t="shared" si="107"/>
        <v>42720.066192129627</v>
      </c>
      <c r="T1377" s="17">
        <f t="shared" si="108"/>
        <v>42750.066192129627</v>
      </c>
      <c r="U1377">
        <f t="shared" si="109"/>
        <v>2017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3" t="s">
        <v>8323</v>
      </c>
      <c r="R1378" t="s">
        <v>8324</v>
      </c>
      <c r="S1378" s="17">
        <f t="shared" si="107"/>
        <v>42677.669050925921</v>
      </c>
      <c r="T1378" s="17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3" t="s">
        <v>8323</v>
      </c>
      <c r="R1379" t="s">
        <v>8324</v>
      </c>
      <c r="S1379" s="17">
        <f t="shared" si="107"/>
        <v>42747.219560185185</v>
      </c>
      <c r="T1379" s="17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3" t="s">
        <v>8323</v>
      </c>
      <c r="R1380" t="s">
        <v>8324</v>
      </c>
      <c r="S1380" s="17">
        <f t="shared" si="107"/>
        <v>42568.759374999994</v>
      </c>
      <c r="T1380" s="17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3" t="s">
        <v>8323</v>
      </c>
      <c r="R1381" t="s">
        <v>8324</v>
      </c>
      <c r="S1381" s="17">
        <f t="shared" si="107"/>
        <v>42130.491620370376</v>
      </c>
      <c r="T1381" s="17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3" t="s">
        <v>8323</v>
      </c>
      <c r="R1382" t="s">
        <v>8324</v>
      </c>
      <c r="S1382" s="17">
        <f t="shared" si="107"/>
        <v>42141.762800925921</v>
      </c>
      <c r="T1382" s="17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3" t="s">
        <v>8323</v>
      </c>
      <c r="R1383" t="s">
        <v>8324</v>
      </c>
      <c r="S1383" s="17">
        <f t="shared" si="107"/>
        <v>42703.214409722219</v>
      </c>
      <c r="T1383" s="17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3" t="s">
        <v>8323</v>
      </c>
      <c r="R1384" t="s">
        <v>8324</v>
      </c>
      <c r="S1384" s="17">
        <f t="shared" si="107"/>
        <v>41370.800185185188</v>
      </c>
      <c r="T1384" s="17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3" t="s">
        <v>8323</v>
      </c>
      <c r="R1385" t="s">
        <v>8324</v>
      </c>
      <c r="S1385" s="17">
        <f t="shared" si="107"/>
        <v>42707.074976851851</v>
      </c>
      <c r="T1385" s="17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3" t="s">
        <v>8323</v>
      </c>
      <c r="R1386" t="s">
        <v>8324</v>
      </c>
      <c r="S1386" s="17">
        <f t="shared" si="107"/>
        <v>42160.735208333332</v>
      </c>
      <c r="T1386" s="17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3" t="s">
        <v>8323</v>
      </c>
      <c r="R1387" t="s">
        <v>8324</v>
      </c>
      <c r="S1387" s="17">
        <f t="shared" si="107"/>
        <v>42433.688900462963</v>
      </c>
      <c r="T1387" s="17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3" t="s">
        <v>8323</v>
      </c>
      <c r="R1388" t="s">
        <v>8324</v>
      </c>
      <c r="S1388" s="17">
        <f t="shared" si="107"/>
        <v>42184.646863425922</v>
      </c>
      <c r="T1388" s="17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3" t="s">
        <v>8323</v>
      </c>
      <c r="R1389" t="s">
        <v>8324</v>
      </c>
      <c r="S1389" s="17">
        <f t="shared" si="107"/>
        <v>42126.92123842593</v>
      </c>
      <c r="T1389" s="17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3" t="s">
        <v>8323</v>
      </c>
      <c r="R1390" t="s">
        <v>8324</v>
      </c>
      <c r="S1390" s="17">
        <f t="shared" si="107"/>
        <v>42634.614780092597</v>
      </c>
      <c r="T1390" s="17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3" t="s">
        <v>8323</v>
      </c>
      <c r="R1391" t="s">
        <v>8324</v>
      </c>
      <c r="S1391" s="17">
        <f t="shared" si="107"/>
        <v>42565.480983796297</v>
      </c>
      <c r="T1391" s="17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3" t="s">
        <v>8323</v>
      </c>
      <c r="R1392" t="s">
        <v>8324</v>
      </c>
      <c r="S1392" s="17">
        <f t="shared" si="107"/>
        <v>42087.803310185183</v>
      </c>
      <c r="T1392" s="17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3" t="s">
        <v>8323</v>
      </c>
      <c r="R1393" t="s">
        <v>8324</v>
      </c>
      <c r="S1393" s="17">
        <f t="shared" si="107"/>
        <v>42193.650671296295</v>
      </c>
      <c r="T1393" s="17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3" t="s">
        <v>8323</v>
      </c>
      <c r="R1394" t="s">
        <v>8324</v>
      </c>
      <c r="S1394" s="17">
        <f t="shared" si="107"/>
        <v>42401.154930555553</v>
      </c>
      <c r="T1394" s="17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3" t="s">
        <v>8323</v>
      </c>
      <c r="R1395" t="s">
        <v>8324</v>
      </c>
      <c r="S1395" s="17">
        <f t="shared" si="107"/>
        <v>42553.681979166664</v>
      </c>
      <c r="T1395" s="17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3" t="s">
        <v>8323</v>
      </c>
      <c r="R1396" t="s">
        <v>8324</v>
      </c>
      <c r="S1396" s="17">
        <f t="shared" si="107"/>
        <v>42752.144976851851</v>
      </c>
      <c r="T1396" s="17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3" t="s">
        <v>8323</v>
      </c>
      <c r="R1397" t="s">
        <v>8324</v>
      </c>
      <c r="S1397" s="17">
        <f t="shared" si="107"/>
        <v>42719.90834490741</v>
      </c>
      <c r="T1397" s="17">
        <f t="shared" si="108"/>
        <v>42749.90834490741</v>
      </c>
      <c r="U1397">
        <f t="shared" si="109"/>
        <v>2017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3" t="s">
        <v>8323</v>
      </c>
      <c r="R1398" t="s">
        <v>8324</v>
      </c>
      <c r="S1398" s="17">
        <f t="shared" si="107"/>
        <v>42018.99863425926</v>
      </c>
      <c r="T1398" s="17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3" t="s">
        <v>8323</v>
      </c>
      <c r="R1399" t="s">
        <v>8324</v>
      </c>
      <c r="S1399" s="17">
        <f t="shared" si="107"/>
        <v>42640.917939814812</v>
      </c>
      <c r="T1399" s="17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3" t="s">
        <v>8323</v>
      </c>
      <c r="R1400" t="s">
        <v>8324</v>
      </c>
      <c r="S1400" s="17">
        <f t="shared" si="107"/>
        <v>42526.874236111107</v>
      </c>
      <c r="T1400" s="17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3" t="s">
        <v>8323</v>
      </c>
      <c r="R1401" t="s">
        <v>8324</v>
      </c>
      <c r="S1401" s="17">
        <f t="shared" si="107"/>
        <v>41889.004317129627</v>
      </c>
      <c r="T1401" s="17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3" t="s">
        <v>8323</v>
      </c>
      <c r="R1402" t="s">
        <v>8324</v>
      </c>
      <c r="S1402" s="17">
        <f t="shared" si="107"/>
        <v>42498.341122685189</v>
      </c>
      <c r="T1402" s="17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3" t="s">
        <v>8323</v>
      </c>
      <c r="R1403" t="s">
        <v>8324</v>
      </c>
      <c r="S1403" s="17">
        <f t="shared" si="107"/>
        <v>41399.99622685185</v>
      </c>
      <c r="T1403" s="17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3" t="s">
        <v>8323</v>
      </c>
      <c r="R1404" t="s">
        <v>8324</v>
      </c>
      <c r="S1404" s="17">
        <f t="shared" si="107"/>
        <v>42065.053368055553</v>
      </c>
      <c r="T1404" s="17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3" t="s">
        <v>8323</v>
      </c>
      <c r="R1405" t="s">
        <v>8324</v>
      </c>
      <c r="S1405" s="17">
        <f t="shared" si="107"/>
        <v>41451.062905092593</v>
      </c>
      <c r="T1405" s="17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3" t="s">
        <v>8320</v>
      </c>
      <c r="R1406" t="s">
        <v>8339</v>
      </c>
      <c r="S1406" s="17">
        <f t="shared" si="107"/>
        <v>42032.510243055556</v>
      </c>
      <c r="T1406" s="17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3" t="s">
        <v>8320</v>
      </c>
      <c r="R1407" t="s">
        <v>8339</v>
      </c>
      <c r="S1407" s="17">
        <f t="shared" si="107"/>
        <v>41941.680567129632</v>
      </c>
      <c r="T1407" s="17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3" t="s">
        <v>8320</v>
      </c>
      <c r="R1408" t="s">
        <v>8339</v>
      </c>
      <c r="S1408" s="17">
        <f t="shared" si="107"/>
        <v>42297.432951388888</v>
      </c>
      <c r="T1408" s="17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3" t="s">
        <v>8320</v>
      </c>
      <c r="R1409" t="s">
        <v>8339</v>
      </c>
      <c r="S1409" s="17">
        <f t="shared" si="107"/>
        <v>41838.536782407406</v>
      </c>
      <c r="T1409" s="17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3" t="s">
        <v>8320</v>
      </c>
      <c r="R1410" t="s">
        <v>8339</v>
      </c>
      <c r="S1410" s="17">
        <f t="shared" si="107"/>
        <v>42291.872175925921</v>
      </c>
      <c r="T1410" s="17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3" t="s">
        <v>8320</v>
      </c>
      <c r="R1411" t="s">
        <v>8339</v>
      </c>
      <c r="S1411" s="17">
        <f t="shared" ref="S1411:S1474" si="112">(((J1411/60)/60)/24)+DATE(1970,1,1)</f>
        <v>41945.133506944447</v>
      </c>
      <c r="T1411" s="17">
        <f t="shared" ref="T1411:T1474" si="113">(((I1411/60)/60)/24)+DATE(1970,1,1)</f>
        <v>42005.175173611111</v>
      </c>
      <c r="U1411">
        <f t="shared" ref="U1411:U1474" si="114">YEAR(T1411)</f>
        <v>2015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3" t="s">
        <v>8320</v>
      </c>
      <c r="R1412" t="s">
        <v>8339</v>
      </c>
      <c r="S1412" s="17">
        <f t="shared" si="112"/>
        <v>42479.318518518514</v>
      </c>
      <c r="T1412" s="17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3" t="s">
        <v>8320</v>
      </c>
      <c r="R1413" t="s">
        <v>8339</v>
      </c>
      <c r="S1413" s="17">
        <f t="shared" si="112"/>
        <v>42013.059027777781</v>
      </c>
      <c r="T1413" s="17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3" t="s">
        <v>8320</v>
      </c>
      <c r="R1414" t="s">
        <v>8339</v>
      </c>
      <c r="S1414" s="17">
        <f t="shared" si="112"/>
        <v>41947.063645833332</v>
      </c>
      <c r="T1414" s="17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3" t="s">
        <v>8320</v>
      </c>
      <c r="R1415" t="s">
        <v>8339</v>
      </c>
      <c r="S1415" s="17">
        <f t="shared" si="112"/>
        <v>42360.437152777777</v>
      </c>
      <c r="T1415" s="17">
        <f t="shared" si="113"/>
        <v>42420.437152777777</v>
      </c>
      <c r="U1415">
        <f t="shared" si="114"/>
        <v>2016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3" t="s">
        <v>8320</v>
      </c>
      <c r="R1416" t="s">
        <v>8339</v>
      </c>
      <c r="S1416" s="17">
        <f t="shared" si="112"/>
        <v>42708.25309027778</v>
      </c>
      <c r="T1416" s="17">
        <f t="shared" si="113"/>
        <v>42738.25309027778</v>
      </c>
      <c r="U1416">
        <f t="shared" si="114"/>
        <v>2017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3" t="s">
        <v>8320</v>
      </c>
      <c r="R1417" t="s">
        <v>8339</v>
      </c>
      <c r="S1417" s="17">
        <f t="shared" si="112"/>
        <v>42192.675821759258</v>
      </c>
      <c r="T1417" s="17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3" t="s">
        <v>8320</v>
      </c>
      <c r="R1418" t="s">
        <v>8339</v>
      </c>
      <c r="S1418" s="17">
        <f t="shared" si="112"/>
        <v>42299.926145833335</v>
      </c>
      <c r="T1418" s="17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3" t="s">
        <v>8320</v>
      </c>
      <c r="R1419" t="s">
        <v>8339</v>
      </c>
      <c r="S1419" s="17">
        <f t="shared" si="112"/>
        <v>42232.15016203704</v>
      </c>
      <c r="T1419" s="17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3" t="s">
        <v>8320</v>
      </c>
      <c r="R1420" t="s">
        <v>8339</v>
      </c>
      <c r="S1420" s="17">
        <f t="shared" si="112"/>
        <v>42395.456412037034</v>
      </c>
      <c r="T1420" s="17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3" t="s">
        <v>8320</v>
      </c>
      <c r="R1421" t="s">
        <v>8339</v>
      </c>
      <c r="S1421" s="17">
        <f t="shared" si="112"/>
        <v>42622.456238425926</v>
      </c>
      <c r="T1421" s="17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3" t="s">
        <v>8320</v>
      </c>
      <c r="R1422" t="s">
        <v>8339</v>
      </c>
      <c r="S1422" s="17">
        <f t="shared" si="112"/>
        <v>42524.667662037042</v>
      </c>
      <c r="T1422" s="17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3" t="s">
        <v>8320</v>
      </c>
      <c r="R1423" t="s">
        <v>8339</v>
      </c>
      <c r="S1423" s="17">
        <f t="shared" si="112"/>
        <v>42013.915613425925</v>
      </c>
      <c r="T1423" s="17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3" t="s">
        <v>8320</v>
      </c>
      <c r="R1424" t="s">
        <v>8339</v>
      </c>
      <c r="S1424" s="17">
        <f t="shared" si="112"/>
        <v>42604.239629629628</v>
      </c>
      <c r="T1424" s="17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3" t="s">
        <v>8320</v>
      </c>
      <c r="R1425" t="s">
        <v>8339</v>
      </c>
      <c r="S1425" s="17">
        <f t="shared" si="112"/>
        <v>42340.360312500001</v>
      </c>
      <c r="T1425" s="17">
        <f t="shared" si="113"/>
        <v>42370.360312500001</v>
      </c>
      <c r="U1425">
        <f t="shared" si="114"/>
        <v>2016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3" t="s">
        <v>8320</v>
      </c>
      <c r="R1426" t="s">
        <v>8339</v>
      </c>
      <c r="S1426" s="17">
        <f t="shared" si="112"/>
        <v>42676.717615740738</v>
      </c>
      <c r="T1426" s="17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3" t="s">
        <v>8320</v>
      </c>
      <c r="R1427" t="s">
        <v>8339</v>
      </c>
      <c r="S1427" s="17">
        <f t="shared" si="112"/>
        <v>42093.131469907406</v>
      </c>
      <c r="T1427" s="17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3" t="s">
        <v>8320</v>
      </c>
      <c r="R1428" t="s">
        <v>8339</v>
      </c>
      <c r="S1428" s="17">
        <f t="shared" si="112"/>
        <v>42180.390277777777</v>
      </c>
      <c r="T1428" s="17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3" t="s">
        <v>8320</v>
      </c>
      <c r="R1429" t="s">
        <v>8339</v>
      </c>
      <c r="S1429" s="17">
        <f t="shared" si="112"/>
        <v>42601.851678240739</v>
      </c>
      <c r="T1429" s="17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3" t="s">
        <v>8320</v>
      </c>
      <c r="R1430" t="s">
        <v>8339</v>
      </c>
      <c r="S1430" s="17">
        <f t="shared" si="112"/>
        <v>42432.379826388889</v>
      </c>
      <c r="T1430" s="17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3" t="s">
        <v>8320</v>
      </c>
      <c r="R1431" t="s">
        <v>8339</v>
      </c>
      <c r="S1431" s="17">
        <f t="shared" si="112"/>
        <v>42074.060671296291</v>
      </c>
      <c r="T1431" s="17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3" t="s">
        <v>8320</v>
      </c>
      <c r="R1432" t="s">
        <v>8339</v>
      </c>
      <c r="S1432" s="17">
        <f t="shared" si="112"/>
        <v>41961.813518518517</v>
      </c>
      <c r="T1432" s="17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3" t="s">
        <v>8320</v>
      </c>
      <c r="R1433" t="s">
        <v>8339</v>
      </c>
      <c r="S1433" s="17">
        <f t="shared" si="112"/>
        <v>42304.210833333331</v>
      </c>
      <c r="T1433" s="17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3" t="s">
        <v>8320</v>
      </c>
      <c r="R1434" t="s">
        <v>8339</v>
      </c>
      <c r="S1434" s="17">
        <f t="shared" si="112"/>
        <v>42175.780416666668</v>
      </c>
      <c r="T1434" s="17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3" t="s">
        <v>8320</v>
      </c>
      <c r="R1435" t="s">
        <v>8339</v>
      </c>
      <c r="S1435" s="17">
        <f t="shared" si="112"/>
        <v>42673.625868055555</v>
      </c>
      <c r="T1435" s="17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3" t="s">
        <v>8320</v>
      </c>
      <c r="R1436" t="s">
        <v>8339</v>
      </c>
      <c r="S1436" s="17">
        <f t="shared" si="112"/>
        <v>42142.767106481479</v>
      </c>
      <c r="T1436" s="17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3" t="s">
        <v>8320</v>
      </c>
      <c r="R1437" t="s">
        <v>8339</v>
      </c>
      <c r="S1437" s="17">
        <f t="shared" si="112"/>
        <v>42258.780324074076</v>
      </c>
      <c r="T1437" s="17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3" t="s">
        <v>8320</v>
      </c>
      <c r="R1438" t="s">
        <v>8339</v>
      </c>
      <c r="S1438" s="17">
        <f t="shared" si="112"/>
        <v>42391.35019675926</v>
      </c>
      <c r="T1438" s="17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3" t="s">
        <v>8320</v>
      </c>
      <c r="R1439" t="s">
        <v>8339</v>
      </c>
      <c r="S1439" s="17">
        <f t="shared" si="112"/>
        <v>41796.531701388885</v>
      </c>
      <c r="T1439" s="17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3" t="s">
        <v>8320</v>
      </c>
      <c r="R1440" t="s">
        <v>8339</v>
      </c>
      <c r="S1440" s="17">
        <f t="shared" si="112"/>
        <v>42457.871516203704</v>
      </c>
      <c r="T1440" s="17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3" t="s">
        <v>8320</v>
      </c>
      <c r="R1441" t="s">
        <v>8339</v>
      </c>
      <c r="S1441" s="17">
        <f t="shared" si="112"/>
        <v>42040.829872685179</v>
      </c>
      <c r="T1441" s="17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3" t="s">
        <v>8320</v>
      </c>
      <c r="R1442" t="s">
        <v>8339</v>
      </c>
      <c r="S1442" s="17">
        <f t="shared" si="112"/>
        <v>42486.748414351852</v>
      </c>
      <c r="T1442" s="17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3" t="s">
        <v>8320</v>
      </c>
      <c r="R1443" t="s">
        <v>8339</v>
      </c>
      <c r="S1443" s="17">
        <f t="shared" si="112"/>
        <v>42198.765844907408</v>
      </c>
      <c r="T1443" s="17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3" t="s">
        <v>8320</v>
      </c>
      <c r="R1444" t="s">
        <v>8339</v>
      </c>
      <c r="S1444" s="17">
        <f t="shared" si="112"/>
        <v>42485.64534722222</v>
      </c>
      <c r="T1444" s="17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3" t="s">
        <v>8320</v>
      </c>
      <c r="R1445" t="s">
        <v>8339</v>
      </c>
      <c r="S1445" s="17">
        <f t="shared" si="112"/>
        <v>42707.926030092596</v>
      </c>
      <c r="T1445" s="17">
        <f t="shared" si="113"/>
        <v>42737.926030092596</v>
      </c>
      <c r="U1445">
        <f t="shared" si="114"/>
        <v>2017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3" t="s">
        <v>8320</v>
      </c>
      <c r="R1446" t="s">
        <v>8339</v>
      </c>
      <c r="S1446" s="17">
        <f t="shared" si="112"/>
        <v>42199.873402777783</v>
      </c>
      <c r="T1446" s="17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3" t="s">
        <v>8320</v>
      </c>
      <c r="R1447" t="s">
        <v>8339</v>
      </c>
      <c r="S1447" s="17">
        <f t="shared" si="112"/>
        <v>42139.542303240742</v>
      </c>
      <c r="T1447" s="17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3" t="s">
        <v>8320</v>
      </c>
      <c r="R1448" t="s">
        <v>8339</v>
      </c>
      <c r="S1448" s="17">
        <f t="shared" si="112"/>
        <v>42461.447662037041</v>
      </c>
      <c r="T1448" s="17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3" t="s">
        <v>8320</v>
      </c>
      <c r="R1449" t="s">
        <v>8339</v>
      </c>
      <c r="S1449" s="17">
        <f t="shared" si="112"/>
        <v>42529.730717592596</v>
      </c>
      <c r="T1449" s="17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3" t="s">
        <v>8320</v>
      </c>
      <c r="R1450" t="s">
        <v>8339</v>
      </c>
      <c r="S1450" s="17">
        <f t="shared" si="112"/>
        <v>42115.936550925922</v>
      </c>
      <c r="T1450" s="17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3" t="s">
        <v>8320</v>
      </c>
      <c r="R1451" t="s">
        <v>8339</v>
      </c>
      <c r="S1451" s="17">
        <f t="shared" si="112"/>
        <v>42086.811400462961</v>
      </c>
      <c r="T1451" s="17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3" t="s">
        <v>8320</v>
      </c>
      <c r="R1452" t="s">
        <v>8339</v>
      </c>
      <c r="S1452" s="17">
        <f t="shared" si="112"/>
        <v>42390.171261574069</v>
      </c>
      <c r="T1452" s="17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3" t="s">
        <v>8320</v>
      </c>
      <c r="R1453" t="s">
        <v>8339</v>
      </c>
      <c r="S1453" s="17">
        <f t="shared" si="112"/>
        <v>41931.959016203706</v>
      </c>
      <c r="T1453" s="17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3" t="s">
        <v>8320</v>
      </c>
      <c r="R1454" t="s">
        <v>8339</v>
      </c>
      <c r="S1454" s="17">
        <f t="shared" si="112"/>
        <v>41818.703275462962</v>
      </c>
      <c r="T1454" s="17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3" t="s">
        <v>8320</v>
      </c>
      <c r="R1455" t="s">
        <v>8339</v>
      </c>
      <c r="S1455" s="17">
        <f t="shared" si="112"/>
        <v>42795.696145833332</v>
      </c>
      <c r="T1455" s="17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3" t="s">
        <v>8320</v>
      </c>
      <c r="R1456" t="s">
        <v>8339</v>
      </c>
      <c r="S1456" s="17">
        <f t="shared" si="112"/>
        <v>42463.866666666669</v>
      </c>
      <c r="T1456" s="17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3" t="s">
        <v>8320</v>
      </c>
      <c r="R1457" t="s">
        <v>8339</v>
      </c>
      <c r="S1457" s="17">
        <f t="shared" si="112"/>
        <v>41832.672685185185</v>
      </c>
      <c r="T1457" s="17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3" t="s">
        <v>8320</v>
      </c>
      <c r="R1458" t="s">
        <v>8339</v>
      </c>
      <c r="S1458" s="17">
        <f t="shared" si="112"/>
        <v>42708.668576388889</v>
      </c>
      <c r="T1458" s="17">
        <f t="shared" si="113"/>
        <v>42738.668576388889</v>
      </c>
      <c r="U1458">
        <f t="shared" si="114"/>
        <v>2017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3" t="s">
        <v>8320</v>
      </c>
      <c r="R1459" t="s">
        <v>8339</v>
      </c>
      <c r="S1459" s="17">
        <f t="shared" si="112"/>
        <v>42289.89634259259</v>
      </c>
      <c r="T1459" s="17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3" t="s">
        <v>8320</v>
      </c>
      <c r="R1460" t="s">
        <v>8339</v>
      </c>
      <c r="S1460" s="17">
        <f t="shared" si="112"/>
        <v>41831.705555555556</v>
      </c>
      <c r="T1460" s="17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3" t="s">
        <v>8320</v>
      </c>
      <c r="R1461" t="s">
        <v>8339</v>
      </c>
      <c r="S1461" s="17">
        <f t="shared" si="112"/>
        <v>42312.204814814817</v>
      </c>
      <c r="T1461" s="17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3" t="s">
        <v>8320</v>
      </c>
      <c r="R1462" t="s">
        <v>8339</v>
      </c>
      <c r="S1462" s="17">
        <f t="shared" si="112"/>
        <v>41915.896967592591</v>
      </c>
      <c r="T1462" s="17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3" t="s">
        <v>8320</v>
      </c>
      <c r="R1463" t="s">
        <v>8340</v>
      </c>
      <c r="S1463" s="17">
        <f t="shared" si="112"/>
        <v>41899.645300925928</v>
      </c>
      <c r="T1463" s="17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3" t="s">
        <v>8320</v>
      </c>
      <c r="R1464" t="s">
        <v>8340</v>
      </c>
      <c r="S1464" s="17">
        <f t="shared" si="112"/>
        <v>41344.662858796299</v>
      </c>
      <c r="T1464" s="17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3" t="s">
        <v>8320</v>
      </c>
      <c r="R1465" t="s">
        <v>8340</v>
      </c>
      <c r="S1465" s="17">
        <f t="shared" si="112"/>
        <v>41326.911319444444</v>
      </c>
      <c r="T1465" s="17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3" t="s">
        <v>8320</v>
      </c>
      <c r="R1466" t="s">
        <v>8340</v>
      </c>
      <c r="S1466" s="17">
        <f t="shared" si="112"/>
        <v>41291.661550925928</v>
      </c>
      <c r="T1466" s="17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3" t="s">
        <v>8320</v>
      </c>
      <c r="R1467" t="s">
        <v>8340</v>
      </c>
      <c r="S1467" s="17">
        <f t="shared" si="112"/>
        <v>40959.734398148146</v>
      </c>
      <c r="T1467" s="17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3" t="s">
        <v>8320</v>
      </c>
      <c r="R1468" t="s">
        <v>8340</v>
      </c>
      <c r="S1468" s="17">
        <f t="shared" si="112"/>
        <v>42340.172060185185</v>
      </c>
      <c r="T1468" s="17">
        <f t="shared" si="113"/>
        <v>42381.208333333328</v>
      </c>
      <c r="U1468">
        <f t="shared" si="114"/>
        <v>2016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3" t="s">
        <v>8320</v>
      </c>
      <c r="R1469" t="s">
        <v>8340</v>
      </c>
      <c r="S1469" s="17">
        <f t="shared" si="112"/>
        <v>40933.80190972222</v>
      </c>
      <c r="T1469" s="17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3" t="s">
        <v>8320</v>
      </c>
      <c r="R1470" t="s">
        <v>8340</v>
      </c>
      <c r="S1470" s="17">
        <f t="shared" si="112"/>
        <v>40646.014456018522</v>
      </c>
      <c r="T1470" s="17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3" t="s">
        <v>8320</v>
      </c>
      <c r="R1471" t="s">
        <v>8340</v>
      </c>
      <c r="S1471" s="17">
        <f t="shared" si="112"/>
        <v>41290.598483796297</v>
      </c>
      <c r="T1471" s="17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3" t="s">
        <v>8320</v>
      </c>
      <c r="R1472" t="s">
        <v>8340</v>
      </c>
      <c r="S1472" s="17">
        <f t="shared" si="112"/>
        <v>41250.827118055553</v>
      </c>
      <c r="T1472" s="17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3" t="s">
        <v>8320</v>
      </c>
      <c r="R1473" t="s">
        <v>8340</v>
      </c>
      <c r="S1473" s="17">
        <f t="shared" si="112"/>
        <v>42073.957569444443</v>
      </c>
      <c r="T1473" s="17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3" t="s">
        <v>8320</v>
      </c>
      <c r="R1474" t="s">
        <v>8340</v>
      </c>
      <c r="S1474" s="17">
        <f t="shared" si="112"/>
        <v>41533.542858796296</v>
      </c>
      <c r="T1474" s="17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3" t="s">
        <v>8320</v>
      </c>
      <c r="R1475" t="s">
        <v>8340</v>
      </c>
      <c r="S1475" s="17">
        <f t="shared" ref="S1475:S1538" si="117">(((J1475/60)/60)/24)+DATE(1970,1,1)</f>
        <v>40939.979618055557</v>
      </c>
      <c r="T1475" s="17">
        <f t="shared" ref="T1475:T1538" si="118">(((I1475/60)/60)/24)+DATE(1970,1,1)</f>
        <v>40969.979618055557</v>
      </c>
      <c r="U1475">
        <f t="shared" ref="U1475:U1538" si="119">YEAR(T1475)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3" t="s">
        <v>8320</v>
      </c>
      <c r="R1476" t="s">
        <v>8340</v>
      </c>
      <c r="S1476" s="17">
        <f t="shared" si="117"/>
        <v>41500.727916666663</v>
      </c>
      <c r="T1476" s="17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3" t="s">
        <v>8320</v>
      </c>
      <c r="R1477" t="s">
        <v>8340</v>
      </c>
      <c r="S1477" s="17">
        <f t="shared" si="117"/>
        <v>41960.722951388889</v>
      </c>
      <c r="T1477" s="17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3" t="s">
        <v>8320</v>
      </c>
      <c r="R1478" t="s">
        <v>8340</v>
      </c>
      <c r="S1478" s="17">
        <f t="shared" si="117"/>
        <v>40766.041921296295</v>
      </c>
      <c r="T1478" s="17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3" t="s">
        <v>8320</v>
      </c>
      <c r="R1479" t="s">
        <v>8340</v>
      </c>
      <c r="S1479" s="17">
        <f t="shared" si="117"/>
        <v>40840.615787037037</v>
      </c>
      <c r="T1479" s="17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3" t="s">
        <v>8320</v>
      </c>
      <c r="R1480" t="s">
        <v>8340</v>
      </c>
      <c r="S1480" s="17">
        <f t="shared" si="117"/>
        <v>41394.871678240743</v>
      </c>
      <c r="T1480" s="17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3" t="s">
        <v>8320</v>
      </c>
      <c r="R1481" t="s">
        <v>8340</v>
      </c>
      <c r="S1481" s="17">
        <f t="shared" si="117"/>
        <v>41754.745243055557</v>
      </c>
      <c r="T1481" s="17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3" t="s">
        <v>8320</v>
      </c>
      <c r="R1482" t="s">
        <v>8340</v>
      </c>
      <c r="S1482" s="17">
        <f t="shared" si="117"/>
        <v>41464.934016203704</v>
      </c>
      <c r="T1482" s="17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3" t="s">
        <v>8320</v>
      </c>
      <c r="R1483" t="s">
        <v>8322</v>
      </c>
      <c r="S1483" s="17">
        <f t="shared" si="117"/>
        <v>41550.922974537039</v>
      </c>
      <c r="T1483" s="17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3" t="s">
        <v>8320</v>
      </c>
      <c r="R1484" t="s">
        <v>8322</v>
      </c>
      <c r="S1484" s="17">
        <f t="shared" si="117"/>
        <v>41136.85805555556</v>
      </c>
      <c r="T1484" s="17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3" t="s">
        <v>8320</v>
      </c>
      <c r="R1485" t="s">
        <v>8322</v>
      </c>
      <c r="S1485" s="17">
        <f t="shared" si="117"/>
        <v>42548.192997685182</v>
      </c>
      <c r="T1485" s="17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3" t="s">
        <v>8320</v>
      </c>
      <c r="R1486" t="s">
        <v>8322</v>
      </c>
      <c r="S1486" s="17">
        <f t="shared" si="117"/>
        <v>41053.200960648144</v>
      </c>
      <c r="T1486" s="17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3" t="s">
        <v>8320</v>
      </c>
      <c r="R1487" t="s">
        <v>8322</v>
      </c>
      <c r="S1487" s="17">
        <f t="shared" si="117"/>
        <v>42130.795983796299</v>
      </c>
      <c r="T1487" s="17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3" t="s">
        <v>8320</v>
      </c>
      <c r="R1488" t="s">
        <v>8322</v>
      </c>
      <c r="S1488" s="17">
        <f t="shared" si="117"/>
        <v>42032.168530092589</v>
      </c>
      <c r="T1488" s="17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3" t="s">
        <v>8320</v>
      </c>
      <c r="R1489" t="s">
        <v>8322</v>
      </c>
      <c r="S1489" s="17">
        <f t="shared" si="117"/>
        <v>42554.917488425926</v>
      </c>
      <c r="T1489" s="17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3" t="s">
        <v>8320</v>
      </c>
      <c r="R1490" t="s">
        <v>8322</v>
      </c>
      <c r="S1490" s="17">
        <f t="shared" si="117"/>
        <v>41614.563194444447</v>
      </c>
      <c r="T1490" s="17">
        <f t="shared" si="118"/>
        <v>41644.563194444447</v>
      </c>
      <c r="U1490">
        <f t="shared" si="119"/>
        <v>2014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3" t="s">
        <v>8320</v>
      </c>
      <c r="R1491" t="s">
        <v>8322</v>
      </c>
      <c r="S1491" s="17">
        <f t="shared" si="117"/>
        <v>41198.611712962964</v>
      </c>
      <c r="T1491" s="17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3" t="s">
        <v>8320</v>
      </c>
      <c r="R1492" t="s">
        <v>8322</v>
      </c>
      <c r="S1492" s="17">
        <f t="shared" si="117"/>
        <v>41520.561041666668</v>
      </c>
      <c r="T1492" s="17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3" t="s">
        <v>8320</v>
      </c>
      <c r="R1493" t="s">
        <v>8322</v>
      </c>
      <c r="S1493" s="17">
        <f t="shared" si="117"/>
        <v>41991.713460648149</v>
      </c>
      <c r="T1493" s="17">
        <f t="shared" si="118"/>
        <v>42050.651388888888</v>
      </c>
      <c r="U1493">
        <f t="shared" si="119"/>
        <v>2015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3" t="s">
        <v>8320</v>
      </c>
      <c r="R1494" t="s">
        <v>8322</v>
      </c>
      <c r="S1494" s="17">
        <f t="shared" si="117"/>
        <v>40682.884791666671</v>
      </c>
      <c r="T1494" s="17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3" t="s">
        <v>8320</v>
      </c>
      <c r="R1495" t="s">
        <v>8322</v>
      </c>
      <c r="S1495" s="17">
        <f t="shared" si="117"/>
        <v>41411.866608796299</v>
      </c>
      <c r="T1495" s="17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3" t="s">
        <v>8320</v>
      </c>
      <c r="R1496" t="s">
        <v>8322</v>
      </c>
      <c r="S1496" s="17">
        <f t="shared" si="117"/>
        <v>42067.722372685181</v>
      </c>
      <c r="T1496" s="17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3" t="s">
        <v>8320</v>
      </c>
      <c r="R1497" t="s">
        <v>8322</v>
      </c>
      <c r="S1497" s="17">
        <f t="shared" si="117"/>
        <v>40752.789710648147</v>
      </c>
      <c r="T1497" s="17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3" t="s">
        <v>8320</v>
      </c>
      <c r="R1498" t="s">
        <v>8322</v>
      </c>
      <c r="S1498" s="17">
        <f t="shared" si="117"/>
        <v>41838.475219907406</v>
      </c>
      <c r="T1498" s="17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3" t="s">
        <v>8320</v>
      </c>
      <c r="R1499" t="s">
        <v>8322</v>
      </c>
      <c r="S1499" s="17">
        <f t="shared" si="117"/>
        <v>41444.64261574074</v>
      </c>
      <c r="T1499" s="17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3" t="s">
        <v>8320</v>
      </c>
      <c r="R1500" t="s">
        <v>8322</v>
      </c>
      <c r="S1500" s="17">
        <f t="shared" si="117"/>
        <v>41840.983541666668</v>
      </c>
      <c r="T1500" s="17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3" t="s">
        <v>8320</v>
      </c>
      <c r="R1501" t="s">
        <v>8322</v>
      </c>
      <c r="S1501" s="17">
        <f t="shared" si="117"/>
        <v>42527.007326388892</v>
      </c>
      <c r="T1501" s="17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3" t="s">
        <v>8320</v>
      </c>
      <c r="R1502" t="s">
        <v>8322</v>
      </c>
      <c r="S1502" s="17">
        <f t="shared" si="117"/>
        <v>41365.904594907406</v>
      </c>
      <c r="T1502" s="17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3" t="s">
        <v>8336</v>
      </c>
      <c r="R1503" t="s">
        <v>8337</v>
      </c>
      <c r="S1503" s="17">
        <f t="shared" si="117"/>
        <v>42163.583599537036</v>
      </c>
      <c r="T1503" s="17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3" t="s">
        <v>8336</v>
      </c>
      <c r="R1504" t="s">
        <v>8337</v>
      </c>
      <c r="S1504" s="17">
        <f t="shared" si="117"/>
        <v>42426.542592592596</v>
      </c>
      <c r="T1504" s="17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3" t="s">
        <v>8336</v>
      </c>
      <c r="R1505" t="s">
        <v>8337</v>
      </c>
      <c r="S1505" s="17">
        <f t="shared" si="117"/>
        <v>42606.347233796296</v>
      </c>
      <c r="T1505" s="17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3" t="s">
        <v>8336</v>
      </c>
      <c r="R1506" t="s">
        <v>8337</v>
      </c>
      <c r="S1506" s="17">
        <f t="shared" si="117"/>
        <v>41772.657685185186</v>
      </c>
      <c r="T1506" s="17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3" t="s">
        <v>8336</v>
      </c>
      <c r="R1507" t="s">
        <v>8337</v>
      </c>
      <c r="S1507" s="17">
        <f t="shared" si="117"/>
        <v>42414.44332175926</v>
      </c>
      <c r="T1507" s="17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3" t="s">
        <v>8336</v>
      </c>
      <c r="R1508" t="s">
        <v>8337</v>
      </c>
      <c r="S1508" s="17">
        <f t="shared" si="117"/>
        <v>41814.785925925928</v>
      </c>
      <c r="T1508" s="17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3" t="s">
        <v>8336</v>
      </c>
      <c r="R1509" t="s">
        <v>8337</v>
      </c>
      <c r="S1509" s="17">
        <f t="shared" si="117"/>
        <v>40254.450335648151</v>
      </c>
      <c r="T1509" s="17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3" t="s">
        <v>8336</v>
      </c>
      <c r="R1510" t="s">
        <v>8337</v>
      </c>
      <c r="S1510" s="17">
        <f t="shared" si="117"/>
        <v>41786.614363425928</v>
      </c>
      <c r="T1510" s="17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3" t="s">
        <v>8336</v>
      </c>
      <c r="R1511" t="s">
        <v>8337</v>
      </c>
      <c r="S1511" s="17">
        <f t="shared" si="117"/>
        <v>42751.533391203702</v>
      </c>
      <c r="T1511" s="17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3" t="s">
        <v>8336</v>
      </c>
      <c r="R1512" t="s">
        <v>8337</v>
      </c>
      <c r="S1512" s="17">
        <f t="shared" si="117"/>
        <v>41809.385162037033</v>
      </c>
      <c r="T1512" s="17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3" t="s">
        <v>8336</v>
      </c>
      <c r="R1513" t="s">
        <v>8337</v>
      </c>
      <c r="S1513" s="17">
        <f t="shared" si="117"/>
        <v>42296.583379629628</v>
      </c>
      <c r="T1513" s="17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3" t="s">
        <v>8336</v>
      </c>
      <c r="R1514" t="s">
        <v>8337</v>
      </c>
      <c r="S1514" s="17">
        <f t="shared" si="117"/>
        <v>42741.684479166666</v>
      </c>
      <c r="T1514" s="17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3" t="s">
        <v>8336</v>
      </c>
      <c r="R1515" t="s">
        <v>8337</v>
      </c>
      <c r="S1515" s="17">
        <f t="shared" si="117"/>
        <v>41806.637337962966</v>
      </c>
      <c r="T1515" s="17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3" t="s">
        <v>8336</v>
      </c>
      <c r="R1516" t="s">
        <v>8337</v>
      </c>
      <c r="S1516" s="17">
        <f t="shared" si="117"/>
        <v>42234.597685185188</v>
      </c>
      <c r="T1516" s="17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3" t="s">
        <v>8336</v>
      </c>
      <c r="R1517" t="s">
        <v>8337</v>
      </c>
      <c r="S1517" s="17">
        <f t="shared" si="117"/>
        <v>42415.253437499996</v>
      </c>
      <c r="T1517" s="17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3" t="s">
        <v>8336</v>
      </c>
      <c r="R1518" t="s">
        <v>8337</v>
      </c>
      <c r="S1518" s="17">
        <f t="shared" si="117"/>
        <v>42619.466342592597</v>
      </c>
      <c r="T1518" s="17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3" t="s">
        <v>8336</v>
      </c>
      <c r="R1519" t="s">
        <v>8337</v>
      </c>
      <c r="S1519" s="17">
        <f t="shared" si="117"/>
        <v>41948.56658564815</v>
      </c>
      <c r="T1519" s="17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3" t="s">
        <v>8336</v>
      </c>
      <c r="R1520" t="s">
        <v>8337</v>
      </c>
      <c r="S1520" s="17">
        <f t="shared" si="117"/>
        <v>41760.8200462963</v>
      </c>
      <c r="T1520" s="17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3" t="s">
        <v>8336</v>
      </c>
      <c r="R1521" t="s">
        <v>8337</v>
      </c>
      <c r="S1521" s="17">
        <f t="shared" si="117"/>
        <v>41782.741701388892</v>
      </c>
      <c r="T1521" s="17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3" t="s">
        <v>8336</v>
      </c>
      <c r="R1522" t="s">
        <v>8337</v>
      </c>
      <c r="S1522" s="17">
        <f t="shared" si="117"/>
        <v>41955.857789351852</v>
      </c>
      <c r="T1522" s="17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3" t="s">
        <v>8336</v>
      </c>
      <c r="R1523" t="s">
        <v>8337</v>
      </c>
      <c r="S1523" s="17">
        <f t="shared" si="117"/>
        <v>42493.167719907404</v>
      </c>
      <c r="T1523" s="17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3" t="s">
        <v>8336</v>
      </c>
      <c r="R1524" t="s">
        <v>8337</v>
      </c>
      <c r="S1524" s="17">
        <f t="shared" si="117"/>
        <v>41899.830312500002</v>
      </c>
      <c r="T1524" s="17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3" t="s">
        <v>8336</v>
      </c>
      <c r="R1525" t="s">
        <v>8337</v>
      </c>
      <c r="S1525" s="17">
        <f t="shared" si="117"/>
        <v>41964.751342592594</v>
      </c>
      <c r="T1525" s="17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3" t="s">
        <v>8336</v>
      </c>
      <c r="R1526" t="s">
        <v>8337</v>
      </c>
      <c r="S1526" s="17">
        <f t="shared" si="117"/>
        <v>42756.501041666663</v>
      </c>
      <c r="T1526" s="17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3" t="s">
        <v>8336</v>
      </c>
      <c r="R1527" t="s">
        <v>8337</v>
      </c>
      <c r="S1527" s="17">
        <f t="shared" si="117"/>
        <v>42570.702986111108</v>
      </c>
      <c r="T1527" s="17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3" t="s">
        <v>8336</v>
      </c>
      <c r="R1528" t="s">
        <v>8337</v>
      </c>
      <c r="S1528" s="17">
        <f t="shared" si="117"/>
        <v>42339.276006944448</v>
      </c>
      <c r="T1528" s="17">
        <f t="shared" si="118"/>
        <v>42388.276006944448</v>
      </c>
      <c r="U1528">
        <f t="shared" si="119"/>
        <v>2016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3" t="s">
        <v>8336</v>
      </c>
      <c r="R1529" t="s">
        <v>8337</v>
      </c>
      <c r="S1529" s="17">
        <f t="shared" si="117"/>
        <v>42780.600532407407</v>
      </c>
      <c r="T1529" s="17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3" t="s">
        <v>8336</v>
      </c>
      <c r="R1530" t="s">
        <v>8337</v>
      </c>
      <c r="S1530" s="17">
        <f t="shared" si="117"/>
        <v>42736.732893518521</v>
      </c>
      <c r="T1530" s="17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3" t="s">
        <v>8336</v>
      </c>
      <c r="R1531" t="s">
        <v>8337</v>
      </c>
      <c r="S1531" s="17">
        <f t="shared" si="117"/>
        <v>42052.628703703704</v>
      </c>
      <c r="T1531" s="17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3" t="s">
        <v>8336</v>
      </c>
      <c r="R1532" t="s">
        <v>8337</v>
      </c>
      <c r="S1532" s="17">
        <f t="shared" si="117"/>
        <v>42275.767303240747</v>
      </c>
      <c r="T1532" s="17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3" t="s">
        <v>8336</v>
      </c>
      <c r="R1533" t="s">
        <v>8337</v>
      </c>
      <c r="S1533" s="17">
        <f t="shared" si="117"/>
        <v>41941.802384259259</v>
      </c>
      <c r="T1533" s="17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3" t="s">
        <v>8336</v>
      </c>
      <c r="R1534" t="s">
        <v>8337</v>
      </c>
      <c r="S1534" s="17">
        <f t="shared" si="117"/>
        <v>42391.475289351853</v>
      </c>
      <c r="T1534" s="17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3" t="s">
        <v>8336</v>
      </c>
      <c r="R1535" t="s">
        <v>8337</v>
      </c>
      <c r="S1535" s="17">
        <f t="shared" si="117"/>
        <v>42443.00204861111</v>
      </c>
      <c r="T1535" s="17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3" t="s">
        <v>8336</v>
      </c>
      <c r="R1536" t="s">
        <v>8337</v>
      </c>
      <c r="S1536" s="17">
        <f t="shared" si="117"/>
        <v>42221.67432870371</v>
      </c>
      <c r="T1536" s="17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3" t="s">
        <v>8336</v>
      </c>
      <c r="R1537" t="s">
        <v>8337</v>
      </c>
      <c r="S1537" s="17">
        <f t="shared" si="117"/>
        <v>42484.829062500001</v>
      </c>
      <c r="T1537" s="17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3" t="s">
        <v>8336</v>
      </c>
      <c r="R1538" t="s">
        <v>8337</v>
      </c>
      <c r="S1538" s="17">
        <f t="shared" si="117"/>
        <v>42213.802199074074</v>
      </c>
      <c r="T1538" s="17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3" t="s">
        <v>8336</v>
      </c>
      <c r="R1539" t="s">
        <v>8337</v>
      </c>
      <c r="S1539" s="17">
        <f t="shared" ref="S1539:S1602" si="122">(((J1539/60)/60)/24)+DATE(1970,1,1)</f>
        <v>42552.315127314811</v>
      </c>
      <c r="T1539" s="17">
        <f t="shared" ref="T1539:T1602" si="123">(((I1539/60)/60)/24)+DATE(1970,1,1)</f>
        <v>42588.75</v>
      </c>
      <c r="U1539">
        <f t="shared" ref="U1539:U1602" si="124">YEAR(T1539)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3" t="s">
        <v>8336</v>
      </c>
      <c r="R1540" t="s">
        <v>8337</v>
      </c>
      <c r="S1540" s="17">
        <f t="shared" si="122"/>
        <v>41981.782060185185</v>
      </c>
      <c r="T1540" s="17">
        <f t="shared" si="123"/>
        <v>42026.782060185185</v>
      </c>
      <c r="U1540">
        <f t="shared" si="124"/>
        <v>2015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3" t="s">
        <v>8336</v>
      </c>
      <c r="R1541" t="s">
        <v>8337</v>
      </c>
      <c r="S1541" s="17">
        <f t="shared" si="122"/>
        <v>42705.919201388882</v>
      </c>
      <c r="T1541" s="17">
        <f t="shared" si="123"/>
        <v>42738.919201388882</v>
      </c>
      <c r="U1541">
        <f t="shared" si="124"/>
        <v>2017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3" t="s">
        <v>8336</v>
      </c>
      <c r="R1542" t="s">
        <v>8337</v>
      </c>
      <c r="S1542" s="17">
        <f t="shared" si="122"/>
        <v>41939.00712962963</v>
      </c>
      <c r="T1542" s="17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3" t="s">
        <v>8336</v>
      </c>
      <c r="R1543" t="s">
        <v>8341</v>
      </c>
      <c r="S1543" s="17">
        <f t="shared" si="122"/>
        <v>41974.712245370371</v>
      </c>
      <c r="T1543" s="17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3" t="s">
        <v>8336</v>
      </c>
      <c r="R1544" t="s">
        <v>8341</v>
      </c>
      <c r="S1544" s="17">
        <f t="shared" si="122"/>
        <v>42170.996527777781</v>
      </c>
      <c r="T1544" s="17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3" t="s">
        <v>8336</v>
      </c>
      <c r="R1545" t="s">
        <v>8341</v>
      </c>
      <c r="S1545" s="17">
        <f t="shared" si="122"/>
        <v>41935.509652777779</v>
      </c>
      <c r="T1545" s="17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3" t="s">
        <v>8336</v>
      </c>
      <c r="R1546" t="s">
        <v>8341</v>
      </c>
      <c r="S1546" s="17">
        <f t="shared" si="122"/>
        <v>42053.051203703704</v>
      </c>
      <c r="T1546" s="17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3" t="s">
        <v>8336</v>
      </c>
      <c r="R1547" t="s">
        <v>8341</v>
      </c>
      <c r="S1547" s="17">
        <f t="shared" si="122"/>
        <v>42031.884652777779</v>
      </c>
      <c r="T1547" s="17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3" t="s">
        <v>8336</v>
      </c>
      <c r="R1548" t="s">
        <v>8341</v>
      </c>
      <c r="S1548" s="17">
        <f t="shared" si="122"/>
        <v>41839.212951388887</v>
      </c>
      <c r="T1548" s="17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3" t="s">
        <v>8336</v>
      </c>
      <c r="R1549" t="s">
        <v>8341</v>
      </c>
      <c r="S1549" s="17">
        <f t="shared" si="122"/>
        <v>42782.426875000005</v>
      </c>
      <c r="T1549" s="17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3" t="s">
        <v>8336</v>
      </c>
      <c r="R1550" t="s">
        <v>8341</v>
      </c>
      <c r="S1550" s="17">
        <f t="shared" si="122"/>
        <v>42286.88217592593</v>
      </c>
      <c r="T1550" s="17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3" t="s">
        <v>8336</v>
      </c>
      <c r="R1551" t="s">
        <v>8341</v>
      </c>
      <c r="S1551" s="17">
        <f t="shared" si="122"/>
        <v>42281.136099537034</v>
      </c>
      <c r="T1551" s="17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3" t="s">
        <v>8336</v>
      </c>
      <c r="R1552" t="s">
        <v>8341</v>
      </c>
      <c r="S1552" s="17">
        <f t="shared" si="122"/>
        <v>42472.449467592596</v>
      </c>
      <c r="T1552" s="17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3" t="s">
        <v>8336</v>
      </c>
      <c r="R1553" t="s">
        <v>8341</v>
      </c>
      <c r="S1553" s="17">
        <f t="shared" si="122"/>
        <v>42121.824525462958</v>
      </c>
      <c r="T1553" s="17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3" t="s">
        <v>8336</v>
      </c>
      <c r="R1554" t="s">
        <v>8341</v>
      </c>
      <c r="S1554" s="17">
        <f t="shared" si="122"/>
        <v>41892.688750000001</v>
      </c>
      <c r="T1554" s="17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3" t="s">
        <v>8336</v>
      </c>
      <c r="R1555" t="s">
        <v>8341</v>
      </c>
      <c r="S1555" s="17">
        <f t="shared" si="122"/>
        <v>42219.282951388886</v>
      </c>
      <c r="T1555" s="17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3" t="s">
        <v>8336</v>
      </c>
      <c r="R1556" t="s">
        <v>8341</v>
      </c>
      <c r="S1556" s="17">
        <f t="shared" si="122"/>
        <v>42188.252199074079</v>
      </c>
      <c r="T1556" s="17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3" t="s">
        <v>8336</v>
      </c>
      <c r="R1557" t="s">
        <v>8341</v>
      </c>
      <c r="S1557" s="17">
        <f t="shared" si="122"/>
        <v>42241.613796296297</v>
      </c>
      <c r="T1557" s="17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3" t="s">
        <v>8336</v>
      </c>
      <c r="R1558" t="s">
        <v>8341</v>
      </c>
      <c r="S1558" s="17">
        <f t="shared" si="122"/>
        <v>42525.153055555551</v>
      </c>
      <c r="T1558" s="17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3" t="s">
        <v>8336</v>
      </c>
      <c r="R1559" t="s">
        <v>8341</v>
      </c>
      <c r="S1559" s="17">
        <f t="shared" si="122"/>
        <v>41871.65315972222</v>
      </c>
      <c r="T1559" s="17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3" t="s">
        <v>8336</v>
      </c>
      <c r="R1560" t="s">
        <v>8341</v>
      </c>
      <c r="S1560" s="17">
        <f t="shared" si="122"/>
        <v>42185.397673611107</v>
      </c>
      <c r="T1560" s="17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3" t="s">
        <v>8336</v>
      </c>
      <c r="R1561" t="s">
        <v>8341</v>
      </c>
      <c r="S1561" s="17">
        <f t="shared" si="122"/>
        <v>42108.05322916666</v>
      </c>
      <c r="T1561" s="17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3" t="s">
        <v>8336</v>
      </c>
      <c r="R1562" t="s">
        <v>8341</v>
      </c>
      <c r="S1562" s="17">
        <f t="shared" si="122"/>
        <v>41936.020752314813</v>
      </c>
      <c r="T1562" s="17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3" t="s">
        <v>8320</v>
      </c>
      <c r="R1563" t="s">
        <v>8342</v>
      </c>
      <c r="S1563" s="17">
        <f t="shared" si="122"/>
        <v>41555.041701388887</v>
      </c>
      <c r="T1563" s="17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3" t="s">
        <v>8320</v>
      </c>
      <c r="R1564" t="s">
        <v>8342</v>
      </c>
      <c r="S1564" s="17">
        <f t="shared" si="122"/>
        <v>40079.566157407404</v>
      </c>
      <c r="T1564" s="17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3" t="s">
        <v>8320</v>
      </c>
      <c r="R1565" t="s">
        <v>8342</v>
      </c>
      <c r="S1565" s="17">
        <f t="shared" si="122"/>
        <v>41652.742488425924</v>
      </c>
      <c r="T1565" s="17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3" t="s">
        <v>8320</v>
      </c>
      <c r="R1566" t="s">
        <v>8342</v>
      </c>
      <c r="S1566" s="17">
        <f t="shared" si="122"/>
        <v>42121.367002314815</v>
      </c>
      <c r="T1566" s="17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3" t="s">
        <v>8320</v>
      </c>
      <c r="R1567" t="s">
        <v>8342</v>
      </c>
      <c r="S1567" s="17">
        <f t="shared" si="122"/>
        <v>40672.729872685188</v>
      </c>
      <c r="T1567" s="17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3" t="s">
        <v>8320</v>
      </c>
      <c r="R1568" t="s">
        <v>8342</v>
      </c>
      <c r="S1568" s="17">
        <f t="shared" si="122"/>
        <v>42549.916712962964</v>
      </c>
      <c r="T1568" s="17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3" t="s">
        <v>8320</v>
      </c>
      <c r="R1569" t="s">
        <v>8342</v>
      </c>
      <c r="S1569" s="17">
        <f t="shared" si="122"/>
        <v>41671.936863425923</v>
      </c>
      <c r="T1569" s="17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3" t="s">
        <v>8320</v>
      </c>
      <c r="R1570" t="s">
        <v>8342</v>
      </c>
      <c r="S1570" s="17">
        <f t="shared" si="122"/>
        <v>41962.062326388885</v>
      </c>
      <c r="T1570" s="17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3" t="s">
        <v>8320</v>
      </c>
      <c r="R1571" t="s">
        <v>8342</v>
      </c>
      <c r="S1571" s="17">
        <f t="shared" si="122"/>
        <v>41389.679560185185</v>
      </c>
      <c r="T1571" s="17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3" t="s">
        <v>8320</v>
      </c>
      <c r="R1572" t="s">
        <v>8342</v>
      </c>
      <c r="S1572" s="17">
        <f t="shared" si="122"/>
        <v>42438.813449074078</v>
      </c>
      <c r="T1572" s="17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3" t="s">
        <v>8320</v>
      </c>
      <c r="R1573" t="s">
        <v>8342</v>
      </c>
      <c r="S1573" s="17">
        <f t="shared" si="122"/>
        <v>42144.769479166673</v>
      </c>
      <c r="T1573" s="17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3" t="s">
        <v>8320</v>
      </c>
      <c r="R1574" t="s">
        <v>8342</v>
      </c>
      <c r="S1574" s="17">
        <f t="shared" si="122"/>
        <v>42404.033090277779</v>
      </c>
      <c r="T1574" s="17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3" t="s">
        <v>8320</v>
      </c>
      <c r="R1575" t="s">
        <v>8342</v>
      </c>
      <c r="S1575" s="17">
        <f t="shared" si="122"/>
        <v>42786.000023148154</v>
      </c>
      <c r="T1575" s="17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3" t="s">
        <v>8320</v>
      </c>
      <c r="R1576" t="s">
        <v>8342</v>
      </c>
      <c r="S1576" s="17">
        <f t="shared" si="122"/>
        <v>42017.927418981482</v>
      </c>
      <c r="T1576" s="17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3" t="s">
        <v>8320</v>
      </c>
      <c r="R1577" t="s">
        <v>8342</v>
      </c>
      <c r="S1577" s="17">
        <f t="shared" si="122"/>
        <v>41799.524259259262</v>
      </c>
      <c r="T1577" s="17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3" t="s">
        <v>8320</v>
      </c>
      <c r="R1578" t="s">
        <v>8342</v>
      </c>
      <c r="S1578" s="17">
        <f t="shared" si="122"/>
        <v>42140.879259259258</v>
      </c>
      <c r="T1578" s="17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3" t="s">
        <v>8320</v>
      </c>
      <c r="R1579" t="s">
        <v>8342</v>
      </c>
      <c r="S1579" s="17">
        <f t="shared" si="122"/>
        <v>41054.847777777781</v>
      </c>
      <c r="T1579" s="17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3" t="s">
        <v>8320</v>
      </c>
      <c r="R1580" t="s">
        <v>8342</v>
      </c>
      <c r="S1580" s="17">
        <f t="shared" si="122"/>
        <v>40399.065868055557</v>
      </c>
      <c r="T1580" s="17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3" t="s">
        <v>8320</v>
      </c>
      <c r="R1581" t="s">
        <v>8342</v>
      </c>
      <c r="S1581" s="17">
        <f t="shared" si="122"/>
        <v>41481.996423611112</v>
      </c>
      <c r="T1581" s="17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3" t="s">
        <v>8320</v>
      </c>
      <c r="R1582" t="s">
        <v>8342</v>
      </c>
      <c r="S1582" s="17">
        <f t="shared" si="122"/>
        <v>40990.050069444449</v>
      </c>
      <c r="T1582" s="17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3" t="s">
        <v>8336</v>
      </c>
      <c r="R1583" t="s">
        <v>8343</v>
      </c>
      <c r="S1583" s="17">
        <f t="shared" si="122"/>
        <v>42325.448958333334</v>
      </c>
      <c r="T1583" s="17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3" t="s">
        <v>8336</v>
      </c>
      <c r="R1584" t="s">
        <v>8343</v>
      </c>
      <c r="S1584" s="17">
        <f t="shared" si="122"/>
        <v>42246.789965277778</v>
      </c>
      <c r="T1584" s="17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3" t="s">
        <v>8336</v>
      </c>
      <c r="R1585" t="s">
        <v>8343</v>
      </c>
      <c r="S1585" s="17">
        <f t="shared" si="122"/>
        <v>41877.904988425929</v>
      </c>
      <c r="T1585" s="17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3" t="s">
        <v>8336</v>
      </c>
      <c r="R1586" t="s">
        <v>8343</v>
      </c>
      <c r="S1586" s="17">
        <f t="shared" si="122"/>
        <v>41779.649317129632</v>
      </c>
      <c r="T1586" s="17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3" t="s">
        <v>8336</v>
      </c>
      <c r="R1587" t="s">
        <v>8343</v>
      </c>
      <c r="S1587" s="17">
        <f t="shared" si="122"/>
        <v>42707.895462962959</v>
      </c>
      <c r="T1587" s="17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3" t="s">
        <v>8336</v>
      </c>
      <c r="R1588" t="s">
        <v>8343</v>
      </c>
      <c r="S1588" s="17">
        <f t="shared" si="122"/>
        <v>42069.104421296302</v>
      </c>
      <c r="T1588" s="17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3" t="s">
        <v>8336</v>
      </c>
      <c r="R1589" t="s">
        <v>8343</v>
      </c>
      <c r="S1589" s="17">
        <f t="shared" si="122"/>
        <v>41956.950983796298</v>
      </c>
      <c r="T1589" s="17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3" t="s">
        <v>8336</v>
      </c>
      <c r="R1590" t="s">
        <v>8343</v>
      </c>
      <c r="S1590" s="17">
        <f t="shared" si="122"/>
        <v>42005.24998842593</v>
      </c>
      <c r="T1590" s="17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3" t="s">
        <v>8336</v>
      </c>
      <c r="R1591" t="s">
        <v>8343</v>
      </c>
      <c r="S1591" s="17">
        <f t="shared" si="122"/>
        <v>42256.984791666662</v>
      </c>
      <c r="T1591" s="17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3" t="s">
        <v>8336</v>
      </c>
      <c r="R1592" t="s">
        <v>8343</v>
      </c>
      <c r="S1592" s="17">
        <f t="shared" si="122"/>
        <v>42240.857222222221</v>
      </c>
      <c r="T1592" s="17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3" t="s">
        <v>8336</v>
      </c>
      <c r="R1593" t="s">
        <v>8343</v>
      </c>
      <c r="S1593" s="17">
        <f t="shared" si="122"/>
        <v>42433.726168981477</v>
      </c>
      <c r="T1593" s="17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3" t="s">
        <v>8336</v>
      </c>
      <c r="R1594" t="s">
        <v>8343</v>
      </c>
      <c r="S1594" s="17">
        <f t="shared" si="122"/>
        <v>42046.072743055556</v>
      </c>
      <c r="T1594" s="17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3" t="s">
        <v>8336</v>
      </c>
      <c r="R1595" t="s">
        <v>8343</v>
      </c>
      <c r="S1595" s="17">
        <f t="shared" si="122"/>
        <v>42033.845543981486</v>
      </c>
      <c r="T1595" s="17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3" t="s">
        <v>8336</v>
      </c>
      <c r="R1596" t="s">
        <v>8343</v>
      </c>
      <c r="S1596" s="17">
        <f t="shared" si="122"/>
        <v>42445.712754629625</v>
      </c>
      <c r="T1596" s="17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3" t="s">
        <v>8336</v>
      </c>
      <c r="R1597" t="s">
        <v>8343</v>
      </c>
      <c r="S1597" s="17">
        <f t="shared" si="122"/>
        <v>41780.050092592595</v>
      </c>
      <c r="T1597" s="17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3" t="s">
        <v>8336</v>
      </c>
      <c r="R1598" t="s">
        <v>8343</v>
      </c>
      <c r="S1598" s="17">
        <f t="shared" si="122"/>
        <v>41941.430196759262</v>
      </c>
      <c r="T1598" s="17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3" t="s">
        <v>8336</v>
      </c>
      <c r="R1599" t="s">
        <v>8343</v>
      </c>
      <c r="S1599" s="17">
        <f t="shared" si="122"/>
        <v>42603.354131944448</v>
      </c>
      <c r="T1599" s="17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3" t="s">
        <v>8336</v>
      </c>
      <c r="R1600" t="s">
        <v>8343</v>
      </c>
      <c r="S1600" s="17">
        <f t="shared" si="122"/>
        <v>42151.667337962965</v>
      </c>
      <c r="T1600" s="17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3" t="s">
        <v>8336</v>
      </c>
      <c r="R1601" t="s">
        <v>8343</v>
      </c>
      <c r="S1601" s="17">
        <f t="shared" si="122"/>
        <v>42438.53907407407</v>
      </c>
      <c r="T1601" s="17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3" t="s">
        <v>8336</v>
      </c>
      <c r="R1602" t="s">
        <v>8343</v>
      </c>
      <c r="S1602" s="17">
        <f t="shared" si="122"/>
        <v>41791.057314814818</v>
      </c>
      <c r="T1602" s="17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3" t="s">
        <v>8323</v>
      </c>
      <c r="R1603" t="s">
        <v>8324</v>
      </c>
      <c r="S1603" s="17">
        <f t="shared" ref="S1603:S1666" si="127">(((J1603/60)/60)/24)+DATE(1970,1,1)</f>
        <v>40638.092974537038</v>
      </c>
      <c r="T1603" s="17">
        <f t="shared" ref="T1603:T1666" si="128">(((I1603/60)/60)/24)+DATE(1970,1,1)</f>
        <v>40668.092974537038</v>
      </c>
      <c r="U1603">
        <f t="shared" ref="U1603:U1666" si="129">YEAR(T1603)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3" t="s">
        <v>8323</v>
      </c>
      <c r="R1604" t="s">
        <v>8324</v>
      </c>
      <c r="S1604" s="17">
        <f t="shared" si="127"/>
        <v>40788.297650462962</v>
      </c>
      <c r="T1604" s="17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3" t="s">
        <v>8323</v>
      </c>
      <c r="R1605" t="s">
        <v>8324</v>
      </c>
      <c r="S1605" s="17">
        <f t="shared" si="127"/>
        <v>40876.169664351852</v>
      </c>
      <c r="T1605" s="17">
        <f t="shared" si="128"/>
        <v>40936.169664351852</v>
      </c>
      <c r="U1605">
        <f t="shared" si="129"/>
        <v>2012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3" t="s">
        <v>8323</v>
      </c>
      <c r="R1606" t="s">
        <v>8324</v>
      </c>
      <c r="S1606" s="17">
        <f t="shared" si="127"/>
        <v>40945.845312500001</v>
      </c>
      <c r="T1606" s="17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3" t="s">
        <v>8323</v>
      </c>
      <c r="R1607" t="s">
        <v>8324</v>
      </c>
      <c r="S1607" s="17">
        <f t="shared" si="127"/>
        <v>40747.012881944444</v>
      </c>
      <c r="T1607" s="17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3" t="s">
        <v>8323</v>
      </c>
      <c r="R1608" t="s">
        <v>8324</v>
      </c>
      <c r="S1608" s="17">
        <f t="shared" si="127"/>
        <v>40536.111550925925</v>
      </c>
      <c r="T1608" s="17">
        <f t="shared" si="128"/>
        <v>40626.069884259261</v>
      </c>
      <c r="U1608">
        <f t="shared" si="129"/>
        <v>2011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3" t="s">
        <v>8323</v>
      </c>
      <c r="R1609" t="s">
        <v>8324</v>
      </c>
      <c r="S1609" s="17">
        <f t="shared" si="127"/>
        <v>41053.80846064815</v>
      </c>
      <c r="T1609" s="17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3" t="s">
        <v>8323</v>
      </c>
      <c r="R1610" t="s">
        <v>8324</v>
      </c>
      <c r="S1610" s="17">
        <f t="shared" si="127"/>
        <v>41607.83085648148</v>
      </c>
      <c r="T1610" s="17">
        <f t="shared" si="128"/>
        <v>41640.226388888892</v>
      </c>
      <c r="U1610">
        <f t="shared" si="129"/>
        <v>2014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3" t="s">
        <v>8323</v>
      </c>
      <c r="R1611" t="s">
        <v>8324</v>
      </c>
      <c r="S1611" s="17">
        <f t="shared" si="127"/>
        <v>40796.001261574071</v>
      </c>
      <c r="T1611" s="17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3" t="s">
        <v>8323</v>
      </c>
      <c r="R1612" t="s">
        <v>8324</v>
      </c>
      <c r="S1612" s="17">
        <f t="shared" si="127"/>
        <v>41228.924884259257</v>
      </c>
      <c r="T1612" s="17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3" t="s">
        <v>8323</v>
      </c>
      <c r="R1613" t="s">
        <v>8324</v>
      </c>
      <c r="S1613" s="17">
        <f t="shared" si="127"/>
        <v>41409.00037037037</v>
      </c>
      <c r="T1613" s="17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3" t="s">
        <v>8323</v>
      </c>
      <c r="R1614" t="s">
        <v>8324</v>
      </c>
      <c r="S1614" s="17">
        <f t="shared" si="127"/>
        <v>41246.874814814815</v>
      </c>
      <c r="T1614" s="17">
        <f t="shared" si="128"/>
        <v>41276.874814814815</v>
      </c>
      <c r="U1614">
        <f t="shared" si="129"/>
        <v>2013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3" t="s">
        <v>8323</v>
      </c>
      <c r="R1615" t="s">
        <v>8324</v>
      </c>
      <c r="S1615" s="17">
        <f t="shared" si="127"/>
        <v>41082.069467592592</v>
      </c>
      <c r="T1615" s="17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3" t="s">
        <v>8323</v>
      </c>
      <c r="R1616" t="s">
        <v>8324</v>
      </c>
      <c r="S1616" s="17">
        <f t="shared" si="127"/>
        <v>41794.981122685182</v>
      </c>
      <c r="T1616" s="17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3" t="s">
        <v>8323</v>
      </c>
      <c r="R1617" t="s">
        <v>8324</v>
      </c>
      <c r="S1617" s="17">
        <f t="shared" si="127"/>
        <v>40845.050879629627</v>
      </c>
      <c r="T1617" s="17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3" t="s">
        <v>8323</v>
      </c>
      <c r="R1618" t="s">
        <v>8324</v>
      </c>
      <c r="S1618" s="17">
        <f t="shared" si="127"/>
        <v>41194.715520833335</v>
      </c>
      <c r="T1618" s="17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3" t="s">
        <v>8323</v>
      </c>
      <c r="R1619" t="s">
        <v>8324</v>
      </c>
      <c r="S1619" s="17">
        <f t="shared" si="127"/>
        <v>41546.664212962962</v>
      </c>
      <c r="T1619" s="17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3" t="s">
        <v>8323</v>
      </c>
      <c r="R1620" t="s">
        <v>8324</v>
      </c>
      <c r="S1620" s="17">
        <f t="shared" si="127"/>
        <v>41301.654340277775</v>
      </c>
      <c r="T1620" s="17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3" t="s">
        <v>8323</v>
      </c>
      <c r="R1621" t="s">
        <v>8324</v>
      </c>
      <c r="S1621" s="17">
        <f t="shared" si="127"/>
        <v>41876.18618055556</v>
      </c>
      <c r="T1621" s="17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3" t="s">
        <v>8323</v>
      </c>
      <c r="R1622" t="s">
        <v>8324</v>
      </c>
      <c r="S1622" s="17">
        <f t="shared" si="127"/>
        <v>41321.339583333334</v>
      </c>
      <c r="T1622" s="17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3" t="s">
        <v>8323</v>
      </c>
      <c r="R1623" t="s">
        <v>8324</v>
      </c>
      <c r="S1623" s="17">
        <f t="shared" si="127"/>
        <v>41003.60665509259</v>
      </c>
      <c r="T1623" s="17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3" t="s">
        <v>8323</v>
      </c>
      <c r="R1624" t="s">
        <v>8324</v>
      </c>
      <c r="S1624" s="17">
        <f t="shared" si="127"/>
        <v>41950.29483796296</v>
      </c>
      <c r="T1624" s="17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3" t="s">
        <v>8323</v>
      </c>
      <c r="R1625" t="s">
        <v>8324</v>
      </c>
      <c r="S1625" s="17">
        <f t="shared" si="127"/>
        <v>41453.688530092593</v>
      </c>
      <c r="T1625" s="17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3" t="s">
        <v>8323</v>
      </c>
      <c r="R1626" t="s">
        <v>8324</v>
      </c>
      <c r="S1626" s="17">
        <f t="shared" si="127"/>
        <v>41243.367303240739</v>
      </c>
      <c r="T1626" s="17">
        <f t="shared" si="128"/>
        <v>41283.367303240739</v>
      </c>
      <c r="U1626">
        <f t="shared" si="129"/>
        <v>2013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3" t="s">
        <v>8323</v>
      </c>
      <c r="R1627" t="s">
        <v>8324</v>
      </c>
      <c r="S1627" s="17">
        <f t="shared" si="127"/>
        <v>41135.699687500004</v>
      </c>
      <c r="T1627" s="17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3" t="s">
        <v>8323</v>
      </c>
      <c r="R1628" t="s">
        <v>8324</v>
      </c>
      <c r="S1628" s="17">
        <f t="shared" si="127"/>
        <v>41579.847997685189</v>
      </c>
      <c r="T1628" s="17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3" t="s">
        <v>8323</v>
      </c>
      <c r="R1629" t="s">
        <v>8324</v>
      </c>
      <c r="S1629" s="17">
        <f t="shared" si="127"/>
        <v>41205.707048611112</v>
      </c>
      <c r="T1629" s="17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3" t="s">
        <v>8323</v>
      </c>
      <c r="R1630" t="s">
        <v>8324</v>
      </c>
      <c r="S1630" s="17">
        <f t="shared" si="127"/>
        <v>41774.737060185187</v>
      </c>
      <c r="T1630" s="17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3" t="s">
        <v>8323</v>
      </c>
      <c r="R1631" t="s">
        <v>8324</v>
      </c>
      <c r="S1631" s="17">
        <f t="shared" si="127"/>
        <v>41645.867280092592</v>
      </c>
      <c r="T1631" s="17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3" t="s">
        <v>8323</v>
      </c>
      <c r="R1632" t="s">
        <v>8324</v>
      </c>
      <c r="S1632" s="17">
        <f t="shared" si="127"/>
        <v>40939.837673611109</v>
      </c>
      <c r="T1632" s="17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3" t="s">
        <v>8323</v>
      </c>
      <c r="R1633" t="s">
        <v>8324</v>
      </c>
      <c r="S1633" s="17">
        <f t="shared" si="127"/>
        <v>41164.859502314815</v>
      </c>
      <c r="T1633" s="17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3" t="s">
        <v>8323</v>
      </c>
      <c r="R1634" t="s">
        <v>8324</v>
      </c>
      <c r="S1634" s="17">
        <f t="shared" si="127"/>
        <v>40750.340902777774</v>
      </c>
      <c r="T1634" s="17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3" t="s">
        <v>8323</v>
      </c>
      <c r="R1635" t="s">
        <v>8324</v>
      </c>
      <c r="S1635" s="17">
        <f t="shared" si="127"/>
        <v>40896.883750000001</v>
      </c>
      <c r="T1635" s="17">
        <f t="shared" si="128"/>
        <v>40924.208333333336</v>
      </c>
      <c r="U1635">
        <f t="shared" si="129"/>
        <v>2012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3" t="s">
        <v>8323</v>
      </c>
      <c r="R1636" t="s">
        <v>8324</v>
      </c>
      <c r="S1636" s="17">
        <f t="shared" si="127"/>
        <v>40658.189826388887</v>
      </c>
      <c r="T1636" s="17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3" t="s">
        <v>8323</v>
      </c>
      <c r="R1637" t="s">
        <v>8324</v>
      </c>
      <c r="S1637" s="17">
        <f t="shared" si="127"/>
        <v>42502.868761574078</v>
      </c>
      <c r="T1637" s="17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3" t="s">
        <v>8323</v>
      </c>
      <c r="R1638" t="s">
        <v>8324</v>
      </c>
      <c r="S1638" s="17">
        <f t="shared" si="127"/>
        <v>40663.08666666667</v>
      </c>
      <c r="T1638" s="17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3" t="s">
        <v>8323</v>
      </c>
      <c r="R1639" t="s">
        <v>8324</v>
      </c>
      <c r="S1639" s="17">
        <f t="shared" si="127"/>
        <v>40122.751620370371</v>
      </c>
      <c r="T1639" s="17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3" t="s">
        <v>8323</v>
      </c>
      <c r="R1640" t="s">
        <v>8324</v>
      </c>
      <c r="S1640" s="17">
        <f t="shared" si="127"/>
        <v>41288.68712962963</v>
      </c>
      <c r="T1640" s="17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3" t="s">
        <v>8323</v>
      </c>
      <c r="R1641" t="s">
        <v>8324</v>
      </c>
      <c r="S1641" s="17">
        <f t="shared" si="127"/>
        <v>40941.652372685188</v>
      </c>
      <c r="T1641" s="17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3" t="s">
        <v>8323</v>
      </c>
      <c r="R1642" t="s">
        <v>8324</v>
      </c>
      <c r="S1642" s="17">
        <f t="shared" si="127"/>
        <v>40379.23096064815</v>
      </c>
      <c r="T1642" s="17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3" t="s">
        <v>8323</v>
      </c>
      <c r="R1643" t="s">
        <v>8344</v>
      </c>
      <c r="S1643" s="17">
        <f t="shared" si="127"/>
        <v>41962.596574074079</v>
      </c>
      <c r="T1643" s="17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3" t="s">
        <v>8323</v>
      </c>
      <c r="R1644" t="s">
        <v>8344</v>
      </c>
      <c r="S1644" s="17">
        <f t="shared" si="127"/>
        <v>40688.024618055555</v>
      </c>
      <c r="T1644" s="17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3" t="s">
        <v>8323</v>
      </c>
      <c r="R1645" t="s">
        <v>8344</v>
      </c>
      <c r="S1645" s="17">
        <f t="shared" si="127"/>
        <v>41146.824212962965</v>
      </c>
      <c r="T1645" s="17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3" t="s">
        <v>8323</v>
      </c>
      <c r="R1646" t="s">
        <v>8344</v>
      </c>
      <c r="S1646" s="17">
        <f t="shared" si="127"/>
        <v>41175.05972222222</v>
      </c>
      <c r="T1646" s="17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3" t="s">
        <v>8323</v>
      </c>
      <c r="R1647" t="s">
        <v>8344</v>
      </c>
      <c r="S1647" s="17">
        <f t="shared" si="127"/>
        <v>41521.617361111108</v>
      </c>
      <c r="T1647" s="17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3" t="s">
        <v>8323</v>
      </c>
      <c r="R1648" t="s">
        <v>8344</v>
      </c>
      <c r="S1648" s="17">
        <f t="shared" si="127"/>
        <v>41833.450266203705</v>
      </c>
      <c r="T1648" s="17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3" t="s">
        <v>8323</v>
      </c>
      <c r="R1649" t="s">
        <v>8344</v>
      </c>
      <c r="S1649" s="17">
        <f t="shared" si="127"/>
        <v>41039.409456018519</v>
      </c>
      <c r="T1649" s="17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3" t="s">
        <v>8323</v>
      </c>
      <c r="R1650" t="s">
        <v>8344</v>
      </c>
      <c r="S1650" s="17">
        <f t="shared" si="127"/>
        <v>40592.704652777778</v>
      </c>
      <c r="T1650" s="17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3" t="s">
        <v>8323</v>
      </c>
      <c r="R1651" t="s">
        <v>8344</v>
      </c>
      <c r="S1651" s="17">
        <f t="shared" si="127"/>
        <v>41737.684664351851</v>
      </c>
      <c r="T1651" s="17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3" t="s">
        <v>8323</v>
      </c>
      <c r="R1652" t="s">
        <v>8344</v>
      </c>
      <c r="S1652" s="17">
        <f t="shared" si="127"/>
        <v>41526.435613425929</v>
      </c>
      <c r="T1652" s="17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3" t="s">
        <v>8323</v>
      </c>
      <c r="R1653" t="s">
        <v>8344</v>
      </c>
      <c r="S1653" s="17">
        <f t="shared" si="127"/>
        <v>40625.900694444441</v>
      </c>
      <c r="T1653" s="17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3" t="s">
        <v>8323</v>
      </c>
      <c r="R1654" t="s">
        <v>8344</v>
      </c>
      <c r="S1654" s="17">
        <f t="shared" si="127"/>
        <v>41572.492974537039</v>
      </c>
      <c r="T1654" s="17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3" t="s">
        <v>8323</v>
      </c>
      <c r="R1655" t="s">
        <v>8344</v>
      </c>
      <c r="S1655" s="17">
        <f t="shared" si="127"/>
        <v>40626.834444444445</v>
      </c>
      <c r="T1655" s="17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3" t="s">
        <v>8323</v>
      </c>
      <c r="R1656" t="s">
        <v>8344</v>
      </c>
      <c r="S1656" s="17">
        <f t="shared" si="127"/>
        <v>40987.890740740739</v>
      </c>
      <c r="T1656" s="17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3" t="s">
        <v>8323</v>
      </c>
      <c r="R1657" t="s">
        <v>8344</v>
      </c>
      <c r="S1657" s="17">
        <f t="shared" si="127"/>
        <v>40974.791898148149</v>
      </c>
      <c r="T1657" s="17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3" t="s">
        <v>8323</v>
      </c>
      <c r="R1658" t="s">
        <v>8344</v>
      </c>
      <c r="S1658" s="17">
        <f t="shared" si="127"/>
        <v>41226.928842592592</v>
      </c>
      <c r="T1658" s="17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3" t="s">
        <v>8323</v>
      </c>
      <c r="R1659" t="s">
        <v>8344</v>
      </c>
      <c r="S1659" s="17">
        <f t="shared" si="127"/>
        <v>41023.782037037039</v>
      </c>
      <c r="T1659" s="17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3" t="s">
        <v>8323</v>
      </c>
      <c r="R1660" t="s">
        <v>8344</v>
      </c>
      <c r="S1660" s="17">
        <f t="shared" si="127"/>
        <v>41223.22184027778</v>
      </c>
      <c r="T1660" s="17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3" t="s">
        <v>8323</v>
      </c>
      <c r="R1661" t="s">
        <v>8344</v>
      </c>
      <c r="S1661" s="17">
        <f t="shared" si="127"/>
        <v>41596.913437499999</v>
      </c>
      <c r="T1661" s="17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3" t="s">
        <v>8323</v>
      </c>
      <c r="R1662" t="s">
        <v>8344</v>
      </c>
      <c r="S1662" s="17">
        <f t="shared" si="127"/>
        <v>42459.693865740745</v>
      </c>
      <c r="T1662" s="17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3" t="s">
        <v>8323</v>
      </c>
      <c r="R1663" t="s">
        <v>8344</v>
      </c>
      <c r="S1663" s="17">
        <f t="shared" si="127"/>
        <v>42343.998043981483</v>
      </c>
      <c r="T1663" s="17">
        <f t="shared" si="128"/>
        <v>42386.875</v>
      </c>
      <c r="U1663">
        <f t="shared" si="129"/>
        <v>2016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3" t="s">
        <v>8323</v>
      </c>
      <c r="R1664" t="s">
        <v>8344</v>
      </c>
      <c r="S1664" s="17">
        <f t="shared" si="127"/>
        <v>40848.198333333334</v>
      </c>
      <c r="T1664" s="17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3" t="s">
        <v>8323</v>
      </c>
      <c r="R1665" t="s">
        <v>8344</v>
      </c>
      <c r="S1665" s="17">
        <f t="shared" si="127"/>
        <v>42006.02207175926</v>
      </c>
      <c r="T1665" s="17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3" t="s">
        <v>8323</v>
      </c>
      <c r="R1666" t="s">
        <v>8344</v>
      </c>
      <c r="S1666" s="17">
        <f t="shared" si="127"/>
        <v>40939.761782407404</v>
      </c>
      <c r="T1666" s="17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3" t="s">
        <v>8323</v>
      </c>
      <c r="R1667" t="s">
        <v>8344</v>
      </c>
      <c r="S1667" s="17">
        <f t="shared" ref="S1667:S1730" si="132">(((J1667/60)/60)/24)+DATE(1970,1,1)</f>
        <v>40564.649456018517</v>
      </c>
      <c r="T1667" s="17">
        <f t="shared" ref="T1667:T1730" si="133">(((I1667/60)/60)/24)+DATE(1970,1,1)</f>
        <v>40596.125</v>
      </c>
      <c r="U1667">
        <f t="shared" ref="U1667:U1730" si="134">YEAR(T1667)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3" t="s">
        <v>8323</v>
      </c>
      <c r="R1668" t="s">
        <v>8344</v>
      </c>
      <c r="S1668" s="17">
        <f t="shared" si="132"/>
        <v>41331.253159722226</v>
      </c>
      <c r="T1668" s="17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3" t="s">
        <v>8323</v>
      </c>
      <c r="R1669" t="s">
        <v>8344</v>
      </c>
      <c r="S1669" s="17">
        <f t="shared" si="132"/>
        <v>41682.0705787037</v>
      </c>
      <c r="T1669" s="17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3" t="s">
        <v>8323</v>
      </c>
      <c r="R1670" t="s">
        <v>8344</v>
      </c>
      <c r="S1670" s="17">
        <f t="shared" si="132"/>
        <v>40845.14975694444</v>
      </c>
      <c r="T1670" s="17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3" t="s">
        <v>8323</v>
      </c>
      <c r="R1671" t="s">
        <v>8344</v>
      </c>
      <c r="S1671" s="17">
        <f t="shared" si="132"/>
        <v>42461.885138888887</v>
      </c>
      <c r="T1671" s="17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3" t="s">
        <v>8323</v>
      </c>
      <c r="R1672" t="s">
        <v>8344</v>
      </c>
      <c r="S1672" s="17">
        <f t="shared" si="132"/>
        <v>40313.930543981485</v>
      </c>
      <c r="T1672" s="17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3" t="s">
        <v>8323</v>
      </c>
      <c r="R1673" t="s">
        <v>8344</v>
      </c>
      <c r="S1673" s="17">
        <f t="shared" si="132"/>
        <v>42553.54414351852</v>
      </c>
      <c r="T1673" s="17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3" t="s">
        <v>8323</v>
      </c>
      <c r="R1674" t="s">
        <v>8344</v>
      </c>
      <c r="S1674" s="17">
        <f t="shared" si="132"/>
        <v>41034.656597222223</v>
      </c>
      <c r="T1674" s="17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3" t="s">
        <v>8323</v>
      </c>
      <c r="R1675" t="s">
        <v>8344</v>
      </c>
      <c r="S1675" s="17">
        <f t="shared" si="132"/>
        <v>42039.878379629634</v>
      </c>
      <c r="T1675" s="17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3" t="s">
        <v>8323</v>
      </c>
      <c r="R1676" t="s">
        <v>8344</v>
      </c>
      <c r="S1676" s="17">
        <f t="shared" si="132"/>
        <v>42569.605393518519</v>
      </c>
      <c r="T1676" s="17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3" t="s">
        <v>8323</v>
      </c>
      <c r="R1677" t="s">
        <v>8344</v>
      </c>
      <c r="S1677" s="17">
        <f t="shared" si="132"/>
        <v>40802.733101851853</v>
      </c>
      <c r="T1677" s="17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3" t="s">
        <v>8323</v>
      </c>
      <c r="R1678" t="s">
        <v>8344</v>
      </c>
      <c r="S1678" s="17">
        <f t="shared" si="132"/>
        <v>40973.72623842593</v>
      </c>
      <c r="T1678" s="17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3" t="s">
        <v>8323</v>
      </c>
      <c r="R1679" t="s">
        <v>8344</v>
      </c>
      <c r="S1679" s="17">
        <f t="shared" si="132"/>
        <v>42416.407129629632</v>
      </c>
      <c r="T1679" s="17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3" t="s">
        <v>8323</v>
      </c>
      <c r="R1680" t="s">
        <v>8344</v>
      </c>
      <c r="S1680" s="17">
        <f t="shared" si="132"/>
        <v>41662.854988425926</v>
      </c>
      <c r="T1680" s="17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3" t="s">
        <v>8323</v>
      </c>
      <c r="R1681" t="s">
        <v>8344</v>
      </c>
      <c r="S1681" s="17">
        <f t="shared" si="132"/>
        <v>40723.068807870368</v>
      </c>
      <c r="T1681" s="17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3" t="s">
        <v>8323</v>
      </c>
      <c r="R1682" t="s">
        <v>8344</v>
      </c>
      <c r="S1682" s="17">
        <f t="shared" si="132"/>
        <v>41802.757719907408</v>
      </c>
      <c r="T1682" s="17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3" t="s">
        <v>8323</v>
      </c>
      <c r="R1683" t="s">
        <v>8345</v>
      </c>
      <c r="S1683" s="17">
        <f t="shared" si="132"/>
        <v>42774.121342592596</v>
      </c>
      <c r="T1683" s="17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3" t="s">
        <v>8323</v>
      </c>
      <c r="R1684" t="s">
        <v>8345</v>
      </c>
      <c r="S1684" s="17">
        <f t="shared" si="132"/>
        <v>42779.21365740741</v>
      </c>
      <c r="T1684" s="17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3" t="s">
        <v>8323</v>
      </c>
      <c r="R1685" t="s">
        <v>8345</v>
      </c>
      <c r="S1685" s="17">
        <f t="shared" si="132"/>
        <v>42808.781689814816</v>
      </c>
      <c r="T1685" s="17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3" t="s">
        <v>8323</v>
      </c>
      <c r="R1686" t="s">
        <v>8345</v>
      </c>
      <c r="S1686" s="17">
        <f t="shared" si="132"/>
        <v>42783.815289351856</v>
      </c>
      <c r="T1686" s="17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3" t="s">
        <v>8323</v>
      </c>
      <c r="R1687" t="s">
        <v>8345</v>
      </c>
      <c r="S1687" s="17">
        <f t="shared" si="132"/>
        <v>42788.2502662037</v>
      </c>
      <c r="T1687" s="17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3" t="s">
        <v>8323</v>
      </c>
      <c r="R1688" t="s">
        <v>8345</v>
      </c>
      <c r="S1688" s="17">
        <f t="shared" si="132"/>
        <v>42792.843969907408</v>
      </c>
      <c r="T1688" s="17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3" t="s">
        <v>8323</v>
      </c>
      <c r="R1689" t="s">
        <v>8345</v>
      </c>
      <c r="S1689" s="17">
        <f t="shared" si="132"/>
        <v>42802.046817129631</v>
      </c>
      <c r="T1689" s="17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3" t="s">
        <v>8323</v>
      </c>
      <c r="R1690" t="s">
        <v>8345</v>
      </c>
      <c r="S1690" s="17">
        <f t="shared" si="132"/>
        <v>42804.534652777773</v>
      </c>
      <c r="T1690" s="17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3" t="s">
        <v>8323</v>
      </c>
      <c r="R1691" t="s">
        <v>8345</v>
      </c>
      <c r="S1691" s="17">
        <f t="shared" si="132"/>
        <v>42780.942476851851</v>
      </c>
      <c r="T1691" s="17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3" t="s">
        <v>8323</v>
      </c>
      <c r="R1692" t="s">
        <v>8345</v>
      </c>
      <c r="S1692" s="17">
        <f t="shared" si="132"/>
        <v>42801.43104166667</v>
      </c>
      <c r="T1692" s="17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3" t="s">
        <v>8323</v>
      </c>
      <c r="R1693" t="s">
        <v>8345</v>
      </c>
      <c r="S1693" s="17">
        <f t="shared" si="132"/>
        <v>42795.701481481476</v>
      </c>
      <c r="T1693" s="17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3" t="s">
        <v>8323</v>
      </c>
      <c r="R1694" t="s">
        <v>8345</v>
      </c>
      <c r="S1694" s="17">
        <f t="shared" si="132"/>
        <v>42788.151238425926</v>
      </c>
      <c r="T1694" s="17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3" t="s">
        <v>8323</v>
      </c>
      <c r="R1695" t="s">
        <v>8345</v>
      </c>
      <c r="S1695" s="17">
        <f t="shared" si="132"/>
        <v>42803.920277777783</v>
      </c>
      <c r="T1695" s="17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3" t="s">
        <v>8323</v>
      </c>
      <c r="R1696" t="s">
        <v>8345</v>
      </c>
      <c r="S1696" s="17">
        <f t="shared" si="132"/>
        <v>42791.669837962967</v>
      </c>
      <c r="T1696" s="17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3" t="s">
        <v>8323</v>
      </c>
      <c r="R1697" t="s">
        <v>8345</v>
      </c>
      <c r="S1697" s="17">
        <f t="shared" si="132"/>
        <v>42801.031412037039</v>
      </c>
      <c r="T1697" s="17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3" t="s">
        <v>8323</v>
      </c>
      <c r="R1698" t="s">
        <v>8345</v>
      </c>
      <c r="S1698" s="17">
        <f t="shared" si="132"/>
        <v>42796.069571759261</v>
      </c>
      <c r="T1698" s="17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3" t="s">
        <v>8323</v>
      </c>
      <c r="R1699" t="s">
        <v>8345</v>
      </c>
      <c r="S1699" s="17">
        <f t="shared" si="132"/>
        <v>42805.032962962956</v>
      </c>
      <c r="T1699" s="17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3" t="s">
        <v>8323</v>
      </c>
      <c r="R1700" t="s">
        <v>8345</v>
      </c>
      <c r="S1700" s="17">
        <f t="shared" si="132"/>
        <v>42796.207870370374</v>
      </c>
      <c r="T1700" s="17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3" t="s">
        <v>8323</v>
      </c>
      <c r="R1701" t="s">
        <v>8345</v>
      </c>
      <c r="S1701" s="17">
        <f t="shared" si="132"/>
        <v>42806.863946759258</v>
      </c>
      <c r="T1701" s="17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3" t="s">
        <v>8323</v>
      </c>
      <c r="R1702" t="s">
        <v>8345</v>
      </c>
      <c r="S1702" s="17">
        <f t="shared" si="132"/>
        <v>42796.071643518517</v>
      </c>
      <c r="T1702" s="17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3" t="s">
        <v>8323</v>
      </c>
      <c r="R1703" t="s">
        <v>8345</v>
      </c>
      <c r="S1703" s="17">
        <f t="shared" si="132"/>
        <v>41989.664409722223</v>
      </c>
      <c r="T1703" s="17">
        <f t="shared" si="133"/>
        <v>42019.664409722223</v>
      </c>
      <c r="U1703">
        <f t="shared" si="134"/>
        <v>2015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3" t="s">
        <v>8323</v>
      </c>
      <c r="R1704" t="s">
        <v>8345</v>
      </c>
      <c r="S1704" s="17">
        <f t="shared" si="132"/>
        <v>42063.869791666672</v>
      </c>
      <c r="T1704" s="17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3" t="s">
        <v>8323</v>
      </c>
      <c r="R1705" t="s">
        <v>8345</v>
      </c>
      <c r="S1705" s="17">
        <f t="shared" si="132"/>
        <v>42187.281678240746</v>
      </c>
      <c r="T1705" s="17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3" t="s">
        <v>8323</v>
      </c>
      <c r="R1706" t="s">
        <v>8345</v>
      </c>
      <c r="S1706" s="17">
        <f t="shared" si="132"/>
        <v>42021.139733796299</v>
      </c>
      <c r="T1706" s="17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3" t="s">
        <v>8323</v>
      </c>
      <c r="R1707" t="s">
        <v>8345</v>
      </c>
      <c r="S1707" s="17">
        <f t="shared" si="132"/>
        <v>42245.016736111109</v>
      </c>
      <c r="T1707" s="17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3" t="s">
        <v>8323</v>
      </c>
      <c r="R1708" t="s">
        <v>8345</v>
      </c>
      <c r="S1708" s="17">
        <f t="shared" si="132"/>
        <v>42179.306388888886</v>
      </c>
      <c r="T1708" s="17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3" t="s">
        <v>8323</v>
      </c>
      <c r="R1709" t="s">
        <v>8345</v>
      </c>
      <c r="S1709" s="17">
        <f t="shared" si="132"/>
        <v>42427.721006944441</v>
      </c>
      <c r="T1709" s="17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3" t="s">
        <v>8323</v>
      </c>
      <c r="R1710" t="s">
        <v>8345</v>
      </c>
      <c r="S1710" s="17">
        <f t="shared" si="132"/>
        <v>42451.866967592592</v>
      </c>
      <c r="T1710" s="17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3" t="s">
        <v>8323</v>
      </c>
      <c r="R1711" t="s">
        <v>8345</v>
      </c>
      <c r="S1711" s="17">
        <f t="shared" si="132"/>
        <v>41841.56381944444</v>
      </c>
      <c r="T1711" s="17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3" t="s">
        <v>8323</v>
      </c>
      <c r="R1712" t="s">
        <v>8345</v>
      </c>
      <c r="S1712" s="17">
        <f t="shared" si="132"/>
        <v>42341.59129629629</v>
      </c>
      <c r="T1712" s="17">
        <f t="shared" si="133"/>
        <v>42387.541666666672</v>
      </c>
      <c r="U1712">
        <f t="shared" si="134"/>
        <v>2016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3" t="s">
        <v>8323</v>
      </c>
      <c r="R1713" t="s">
        <v>8345</v>
      </c>
      <c r="S1713" s="17">
        <f t="shared" si="132"/>
        <v>41852.646226851852</v>
      </c>
      <c r="T1713" s="17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3" t="s">
        <v>8323</v>
      </c>
      <c r="R1714" t="s">
        <v>8345</v>
      </c>
      <c r="S1714" s="17">
        <f t="shared" si="132"/>
        <v>42125.913807870369</v>
      </c>
      <c r="T1714" s="17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3" t="s">
        <v>8323</v>
      </c>
      <c r="R1715" t="s">
        <v>8345</v>
      </c>
      <c r="S1715" s="17">
        <f t="shared" si="132"/>
        <v>41887.801064814819</v>
      </c>
      <c r="T1715" s="17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3" t="s">
        <v>8323</v>
      </c>
      <c r="R1716" t="s">
        <v>8345</v>
      </c>
      <c r="S1716" s="17">
        <f t="shared" si="132"/>
        <v>42095.918530092589</v>
      </c>
      <c r="T1716" s="17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3" t="s">
        <v>8323</v>
      </c>
      <c r="R1717" t="s">
        <v>8345</v>
      </c>
      <c r="S1717" s="17">
        <f t="shared" si="132"/>
        <v>42064.217418981483</v>
      </c>
      <c r="T1717" s="17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3" t="s">
        <v>8323</v>
      </c>
      <c r="R1718" t="s">
        <v>8345</v>
      </c>
      <c r="S1718" s="17">
        <f t="shared" si="132"/>
        <v>42673.577534722222</v>
      </c>
      <c r="T1718" s="17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3" t="s">
        <v>8323</v>
      </c>
      <c r="R1719" t="s">
        <v>8345</v>
      </c>
      <c r="S1719" s="17">
        <f t="shared" si="132"/>
        <v>42460.98192129629</v>
      </c>
      <c r="T1719" s="17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3" t="s">
        <v>8323</v>
      </c>
      <c r="R1720" t="s">
        <v>8345</v>
      </c>
      <c r="S1720" s="17">
        <f t="shared" si="132"/>
        <v>42460.610520833332</v>
      </c>
      <c r="T1720" s="17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3" t="s">
        <v>8323</v>
      </c>
      <c r="R1721" t="s">
        <v>8345</v>
      </c>
      <c r="S1721" s="17">
        <f t="shared" si="132"/>
        <v>41869.534618055557</v>
      </c>
      <c r="T1721" s="17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3" t="s">
        <v>8323</v>
      </c>
      <c r="R1722" t="s">
        <v>8345</v>
      </c>
      <c r="S1722" s="17">
        <f t="shared" si="132"/>
        <v>41922.783229166671</v>
      </c>
      <c r="T1722" s="17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3" t="s">
        <v>8323</v>
      </c>
      <c r="R1723" t="s">
        <v>8345</v>
      </c>
      <c r="S1723" s="17">
        <f t="shared" si="132"/>
        <v>42319.461377314816</v>
      </c>
      <c r="T1723" s="17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3" t="s">
        <v>8323</v>
      </c>
      <c r="R1724" t="s">
        <v>8345</v>
      </c>
      <c r="S1724" s="17">
        <f t="shared" si="132"/>
        <v>42425.960983796293</v>
      </c>
      <c r="T1724" s="17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3" t="s">
        <v>8323</v>
      </c>
      <c r="R1725" t="s">
        <v>8345</v>
      </c>
      <c r="S1725" s="17">
        <f t="shared" si="132"/>
        <v>42129.82540509259</v>
      </c>
      <c r="T1725" s="17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3" t="s">
        <v>8323</v>
      </c>
      <c r="R1726" t="s">
        <v>8345</v>
      </c>
      <c r="S1726" s="17">
        <f t="shared" si="132"/>
        <v>41912.932430555556</v>
      </c>
      <c r="T1726" s="17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3" t="s">
        <v>8323</v>
      </c>
      <c r="R1727" t="s">
        <v>8345</v>
      </c>
      <c r="S1727" s="17">
        <f t="shared" si="132"/>
        <v>41845.968159722222</v>
      </c>
      <c r="T1727" s="17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3" t="s">
        <v>8323</v>
      </c>
      <c r="R1728" t="s">
        <v>8345</v>
      </c>
      <c r="S1728" s="17">
        <f t="shared" si="132"/>
        <v>41788.919722222221</v>
      </c>
      <c r="T1728" s="17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3" t="s">
        <v>8323</v>
      </c>
      <c r="R1729" t="s">
        <v>8345</v>
      </c>
      <c r="S1729" s="17">
        <f t="shared" si="132"/>
        <v>42044.927974537044</v>
      </c>
      <c r="T1729" s="17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3" t="s">
        <v>8323</v>
      </c>
      <c r="R1730" t="s">
        <v>8345</v>
      </c>
      <c r="S1730" s="17">
        <f t="shared" si="132"/>
        <v>42268.625856481478</v>
      </c>
      <c r="T1730" s="17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3" t="s">
        <v>8323</v>
      </c>
      <c r="R1731" t="s">
        <v>8345</v>
      </c>
      <c r="S1731" s="17">
        <f t="shared" ref="S1731:S1794" si="137">(((J1731/60)/60)/24)+DATE(1970,1,1)</f>
        <v>42471.052152777775</v>
      </c>
      <c r="T1731" s="17">
        <f t="shared" ref="T1731:T1794" si="138">(((I1731/60)/60)/24)+DATE(1970,1,1)</f>
        <v>42531.052152777775</v>
      </c>
      <c r="U1731">
        <f t="shared" ref="U1731:U1794" si="139">YEAR(T1731)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3" t="s">
        <v>8323</v>
      </c>
      <c r="R1732" t="s">
        <v>8345</v>
      </c>
      <c r="S1732" s="17">
        <f t="shared" si="137"/>
        <v>42272.087766203709</v>
      </c>
      <c r="T1732" s="17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3" t="s">
        <v>8323</v>
      </c>
      <c r="R1733" t="s">
        <v>8345</v>
      </c>
      <c r="S1733" s="17">
        <f t="shared" si="137"/>
        <v>42152.906851851847</v>
      </c>
      <c r="T1733" s="17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3" t="s">
        <v>8323</v>
      </c>
      <c r="R1734" t="s">
        <v>8345</v>
      </c>
      <c r="S1734" s="17">
        <f t="shared" si="137"/>
        <v>42325.683807870373</v>
      </c>
      <c r="T1734" s="17">
        <f t="shared" si="138"/>
        <v>42385.208333333328</v>
      </c>
      <c r="U1734">
        <f t="shared" si="139"/>
        <v>2016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3" t="s">
        <v>8323</v>
      </c>
      <c r="R1735" t="s">
        <v>8345</v>
      </c>
      <c r="S1735" s="17">
        <f t="shared" si="137"/>
        <v>42614.675625000003</v>
      </c>
      <c r="T1735" s="17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3" t="s">
        <v>8323</v>
      </c>
      <c r="R1736" t="s">
        <v>8345</v>
      </c>
      <c r="S1736" s="17">
        <f t="shared" si="137"/>
        <v>42102.036527777775</v>
      </c>
      <c r="T1736" s="17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3" t="s">
        <v>8323</v>
      </c>
      <c r="R1737" t="s">
        <v>8345</v>
      </c>
      <c r="S1737" s="17">
        <f t="shared" si="137"/>
        <v>42559.814178240747</v>
      </c>
      <c r="T1737" s="17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3" t="s">
        <v>8323</v>
      </c>
      <c r="R1738" t="s">
        <v>8345</v>
      </c>
      <c r="S1738" s="17">
        <f t="shared" si="137"/>
        <v>42286.861493055556</v>
      </c>
      <c r="T1738" s="17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3" t="s">
        <v>8323</v>
      </c>
      <c r="R1739" t="s">
        <v>8345</v>
      </c>
      <c r="S1739" s="17">
        <f t="shared" si="137"/>
        <v>42175.948981481488</v>
      </c>
      <c r="T1739" s="17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3" t="s">
        <v>8323</v>
      </c>
      <c r="R1740" t="s">
        <v>8345</v>
      </c>
      <c r="S1740" s="17">
        <f t="shared" si="137"/>
        <v>41884.874328703707</v>
      </c>
      <c r="T1740" s="17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3" t="s">
        <v>8323</v>
      </c>
      <c r="R1741" t="s">
        <v>8345</v>
      </c>
      <c r="S1741" s="17">
        <f t="shared" si="137"/>
        <v>42435.874212962968</v>
      </c>
      <c r="T1741" s="17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3" t="s">
        <v>8323</v>
      </c>
      <c r="R1742" t="s">
        <v>8345</v>
      </c>
      <c r="S1742" s="17">
        <f t="shared" si="137"/>
        <v>42171.817384259266</v>
      </c>
      <c r="T1742" s="17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3" t="s">
        <v>8336</v>
      </c>
      <c r="R1743" t="s">
        <v>8337</v>
      </c>
      <c r="S1743" s="17">
        <f t="shared" si="137"/>
        <v>42120.628136574072</v>
      </c>
      <c r="T1743" s="17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3" t="s">
        <v>8336</v>
      </c>
      <c r="R1744" t="s">
        <v>8337</v>
      </c>
      <c r="S1744" s="17">
        <f t="shared" si="137"/>
        <v>42710.876967592587</v>
      </c>
      <c r="T1744" s="17">
        <f t="shared" si="138"/>
        <v>42742.875</v>
      </c>
      <c r="U1744">
        <f t="shared" si="139"/>
        <v>2017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3" t="s">
        <v>8336</v>
      </c>
      <c r="R1745" t="s">
        <v>8337</v>
      </c>
      <c r="S1745" s="17">
        <f t="shared" si="137"/>
        <v>42586.925636574073</v>
      </c>
      <c r="T1745" s="17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3" t="s">
        <v>8336</v>
      </c>
      <c r="R1746" t="s">
        <v>8337</v>
      </c>
      <c r="S1746" s="17">
        <f t="shared" si="137"/>
        <v>42026.605057870373</v>
      </c>
      <c r="T1746" s="17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3" t="s">
        <v>8336</v>
      </c>
      <c r="R1747" t="s">
        <v>8337</v>
      </c>
      <c r="S1747" s="17">
        <f t="shared" si="137"/>
        <v>42690.259699074071</v>
      </c>
      <c r="T1747" s="17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3" t="s">
        <v>8336</v>
      </c>
      <c r="R1748" t="s">
        <v>8337</v>
      </c>
      <c r="S1748" s="17">
        <f t="shared" si="137"/>
        <v>42668.176701388889</v>
      </c>
      <c r="T1748" s="17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3" t="s">
        <v>8336</v>
      </c>
      <c r="R1749" t="s">
        <v>8337</v>
      </c>
      <c r="S1749" s="17">
        <f t="shared" si="137"/>
        <v>42292.435532407413</v>
      </c>
      <c r="T1749" s="17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3" t="s">
        <v>8336</v>
      </c>
      <c r="R1750" t="s">
        <v>8337</v>
      </c>
      <c r="S1750" s="17">
        <f t="shared" si="137"/>
        <v>42219.950729166667</v>
      </c>
      <c r="T1750" s="17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3" t="s">
        <v>8336</v>
      </c>
      <c r="R1751" t="s">
        <v>8337</v>
      </c>
      <c r="S1751" s="17">
        <f t="shared" si="137"/>
        <v>42758.975937499999</v>
      </c>
      <c r="T1751" s="17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3" t="s">
        <v>8336</v>
      </c>
      <c r="R1752" t="s">
        <v>8337</v>
      </c>
      <c r="S1752" s="17">
        <f t="shared" si="137"/>
        <v>42454.836851851855</v>
      </c>
      <c r="T1752" s="17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3" t="s">
        <v>8336</v>
      </c>
      <c r="R1753" t="s">
        <v>8337</v>
      </c>
      <c r="S1753" s="17">
        <f t="shared" si="137"/>
        <v>42052.7815162037</v>
      </c>
      <c r="T1753" s="17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3" t="s">
        <v>8336</v>
      </c>
      <c r="R1754" t="s">
        <v>8337</v>
      </c>
      <c r="S1754" s="17">
        <f t="shared" si="137"/>
        <v>42627.253263888888</v>
      </c>
      <c r="T1754" s="17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3" t="s">
        <v>8336</v>
      </c>
      <c r="R1755" t="s">
        <v>8337</v>
      </c>
      <c r="S1755" s="17">
        <f t="shared" si="137"/>
        <v>42420.74962962963</v>
      </c>
      <c r="T1755" s="17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3" t="s">
        <v>8336</v>
      </c>
      <c r="R1756" t="s">
        <v>8337</v>
      </c>
      <c r="S1756" s="17">
        <f t="shared" si="137"/>
        <v>42067.876770833333</v>
      </c>
      <c r="T1756" s="17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3" t="s">
        <v>8336</v>
      </c>
      <c r="R1757" t="s">
        <v>8337</v>
      </c>
      <c r="S1757" s="17">
        <f t="shared" si="137"/>
        <v>42252.788900462961</v>
      </c>
      <c r="T1757" s="17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3" t="s">
        <v>8336</v>
      </c>
      <c r="R1758" t="s">
        <v>8337</v>
      </c>
      <c r="S1758" s="17">
        <f t="shared" si="137"/>
        <v>42571.167465277773</v>
      </c>
      <c r="T1758" s="17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3" t="s">
        <v>8336</v>
      </c>
      <c r="R1759" t="s">
        <v>8337</v>
      </c>
      <c r="S1759" s="17">
        <f t="shared" si="137"/>
        <v>42733.827349537038</v>
      </c>
      <c r="T1759" s="17">
        <f t="shared" si="138"/>
        <v>42763.811805555553</v>
      </c>
      <c r="U1759">
        <f t="shared" si="139"/>
        <v>2017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3" t="s">
        <v>8336</v>
      </c>
      <c r="R1760" t="s">
        <v>8337</v>
      </c>
      <c r="S1760" s="17">
        <f t="shared" si="137"/>
        <v>42505.955925925926</v>
      </c>
      <c r="T1760" s="17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3" t="s">
        <v>8336</v>
      </c>
      <c r="R1761" t="s">
        <v>8337</v>
      </c>
      <c r="S1761" s="17">
        <f t="shared" si="137"/>
        <v>42068.829039351855</v>
      </c>
      <c r="T1761" s="17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3" t="s">
        <v>8336</v>
      </c>
      <c r="R1762" t="s">
        <v>8337</v>
      </c>
      <c r="S1762" s="17">
        <f t="shared" si="137"/>
        <v>42405.67260416667</v>
      </c>
      <c r="T1762" s="17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3" t="s">
        <v>8336</v>
      </c>
      <c r="R1763" t="s">
        <v>8337</v>
      </c>
      <c r="S1763" s="17">
        <f t="shared" si="137"/>
        <v>42209.567824074074</v>
      </c>
      <c r="T1763" s="17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3" t="s">
        <v>8336</v>
      </c>
      <c r="R1764" t="s">
        <v>8337</v>
      </c>
      <c r="S1764" s="17">
        <f t="shared" si="137"/>
        <v>42410.982002314813</v>
      </c>
      <c r="T1764" s="17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3" t="s">
        <v>8336</v>
      </c>
      <c r="R1765" t="s">
        <v>8337</v>
      </c>
      <c r="S1765" s="17">
        <f t="shared" si="137"/>
        <v>42636.868518518517</v>
      </c>
      <c r="T1765" s="17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3" t="s">
        <v>8336</v>
      </c>
      <c r="R1766" t="s">
        <v>8337</v>
      </c>
      <c r="S1766" s="17">
        <f t="shared" si="137"/>
        <v>41825.485868055555</v>
      </c>
      <c r="T1766" s="17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3" t="s">
        <v>8336</v>
      </c>
      <c r="R1767" t="s">
        <v>8337</v>
      </c>
      <c r="S1767" s="17">
        <f t="shared" si="137"/>
        <v>41834.980462962965</v>
      </c>
      <c r="T1767" s="17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3" t="s">
        <v>8336</v>
      </c>
      <c r="R1768" t="s">
        <v>8337</v>
      </c>
      <c r="S1768" s="17">
        <f t="shared" si="137"/>
        <v>41855.859814814816</v>
      </c>
      <c r="T1768" s="17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3" t="s">
        <v>8336</v>
      </c>
      <c r="R1769" t="s">
        <v>8337</v>
      </c>
      <c r="S1769" s="17">
        <f t="shared" si="137"/>
        <v>41824.658379629633</v>
      </c>
      <c r="T1769" s="17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3" t="s">
        <v>8336</v>
      </c>
      <c r="R1770" t="s">
        <v>8337</v>
      </c>
      <c r="S1770" s="17">
        <f t="shared" si="137"/>
        <v>41849.560694444444</v>
      </c>
      <c r="T1770" s="17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3" t="s">
        <v>8336</v>
      </c>
      <c r="R1771" t="s">
        <v>8337</v>
      </c>
      <c r="S1771" s="17">
        <f t="shared" si="137"/>
        <v>41987.818969907406</v>
      </c>
      <c r="T1771" s="17">
        <f t="shared" si="138"/>
        <v>42017.818969907406</v>
      </c>
      <c r="U1771">
        <f t="shared" si="139"/>
        <v>2015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3" t="s">
        <v>8336</v>
      </c>
      <c r="R1772" t="s">
        <v>8337</v>
      </c>
      <c r="S1772" s="17">
        <f t="shared" si="137"/>
        <v>41891.780023148152</v>
      </c>
      <c r="T1772" s="17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3" t="s">
        <v>8336</v>
      </c>
      <c r="R1773" t="s">
        <v>8337</v>
      </c>
      <c r="S1773" s="17">
        <f t="shared" si="137"/>
        <v>41905.979629629634</v>
      </c>
      <c r="T1773" s="17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3" t="s">
        <v>8336</v>
      </c>
      <c r="R1774" t="s">
        <v>8337</v>
      </c>
      <c r="S1774" s="17">
        <f t="shared" si="137"/>
        <v>41766.718009259261</v>
      </c>
      <c r="T1774" s="17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3" t="s">
        <v>8336</v>
      </c>
      <c r="R1775" t="s">
        <v>8337</v>
      </c>
      <c r="S1775" s="17">
        <f t="shared" si="137"/>
        <v>41978.760393518518</v>
      </c>
      <c r="T1775" s="17">
        <f t="shared" si="138"/>
        <v>42023.760393518518</v>
      </c>
      <c r="U1775">
        <f t="shared" si="139"/>
        <v>2015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3" t="s">
        <v>8336</v>
      </c>
      <c r="R1776" t="s">
        <v>8337</v>
      </c>
      <c r="S1776" s="17">
        <f t="shared" si="137"/>
        <v>41930.218657407408</v>
      </c>
      <c r="T1776" s="17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3" t="s">
        <v>8336</v>
      </c>
      <c r="R1777" t="s">
        <v>8337</v>
      </c>
      <c r="S1777" s="17">
        <f t="shared" si="137"/>
        <v>41891.976388888892</v>
      </c>
      <c r="T1777" s="17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3" t="s">
        <v>8336</v>
      </c>
      <c r="R1778" t="s">
        <v>8337</v>
      </c>
      <c r="S1778" s="17">
        <f t="shared" si="137"/>
        <v>41905.95684027778</v>
      </c>
      <c r="T1778" s="17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3" t="s">
        <v>8336</v>
      </c>
      <c r="R1779" t="s">
        <v>8337</v>
      </c>
      <c r="S1779" s="17">
        <f t="shared" si="137"/>
        <v>42025.357094907406</v>
      </c>
      <c r="T1779" s="17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3" t="s">
        <v>8336</v>
      </c>
      <c r="R1780" t="s">
        <v>8337</v>
      </c>
      <c r="S1780" s="17">
        <f t="shared" si="137"/>
        <v>42045.86336805555</v>
      </c>
      <c r="T1780" s="17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3" t="s">
        <v>8336</v>
      </c>
      <c r="R1781" t="s">
        <v>8337</v>
      </c>
      <c r="S1781" s="17">
        <f t="shared" si="137"/>
        <v>42585.691898148143</v>
      </c>
      <c r="T1781" s="17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3" t="s">
        <v>8336</v>
      </c>
      <c r="R1782" t="s">
        <v>8337</v>
      </c>
      <c r="S1782" s="17">
        <f t="shared" si="137"/>
        <v>42493.600810185191</v>
      </c>
      <c r="T1782" s="17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3" t="s">
        <v>8336</v>
      </c>
      <c r="R1783" t="s">
        <v>8337</v>
      </c>
      <c r="S1783" s="17">
        <f t="shared" si="137"/>
        <v>42597.617418981477</v>
      </c>
      <c r="T1783" s="17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3" t="s">
        <v>8336</v>
      </c>
      <c r="R1784" t="s">
        <v>8337</v>
      </c>
      <c r="S1784" s="17">
        <f t="shared" si="137"/>
        <v>42388.575104166666</v>
      </c>
      <c r="T1784" s="17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3" t="s">
        <v>8336</v>
      </c>
      <c r="R1785" t="s">
        <v>8337</v>
      </c>
      <c r="S1785" s="17">
        <f t="shared" si="137"/>
        <v>42115.949976851851</v>
      </c>
      <c r="T1785" s="17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3" t="s">
        <v>8336</v>
      </c>
      <c r="R1786" t="s">
        <v>8337</v>
      </c>
      <c r="S1786" s="17">
        <f t="shared" si="137"/>
        <v>42003.655555555553</v>
      </c>
      <c r="T1786" s="17">
        <f t="shared" si="138"/>
        <v>42035.142361111109</v>
      </c>
      <c r="U1786">
        <f t="shared" si="139"/>
        <v>2015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3" t="s">
        <v>8336</v>
      </c>
      <c r="R1787" t="s">
        <v>8337</v>
      </c>
      <c r="S1787" s="17">
        <f t="shared" si="137"/>
        <v>41897.134895833333</v>
      </c>
      <c r="T1787" s="17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3" t="s">
        <v>8336</v>
      </c>
      <c r="R1788" t="s">
        <v>8337</v>
      </c>
      <c r="S1788" s="17">
        <f t="shared" si="137"/>
        <v>41958.550659722227</v>
      </c>
      <c r="T1788" s="17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3" t="s">
        <v>8336</v>
      </c>
      <c r="R1789" t="s">
        <v>8337</v>
      </c>
      <c r="S1789" s="17">
        <f t="shared" si="137"/>
        <v>42068.65552083333</v>
      </c>
      <c r="T1789" s="17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3" t="s">
        <v>8336</v>
      </c>
      <c r="R1790" t="s">
        <v>8337</v>
      </c>
      <c r="S1790" s="17">
        <f t="shared" si="137"/>
        <v>41913.94840277778</v>
      </c>
      <c r="T1790" s="17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3" t="s">
        <v>8336</v>
      </c>
      <c r="R1791" t="s">
        <v>8337</v>
      </c>
      <c r="S1791" s="17">
        <f t="shared" si="137"/>
        <v>41956.250034722223</v>
      </c>
      <c r="T1791" s="17">
        <f t="shared" si="138"/>
        <v>42016.250034722223</v>
      </c>
      <c r="U1791">
        <f t="shared" si="139"/>
        <v>2015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3" t="s">
        <v>8336</v>
      </c>
      <c r="R1792" t="s">
        <v>8337</v>
      </c>
      <c r="S1792" s="17">
        <f t="shared" si="137"/>
        <v>42010.674513888895</v>
      </c>
      <c r="T1792" s="17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3" t="s">
        <v>8336</v>
      </c>
      <c r="R1793" t="s">
        <v>8337</v>
      </c>
      <c r="S1793" s="17">
        <f t="shared" si="137"/>
        <v>41973.740335648152</v>
      </c>
      <c r="T1793" s="17">
        <f t="shared" si="138"/>
        <v>42033.740335648152</v>
      </c>
      <c r="U1793">
        <f t="shared" si="139"/>
        <v>2015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3" t="s">
        <v>8336</v>
      </c>
      <c r="R1794" t="s">
        <v>8337</v>
      </c>
      <c r="S1794" s="17">
        <f t="shared" si="137"/>
        <v>42189.031041666662</v>
      </c>
      <c r="T1794" s="17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3" t="s">
        <v>8336</v>
      </c>
      <c r="R1795" t="s">
        <v>8337</v>
      </c>
      <c r="S1795" s="17">
        <f t="shared" ref="S1795:S1858" si="142">(((J1795/60)/60)/24)+DATE(1970,1,1)</f>
        <v>41940.89166666667</v>
      </c>
      <c r="T1795" s="17">
        <f t="shared" ref="T1795:T1858" si="143">(((I1795/60)/60)/24)+DATE(1970,1,1)</f>
        <v>41970.933333333334</v>
      </c>
      <c r="U1795">
        <f t="shared" ref="U1795:U1858" si="144">YEAR(T1795)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3" t="s">
        <v>8336</v>
      </c>
      <c r="R1796" t="s">
        <v>8337</v>
      </c>
      <c r="S1796" s="17">
        <f t="shared" si="142"/>
        <v>42011.551180555558</v>
      </c>
      <c r="T1796" s="17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3" t="s">
        <v>8336</v>
      </c>
      <c r="R1797" t="s">
        <v>8337</v>
      </c>
      <c r="S1797" s="17">
        <f t="shared" si="142"/>
        <v>42628.288668981477</v>
      </c>
      <c r="T1797" s="17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3" t="s">
        <v>8336</v>
      </c>
      <c r="R1798" t="s">
        <v>8337</v>
      </c>
      <c r="S1798" s="17">
        <f t="shared" si="142"/>
        <v>42515.439421296294</v>
      </c>
      <c r="T1798" s="17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3" t="s">
        <v>8336</v>
      </c>
      <c r="R1799" t="s">
        <v>8337</v>
      </c>
      <c r="S1799" s="17">
        <f t="shared" si="142"/>
        <v>42689.56931712963</v>
      </c>
      <c r="T1799" s="17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3" t="s">
        <v>8336</v>
      </c>
      <c r="R1800" t="s">
        <v>8337</v>
      </c>
      <c r="S1800" s="17">
        <f t="shared" si="142"/>
        <v>42344.32677083333</v>
      </c>
      <c r="T1800" s="17">
        <f t="shared" si="143"/>
        <v>42404.32677083333</v>
      </c>
      <c r="U1800">
        <f t="shared" si="144"/>
        <v>2016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3" t="s">
        <v>8336</v>
      </c>
      <c r="R1801" t="s">
        <v>8337</v>
      </c>
      <c r="S1801" s="17">
        <f t="shared" si="142"/>
        <v>41934.842685185184</v>
      </c>
      <c r="T1801" s="17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3" t="s">
        <v>8336</v>
      </c>
      <c r="R1802" t="s">
        <v>8337</v>
      </c>
      <c r="S1802" s="17">
        <f t="shared" si="142"/>
        <v>42623.606134259258</v>
      </c>
      <c r="T1802" s="17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3" t="s">
        <v>8336</v>
      </c>
      <c r="R1803" t="s">
        <v>8337</v>
      </c>
      <c r="S1803" s="17">
        <f t="shared" si="142"/>
        <v>42321.660509259258</v>
      </c>
      <c r="T1803" s="17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3" t="s">
        <v>8336</v>
      </c>
      <c r="R1804" t="s">
        <v>8337</v>
      </c>
      <c r="S1804" s="17">
        <f t="shared" si="142"/>
        <v>42159.47256944445</v>
      </c>
      <c r="T1804" s="17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3" t="s">
        <v>8336</v>
      </c>
      <c r="R1805" t="s">
        <v>8337</v>
      </c>
      <c r="S1805" s="17">
        <f t="shared" si="142"/>
        <v>42018.071550925932</v>
      </c>
      <c r="T1805" s="17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3" t="s">
        <v>8336</v>
      </c>
      <c r="R1806" t="s">
        <v>8337</v>
      </c>
      <c r="S1806" s="17">
        <f t="shared" si="142"/>
        <v>42282.678287037037</v>
      </c>
      <c r="T1806" s="17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3" t="s">
        <v>8336</v>
      </c>
      <c r="R1807" t="s">
        <v>8337</v>
      </c>
      <c r="S1807" s="17">
        <f t="shared" si="142"/>
        <v>42247.803912037038</v>
      </c>
      <c r="T1807" s="17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3" t="s">
        <v>8336</v>
      </c>
      <c r="R1808" t="s">
        <v>8337</v>
      </c>
      <c r="S1808" s="17">
        <f t="shared" si="142"/>
        <v>41877.638298611113</v>
      </c>
      <c r="T1808" s="17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3" t="s">
        <v>8336</v>
      </c>
      <c r="R1809" t="s">
        <v>8337</v>
      </c>
      <c r="S1809" s="17">
        <f t="shared" si="142"/>
        <v>41880.068437499998</v>
      </c>
      <c r="T1809" s="17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3" t="s">
        <v>8336</v>
      </c>
      <c r="R1810" t="s">
        <v>8337</v>
      </c>
      <c r="S1810" s="17">
        <f t="shared" si="142"/>
        <v>42742.680902777778</v>
      </c>
      <c r="T1810" s="17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3" t="s">
        <v>8336</v>
      </c>
      <c r="R1811" t="s">
        <v>8337</v>
      </c>
      <c r="S1811" s="17">
        <f t="shared" si="142"/>
        <v>42029.907858796301</v>
      </c>
      <c r="T1811" s="17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3" t="s">
        <v>8336</v>
      </c>
      <c r="R1812" t="s">
        <v>8337</v>
      </c>
      <c r="S1812" s="17">
        <f t="shared" si="142"/>
        <v>41860.91002314815</v>
      </c>
      <c r="T1812" s="17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3" t="s">
        <v>8336</v>
      </c>
      <c r="R1813" t="s">
        <v>8337</v>
      </c>
      <c r="S1813" s="17">
        <f t="shared" si="142"/>
        <v>41876.433680555558</v>
      </c>
      <c r="T1813" s="17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3" t="s">
        <v>8336</v>
      </c>
      <c r="R1814" t="s">
        <v>8337</v>
      </c>
      <c r="S1814" s="17">
        <f t="shared" si="142"/>
        <v>42524.318703703699</v>
      </c>
      <c r="T1814" s="17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3" t="s">
        <v>8336</v>
      </c>
      <c r="R1815" t="s">
        <v>8337</v>
      </c>
      <c r="S1815" s="17">
        <f t="shared" si="142"/>
        <v>41829.889027777775</v>
      </c>
      <c r="T1815" s="17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3" t="s">
        <v>8336</v>
      </c>
      <c r="R1816" t="s">
        <v>8337</v>
      </c>
      <c r="S1816" s="17">
        <f t="shared" si="142"/>
        <v>42033.314074074078</v>
      </c>
      <c r="T1816" s="17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3" t="s">
        <v>8336</v>
      </c>
      <c r="R1817" t="s">
        <v>8337</v>
      </c>
      <c r="S1817" s="17">
        <f t="shared" si="142"/>
        <v>42172.906678240746</v>
      </c>
      <c r="T1817" s="17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3" t="s">
        <v>8336</v>
      </c>
      <c r="R1818" t="s">
        <v>8337</v>
      </c>
      <c r="S1818" s="17">
        <f t="shared" si="142"/>
        <v>42548.876192129625</v>
      </c>
      <c r="T1818" s="17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3" t="s">
        <v>8336</v>
      </c>
      <c r="R1819" t="s">
        <v>8337</v>
      </c>
      <c r="S1819" s="17">
        <f t="shared" si="142"/>
        <v>42705.662118055552</v>
      </c>
      <c r="T1819" s="17">
        <f t="shared" si="143"/>
        <v>42765.290972222225</v>
      </c>
      <c r="U1819">
        <f t="shared" si="144"/>
        <v>2017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3" t="s">
        <v>8336</v>
      </c>
      <c r="R1820" t="s">
        <v>8337</v>
      </c>
      <c r="S1820" s="17">
        <f t="shared" si="142"/>
        <v>42067.234375</v>
      </c>
      <c r="T1820" s="17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3" t="s">
        <v>8336</v>
      </c>
      <c r="R1821" t="s">
        <v>8337</v>
      </c>
      <c r="S1821" s="17">
        <f t="shared" si="142"/>
        <v>41820.752268518518</v>
      </c>
      <c r="T1821" s="17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3" t="s">
        <v>8336</v>
      </c>
      <c r="R1822" t="s">
        <v>8337</v>
      </c>
      <c r="S1822" s="17">
        <f t="shared" si="142"/>
        <v>42065.084375000006</v>
      </c>
      <c r="T1822" s="17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3" t="s">
        <v>8323</v>
      </c>
      <c r="R1823" t="s">
        <v>8324</v>
      </c>
      <c r="S1823" s="17">
        <f t="shared" si="142"/>
        <v>40926.319062499999</v>
      </c>
      <c r="T1823" s="17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3" t="s">
        <v>8323</v>
      </c>
      <c r="R1824" t="s">
        <v>8324</v>
      </c>
      <c r="S1824" s="17">
        <f t="shared" si="142"/>
        <v>41634.797013888885</v>
      </c>
      <c r="T1824" s="17">
        <f t="shared" si="143"/>
        <v>41670.792361111111</v>
      </c>
      <c r="U1824">
        <f t="shared" si="144"/>
        <v>2014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3" t="s">
        <v>8323</v>
      </c>
      <c r="R1825" t="s">
        <v>8324</v>
      </c>
      <c r="S1825" s="17">
        <f t="shared" si="142"/>
        <v>41176.684907407405</v>
      </c>
      <c r="T1825" s="17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3" t="s">
        <v>8323</v>
      </c>
      <c r="R1826" t="s">
        <v>8324</v>
      </c>
      <c r="S1826" s="17">
        <f t="shared" si="142"/>
        <v>41626.916284722225</v>
      </c>
      <c r="T1826" s="17">
        <f t="shared" si="143"/>
        <v>41647.088888888888</v>
      </c>
      <c r="U1826">
        <f t="shared" si="144"/>
        <v>2014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3" t="s">
        <v>8323</v>
      </c>
      <c r="R1827" t="s">
        <v>8324</v>
      </c>
      <c r="S1827" s="17">
        <f t="shared" si="142"/>
        <v>41443.83452546296</v>
      </c>
      <c r="T1827" s="17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3" t="s">
        <v>8323</v>
      </c>
      <c r="R1828" t="s">
        <v>8324</v>
      </c>
      <c r="S1828" s="17">
        <f t="shared" si="142"/>
        <v>41657.923807870371</v>
      </c>
      <c r="T1828" s="17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3" t="s">
        <v>8323</v>
      </c>
      <c r="R1829" t="s">
        <v>8324</v>
      </c>
      <c r="S1829" s="17">
        <f t="shared" si="142"/>
        <v>40555.325937499998</v>
      </c>
      <c r="T1829" s="17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3" t="s">
        <v>8323</v>
      </c>
      <c r="R1830" t="s">
        <v>8324</v>
      </c>
      <c r="S1830" s="17">
        <f t="shared" si="142"/>
        <v>41736.899652777778</v>
      </c>
      <c r="T1830" s="17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3" t="s">
        <v>8323</v>
      </c>
      <c r="R1831" t="s">
        <v>8324</v>
      </c>
      <c r="S1831" s="17">
        <f t="shared" si="142"/>
        <v>40516.087627314817</v>
      </c>
      <c r="T1831" s="17">
        <f t="shared" si="143"/>
        <v>40564.916666666664</v>
      </c>
      <c r="U1831">
        <f t="shared" si="144"/>
        <v>2011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3" t="s">
        <v>8323</v>
      </c>
      <c r="R1832" t="s">
        <v>8324</v>
      </c>
      <c r="S1832" s="17">
        <f t="shared" si="142"/>
        <v>41664.684108796297</v>
      </c>
      <c r="T1832" s="17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3" t="s">
        <v>8323</v>
      </c>
      <c r="R1833" t="s">
        <v>8324</v>
      </c>
      <c r="S1833" s="17">
        <f t="shared" si="142"/>
        <v>41026.996099537035</v>
      </c>
      <c r="T1833" s="17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3" t="s">
        <v>8323</v>
      </c>
      <c r="R1834" t="s">
        <v>8324</v>
      </c>
      <c r="S1834" s="17">
        <f t="shared" si="142"/>
        <v>40576.539664351854</v>
      </c>
      <c r="T1834" s="17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3" t="s">
        <v>8323</v>
      </c>
      <c r="R1835" t="s">
        <v>8324</v>
      </c>
      <c r="S1835" s="17">
        <f t="shared" si="142"/>
        <v>41303.044016203705</v>
      </c>
      <c r="T1835" s="17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3" t="s">
        <v>8323</v>
      </c>
      <c r="R1836" t="s">
        <v>8324</v>
      </c>
      <c r="S1836" s="17">
        <f t="shared" si="142"/>
        <v>41988.964062500003</v>
      </c>
      <c r="T1836" s="17">
        <f t="shared" si="143"/>
        <v>42028.964062500003</v>
      </c>
      <c r="U1836">
        <f t="shared" si="144"/>
        <v>2015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3" t="s">
        <v>8323</v>
      </c>
      <c r="R1837" t="s">
        <v>8324</v>
      </c>
      <c r="S1837" s="17">
        <f t="shared" si="142"/>
        <v>42430.702210648145</v>
      </c>
      <c r="T1837" s="17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3" t="s">
        <v>8323</v>
      </c>
      <c r="R1838" t="s">
        <v>8324</v>
      </c>
      <c r="S1838" s="17">
        <f t="shared" si="142"/>
        <v>41305.809363425928</v>
      </c>
      <c r="T1838" s="17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3" t="s">
        <v>8323</v>
      </c>
      <c r="R1839" t="s">
        <v>8324</v>
      </c>
      <c r="S1839" s="17">
        <f t="shared" si="142"/>
        <v>40926.047858796301</v>
      </c>
      <c r="T1839" s="17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3" t="s">
        <v>8323</v>
      </c>
      <c r="R1840" t="s">
        <v>8324</v>
      </c>
      <c r="S1840" s="17">
        <f t="shared" si="142"/>
        <v>40788.786539351851</v>
      </c>
      <c r="T1840" s="17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3" t="s">
        <v>8323</v>
      </c>
      <c r="R1841" t="s">
        <v>8324</v>
      </c>
      <c r="S1841" s="17">
        <f t="shared" si="142"/>
        <v>42614.722013888888</v>
      </c>
      <c r="T1841" s="17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3" t="s">
        <v>8323</v>
      </c>
      <c r="R1842" t="s">
        <v>8324</v>
      </c>
      <c r="S1842" s="17">
        <f t="shared" si="142"/>
        <v>41382.096180555556</v>
      </c>
      <c r="T1842" s="17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3" t="s">
        <v>8323</v>
      </c>
      <c r="R1843" t="s">
        <v>8324</v>
      </c>
      <c r="S1843" s="17">
        <f t="shared" si="142"/>
        <v>41745.84542824074</v>
      </c>
      <c r="T1843" s="17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3" t="s">
        <v>8323</v>
      </c>
      <c r="R1844" t="s">
        <v>8324</v>
      </c>
      <c r="S1844" s="17">
        <f t="shared" si="142"/>
        <v>42031.631724537037</v>
      </c>
      <c r="T1844" s="17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3" t="s">
        <v>8323</v>
      </c>
      <c r="R1845" t="s">
        <v>8324</v>
      </c>
      <c r="S1845" s="17">
        <f t="shared" si="142"/>
        <v>40564.994837962964</v>
      </c>
      <c r="T1845" s="17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3" t="s">
        <v>8323</v>
      </c>
      <c r="R1846" t="s">
        <v>8324</v>
      </c>
      <c r="S1846" s="17">
        <f t="shared" si="142"/>
        <v>40666.973541666666</v>
      </c>
      <c r="T1846" s="17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3" t="s">
        <v>8323</v>
      </c>
      <c r="R1847" t="s">
        <v>8324</v>
      </c>
      <c r="S1847" s="17">
        <f t="shared" si="142"/>
        <v>42523.333310185189</v>
      </c>
      <c r="T1847" s="17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3" t="s">
        <v>8323</v>
      </c>
      <c r="R1848" t="s">
        <v>8324</v>
      </c>
      <c r="S1848" s="17">
        <f t="shared" si="142"/>
        <v>41228.650196759263</v>
      </c>
      <c r="T1848" s="17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3" t="s">
        <v>8323</v>
      </c>
      <c r="R1849" t="s">
        <v>8324</v>
      </c>
      <c r="S1849" s="17">
        <f t="shared" si="142"/>
        <v>42094.236481481479</v>
      </c>
      <c r="T1849" s="17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3" t="s">
        <v>8323</v>
      </c>
      <c r="R1850" t="s">
        <v>8324</v>
      </c>
      <c r="S1850" s="17">
        <f t="shared" si="142"/>
        <v>40691.788055555553</v>
      </c>
      <c r="T1850" s="17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3" t="s">
        <v>8323</v>
      </c>
      <c r="R1851" t="s">
        <v>8324</v>
      </c>
      <c r="S1851" s="17">
        <f t="shared" si="142"/>
        <v>41169.845590277779</v>
      </c>
      <c r="T1851" s="17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3" t="s">
        <v>8323</v>
      </c>
      <c r="R1852" t="s">
        <v>8324</v>
      </c>
      <c r="S1852" s="17">
        <f t="shared" si="142"/>
        <v>41800.959490740745</v>
      </c>
      <c r="T1852" s="17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3" t="s">
        <v>8323</v>
      </c>
      <c r="R1853" t="s">
        <v>8324</v>
      </c>
      <c r="S1853" s="17">
        <f t="shared" si="142"/>
        <v>41827.906689814816</v>
      </c>
      <c r="T1853" s="17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3" t="s">
        <v>8323</v>
      </c>
      <c r="R1854" t="s">
        <v>8324</v>
      </c>
      <c r="S1854" s="17">
        <f t="shared" si="142"/>
        <v>42081.77143518519</v>
      </c>
      <c r="T1854" s="17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3" t="s">
        <v>8323</v>
      </c>
      <c r="R1855" t="s">
        <v>8324</v>
      </c>
      <c r="S1855" s="17">
        <f t="shared" si="142"/>
        <v>41177.060381944444</v>
      </c>
      <c r="T1855" s="17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3" t="s">
        <v>8323</v>
      </c>
      <c r="R1856" t="s">
        <v>8324</v>
      </c>
      <c r="S1856" s="17">
        <f t="shared" si="142"/>
        <v>41388.021261574075</v>
      </c>
      <c r="T1856" s="17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3" t="s">
        <v>8323</v>
      </c>
      <c r="R1857" t="s">
        <v>8324</v>
      </c>
      <c r="S1857" s="17">
        <f t="shared" si="142"/>
        <v>41600.538657407407</v>
      </c>
      <c r="T1857" s="17">
        <f t="shared" si="143"/>
        <v>41645.538657407407</v>
      </c>
      <c r="U1857">
        <f t="shared" si="144"/>
        <v>2014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3" t="s">
        <v>8323</v>
      </c>
      <c r="R1858" t="s">
        <v>8324</v>
      </c>
      <c r="S1858" s="17">
        <f t="shared" si="142"/>
        <v>41817.854999999996</v>
      </c>
      <c r="T1858" s="17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3" t="s">
        <v>8323</v>
      </c>
      <c r="R1859" t="s">
        <v>8324</v>
      </c>
      <c r="S1859" s="17">
        <f t="shared" ref="S1859:S1922" si="147">(((J1859/60)/60)/24)+DATE(1970,1,1)</f>
        <v>41864.76866898148</v>
      </c>
      <c r="T1859" s="17">
        <f t="shared" ref="T1859:T1922" si="148">(((I1859/60)/60)/24)+DATE(1970,1,1)</f>
        <v>41894.76866898148</v>
      </c>
      <c r="U1859">
        <f t="shared" ref="U1859:U1922" si="149">YEAR(T1859)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3" t="s">
        <v>8323</v>
      </c>
      <c r="R1860" t="s">
        <v>8324</v>
      </c>
      <c r="S1860" s="17">
        <f t="shared" si="147"/>
        <v>40833.200474537036</v>
      </c>
      <c r="T1860" s="17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3" t="s">
        <v>8323</v>
      </c>
      <c r="R1861" t="s">
        <v>8324</v>
      </c>
      <c r="S1861" s="17">
        <f t="shared" si="147"/>
        <v>40778.770011574074</v>
      </c>
      <c r="T1861" s="17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3" t="s">
        <v>8323</v>
      </c>
      <c r="R1862" t="s">
        <v>8324</v>
      </c>
      <c r="S1862" s="17">
        <f t="shared" si="147"/>
        <v>41655.709305555552</v>
      </c>
      <c r="T1862" s="17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3" t="s">
        <v>8331</v>
      </c>
      <c r="R1863" t="s">
        <v>8333</v>
      </c>
      <c r="S1863" s="17">
        <f t="shared" si="147"/>
        <v>42000.300243055557</v>
      </c>
      <c r="T1863" s="17">
        <f t="shared" si="148"/>
        <v>42030.300243055557</v>
      </c>
      <c r="U1863">
        <f t="shared" si="149"/>
        <v>2015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3" t="s">
        <v>8331</v>
      </c>
      <c r="R1864" t="s">
        <v>8333</v>
      </c>
      <c r="S1864" s="17">
        <f t="shared" si="147"/>
        <v>42755.492754629624</v>
      </c>
      <c r="T1864" s="17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3" t="s">
        <v>8331</v>
      </c>
      <c r="R1865" t="s">
        <v>8333</v>
      </c>
      <c r="S1865" s="17">
        <f t="shared" si="147"/>
        <v>41772.797280092593</v>
      </c>
      <c r="T1865" s="17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3" t="s">
        <v>8331</v>
      </c>
      <c r="R1866" t="s">
        <v>8333</v>
      </c>
      <c r="S1866" s="17">
        <f t="shared" si="147"/>
        <v>41733.716435185182</v>
      </c>
      <c r="T1866" s="17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3" t="s">
        <v>8331</v>
      </c>
      <c r="R1867" t="s">
        <v>8333</v>
      </c>
      <c r="S1867" s="17">
        <f t="shared" si="147"/>
        <v>42645.367442129631</v>
      </c>
      <c r="T1867" s="17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3" t="s">
        <v>8331</v>
      </c>
      <c r="R1868" t="s">
        <v>8333</v>
      </c>
      <c r="S1868" s="17">
        <f t="shared" si="147"/>
        <v>42742.246493055558</v>
      </c>
      <c r="T1868" s="17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3" t="s">
        <v>8331</v>
      </c>
      <c r="R1869" t="s">
        <v>8333</v>
      </c>
      <c r="S1869" s="17">
        <f t="shared" si="147"/>
        <v>42649.924907407403</v>
      </c>
      <c r="T1869" s="17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3" t="s">
        <v>8331</v>
      </c>
      <c r="R1870" t="s">
        <v>8333</v>
      </c>
      <c r="S1870" s="17">
        <f t="shared" si="147"/>
        <v>42328.779224537036</v>
      </c>
      <c r="T1870" s="17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3" t="s">
        <v>8331</v>
      </c>
      <c r="R1871" t="s">
        <v>8333</v>
      </c>
      <c r="S1871" s="17">
        <f t="shared" si="147"/>
        <v>42709.002881944441</v>
      </c>
      <c r="T1871" s="17">
        <f t="shared" si="148"/>
        <v>42739.002881944441</v>
      </c>
      <c r="U1871">
        <f t="shared" si="149"/>
        <v>2017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3" t="s">
        <v>8331</v>
      </c>
      <c r="R1872" t="s">
        <v>8333</v>
      </c>
      <c r="S1872" s="17">
        <f t="shared" si="147"/>
        <v>42371.355729166666</v>
      </c>
      <c r="T1872" s="17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3" t="s">
        <v>8331</v>
      </c>
      <c r="R1873" t="s">
        <v>8333</v>
      </c>
      <c r="S1873" s="17">
        <f t="shared" si="147"/>
        <v>41923.783576388887</v>
      </c>
      <c r="T1873" s="17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3" t="s">
        <v>8331</v>
      </c>
      <c r="R1874" t="s">
        <v>8333</v>
      </c>
      <c r="S1874" s="17">
        <f t="shared" si="147"/>
        <v>42155.129652777774</v>
      </c>
      <c r="T1874" s="17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3" t="s">
        <v>8331</v>
      </c>
      <c r="R1875" t="s">
        <v>8333</v>
      </c>
      <c r="S1875" s="17">
        <f t="shared" si="147"/>
        <v>42164.615856481483</v>
      </c>
      <c r="T1875" s="17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3" t="s">
        <v>8331</v>
      </c>
      <c r="R1876" t="s">
        <v>8333</v>
      </c>
      <c r="S1876" s="17">
        <f t="shared" si="147"/>
        <v>42529.969131944439</v>
      </c>
      <c r="T1876" s="17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3" t="s">
        <v>8331</v>
      </c>
      <c r="R1877" t="s">
        <v>8333</v>
      </c>
      <c r="S1877" s="17">
        <f t="shared" si="147"/>
        <v>42528.899398148147</v>
      </c>
      <c r="T1877" s="17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3" t="s">
        <v>8331</v>
      </c>
      <c r="R1878" t="s">
        <v>8333</v>
      </c>
      <c r="S1878" s="17">
        <f t="shared" si="147"/>
        <v>41776.284780092588</v>
      </c>
      <c r="T1878" s="17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3" t="s">
        <v>8331</v>
      </c>
      <c r="R1879" t="s">
        <v>8333</v>
      </c>
      <c r="S1879" s="17">
        <f t="shared" si="147"/>
        <v>42035.029224537036</v>
      </c>
      <c r="T1879" s="17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3" t="s">
        <v>8331</v>
      </c>
      <c r="R1880" t="s">
        <v>8333</v>
      </c>
      <c r="S1880" s="17">
        <f t="shared" si="147"/>
        <v>41773.008738425924</v>
      </c>
      <c r="T1880" s="17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3" t="s">
        <v>8331</v>
      </c>
      <c r="R1881" t="s">
        <v>8333</v>
      </c>
      <c r="S1881" s="17">
        <f t="shared" si="147"/>
        <v>42413.649641203709</v>
      </c>
      <c r="T1881" s="17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3" t="s">
        <v>8331</v>
      </c>
      <c r="R1882" t="s">
        <v>8333</v>
      </c>
      <c r="S1882" s="17">
        <f t="shared" si="147"/>
        <v>42430.566898148143</v>
      </c>
      <c r="T1882" s="17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3" t="s">
        <v>8323</v>
      </c>
      <c r="R1883" t="s">
        <v>8327</v>
      </c>
      <c r="S1883" s="17">
        <f t="shared" si="147"/>
        <v>42043.152650462958</v>
      </c>
      <c r="T1883" s="17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3" t="s">
        <v>8323</v>
      </c>
      <c r="R1884" t="s">
        <v>8327</v>
      </c>
      <c r="S1884" s="17">
        <f t="shared" si="147"/>
        <v>41067.949212962965</v>
      </c>
      <c r="T1884" s="17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3" t="s">
        <v>8323</v>
      </c>
      <c r="R1885" t="s">
        <v>8327</v>
      </c>
      <c r="S1885" s="17">
        <f t="shared" si="147"/>
        <v>40977.948009259257</v>
      </c>
      <c r="T1885" s="17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3" t="s">
        <v>8323</v>
      </c>
      <c r="R1886" t="s">
        <v>8327</v>
      </c>
      <c r="S1886" s="17">
        <f t="shared" si="147"/>
        <v>41205.198321759257</v>
      </c>
      <c r="T1886" s="17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3" t="s">
        <v>8323</v>
      </c>
      <c r="R1887" t="s">
        <v>8327</v>
      </c>
      <c r="S1887" s="17">
        <f t="shared" si="147"/>
        <v>41099.093865740739</v>
      </c>
      <c r="T1887" s="17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3" t="s">
        <v>8323</v>
      </c>
      <c r="R1888" t="s">
        <v>8327</v>
      </c>
      <c r="S1888" s="17">
        <f t="shared" si="147"/>
        <v>41925.906689814816</v>
      </c>
      <c r="T1888" s="17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3" t="s">
        <v>8323</v>
      </c>
      <c r="R1889" t="s">
        <v>8327</v>
      </c>
      <c r="S1889" s="17">
        <f t="shared" si="147"/>
        <v>42323.800138888888</v>
      </c>
      <c r="T1889" s="17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3" t="s">
        <v>8323</v>
      </c>
      <c r="R1890" t="s">
        <v>8327</v>
      </c>
      <c r="S1890" s="17">
        <f t="shared" si="147"/>
        <v>40299.239953703705</v>
      </c>
      <c r="T1890" s="17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3" t="s">
        <v>8323</v>
      </c>
      <c r="R1891" t="s">
        <v>8327</v>
      </c>
      <c r="S1891" s="17">
        <f t="shared" si="147"/>
        <v>41299.793356481481</v>
      </c>
      <c r="T1891" s="17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3" t="s">
        <v>8323</v>
      </c>
      <c r="R1892" t="s">
        <v>8327</v>
      </c>
      <c r="S1892" s="17">
        <f t="shared" si="147"/>
        <v>41228.786203703705</v>
      </c>
      <c r="T1892" s="17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3" t="s">
        <v>8323</v>
      </c>
      <c r="R1893" t="s">
        <v>8327</v>
      </c>
      <c r="S1893" s="17">
        <f t="shared" si="147"/>
        <v>40335.798078703701</v>
      </c>
      <c r="T1893" s="17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3" t="s">
        <v>8323</v>
      </c>
      <c r="R1894" t="s">
        <v>8327</v>
      </c>
      <c r="S1894" s="17">
        <f t="shared" si="147"/>
        <v>40671.637511574074</v>
      </c>
      <c r="T1894" s="17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3" t="s">
        <v>8323</v>
      </c>
      <c r="R1895" t="s">
        <v>8327</v>
      </c>
      <c r="S1895" s="17">
        <f t="shared" si="147"/>
        <v>40632.94195601852</v>
      </c>
      <c r="T1895" s="17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3" t="s">
        <v>8323</v>
      </c>
      <c r="R1896" t="s">
        <v>8327</v>
      </c>
      <c r="S1896" s="17">
        <f t="shared" si="147"/>
        <v>40920.904895833337</v>
      </c>
      <c r="T1896" s="17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3" t="s">
        <v>8323</v>
      </c>
      <c r="R1897" t="s">
        <v>8327</v>
      </c>
      <c r="S1897" s="17">
        <f t="shared" si="147"/>
        <v>42267.746782407412</v>
      </c>
      <c r="T1897" s="17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3" t="s">
        <v>8323</v>
      </c>
      <c r="R1898" t="s">
        <v>8327</v>
      </c>
      <c r="S1898" s="17">
        <f t="shared" si="147"/>
        <v>40981.710243055553</v>
      </c>
      <c r="T1898" s="17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3" t="s">
        <v>8323</v>
      </c>
      <c r="R1899" t="s">
        <v>8327</v>
      </c>
      <c r="S1899" s="17">
        <f t="shared" si="147"/>
        <v>41680.583402777782</v>
      </c>
      <c r="T1899" s="17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3" t="s">
        <v>8323</v>
      </c>
      <c r="R1900" t="s">
        <v>8327</v>
      </c>
      <c r="S1900" s="17">
        <f t="shared" si="147"/>
        <v>42366.192974537036</v>
      </c>
      <c r="T1900" s="17">
        <f t="shared" si="148"/>
        <v>42401.75</v>
      </c>
      <c r="U1900">
        <f t="shared" si="149"/>
        <v>2016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3" t="s">
        <v>8323</v>
      </c>
      <c r="R1901" t="s">
        <v>8327</v>
      </c>
      <c r="S1901" s="17">
        <f t="shared" si="147"/>
        <v>42058.941736111112</v>
      </c>
      <c r="T1901" s="17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3" t="s">
        <v>8323</v>
      </c>
      <c r="R1902" t="s">
        <v>8327</v>
      </c>
      <c r="S1902" s="17">
        <f t="shared" si="147"/>
        <v>41160.871886574074</v>
      </c>
      <c r="T1902" s="17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3" t="s">
        <v>8317</v>
      </c>
      <c r="R1903" t="s">
        <v>8346</v>
      </c>
      <c r="S1903" s="17">
        <f t="shared" si="147"/>
        <v>42116.54315972222</v>
      </c>
      <c r="T1903" s="17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3" t="s">
        <v>8317</v>
      </c>
      <c r="R1904" t="s">
        <v>8346</v>
      </c>
      <c r="S1904" s="17">
        <f t="shared" si="147"/>
        <v>42037.789895833332</v>
      </c>
      <c r="T1904" s="17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3" t="s">
        <v>8317</v>
      </c>
      <c r="R1905" t="s">
        <v>8346</v>
      </c>
      <c r="S1905" s="17">
        <f t="shared" si="147"/>
        <v>42702.770729166667</v>
      </c>
      <c r="T1905" s="17">
        <f t="shared" si="148"/>
        <v>42762.770729166667</v>
      </c>
      <c r="U1905">
        <f t="shared" si="149"/>
        <v>2017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3" t="s">
        <v>8317</v>
      </c>
      <c r="R1906" t="s">
        <v>8346</v>
      </c>
      <c r="S1906" s="17">
        <f t="shared" si="147"/>
        <v>42326.685428240744</v>
      </c>
      <c r="T1906" s="17">
        <f t="shared" si="148"/>
        <v>42371.685428240744</v>
      </c>
      <c r="U1906">
        <f t="shared" si="149"/>
        <v>2016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3" t="s">
        <v>8317</v>
      </c>
      <c r="R1907" t="s">
        <v>8346</v>
      </c>
      <c r="S1907" s="17">
        <f t="shared" si="147"/>
        <v>41859.925856481481</v>
      </c>
      <c r="T1907" s="17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3" t="s">
        <v>8317</v>
      </c>
      <c r="R1908" t="s">
        <v>8346</v>
      </c>
      <c r="S1908" s="17">
        <f t="shared" si="147"/>
        <v>42514.671099537038</v>
      </c>
      <c r="T1908" s="17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3" t="s">
        <v>8317</v>
      </c>
      <c r="R1909" t="s">
        <v>8346</v>
      </c>
      <c r="S1909" s="17">
        <f t="shared" si="147"/>
        <v>41767.587094907409</v>
      </c>
      <c r="T1909" s="17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3" t="s">
        <v>8317</v>
      </c>
      <c r="R1910" t="s">
        <v>8346</v>
      </c>
      <c r="S1910" s="17">
        <f t="shared" si="147"/>
        <v>42703.917824074073</v>
      </c>
      <c r="T1910" s="17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3" t="s">
        <v>8317</v>
      </c>
      <c r="R1911" t="s">
        <v>8346</v>
      </c>
      <c r="S1911" s="17">
        <f t="shared" si="147"/>
        <v>41905.429155092592</v>
      </c>
      <c r="T1911" s="17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3" t="s">
        <v>8317</v>
      </c>
      <c r="R1912" t="s">
        <v>8346</v>
      </c>
      <c r="S1912" s="17">
        <f t="shared" si="147"/>
        <v>42264.963159722218</v>
      </c>
      <c r="T1912" s="17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3" t="s">
        <v>8317</v>
      </c>
      <c r="R1913" t="s">
        <v>8346</v>
      </c>
      <c r="S1913" s="17">
        <f t="shared" si="147"/>
        <v>41830.033958333333</v>
      </c>
      <c r="T1913" s="17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3" t="s">
        <v>8317</v>
      </c>
      <c r="R1914" t="s">
        <v>8346</v>
      </c>
      <c r="S1914" s="17">
        <f t="shared" si="147"/>
        <v>42129.226388888885</v>
      </c>
      <c r="T1914" s="17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3" t="s">
        <v>8317</v>
      </c>
      <c r="R1915" t="s">
        <v>8346</v>
      </c>
      <c r="S1915" s="17">
        <f t="shared" si="147"/>
        <v>41890.511319444442</v>
      </c>
      <c r="T1915" s="17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3" t="s">
        <v>8317</v>
      </c>
      <c r="R1916" t="s">
        <v>8346</v>
      </c>
      <c r="S1916" s="17">
        <f t="shared" si="147"/>
        <v>41929.174456018518</v>
      </c>
      <c r="T1916" s="17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3" t="s">
        <v>8317</v>
      </c>
      <c r="R1917" t="s">
        <v>8346</v>
      </c>
      <c r="S1917" s="17">
        <f t="shared" si="147"/>
        <v>41864.04886574074</v>
      </c>
      <c r="T1917" s="17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3" t="s">
        <v>8317</v>
      </c>
      <c r="R1918" t="s">
        <v>8346</v>
      </c>
      <c r="S1918" s="17">
        <f t="shared" si="147"/>
        <v>42656.717303240745</v>
      </c>
      <c r="T1918" s="17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3" t="s">
        <v>8317</v>
      </c>
      <c r="R1919" t="s">
        <v>8346</v>
      </c>
      <c r="S1919" s="17">
        <f t="shared" si="147"/>
        <v>42746.270057870366</v>
      </c>
      <c r="T1919" s="17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3" t="s">
        <v>8317</v>
      </c>
      <c r="R1920" t="s">
        <v>8346</v>
      </c>
      <c r="S1920" s="17">
        <f t="shared" si="147"/>
        <v>41828.789942129632</v>
      </c>
      <c r="T1920" s="17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3" t="s">
        <v>8317</v>
      </c>
      <c r="R1921" t="s">
        <v>8346</v>
      </c>
      <c r="S1921" s="17">
        <f t="shared" si="147"/>
        <v>42113.875567129624</v>
      </c>
      <c r="T1921" s="17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3" t="s">
        <v>8317</v>
      </c>
      <c r="R1922" t="s">
        <v>8346</v>
      </c>
      <c r="S1922" s="17">
        <f t="shared" si="147"/>
        <v>42270.875706018516</v>
      </c>
      <c r="T1922" s="17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3" t="s">
        <v>8323</v>
      </c>
      <c r="R1923" t="s">
        <v>8327</v>
      </c>
      <c r="S1923" s="17">
        <f t="shared" ref="S1923:S1986" si="152">(((J1923/60)/60)/24)+DATE(1970,1,1)</f>
        <v>41074.221562500003</v>
      </c>
      <c r="T1923" s="17">
        <f t="shared" ref="T1923:T1986" si="153">(((I1923/60)/60)/24)+DATE(1970,1,1)</f>
        <v>41104.221562500003</v>
      </c>
      <c r="U1923">
        <f t="shared" ref="U1923:U1986" si="154">YEAR(T1923)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3" t="s">
        <v>8323</v>
      </c>
      <c r="R1924" t="s">
        <v>8327</v>
      </c>
      <c r="S1924" s="17">
        <f t="shared" si="152"/>
        <v>41590.255868055552</v>
      </c>
      <c r="T1924" s="17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3" t="s">
        <v>8323</v>
      </c>
      <c r="R1925" t="s">
        <v>8327</v>
      </c>
      <c r="S1925" s="17">
        <f t="shared" si="152"/>
        <v>40772.848749999997</v>
      </c>
      <c r="T1925" s="17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3" t="s">
        <v>8323</v>
      </c>
      <c r="R1926" t="s">
        <v>8327</v>
      </c>
      <c r="S1926" s="17">
        <f t="shared" si="152"/>
        <v>41626.761053240742</v>
      </c>
      <c r="T1926" s="17">
        <f t="shared" si="153"/>
        <v>41654.814583333333</v>
      </c>
      <c r="U1926">
        <f t="shared" si="154"/>
        <v>2014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3" t="s">
        <v>8323</v>
      </c>
      <c r="R1927" t="s">
        <v>8327</v>
      </c>
      <c r="S1927" s="17">
        <f t="shared" si="152"/>
        <v>41535.90148148148</v>
      </c>
      <c r="T1927" s="17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3" t="s">
        <v>8323</v>
      </c>
      <c r="R1928" t="s">
        <v>8327</v>
      </c>
      <c r="S1928" s="17">
        <f t="shared" si="152"/>
        <v>40456.954351851848</v>
      </c>
      <c r="T1928" s="17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3" t="s">
        <v>8323</v>
      </c>
      <c r="R1929" t="s">
        <v>8327</v>
      </c>
      <c r="S1929" s="17">
        <f t="shared" si="152"/>
        <v>40960.861562500002</v>
      </c>
      <c r="T1929" s="17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3" t="s">
        <v>8323</v>
      </c>
      <c r="R1930" t="s">
        <v>8327</v>
      </c>
      <c r="S1930" s="17">
        <f t="shared" si="152"/>
        <v>41371.648078703707</v>
      </c>
      <c r="T1930" s="17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3" t="s">
        <v>8323</v>
      </c>
      <c r="R1931" t="s">
        <v>8327</v>
      </c>
      <c r="S1931" s="17">
        <f t="shared" si="152"/>
        <v>40687.021597222221</v>
      </c>
      <c r="T1931" s="17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3" t="s">
        <v>8323</v>
      </c>
      <c r="R1932" t="s">
        <v>8327</v>
      </c>
      <c r="S1932" s="17">
        <f t="shared" si="152"/>
        <v>41402.558819444443</v>
      </c>
      <c r="T1932" s="17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3" t="s">
        <v>8323</v>
      </c>
      <c r="R1933" t="s">
        <v>8327</v>
      </c>
      <c r="S1933" s="17">
        <f t="shared" si="152"/>
        <v>41037.892465277779</v>
      </c>
      <c r="T1933" s="17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3" t="s">
        <v>8323</v>
      </c>
      <c r="R1934" t="s">
        <v>8327</v>
      </c>
      <c r="S1934" s="17">
        <f t="shared" si="152"/>
        <v>40911.809872685182</v>
      </c>
      <c r="T1934" s="17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3" t="s">
        <v>8323</v>
      </c>
      <c r="R1935" t="s">
        <v>8327</v>
      </c>
      <c r="S1935" s="17">
        <f t="shared" si="152"/>
        <v>41879.130868055552</v>
      </c>
      <c r="T1935" s="17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3" t="s">
        <v>8323</v>
      </c>
      <c r="R1936" t="s">
        <v>8327</v>
      </c>
      <c r="S1936" s="17">
        <f t="shared" si="152"/>
        <v>40865.867141203707</v>
      </c>
      <c r="T1936" s="17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3" t="s">
        <v>8323</v>
      </c>
      <c r="R1937" t="s">
        <v>8327</v>
      </c>
      <c r="S1937" s="17">
        <f t="shared" si="152"/>
        <v>41773.932534722226</v>
      </c>
      <c r="T1937" s="17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3" t="s">
        <v>8323</v>
      </c>
      <c r="R1938" t="s">
        <v>8327</v>
      </c>
      <c r="S1938" s="17">
        <f t="shared" si="152"/>
        <v>40852.889699074076</v>
      </c>
      <c r="T1938" s="17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3" t="s">
        <v>8323</v>
      </c>
      <c r="R1939" t="s">
        <v>8327</v>
      </c>
      <c r="S1939" s="17">
        <f t="shared" si="152"/>
        <v>41059.118993055556</v>
      </c>
      <c r="T1939" s="17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3" t="s">
        <v>8323</v>
      </c>
      <c r="R1940" t="s">
        <v>8327</v>
      </c>
      <c r="S1940" s="17">
        <f t="shared" si="152"/>
        <v>41426.259618055556</v>
      </c>
      <c r="T1940" s="17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3" t="s">
        <v>8323</v>
      </c>
      <c r="R1941" t="s">
        <v>8327</v>
      </c>
      <c r="S1941" s="17">
        <f t="shared" si="152"/>
        <v>41313.985046296293</v>
      </c>
      <c r="T1941" s="17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3" t="s">
        <v>8323</v>
      </c>
      <c r="R1942" t="s">
        <v>8327</v>
      </c>
      <c r="S1942" s="17">
        <f t="shared" si="152"/>
        <v>40670.507326388892</v>
      </c>
      <c r="T1942" s="17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3" t="s">
        <v>8317</v>
      </c>
      <c r="R1943" t="s">
        <v>8347</v>
      </c>
      <c r="S1943" s="17">
        <f t="shared" si="152"/>
        <v>41744.290868055556</v>
      </c>
      <c r="T1943" s="17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3" t="s">
        <v>8317</v>
      </c>
      <c r="R1944" t="s">
        <v>8347</v>
      </c>
      <c r="S1944" s="17">
        <f t="shared" si="152"/>
        <v>40638.828009259261</v>
      </c>
      <c r="T1944" s="17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3" t="s">
        <v>8317</v>
      </c>
      <c r="R1945" t="s">
        <v>8347</v>
      </c>
      <c r="S1945" s="17">
        <f t="shared" si="152"/>
        <v>42548.269861111112</v>
      </c>
      <c r="T1945" s="17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3" t="s">
        <v>8317</v>
      </c>
      <c r="R1946" t="s">
        <v>8347</v>
      </c>
      <c r="S1946" s="17">
        <f t="shared" si="152"/>
        <v>41730.584374999999</v>
      </c>
      <c r="T1946" s="17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3" t="s">
        <v>8317</v>
      </c>
      <c r="R1947" t="s">
        <v>8347</v>
      </c>
      <c r="S1947" s="17">
        <f t="shared" si="152"/>
        <v>42157.251828703709</v>
      </c>
      <c r="T1947" s="17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3" t="s">
        <v>8317</v>
      </c>
      <c r="R1948" t="s">
        <v>8347</v>
      </c>
      <c r="S1948" s="17">
        <f t="shared" si="152"/>
        <v>41689.150011574071</v>
      </c>
      <c r="T1948" s="17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3" t="s">
        <v>8317</v>
      </c>
      <c r="R1949" t="s">
        <v>8347</v>
      </c>
      <c r="S1949" s="17">
        <f t="shared" si="152"/>
        <v>40102.918055555558</v>
      </c>
      <c r="T1949" s="17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3" t="s">
        <v>8317</v>
      </c>
      <c r="R1950" t="s">
        <v>8347</v>
      </c>
      <c r="S1950" s="17">
        <f t="shared" si="152"/>
        <v>42473.604270833333</v>
      </c>
      <c r="T1950" s="17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3" t="s">
        <v>8317</v>
      </c>
      <c r="R1951" t="s">
        <v>8347</v>
      </c>
      <c r="S1951" s="17">
        <f t="shared" si="152"/>
        <v>41800.423043981478</v>
      </c>
      <c r="T1951" s="17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3" t="s">
        <v>8317</v>
      </c>
      <c r="R1952" t="s">
        <v>8347</v>
      </c>
      <c r="S1952" s="17">
        <f t="shared" si="152"/>
        <v>40624.181400462963</v>
      </c>
      <c r="T1952" s="17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3" t="s">
        <v>8317</v>
      </c>
      <c r="R1953" t="s">
        <v>8347</v>
      </c>
      <c r="S1953" s="17">
        <f t="shared" si="152"/>
        <v>42651.420567129629</v>
      </c>
      <c r="T1953" s="17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3" t="s">
        <v>8317</v>
      </c>
      <c r="R1954" t="s">
        <v>8347</v>
      </c>
      <c r="S1954" s="17">
        <f t="shared" si="152"/>
        <v>41526.60665509259</v>
      </c>
      <c r="T1954" s="17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3" t="s">
        <v>8317</v>
      </c>
      <c r="R1955" t="s">
        <v>8347</v>
      </c>
      <c r="S1955" s="17">
        <f t="shared" si="152"/>
        <v>40941.199826388889</v>
      </c>
      <c r="T1955" s="17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3" t="s">
        <v>8317</v>
      </c>
      <c r="R1956" t="s">
        <v>8347</v>
      </c>
      <c r="S1956" s="17">
        <f t="shared" si="152"/>
        <v>42394.580740740741</v>
      </c>
      <c r="T1956" s="17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3" t="s">
        <v>8317</v>
      </c>
      <c r="R1957" t="s">
        <v>8347</v>
      </c>
      <c r="S1957" s="17">
        <f t="shared" si="152"/>
        <v>41020.271770833337</v>
      </c>
      <c r="T1957" s="17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3" t="s">
        <v>8317</v>
      </c>
      <c r="R1958" t="s">
        <v>8347</v>
      </c>
      <c r="S1958" s="17">
        <f t="shared" si="152"/>
        <v>42067.923668981486</v>
      </c>
      <c r="T1958" s="17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3" t="s">
        <v>8317</v>
      </c>
      <c r="R1959" t="s">
        <v>8347</v>
      </c>
      <c r="S1959" s="17">
        <f t="shared" si="152"/>
        <v>41179.098530092589</v>
      </c>
      <c r="T1959" s="17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3" t="s">
        <v>8317</v>
      </c>
      <c r="R1960" t="s">
        <v>8347</v>
      </c>
      <c r="S1960" s="17">
        <f t="shared" si="152"/>
        <v>41326.987974537034</v>
      </c>
      <c r="T1960" s="17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3" t="s">
        <v>8317</v>
      </c>
      <c r="R1961" t="s">
        <v>8347</v>
      </c>
      <c r="S1961" s="17">
        <f t="shared" si="152"/>
        <v>41871.845601851855</v>
      </c>
      <c r="T1961" s="17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3" t="s">
        <v>8317</v>
      </c>
      <c r="R1962" t="s">
        <v>8347</v>
      </c>
      <c r="S1962" s="17">
        <f t="shared" si="152"/>
        <v>41964.362743055557</v>
      </c>
      <c r="T1962" s="17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3" t="s">
        <v>8317</v>
      </c>
      <c r="R1963" t="s">
        <v>8347</v>
      </c>
      <c r="S1963" s="17">
        <f t="shared" si="152"/>
        <v>41148.194641203707</v>
      </c>
      <c r="T1963" s="17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3" t="s">
        <v>8317</v>
      </c>
      <c r="R1964" t="s">
        <v>8347</v>
      </c>
      <c r="S1964" s="17">
        <f t="shared" si="152"/>
        <v>41742.780509259261</v>
      </c>
      <c r="T1964" s="17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3" t="s">
        <v>8317</v>
      </c>
      <c r="R1965" t="s">
        <v>8347</v>
      </c>
      <c r="S1965" s="17">
        <f t="shared" si="152"/>
        <v>41863.429791666669</v>
      </c>
      <c r="T1965" s="17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3" t="s">
        <v>8317</v>
      </c>
      <c r="R1966" t="s">
        <v>8347</v>
      </c>
      <c r="S1966" s="17">
        <f t="shared" si="152"/>
        <v>42452.272824074069</v>
      </c>
      <c r="T1966" s="17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3" t="s">
        <v>8317</v>
      </c>
      <c r="R1967" t="s">
        <v>8347</v>
      </c>
      <c r="S1967" s="17">
        <f t="shared" si="152"/>
        <v>40898.089236111111</v>
      </c>
      <c r="T1967" s="17">
        <f t="shared" si="153"/>
        <v>40920.041666666664</v>
      </c>
      <c r="U1967">
        <f t="shared" si="154"/>
        <v>2012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3" t="s">
        <v>8317</v>
      </c>
      <c r="R1968" t="s">
        <v>8347</v>
      </c>
      <c r="S1968" s="17">
        <f t="shared" si="152"/>
        <v>41835.540486111109</v>
      </c>
      <c r="T1968" s="17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3" t="s">
        <v>8317</v>
      </c>
      <c r="R1969" t="s">
        <v>8347</v>
      </c>
      <c r="S1969" s="17">
        <f t="shared" si="152"/>
        <v>41730.663530092592</v>
      </c>
      <c r="T1969" s="17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3" t="s">
        <v>8317</v>
      </c>
      <c r="R1970" t="s">
        <v>8347</v>
      </c>
      <c r="S1970" s="17">
        <f t="shared" si="152"/>
        <v>42676.586979166663</v>
      </c>
      <c r="T1970" s="17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3" t="s">
        <v>8317</v>
      </c>
      <c r="R1971" t="s">
        <v>8347</v>
      </c>
      <c r="S1971" s="17">
        <f t="shared" si="152"/>
        <v>42557.792453703703</v>
      </c>
      <c r="T1971" s="17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3" t="s">
        <v>8317</v>
      </c>
      <c r="R1972" t="s">
        <v>8347</v>
      </c>
      <c r="S1972" s="17">
        <f t="shared" si="152"/>
        <v>41324.193298611113</v>
      </c>
      <c r="T1972" s="17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3" t="s">
        <v>8317</v>
      </c>
      <c r="R1973" t="s">
        <v>8347</v>
      </c>
      <c r="S1973" s="17">
        <f t="shared" si="152"/>
        <v>41561.500706018516</v>
      </c>
      <c r="T1973" s="17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3" t="s">
        <v>8317</v>
      </c>
      <c r="R1974" t="s">
        <v>8347</v>
      </c>
      <c r="S1974" s="17">
        <f t="shared" si="152"/>
        <v>41201.012083333335</v>
      </c>
      <c r="T1974" s="17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3" t="s">
        <v>8317</v>
      </c>
      <c r="R1975" t="s">
        <v>8347</v>
      </c>
      <c r="S1975" s="17">
        <f t="shared" si="152"/>
        <v>42549.722962962958</v>
      </c>
      <c r="T1975" s="17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3" t="s">
        <v>8317</v>
      </c>
      <c r="R1976" t="s">
        <v>8347</v>
      </c>
      <c r="S1976" s="17">
        <f t="shared" si="152"/>
        <v>41445.334131944444</v>
      </c>
      <c r="T1976" s="17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3" t="s">
        <v>8317</v>
      </c>
      <c r="R1977" t="s">
        <v>8347</v>
      </c>
      <c r="S1977" s="17">
        <f t="shared" si="152"/>
        <v>41313.755219907405</v>
      </c>
      <c r="T1977" s="17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3" t="s">
        <v>8317</v>
      </c>
      <c r="R1978" t="s">
        <v>8347</v>
      </c>
      <c r="S1978" s="17">
        <f t="shared" si="152"/>
        <v>41438.899594907409</v>
      </c>
      <c r="T1978" s="17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3" t="s">
        <v>8317</v>
      </c>
      <c r="R1979" t="s">
        <v>8347</v>
      </c>
      <c r="S1979" s="17">
        <f t="shared" si="152"/>
        <v>42311.216898148152</v>
      </c>
      <c r="T1979" s="17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3" t="s">
        <v>8317</v>
      </c>
      <c r="R1980" t="s">
        <v>8347</v>
      </c>
      <c r="S1980" s="17">
        <f t="shared" si="152"/>
        <v>41039.225601851853</v>
      </c>
      <c r="T1980" s="17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3" t="s">
        <v>8317</v>
      </c>
      <c r="R1981" t="s">
        <v>8347</v>
      </c>
      <c r="S1981" s="17">
        <f t="shared" si="152"/>
        <v>42290.460023148145</v>
      </c>
      <c r="T1981" s="17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3" t="s">
        <v>8317</v>
      </c>
      <c r="R1982" t="s">
        <v>8347</v>
      </c>
      <c r="S1982" s="17">
        <f t="shared" si="152"/>
        <v>42423.542384259257</v>
      </c>
      <c r="T1982" s="17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3" t="s">
        <v>8336</v>
      </c>
      <c r="R1983" t="s">
        <v>8348</v>
      </c>
      <c r="S1983" s="17">
        <f t="shared" si="152"/>
        <v>41799.725289351853</v>
      </c>
      <c r="T1983" s="17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3" t="s">
        <v>8336</v>
      </c>
      <c r="R1984" t="s">
        <v>8348</v>
      </c>
      <c r="S1984" s="17">
        <f t="shared" si="152"/>
        <v>42678.586655092593</v>
      </c>
      <c r="T1984" s="17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3" t="s">
        <v>8336</v>
      </c>
      <c r="R1985" t="s">
        <v>8348</v>
      </c>
      <c r="S1985" s="17">
        <f t="shared" si="152"/>
        <v>42593.011782407411</v>
      </c>
      <c r="T1985" s="17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3" t="s">
        <v>8336</v>
      </c>
      <c r="R1986" t="s">
        <v>8348</v>
      </c>
      <c r="S1986" s="17">
        <f t="shared" si="152"/>
        <v>41913.790289351848</v>
      </c>
      <c r="T1986" s="17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3" t="s">
        <v>8336</v>
      </c>
      <c r="R1987" t="s">
        <v>8348</v>
      </c>
      <c r="S1987" s="17">
        <f t="shared" ref="S1987:S2050" si="157">(((J1987/60)/60)/24)+DATE(1970,1,1)</f>
        <v>42555.698738425926</v>
      </c>
      <c r="T1987" s="17">
        <f t="shared" ref="T1987:T2050" si="158">(((I1987/60)/60)/24)+DATE(1970,1,1)</f>
        <v>42584.958333333328</v>
      </c>
      <c r="U1987">
        <f t="shared" ref="U1987:U2050" si="159">YEAR(T1987)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3" t="s">
        <v>8336</v>
      </c>
      <c r="R1988" t="s">
        <v>8348</v>
      </c>
      <c r="S1988" s="17">
        <f t="shared" si="157"/>
        <v>42413.433831018512</v>
      </c>
      <c r="T1988" s="17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3" t="s">
        <v>8336</v>
      </c>
      <c r="R1989" t="s">
        <v>8348</v>
      </c>
      <c r="S1989" s="17">
        <f t="shared" si="157"/>
        <v>42034.639768518522</v>
      </c>
      <c r="T1989" s="17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3" t="s">
        <v>8336</v>
      </c>
      <c r="R1990" t="s">
        <v>8348</v>
      </c>
      <c r="S1990" s="17">
        <f t="shared" si="157"/>
        <v>42206.763217592597</v>
      </c>
      <c r="T1990" s="17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3" t="s">
        <v>8336</v>
      </c>
      <c r="R1991" t="s">
        <v>8348</v>
      </c>
      <c r="S1991" s="17">
        <f t="shared" si="157"/>
        <v>42685.680648148147</v>
      </c>
      <c r="T1991" s="17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3" t="s">
        <v>8336</v>
      </c>
      <c r="R1992" t="s">
        <v>8348</v>
      </c>
      <c r="S1992" s="17">
        <f t="shared" si="157"/>
        <v>42398.195972222224</v>
      </c>
      <c r="T1992" s="17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3" t="s">
        <v>8336</v>
      </c>
      <c r="R1993" t="s">
        <v>8348</v>
      </c>
      <c r="S1993" s="17">
        <f t="shared" si="157"/>
        <v>42167.89335648148</v>
      </c>
      <c r="T1993" s="17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3" t="s">
        <v>8336</v>
      </c>
      <c r="R1994" t="s">
        <v>8348</v>
      </c>
      <c r="S1994" s="17">
        <f t="shared" si="157"/>
        <v>42023.143414351856</v>
      </c>
      <c r="T1994" s="17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3" t="s">
        <v>8336</v>
      </c>
      <c r="R1995" t="s">
        <v>8348</v>
      </c>
      <c r="S1995" s="17">
        <f t="shared" si="157"/>
        <v>42329.58839120371</v>
      </c>
      <c r="T1995" s="17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3" t="s">
        <v>8336</v>
      </c>
      <c r="R1996" t="s">
        <v>8348</v>
      </c>
      <c r="S1996" s="17">
        <f t="shared" si="157"/>
        <v>42651.006273148145</v>
      </c>
      <c r="T1996" s="17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3" t="s">
        <v>8336</v>
      </c>
      <c r="R1997" t="s">
        <v>8348</v>
      </c>
      <c r="S1997" s="17">
        <f t="shared" si="157"/>
        <v>42181.902037037042</v>
      </c>
      <c r="T1997" s="17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3" t="s">
        <v>8336</v>
      </c>
      <c r="R1998" t="s">
        <v>8348</v>
      </c>
      <c r="S1998" s="17">
        <f t="shared" si="157"/>
        <v>41800.819571759261</v>
      </c>
      <c r="T1998" s="17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3" t="s">
        <v>8336</v>
      </c>
      <c r="R1999" t="s">
        <v>8348</v>
      </c>
      <c r="S1999" s="17">
        <f t="shared" si="157"/>
        <v>41847.930694444447</v>
      </c>
      <c r="T1999" s="17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3" t="s">
        <v>8336</v>
      </c>
      <c r="R2000" t="s">
        <v>8348</v>
      </c>
      <c r="S2000" s="17">
        <f t="shared" si="157"/>
        <v>41807.118495370371</v>
      </c>
      <c r="T2000" s="17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3" t="s">
        <v>8336</v>
      </c>
      <c r="R2001" t="s">
        <v>8348</v>
      </c>
      <c r="S2001" s="17">
        <f t="shared" si="157"/>
        <v>41926.482731481483</v>
      </c>
      <c r="T2001" s="17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3" t="s">
        <v>8336</v>
      </c>
      <c r="R2002" t="s">
        <v>8348</v>
      </c>
      <c r="S2002" s="17">
        <f t="shared" si="157"/>
        <v>42345.951539351852</v>
      </c>
      <c r="T2002" s="17">
        <f t="shared" si="158"/>
        <v>42375.951539351852</v>
      </c>
      <c r="U2002">
        <f t="shared" si="159"/>
        <v>2016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3" t="s">
        <v>8317</v>
      </c>
      <c r="R2003" t="s">
        <v>8347</v>
      </c>
      <c r="S2003" s="17">
        <f t="shared" si="157"/>
        <v>42136.209675925929</v>
      </c>
      <c r="T2003" s="17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3" t="s">
        <v>8317</v>
      </c>
      <c r="R2004" t="s">
        <v>8347</v>
      </c>
      <c r="S2004" s="17">
        <f t="shared" si="157"/>
        <v>42728.71230324074</v>
      </c>
      <c r="T2004" s="17">
        <f t="shared" si="158"/>
        <v>42758.71230324074</v>
      </c>
      <c r="U2004">
        <f t="shared" si="159"/>
        <v>2017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3" t="s">
        <v>8317</v>
      </c>
      <c r="R2005" t="s">
        <v>8347</v>
      </c>
      <c r="S2005" s="17">
        <f t="shared" si="157"/>
        <v>40347.125601851854</v>
      </c>
      <c r="T2005" s="17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3" t="s">
        <v>8317</v>
      </c>
      <c r="R2006" t="s">
        <v>8347</v>
      </c>
      <c r="S2006" s="17">
        <f t="shared" si="157"/>
        <v>41800.604895833334</v>
      </c>
      <c r="T2006" s="17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3" t="s">
        <v>8317</v>
      </c>
      <c r="R2007" t="s">
        <v>8347</v>
      </c>
      <c r="S2007" s="17">
        <f t="shared" si="157"/>
        <v>41535.812708333331</v>
      </c>
      <c r="T2007" s="17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3" t="s">
        <v>8317</v>
      </c>
      <c r="R2008" t="s">
        <v>8347</v>
      </c>
      <c r="S2008" s="17">
        <f t="shared" si="157"/>
        <v>41941.500520833331</v>
      </c>
      <c r="T2008" s="17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3" t="s">
        <v>8317</v>
      </c>
      <c r="R2009" t="s">
        <v>8347</v>
      </c>
      <c r="S2009" s="17">
        <f t="shared" si="157"/>
        <v>40347.837800925925</v>
      </c>
      <c r="T2009" s="17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3" t="s">
        <v>8317</v>
      </c>
      <c r="R2010" t="s">
        <v>8347</v>
      </c>
      <c r="S2010" s="17">
        <f t="shared" si="157"/>
        <v>40761.604421296295</v>
      </c>
      <c r="T2010" s="17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3" t="s">
        <v>8317</v>
      </c>
      <c r="R2011" t="s">
        <v>8347</v>
      </c>
      <c r="S2011" s="17">
        <f t="shared" si="157"/>
        <v>42661.323414351849</v>
      </c>
      <c r="T2011" s="17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3" t="s">
        <v>8317</v>
      </c>
      <c r="R2012" t="s">
        <v>8347</v>
      </c>
      <c r="S2012" s="17">
        <f t="shared" si="157"/>
        <v>42570.996423611112</v>
      </c>
      <c r="T2012" s="17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3" t="s">
        <v>8317</v>
      </c>
      <c r="R2013" t="s">
        <v>8347</v>
      </c>
      <c r="S2013" s="17">
        <f t="shared" si="157"/>
        <v>42347.358483796299</v>
      </c>
      <c r="T2013" s="17">
        <f t="shared" si="158"/>
        <v>42380.958333333328</v>
      </c>
      <c r="U2013">
        <f t="shared" si="159"/>
        <v>2016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3" t="s">
        <v>8317</v>
      </c>
      <c r="R2014" t="s">
        <v>8347</v>
      </c>
      <c r="S2014" s="17">
        <f t="shared" si="157"/>
        <v>42010.822233796294</v>
      </c>
      <c r="T2014" s="17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3" t="s">
        <v>8317</v>
      </c>
      <c r="R2015" t="s">
        <v>8347</v>
      </c>
      <c r="S2015" s="17">
        <f t="shared" si="157"/>
        <v>42499.960810185185</v>
      </c>
      <c r="T2015" s="17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3" t="s">
        <v>8317</v>
      </c>
      <c r="R2016" t="s">
        <v>8347</v>
      </c>
      <c r="S2016" s="17">
        <f t="shared" si="157"/>
        <v>41324.214571759258</v>
      </c>
      <c r="T2016" s="17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3" t="s">
        <v>8317</v>
      </c>
      <c r="R2017" t="s">
        <v>8347</v>
      </c>
      <c r="S2017" s="17">
        <f t="shared" si="157"/>
        <v>40765.876886574071</v>
      </c>
      <c r="T2017" s="17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3" t="s">
        <v>8317</v>
      </c>
      <c r="R2018" t="s">
        <v>8347</v>
      </c>
      <c r="S2018" s="17">
        <f t="shared" si="157"/>
        <v>41312.88077546296</v>
      </c>
      <c r="T2018" s="17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3" t="s">
        <v>8317</v>
      </c>
      <c r="R2019" t="s">
        <v>8347</v>
      </c>
      <c r="S2019" s="17">
        <f t="shared" si="157"/>
        <v>40961.057349537034</v>
      </c>
      <c r="T2019" s="17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3" t="s">
        <v>8317</v>
      </c>
      <c r="R2020" t="s">
        <v>8347</v>
      </c>
      <c r="S2020" s="17">
        <f t="shared" si="157"/>
        <v>42199.365844907406</v>
      </c>
      <c r="T2020" s="17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3" t="s">
        <v>8317</v>
      </c>
      <c r="R2021" t="s">
        <v>8347</v>
      </c>
      <c r="S2021" s="17">
        <f t="shared" si="157"/>
        <v>42605.70857638889</v>
      </c>
      <c r="T2021" s="17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3" t="s">
        <v>8317</v>
      </c>
      <c r="R2022" t="s">
        <v>8347</v>
      </c>
      <c r="S2022" s="17">
        <f t="shared" si="157"/>
        <v>41737.097499999996</v>
      </c>
      <c r="T2022" s="17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3" t="s">
        <v>8317</v>
      </c>
      <c r="R2023" t="s">
        <v>8347</v>
      </c>
      <c r="S2023" s="17">
        <f t="shared" si="157"/>
        <v>41861.070567129631</v>
      </c>
      <c r="T2023" s="17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3" t="s">
        <v>8317</v>
      </c>
      <c r="R2024" t="s">
        <v>8347</v>
      </c>
      <c r="S2024" s="17">
        <f t="shared" si="157"/>
        <v>42502.569120370375</v>
      </c>
      <c r="T2024" s="17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3" t="s">
        <v>8317</v>
      </c>
      <c r="R2025" t="s">
        <v>8347</v>
      </c>
      <c r="S2025" s="17">
        <f t="shared" si="157"/>
        <v>42136.420752314814</v>
      </c>
      <c r="T2025" s="17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3" t="s">
        <v>8317</v>
      </c>
      <c r="R2026" t="s">
        <v>8347</v>
      </c>
      <c r="S2026" s="17">
        <f t="shared" si="157"/>
        <v>41099.966944444444</v>
      </c>
      <c r="T2026" s="17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3" t="s">
        <v>8317</v>
      </c>
      <c r="R2027" t="s">
        <v>8347</v>
      </c>
      <c r="S2027" s="17">
        <f t="shared" si="157"/>
        <v>42136.184560185182</v>
      </c>
      <c r="T2027" s="17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3" t="s">
        <v>8317</v>
      </c>
      <c r="R2028" t="s">
        <v>8347</v>
      </c>
      <c r="S2028" s="17">
        <f t="shared" si="157"/>
        <v>41704.735937500001</v>
      </c>
      <c r="T2028" s="17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3" t="s">
        <v>8317</v>
      </c>
      <c r="R2029" t="s">
        <v>8347</v>
      </c>
      <c r="S2029" s="17">
        <f t="shared" si="157"/>
        <v>42048.813877314817</v>
      </c>
      <c r="T2029" s="17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3" t="s">
        <v>8317</v>
      </c>
      <c r="R2030" t="s">
        <v>8347</v>
      </c>
      <c r="S2030" s="17">
        <f t="shared" si="157"/>
        <v>40215.919050925928</v>
      </c>
      <c r="T2030" s="17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3" t="s">
        <v>8317</v>
      </c>
      <c r="R2031" t="s">
        <v>8347</v>
      </c>
      <c r="S2031" s="17">
        <f t="shared" si="157"/>
        <v>41848.021770833337</v>
      </c>
      <c r="T2031" s="17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3" t="s">
        <v>8317</v>
      </c>
      <c r="R2032" t="s">
        <v>8347</v>
      </c>
      <c r="S2032" s="17">
        <f t="shared" si="157"/>
        <v>41212.996481481481</v>
      </c>
      <c r="T2032" s="17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3" t="s">
        <v>8317</v>
      </c>
      <c r="R2033" t="s">
        <v>8347</v>
      </c>
      <c r="S2033" s="17">
        <f t="shared" si="157"/>
        <v>41975.329317129625</v>
      </c>
      <c r="T2033" s="17">
        <f t="shared" si="158"/>
        <v>42013.041666666672</v>
      </c>
      <c r="U2033">
        <f t="shared" si="159"/>
        <v>2015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3" t="s">
        <v>8317</v>
      </c>
      <c r="R2034" t="s">
        <v>8347</v>
      </c>
      <c r="S2034" s="17">
        <f t="shared" si="157"/>
        <v>42689.565671296295</v>
      </c>
      <c r="T2034" s="17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3" t="s">
        <v>8317</v>
      </c>
      <c r="R2035" t="s">
        <v>8347</v>
      </c>
      <c r="S2035" s="17">
        <f t="shared" si="157"/>
        <v>41725.082384259258</v>
      </c>
      <c r="T2035" s="17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3" t="s">
        <v>8317</v>
      </c>
      <c r="R2036" t="s">
        <v>8347</v>
      </c>
      <c r="S2036" s="17">
        <f t="shared" si="157"/>
        <v>42076.130011574074</v>
      </c>
      <c r="T2036" s="17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3" t="s">
        <v>8317</v>
      </c>
      <c r="R2037" t="s">
        <v>8347</v>
      </c>
      <c r="S2037" s="17">
        <f t="shared" si="157"/>
        <v>42311.625081018516</v>
      </c>
      <c r="T2037" s="17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3" t="s">
        <v>8317</v>
      </c>
      <c r="R2038" t="s">
        <v>8347</v>
      </c>
      <c r="S2038" s="17">
        <f t="shared" si="157"/>
        <v>41738.864803240744</v>
      </c>
      <c r="T2038" s="17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3" t="s">
        <v>8317</v>
      </c>
      <c r="R2039" t="s">
        <v>8347</v>
      </c>
      <c r="S2039" s="17">
        <f t="shared" si="157"/>
        <v>41578.210104166668</v>
      </c>
      <c r="T2039" s="17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3" t="s">
        <v>8317</v>
      </c>
      <c r="R2040" t="s">
        <v>8347</v>
      </c>
      <c r="S2040" s="17">
        <f t="shared" si="157"/>
        <v>41424.27107638889</v>
      </c>
      <c r="T2040" s="17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3" t="s">
        <v>8317</v>
      </c>
      <c r="R2041" t="s">
        <v>8347</v>
      </c>
      <c r="S2041" s="17">
        <f t="shared" si="157"/>
        <v>42675.438946759255</v>
      </c>
      <c r="T2041" s="17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3" t="s">
        <v>8317</v>
      </c>
      <c r="R2042" t="s">
        <v>8347</v>
      </c>
      <c r="S2042" s="17">
        <f t="shared" si="157"/>
        <v>41578.927118055559</v>
      </c>
      <c r="T2042" s="17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3" t="s">
        <v>8317</v>
      </c>
      <c r="R2043" t="s">
        <v>8347</v>
      </c>
      <c r="S2043" s="17">
        <f t="shared" si="157"/>
        <v>42654.525775462964</v>
      </c>
      <c r="T2043" s="17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3" t="s">
        <v>8317</v>
      </c>
      <c r="R2044" t="s">
        <v>8347</v>
      </c>
      <c r="S2044" s="17">
        <f t="shared" si="157"/>
        <v>42331.708032407405</v>
      </c>
      <c r="T2044" s="17">
        <f t="shared" si="158"/>
        <v>42391.708032407405</v>
      </c>
      <c r="U2044">
        <f t="shared" si="159"/>
        <v>2016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3" t="s">
        <v>8317</v>
      </c>
      <c r="R2045" t="s">
        <v>8347</v>
      </c>
      <c r="S2045" s="17">
        <f t="shared" si="157"/>
        <v>42661.176817129628</v>
      </c>
      <c r="T2045" s="17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3" t="s">
        <v>8317</v>
      </c>
      <c r="R2046" t="s">
        <v>8347</v>
      </c>
      <c r="S2046" s="17">
        <f t="shared" si="157"/>
        <v>42138.684189814812</v>
      </c>
      <c r="T2046" s="17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3" t="s">
        <v>8317</v>
      </c>
      <c r="R2047" t="s">
        <v>8347</v>
      </c>
      <c r="S2047" s="17">
        <f t="shared" si="157"/>
        <v>41069.088506944441</v>
      </c>
      <c r="T2047" s="17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3" t="s">
        <v>8317</v>
      </c>
      <c r="R2048" t="s">
        <v>8347</v>
      </c>
      <c r="S2048" s="17">
        <f t="shared" si="157"/>
        <v>41387.171805555554</v>
      </c>
      <c r="T2048" s="17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3" t="s">
        <v>8317</v>
      </c>
      <c r="R2049" t="s">
        <v>8347</v>
      </c>
      <c r="S2049" s="17">
        <f t="shared" si="157"/>
        <v>42081.903587962966</v>
      </c>
      <c r="T2049" s="17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3" t="s">
        <v>8317</v>
      </c>
      <c r="R2050" t="s">
        <v>8347</v>
      </c>
      <c r="S2050" s="17">
        <f t="shared" si="157"/>
        <v>41387.651516203703</v>
      </c>
      <c r="T2050" s="17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3" t="s">
        <v>8317</v>
      </c>
      <c r="R2051" t="s">
        <v>8347</v>
      </c>
      <c r="S2051" s="17">
        <f t="shared" ref="S2051:S2114" si="162">(((J2051/60)/60)/24)+DATE(1970,1,1)</f>
        <v>41575.527349537035</v>
      </c>
      <c r="T2051" s="17">
        <f t="shared" ref="T2051:T2114" si="163">(((I2051/60)/60)/24)+DATE(1970,1,1)</f>
        <v>41610.957638888889</v>
      </c>
      <c r="U2051">
        <f t="shared" ref="U2051:U2114" si="164">YEAR(T2051)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3" t="s">
        <v>8317</v>
      </c>
      <c r="R2052" t="s">
        <v>8347</v>
      </c>
      <c r="S2052" s="17">
        <f t="shared" si="162"/>
        <v>42115.071504629625</v>
      </c>
      <c r="T2052" s="17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3" t="s">
        <v>8317</v>
      </c>
      <c r="R2053" t="s">
        <v>8347</v>
      </c>
      <c r="S2053" s="17">
        <f t="shared" si="162"/>
        <v>41604.022418981483</v>
      </c>
      <c r="T2053" s="17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3" t="s">
        <v>8317</v>
      </c>
      <c r="R2054" t="s">
        <v>8347</v>
      </c>
      <c r="S2054" s="17">
        <f t="shared" si="162"/>
        <v>42375.08394675926</v>
      </c>
      <c r="T2054" s="17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3" t="s">
        <v>8317</v>
      </c>
      <c r="R2055" t="s">
        <v>8347</v>
      </c>
      <c r="S2055" s="17">
        <f t="shared" si="162"/>
        <v>42303.617488425924</v>
      </c>
      <c r="T2055" s="17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3" t="s">
        <v>8317</v>
      </c>
      <c r="R2056" t="s">
        <v>8347</v>
      </c>
      <c r="S2056" s="17">
        <f t="shared" si="162"/>
        <v>41731.520949074074</v>
      </c>
      <c r="T2056" s="17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3" t="s">
        <v>8317</v>
      </c>
      <c r="R2057" t="s">
        <v>8347</v>
      </c>
      <c r="S2057" s="17">
        <f t="shared" si="162"/>
        <v>41946.674108796295</v>
      </c>
      <c r="T2057" s="17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3" t="s">
        <v>8317</v>
      </c>
      <c r="R2058" t="s">
        <v>8347</v>
      </c>
      <c r="S2058" s="17">
        <f t="shared" si="162"/>
        <v>41351.76090277778</v>
      </c>
      <c r="T2058" s="17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3" t="s">
        <v>8317</v>
      </c>
      <c r="R2059" t="s">
        <v>8347</v>
      </c>
      <c r="S2059" s="17">
        <f t="shared" si="162"/>
        <v>42396.494583333333</v>
      </c>
      <c r="T2059" s="17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3" t="s">
        <v>8317</v>
      </c>
      <c r="R2060" t="s">
        <v>8347</v>
      </c>
      <c r="S2060" s="17">
        <f t="shared" si="162"/>
        <v>42026.370717592596</v>
      </c>
      <c r="T2060" s="17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3" t="s">
        <v>8317</v>
      </c>
      <c r="R2061" t="s">
        <v>8347</v>
      </c>
      <c r="S2061" s="17">
        <f t="shared" si="162"/>
        <v>42361.602476851855</v>
      </c>
      <c r="T2061" s="17">
        <f t="shared" si="163"/>
        <v>42400.915972222225</v>
      </c>
      <c r="U2061">
        <f t="shared" si="164"/>
        <v>2016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3" t="s">
        <v>8317</v>
      </c>
      <c r="R2062" t="s">
        <v>8347</v>
      </c>
      <c r="S2062" s="17">
        <f t="shared" si="162"/>
        <v>41783.642939814818</v>
      </c>
      <c r="T2062" s="17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3" t="s">
        <v>8317</v>
      </c>
      <c r="R2063" t="s">
        <v>8347</v>
      </c>
      <c r="S2063" s="17">
        <f t="shared" si="162"/>
        <v>42705.764513888891</v>
      </c>
      <c r="T2063" s="17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3" t="s">
        <v>8317</v>
      </c>
      <c r="R2064" t="s">
        <v>8347</v>
      </c>
      <c r="S2064" s="17">
        <f t="shared" si="162"/>
        <v>42423.3830787037</v>
      </c>
      <c r="T2064" s="17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3" t="s">
        <v>8317</v>
      </c>
      <c r="R2065" t="s">
        <v>8347</v>
      </c>
      <c r="S2065" s="17">
        <f t="shared" si="162"/>
        <v>42472.73265046296</v>
      </c>
      <c r="T2065" s="17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3" t="s">
        <v>8317</v>
      </c>
      <c r="R2066" t="s">
        <v>8347</v>
      </c>
      <c r="S2066" s="17">
        <f t="shared" si="162"/>
        <v>41389.364849537036</v>
      </c>
      <c r="T2066" s="17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3" t="s">
        <v>8317</v>
      </c>
      <c r="R2067" t="s">
        <v>8347</v>
      </c>
      <c r="S2067" s="17">
        <f t="shared" si="162"/>
        <v>41603.333668981482</v>
      </c>
      <c r="T2067" s="17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3" t="s">
        <v>8317</v>
      </c>
      <c r="R2068" t="s">
        <v>8347</v>
      </c>
      <c r="S2068" s="17">
        <f t="shared" si="162"/>
        <v>41844.771793981483</v>
      </c>
      <c r="T2068" s="17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3" t="s">
        <v>8317</v>
      </c>
      <c r="R2069" t="s">
        <v>8347</v>
      </c>
      <c r="S2069" s="17">
        <f t="shared" si="162"/>
        <v>42115.853888888887</v>
      </c>
      <c r="T2069" s="17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3" t="s">
        <v>8317</v>
      </c>
      <c r="R2070" t="s">
        <v>8347</v>
      </c>
      <c r="S2070" s="17">
        <f t="shared" si="162"/>
        <v>42633.841608796298</v>
      </c>
      <c r="T2070" s="17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3" t="s">
        <v>8317</v>
      </c>
      <c r="R2071" t="s">
        <v>8347</v>
      </c>
      <c r="S2071" s="17">
        <f t="shared" si="162"/>
        <v>42340.972118055557</v>
      </c>
      <c r="T2071" s="17">
        <f t="shared" si="163"/>
        <v>42371.972118055557</v>
      </c>
      <c r="U2071">
        <f t="shared" si="164"/>
        <v>2016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3" t="s">
        <v>8317</v>
      </c>
      <c r="R2072" t="s">
        <v>8347</v>
      </c>
      <c r="S2072" s="17">
        <f t="shared" si="162"/>
        <v>42519.6565162037</v>
      </c>
      <c r="T2072" s="17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3" t="s">
        <v>8317</v>
      </c>
      <c r="R2073" t="s">
        <v>8347</v>
      </c>
      <c r="S2073" s="17">
        <f t="shared" si="162"/>
        <v>42600.278749999998</v>
      </c>
      <c r="T2073" s="17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3" t="s">
        <v>8317</v>
      </c>
      <c r="R2074" t="s">
        <v>8347</v>
      </c>
      <c r="S2074" s="17">
        <f t="shared" si="162"/>
        <v>42467.581388888888</v>
      </c>
      <c r="T2074" s="17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3" t="s">
        <v>8317</v>
      </c>
      <c r="R2075" t="s">
        <v>8347</v>
      </c>
      <c r="S2075" s="17">
        <f t="shared" si="162"/>
        <v>42087.668032407411</v>
      </c>
      <c r="T2075" s="17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3" t="s">
        <v>8317</v>
      </c>
      <c r="R2076" t="s">
        <v>8347</v>
      </c>
      <c r="S2076" s="17">
        <f t="shared" si="162"/>
        <v>42466.826180555552</v>
      </c>
      <c r="T2076" s="17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3" t="s">
        <v>8317</v>
      </c>
      <c r="R2077" t="s">
        <v>8347</v>
      </c>
      <c r="S2077" s="17">
        <f t="shared" si="162"/>
        <v>41450.681574074071</v>
      </c>
      <c r="T2077" s="17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3" t="s">
        <v>8317</v>
      </c>
      <c r="R2078" t="s">
        <v>8347</v>
      </c>
      <c r="S2078" s="17">
        <f t="shared" si="162"/>
        <v>41803.880659722221</v>
      </c>
      <c r="T2078" s="17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3" t="s">
        <v>8317</v>
      </c>
      <c r="R2079" t="s">
        <v>8347</v>
      </c>
      <c r="S2079" s="17">
        <f t="shared" si="162"/>
        <v>42103.042546296296</v>
      </c>
      <c r="T2079" s="17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3" t="s">
        <v>8317</v>
      </c>
      <c r="R2080" t="s">
        <v>8347</v>
      </c>
      <c r="S2080" s="17">
        <f t="shared" si="162"/>
        <v>42692.771493055552</v>
      </c>
      <c r="T2080" s="17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3" t="s">
        <v>8317</v>
      </c>
      <c r="R2081" t="s">
        <v>8347</v>
      </c>
      <c r="S2081" s="17">
        <f t="shared" si="162"/>
        <v>42150.71056712963</v>
      </c>
      <c r="T2081" s="17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3" t="s">
        <v>8317</v>
      </c>
      <c r="R2082" t="s">
        <v>8347</v>
      </c>
      <c r="S2082" s="17">
        <f t="shared" si="162"/>
        <v>42289.957175925927</v>
      </c>
      <c r="T2082" s="17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3" t="s">
        <v>8323</v>
      </c>
      <c r="R2083" t="s">
        <v>8327</v>
      </c>
      <c r="S2083" s="17">
        <f t="shared" si="162"/>
        <v>41004.156886574077</v>
      </c>
      <c r="T2083" s="17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3" t="s">
        <v>8323</v>
      </c>
      <c r="R2084" t="s">
        <v>8327</v>
      </c>
      <c r="S2084" s="17">
        <f t="shared" si="162"/>
        <v>40811.120324074072</v>
      </c>
      <c r="T2084" s="17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3" t="s">
        <v>8323</v>
      </c>
      <c r="R2085" t="s">
        <v>8327</v>
      </c>
      <c r="S2085" s="17">
        <f t="shared" si="162"/>
        <v>41034.72216435185</v>
      </c>
      <c r="T2085" s="17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3" t="s">
        <v>8323</v>
      </c>
      <c r="R2086" t="s">
        <v>8327</v>
      </c>
      <c r="S2086" s="17">
        <f t="shared" si="162"/>
        <v>41731.833124999997</v>
      </c>
      <c r="T2086" s="17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3" t="s">
        <v>8323</v>
      </c>
      <c r="R2087" t="s">
        <v>8327</v>
      </c>
      <c r="S2087" s="17">
        <f t="shared" si="162"/>
        <v>41075.835497685184</v>
      </c>
      <c r="T2087" s="17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3" t="s">
        <v>8323</v>
      </c>
      <c r="R2088" t="s">
        <v>8327</v>
      </c>
      <c r="S2088" s="17">
        <f t="shared" si="162"/>
        <v>40860.67050925926</v>
      </c>
      <c r="T2088" s="17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3" t="s">
        <v>8323</v>
      </c>
      <c r="R2089" t="s">
        <v>8327</v>
      </c>
      <c r="S2089" s="17">
        <f t="shared" si="162"/>
        <v>40764.204375000001</v>
      </c>
      <c r="T2089" s="17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3" t="s">
        <v>8323</v>
      </c>
      <c r="R2090" t="s">
        <v>8327</v>
      </c>
      <c r="S2090" s="17">
        <f t="shared" si="162"/>
        <v>40395.714722222219</v>
      </c>
      <c r="T2090" s="17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3" t="s">
        <v>8323</v>
      </c>
      <c r="R2091" t="s">
        <v>8327</v>
      </c>
      <c r="S2091" s="17">
        <f t="shared" si="162"/>
        <v>41453.076319444444</v>
      </c>
      <c r="T2091" s="17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3" t="s">
        <v>8323</v>
      </c>
      <c r="R2092" t="s">
        <v>8327</v>
      </c>
      <c r="S2092" s="17">
        <f t="shared" si="162"/>
        <v>41299.381423611114</v>
      </c>
      <c r="T2092" s="17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3" t="s">
        <v>8323</v>
      </c>
      <c r="R2093" t="s">
        <v>8327</v>
      </c>
      <c r="S2093" s="17">
        <f t="shared" si="162"/>
        <v>40555.322662037033</v>
      </c>
      <c r="T2093" s="17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3" t="s">
        <v>8323</v>
      </c>
      <c r="R2094" t="s">
        <v>8327</v>
      </c>
      <c r="S2094" s="17">
        <f t="shared" si="162"/>
        <v>40763.707546296297</v>
      </c>
      <c r="T2094" s="17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3" t="s">
        <v>8323</v>
      </c>
      <c r="R2095" t="s">
        <v>8327</v>
      </c>
      <c r="S2095" s="17">
        <f t="shared" si="162"/>
        <v>41205.854537037041</v>
      </c>
      <c r="T2095" s="17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3" t="s">
        <v>8323</v>
      </c>
      <c r="R2096" t="s">
        <v>8327</v>
      </c>
      <c r="S2096" s="17">
        <f t="shared" si="162"/>
        <v>40939.02002314815</v>
      </c>
      <c r="T2096" s="17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3" t="s">
        <v>8323</v>
      </c>
      <c r="R2097" t="s">
        <v>8327</v>
      </c>
      <c r="S2097" s="17">
        <f t="shared" si="162"/>
        <v>40758.733483796292</v>
      </c>
      <c r="T2097" s="17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3" t="s">
        <v>8323</v>
      </c>
      <c r="R2098" t="s">
        <v>8327</v>
      </c>
      <c r="S2098" s="17">
        <f t="shared" si="162"/>
        <v>41192.758506944447</v>
      </c>
      <c r="T2098" s="17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3" t="s">
        <v>8323</v>
      </c>
      <c r="R2099" t="s">
        <v>8327</v>
      </c>
      <c r="S2099" s="17">
        <f t="shared" si="162"/>
        <v>40818.58489583333</v>
      </c>
      <c r="T2099" s="17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3" t="s">
        <v>8323</v>
      </c>
      <c r="R2100" t="s">
        <v>8327</v>
      </c>
      <c r="S2100" s="17">
        <f t="shared" si="162"/>
        <v>40946.11383101852</v>
      </c>
      <c r="T2100" s="17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3" t="s">
        <v>8323</v>
      </c>
      <c r="R2101" t="s">
        <v>8327</v>
      </c>
      <c r="S2101" s="17">
        <f t="shared" si="162"/>
        <v>42173.746342592596</v>
      </c>
      <c r="T2101" s="17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3" t="s">
        <v>8323</v>
      </c>
      <c r="R2102" t="s">
        <v>8327</v>
      </c>
      <c r="S2102" s="17">
        <f t="shared" si="162"/>
        <v>41074.834965277776</v>
      </c>
      <c r="T2102" s="17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3" t="s">
        <v>8323</v>
      </c>
      <c r="R2103" t="s">
        <v>8327</v>
      </c>
      <c r="S2103" s="17">
        <f t="shared" si="162"/>
        <v>40892.149467592593</v>
      </c>
      <c r="T2103" s="17">
        <f t="shared" si="163"/>
        <v>40952.149467592593</v>
      </c>
      <c r="U2103">
        <f t="shared" si="164"/>
        <v>2012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3" t="s">
        <v>8323</v>
      </c>
      <c r="R2104" t="s">
        <v>8327</v>
      </c>
      <c r="S2104" s="17">
        <f t="shared" si="162"/>
        <v>40638.868611111109</v>
      </c>
      <c r="T2104" s="17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3" t="s">
        <v>8323</v>
      </c>
      <c r="R2105" t="s">
        <v>8327</v>
      </c>
      <c r="S2105" s="17">
        <f t="shared" si="162"/>
        <v>41192.754942129628</v>
      </c>
      <c r="T2105" s="17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3" t="s">
        <v>8323</v>
      </c>
      <c r="R2106" t="s">
        <v>8327</v>
      </c>
      <c r="S2106" s="17">
        <f t="shared" si="162"/>
        <v>41394.074467592596</v>
      </c>
      <c r="T2106" s="17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3" t="s">
        <v>8323</v>
      </c>
      <c r="R2107" t="s">
        <v>8327</v>
      </c>
      <c r="S2107" s="17">
        <f t="shared" si="162"/>
        <v>41951.788807870369</v>
      </c>
      <c r="T2107" s="17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3" t="s">
        <v>8323</v>
      </c>
      <c r="R2108" t="s">
        <v>8327</v>
      </c>
      <c r="S2108" s="17">
        <f t="shared" si="162"/>
        <v>41270.21497685185</v>
      </c>
      <c r="T2108" s="17">
        <f t="shared" si="163"/>
        <v>41300.21497685185</v>
      </c>
      <c r="U2108">
        <f t="shared" si="164"/>
        <v>2013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3" t="s">
        <v>8323</v>
      </c>
      <c r="R2109" t="s">
        <v>8327</v>
      </c>
      <c r="S2109" s="17">
        <f t="shared" si="162"/>
        <v>41934.71056712963</v>
      </c>
      <c r="T2109" s="17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3" t="s">
        <v>8323</v>
      </c>
      <c r="R2110" t="s">
        <v>8327</v>
      </c>
      <c r="S2110" s="17">
        <f t="shared" si="162"/>
        <v>41135.175694444442</v>
      </c>
      <c r="T2110" s="17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3" t="s">
        <v>8323</v>
      </c>
      <c r="R2111" t="s">
        <v>8327</v>
      </c>
      <c r="S2111" s="17">
        <f t="shared" si="162"/>
        <v>42160.708530092597</v>
      </c>
      <c r="T2111" s="17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3" t="s">
        <v>8323</v>
      </c>
      <c r="R2112" t="s">
        <v>8327</v>
      </c>
      <c r="S2112" s="17">
        <f t="shared" si="162"/>
        <v>41759.670937499999</v>
      </c>
      <c r="T2112" s="17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3" t="s">
        <v>8323</v>
      </c>
      <c r="R2113" t="s">
        <v>8327</v>
      </c>
      <c r="S2113" s="17">
        <f t="shared" si="162"/>
        <v>40703.197048611109</v>
      </c>
      <c r="T2113" s="17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3" t="s">
        <v>8323</v>
      </c>
      <c r="R2114" t="s">
        <v>8327</v>
      </c>
      <c r="S2114" s="17">
        <f t="shared" si="162"/>
        <v>41365.928159722222</v>
      </c>
      <c r="T2114" s="17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3" t="s">
        <v>8323</v>
      </c>
      <c r="R2115" t="s">
        <v>8327</v>
      </c>
      <c r="S2115" s="17">
        <f t="shared" ref="S2115:S2178" si="167">(((J2115/60)/60)/24)+DATE(1970,1,1)</f>
        <v>41870.86546296296</v>
      </c>
      <c r="T2115" s="17">
        <f t="shared" ref="T2115:T2178" si="168">(((I2115/60)/60)/24)+DATE(1970,1,1)</f>
        <v>41905.86546296296</v>
      </c>
      <c r="U2115">
        <f t="shared" ref="U2115:U2178" si="169">YEAR(T2115)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3" t="s">
        <v>8323</v>
      </c>
      <c r="R2116" t="s">
        <v>8327</v>
      </c>
      <c r="S2116" s="17">
        <f t="shared" si="167"/>
        <v>40458.815625000003</v>
      </c>
      <c r="T2116" s="17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3" t="s">
        <v>8323</v>
      </c>
      <c r="R2117" t="s">
        <v>8327</v>
      </c>
      <c r="S2117" s="17">
        <f t="shared" si="167"/>
        <v>40564.081030092595</v>
      </c>
      <c r="T2117" s="17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3" t="s">
        <v>8323</v>
      </c>
      <c r="R2118" t="s">
        <v>8327</v>
      </c>
      <c r="S2118" s="17">
        <f t="shared" si="167"/>
        <v>41136.777812500004</v>
      </c>
      <c r="T2118" s="17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3" t="s">
        <v>8323</v>
      </c>
      <c r="R2119" t="s">
        <v>8327</v>
      </c>
      <c r="S2119" s="17">
        <f t="shared" si="167"/>
        <v>42290.059594907405</v>
      </c>
      <c r="T2119" s="17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3" t="s">
        <v>8323</v>
      </c>
      <c r="R2120" t="s">
        <v>8327</v>
      </c>
      <c r="S2120" s="17">
        <f t="shared" si="167"/>
        <v>40718.839537037034</v>
      </c>
      <c r="T2120" s="17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3" t="s">
        <v>8323</v>
      </c>
      <c r="R2121" t="s">
        <v>8327</v>
      </c>
      <c r="S2121" s="17">
        <f t="shared" si="167"/>
        <v>41107.130150462966</v>
      </c>
      <c r="T2121" s="17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3" t="s">
        <v>8323</v>
      </c>
      <c r="R2122" t="s">
        <v>8327</v>
      </c>
      <c r="S2122" s="17">
        <f t="shared" si="167"/>
        <v>41591.964537037034</v>
      </c>
      <c r="T2122" s="17">
        <f t="shared" si="168"/>
        <v>41640.964537037034</v>
      </c>
      <c r="U2122">
        <f t="shared" si="169"/>
        <v>2014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3" t="s">
        <v>8331</v>
      </c>
      <c r="R2123" t="s">
        <v>8332</v>
      </c>
      <c r="S2123" s="17">
        <f t="shared" si="167"/>
        <v>42716.7424537037</v>
      </c>
      <c r="T2123" s="17">
        <f t="shared" si="168"/>
        <v>42746.7424537037</v>
      </c>
      <c r="U2123">
        <f t="shared" si="169"/>
        <v>2017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3" t="s">
        <v>8331</v>
      </c>
      <c r="R2124" t="s">
        <v>8332</v>
      </c>
      <c r="S2124" s="17">
        <f t="shared" si="167"/>
        <v>42712.300567129627</v>
      </c>
      <c r="T2124" s="17">
        <f t="shared" si="168"/>
        <v>42742.300567129627</v>
      </c>
      <c r="U2124">
        <f t="shared" si="169"/>
        <v>2017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3" t="s">
        <v>8331</v>
      </c>
      <c r="R2125" t="s">
        <v>8332</v>
      </c>
      <c r="S2125" s="17">
        <f t="shared" si="167"/>
        <v>40198.424849537041</v>
      </c>
      <c r="T2125" s="17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3" t="s">
        <v>8331</v>
      </c>
      <c r="R2126" t="s">
        <v>8332</v>
      </c>
      <c r="S2126" s="17">
        <f t="shared" si="167"/>
        <v>40464.028182870366</v>
      </c>
      <c r="T2126" s="17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3" t="s">
        <v>8331</v>
      </c>
      <c r="R2127" t="s">
        <v>8332</v>
      </c>
      <c r="S2127" s="17">
        <f t="shared" si="167"/>
        <v>42191.023530092592</v>
      </c>
      <c r="T2127" s="17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3" t="s">
        <v>8331</v>
      </c>
      <c r="R2128" t="s">
        <v>8332</v>
      </c>
      <c r="S2128" s="17">
        <f t="shared" si="167"/>
        <v>41951.973229166666</v>
      </c>
      <c r="T2128" s="17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3" t="s">
        <v>8331</v>
      </c>
      <c r="R2129" t="s">
        <v>8332</v>
      </c>
      <c r="S2129" s="17">
        <f t="shared" si="167"/>
        <v>42045.50535879629</v>
      </c>
      <c r="T2129" s="17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3" t="s">
        <v>8331</v>
      </c>
      <c r="R2130" t="s">
        <v>8332</v>
      </c>
      <c r="S2130" s="17">
        <f t="shared" si="167"/>
        <v>41843.772789351853</v>
      </c>
      <c r="T2130" s="17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3" t="s">
        <v>8331</v>
      </c>
      <c r="R2131" t="s">
        <v>8332</v>
      </c>
      <c r="S2131" s="17">
        <f t="shared" si="167"/>
        <v>42409.024305555555</v>
      </c>
      <c r="T2131" s="17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3" t="s">
        <v>8331</v>
      </c>
      <c r="R2132" t="s">
        <v>8332</v>
      </c>
      <c r="S2132" s="17">
        <f t="shared" si="167"/>
        <v>41832.086377314816</v>
      </c>
      <c r="T2132" s="17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3" t="s">
        <v>8331</v>
      </c>
      <c r="R2133" t="s">
        <v>8332</v>
      </c>
      <c r="S2133" s="17">
        <f t="shared" si="167"/>
        <v>42167.207071759258</v>
      </c>
      <c r="T2133" s="17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3" t="s">
        <v>8331</v>
      </c>
      <c r="R2134" t="s">
        <v>8332</v>
      </c>
      <c r="S2134" s="17">
        <f t="shared" si="167"/>
        <v>41643.487175925926</v>
      </c>
      <c r="T2134" s="17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3" t="s">
        <v>8331</v>
      </c>
      <c r="R2135" t="s">
        <v>8332</v>
      </c>
      <c r="S2135" s="17">
        <f t="shared" si="167"/>
        <v>40619.097210648149</v>
      </c>
      <c r="T2135" s="17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3" t="s">
        <v>8331</v>
      </c>
      <c r="R2136" t="s">
        <v>8332</v>
      </c>
      <c r="S2136" s="17">
        <f t="shared" si="167"/>
        <v>41361.886469907404</v>
      </c>
      <c r="T2136" s="17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3" t="s">
        <v>8331</v>
      </c>
      <c r="R2137" t="s">
        <v>8332</v>
      </c>
      <c r="S2137" s="17">
        <f t="shared" si="167"/>
        <v>41156.963344907403</v>
      </c>
      <c r="T2137" s="17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3" t="s">
        <v>8331</v>
      </c>
      <c r="R2138" t="s">
        <v>8332</v>
      </c>
      <c r="S2138" s="17">
        <f t="shared" si="167"/>
        <v>41536.509097222224</v>
      </c>
      <c r="T2138" s="17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3" t="s">
        <v>8331</v>
      </c>
      <c r="R2139" t="s">
        <v>8332</v>
      </c>
      <c r="S2139" s="17">
        <f t="shared" si="167"/>
        <v>41948.771168981482</v>
      </c>
      <c r="T2139" s="17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3" t="s">
        <v>8331</v>
      </c>
      <c r="R2140" t="s">
        <v>8332</v>
      </c>
      <c r="S2140" s="17">
        <f t="shared" si="167"/>
        <v>41557.013182870374</v>
      </c>
      <c r="T2140" s="17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3" t="s">
        <v>8331</v>
      </c>
      <c r="R2141" t="s">
        <v>8332</v>
      </c>
      <c r="S2141" s="17">
        <f t="shared" si="167"/>
        <v>42647.750092592592</v>
      </c>
      <c r="T2141" s="17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3" t="s">
        <v>8331</v>
      </c>
      <c r="R2142" t="s">
        <v>8332</v>
      </c>
      <c r="S2142" s="17">
        <f t="shared" si="167"/>
        <v>41255.833611111113</v>
      </c>
      <c r="T2142" s="17">
        <f t="shared" si="168"/>
        <v>41285.833611111113</v>
      </c>
      <c r="U2142">
        <f t="shared" si="169"/>
        <v>2013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3" t="s">
        <v>8331</v>
      </c>
      <c r="R2143" t="s">
        <v>8332</v>
      </c>
      <c r="S2143" s="17">
        <f t="shared" si="167"/>
        <v>41927.235636574071</v>
      </c>
      <c r="T2143" s="17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3" t="s">
        <v>8331</v>
      </c>
      <c r="R2144" t="s">
        <v>8332</v>
      </c>
      <c r="S2144" s="17">
        <f t="shared" si="167"/>
        <v>42340.701504629629</v>
      </c>
      <c r="T2144" s="17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3" t="s">
        <v>8331</v>
      </c>
      <c r="R2145" t="s">
        <v>8332</v>
      </c>
      <c r="S2145" s="17">
        <f t="shared" si="167"/>
        <v>40332.886712962965</v>
      </c>
      <c r="T2145" s="17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3" t="s">
        <v>8331</v>
      </c>
      <c r="R2146" t="s">
        <v>8332</v>
      </c>
      <c r="S2146" s="17">
        <f t="shared" si="167"/>
        <v>41499.546759259261</v>
      </c>
      <c r="T2146" s="17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3" t="s">
        <v>8331</v>
      </c>
      <c r="R2147" t="s">
        <v>8332</v>
      </c>
      <c r="S2147" s="17">
        <f t="shared" si="167"/>
        <v>41575.237430555557</v>
      </c>
      <c r="T2147" s="17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3" t="s">
        <v>8331</v>
      </c>
      <c r="R2148" t="s">
        <v>8332</v>
      </c>
      <c r="S2148" s="17">
        <f t="shared" si="167"/>
        <v>42397.679513888885</v>
      </c>
      <c r="T2148" s="17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3" t="s">
        <v>8331</v>
      </c>
      <c r="R2149" t="s">
        <v>8332</v>
      </c>
      <c r="S2149" s="17">
        <f t="shared" si="167"/>
        <v>41927.295694444445</v>
      </c>
      <c r="T2149" s="17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3" t="s">
        <v>8331</v>
      </c>
      <c r="R2150" t="s">
        <v>8332</v>
      </c>
      <c r="S2150" s="17">
        <f t="shared" si="167"/>
        <v>42066.733587962968</v>
      </c>
      <c r="T2150" s="17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3" t="s">
        <v>8331</v>
      </c>
      <c r="R2151" t="s">
        <v>8332</v>
      </c>
      <c r="S2151" s="17">
        <f t="shared" si="167"/>
        <v>40355.024953703702</v>
      </c>
      <c r="T2151" s="17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3" t="s">
        <v>8331</v>
      </c>
      <c r="R2152" t="s">
        <v>8332</v>
      </c>
      <c r="S2152" s="17">
        <f t="shared" si="167"/>
        <v>42534.284710648149</v>
      </c>
      <c r="T2152" s="17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3" t="s">
        <v>8331</v>
      </c>
      <c r="R2153" t="s">
        <v>8332</v>
      </c>
      <c r="S2153" s="17">
        <f t="shared" si="167"/>
        <v>42520.847384259265</v>
      </c>
      <c r="T2153" s="17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3" t="s">
        <v>8331</v>
      </c>
      <c r="R2154" t="s">
        <v>8332</v>
      </c>
      <c r="S2154" s="17">
        <f t="shared" si="167"/>
        <v>41683.832280092596</v>
      </c>
      <c r="T2154" s="17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3" t="s">
        <v>8331</v>
      </c>
      <c r="R2155" t="s">
        <v>8332</v>
      </c>
      <c r="S2155" s="17">
        <f t="shared" si="167"/>
        <v>41974.911087962959</v>
      </c>
      <c r="T2155" s="17">
        <f t="shared" si="168"/>
        <v>42014.332638888889</v>
      </c>
      <c r="U2155">
        <f t="shared" si="169"/>
        <v>2015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3" t="s">
        <v>8331</v>
      </c>
      <c r="R2156" t="s">
        <v>8332</v>
      </c>
      <c r="S2156" s="17">
        <f t="shared" si="167"/>
        <v>41647.632256944446</v>
      </c>
      <c r="T2156" s="17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3" t="s">
        <v>8331</v>
      </c>
      <c r="R2157" t="s">
        <v>8332</v>
      </c>
      <c r="S2157" s="17">
        <f t="shared" si="167"/>
        <v>42430.747511574074</v>
      </c>
      <c r="T2157" s="17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3" t="s">
        <v>8331</v>
      </c>
      <c r="R2158" t="s">
        <v>8332</v>
      </c>
      <c r="S2158" s="17">
        <f t="shared" si="167"/>
        <v>41488.85423611111</v>
      </c>
      <c r="T2158" s="17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3" t="s">
        <v>8331</v>
      </c>
      <c r="R2159" t="s">
        <v>8332</v>
      </c>
      <c r="S2159" s="17">
        <f t="shared" si="167"/>
        <v>42694.98128472222</v>
      </c>
      <c r="T2159" s="17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3" t="s">
        <v>8331</v>
      </c>
      <c r="R2160" t="s">
        <v>8332</v>
      </c>
      <c r="S2160" s="17">
        <f t="shared" si="167"/>
        <v>41264.853865740741</v>
      </c>
      <c r="T2160" s="17">
        <f t="shared" si="168"/>
        <v>41309.853865740741</v>
      </c>
      <c r="U2160">
        <f t="shared" si="169"/>
        <v>2013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3" t="s">
        <v>8331</v>
      </c>
      <c r="R2161" t="s">
        <v>8332</v>
      </c>
      <c r="S2161" s="17">
        <f t="shared" si="167"/>
        <v>40710.731180555551</v>
      </c>
      <c r="T2161" s="17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3" t="s">
        <v>8331</v>
      </c>
      <c r="R2162" t="s">
        <v>8332</v>
      </c>
      <c r="S2162" s="17">
        <f t="shared" si="167"/>
        <v>41018.711863425924</v>
      </c>
      <c r="T2162" s="17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3" t="s">
        <v>8323</v>
      </c>
      <c r="R2163" t="s">
        <v>8324</v>
      </c>
      <c r="S2163" s="17">
        <f t="shared" si="167"/>
        <v>42240.852534722217</v>
      </c>
      <c r="T2163" s="17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3" t="s">
        <v>8323</v>
      </c>
      <c r="R2164" t="s">
        <v>8324</v>
      </c>
      <c r="S2164" s="17">
        <f t="shared" si="167"/>
        <v>41813.766099537039</v>
      </c>
      <c r="T2164" s="17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3" t="s">
        <v>8323</v>
      </c>
      <c r="R2165" t="s">
        <v>8324</v>
      </c>
      <c r="S2165" s="17">
        <f t="shared" si="167"/>
        <v>42111.899537037039</v>
      </c>
      <c r="T2165" s="17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3" t="s">
        <v>8323</v>
      </c>
      <c r="R2166" t="s">
        <v>8324</v>
      </c>
      <c r="S2166" s="17">
        <f t="shared" si="167"/>
        <v>42515.71775462963</v>
      </c>
      <c r="T2166" s="17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3" t="s">
        <v>8323</v>
      </c>
      <c r="R2167" t="s">
        <v>8324</v>
      </c>
      <c r="S2167" s="17">
        <f t="shared" si="167"/>
        <v>42438.667071759264</v>
      </c>
      <c r="T2167" s="17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3" t="s">
        <v>8323</v>
      </c>
      <c r="R2168" t="s">
        <v>8324</v>
      </c>
      <c r="S2168" s="17">
        <f t="shared" si="167"/>
        <v>41933.838171296295</v>
      </c>
      <c r="T2168" s="17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3" t="s">
        <v>8323</v>
      </c>
      <c r="R2169" t="s">
        <v>8324</v>
      </c>
      <c r="S2169" s="17">
        <f t="shared" si="167"/>
        <v>41153.066400462965</v>
      </c>
      <c r="T2169" s="17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3" t="s">
        <v>8323</v>
      </c>
      <c r="R2170" t="s">
        <v>8324</v>
      </c>
      <c r="S2170" s="17">
        <f t="shared" si="167"/>
        <v>42745.600243055553</v>
      </c>
      <c r="T2170" s="17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3" t="s">
        <v>8323</v>
      </c>
      <c r="R2171" t="s">
        <v>8324</v>
      </c>
      <c r="S2171" s="17">
        <f t="shared" si="167"/>
        <v>42793.700821759259</v>
      </c>
      <c r="T2171" s="17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3" t="s">
        <v>8323</v>
      </c>
      <c r="R2172" t="s">
        <v>8324</v>
      </c>
      <c r="S2172" s="17">
        <f t="shared" si="167"/>
        <v>42198.750254629631</v>
      </c>
      <c r="T2172" s="17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3" t="s">
        <v>8323</v>
      </c>
      <c r="R2173" t="s">
        <v>8324</v>
      </c>
      <c r="S2173" s="17">
        <f t="shared" si="167"/>
        <v>42141.95711805555</v>
      </c>
      <c r="T2173" s="17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3" t="s">
        <v>8323</v>
      </c>
      <c r="R2174" t="s">
        <v>8324</v>
      </c>
      <c r="S2174" s="17">
        <f t="shared" si="167"/>
        <v>42082.580092592587</v>
      </c>
      <c r="T2174" s="17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3" t="s">
        <v>8323</v>
      </c>
      <c r="R2175" t="s">
        <v>8324</v>
      </c>
      <c r="S2175" s="17">
        <f t="shared" si="167"/>
        <v>41495.692627314813</v>
      </c>
      <c r="T2175" s="17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3" t="s">
        <v>8323</v>
      </c>
      <c r="R2176" t="s">
        <v>8324</v>
      </c>
      <c r="S2176" s="17">
        <f t="shared" si="167"/>
        <v>42465.542905092589</v>
      </c>
      <c r="T2176" s="17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3" t="s">
        <v>8323</v>
      </c>
      <c r="R2177" t="s">
        <v>8324</v>
      </c>
      <c r="S2177" s="17">
        <f t="shared" si="167"/>
        <v>42565.009097222224</v>
      </c>
      <c r="T2177" s="17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3" t="s">
        <v>8323</v>
      </c>
      <c r="R2178" t="s">
        <v>8324</v>
      </c>
      <c r="S2178" s="17">
        <f t="shared" si="167"/>
        <v>42096.633206018523</v>
      </c>
      <c r="T2178" s="17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3" t="s">
        <v>8323</v>
      </c>
      <c r="R2179" t="s">
        <v>8324</v>
      </c>
      <c r="S2179" s="17">
        <f t="shared" ref="S2179:S2242" si="172">(((J2179/60)/60)/24)+DATE(1970,1,1)</f>
        <v>42502.250775462962</v>
      </c>
      <c r="T2179" s="17">
        <f t="shared" ref="T2179:T2242" si="173">(((I2179/60)/60)/24)+DATE(1970,1,1)</f>
        <v>42527.250775462962</v>
      </c>
      <c r="U2179">
        <f t="shared" ref="U2179:U2242" si="174">YEAR(T2179)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3" t="s">
        <v>8323</v>
      </c>
      <c r="R2180" t="s">
        <v>8324</v>
      </c>
      <c r="S2180" s="17">
        <f t="shared" si="172"/>
        <v>42723.63653935185</v>
      </c>
      <c r="T2180" s="17">
        <f t="shared" si="173"/>
        <v>42753.63653935185</v>
      </c>
      <c r="U2180">
        <f t="shared" si="174"/>
        <v>2017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3" t="s">
        <v>8323</v>
      </c>
      <c r="R2181" t="s">
        <v>8324</v>
      </c>
      <c r="S2181" s="17">
        <f t="shared" si="172"/>
        <v>42075.171203703707</v>
      </c>
      <c r="T2181" s="17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3" t="s">
        <v>8323</v>
      </c>
      <c r="R2182" t="s">
        <v>8324</v>
      </c>
      <c r="S2182" s="17">
        <f t="shared" si="172"/>
        <v>42279.669768518521</v>
      </c>
      <c r="T2182" s="17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3" t="s">
        <v>8331</v>
      </c>
      <c r="R2183" t="s">
        <v>8349</v>
      </c>
      <c r="S2183" s="17">
        <f t="shared" si="172"/>
        <v>42773.005243055552</v>
      </c>
      <c r="T2183" s="17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3" t="s">
        <v>8331</v>
      </c>
      <c r="R2184" t="s">
        <v>8349</v>
      </c>
      <c r="S2184" s="17">
        <f t="shared" si="172"/>
        <v>41879.900752314818</v>
      </c>
      <c r="T2184" s="17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3" t="s">
        <v>8331</v>
      </c>
      <c r="R2185" t="s">
        <v>8349</v>
      </c>
      <c r="S2185" s="17">
        <f t="shared" si="172"/>
        <v>42745.365474537044</v>
      </c>
      <c r="T2185" s="17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3" t="s">
        <v>8331</v>
      </c>
      <c r="R2186" t="s">
        <v>8349</v>
      </c>
      <c r="S2186" s="17">
        <f t="shared" si="172"/>
        <v>42380.690289351856</v>
      </c>
      <c r="T2186" s="17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3" t="s">
        <v>8331</v>
      </c>
      <c r="R2187" t="s">
        <v>8349</v>
      </c>
      <c r="S2187" s="17">
        <f t="shared" si="172"/>
        <v>41319.349988425929</v>
      </c>
      <c r="T2187" s="17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3" t="s">
        <v>8331</v>
      </c>
      <c r="R2188" t="s">
        <v>8349</v>
      </c>
      <c r="S2188" s="17">
        <f t="shared" si="172"/>
        <v>42583.615081018521</v>
      </c>
      <c r="T2188" s="17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3" t="s">
        <v>8331</v>
      </c>
      <c r="R2189" t="s">
        <v>8349</v>
      </c>
      <c r="S2189" s="17">
        <f t="shared" si="172"/>
        <v>42068.209097222221</v>
      </c>
      <c r="T2189" s="17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3" t="s">
        <v>8331</v>
      </c>
      <c r="R2190" t="s">
        <v>8349</v>
      </c>
      <c r="S2190" s="17">
        <f t="shared" si="172"/>
        <v>42633.586122685185</v>
      </c>
      <c r="T2190" s="17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3" t="s">
        <v>8331</v>
      </c>
      <c r="R2191" t="s">
        <v>8349</v>
      </c>
      <c r="S2191" s="17">
        <f t="shared" si="172"/>
        <v>42467.788194444445</v>
      </c>
      <c r="T2191" s="17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3" t="s">
        <v>8331</v>
      </c>
      <c r="R2192" t="s">
        <v>8349</v>
      </c>
      <c r="S2192" s="17">
        <f t="shared" si="172"/>
        <v>42417.625046296293</v>
      </c>
      <c r="T2192" s="17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3" t="s">
        <v>8331</v>
      </c>
      <c r="R2193" t="s">
        <v>8349</v>
      </c>
      <c r="S2193" s="17">
        <f t="shared" si="172"/>
        <v>42768.833645833336</v>
      </c>
      <c r="T2193" s="17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3" t="s">
        <v>8331</v>
      </c>
      <c r="R2194" t="s">
        <v>8349</v>
      </c>
      <c r="S2194" s="17">
        <f t="shared" si="172"/>
        <v>42691.8512037037</v>
      </c>
      <c r="T2194" s="17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3" t="s">
        <v>8331</v>
      </c>
      <c r="R2195" t="s">
        <v>8349</v>
      </c>
      <c r="S2195" s="17">
        <f t="shared" si="172"/>
        <v>42664.405925925923</v>
      </c>
      <c r="T2195" s="17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3" t="s">
        <v>8331</v>
      </c>
      <c r="R2196" t="s">
        <v>8349</v>
      </c>
      <c r="S2196" s="17">
        <f t="shared" si="172"/>
        <v>42425.757986111115</v>
      </c>
      <c r="T2196" s="17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3" t="s">
        <v>8331</v>
      </c>
      <c r="R2197" t="s">
        <v>8349</v>
      </c>
      <c r="S2197" s="17">
        <f t="shared" si="172"/>
        <v>42197.771990740745</v>
      </c>
      <c r="T2197" s="17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3" t="s">
        <v>8331</v>
      </c>
      <c r="R2198" t="s">
        <v>8349</v>
      </c>
      <c r="S2198" s="17">
        <f t="shared" si="172"/>
        <v>42675.487291666665</v>
      </c>
      <c r="T2198" s="17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3" t="s">
        <v>8331</v>
      </c>
      <c r="R2199" t="s">
        <v>8349</v>
      </c>
      <c r="S2199" s="17">
        <f t="shared" si="172"/>
        <v>42033.584016203706</v>
      </c>
      <c r="T2199" s="17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3" t="s">
        <v>8331</v>
      </c>
      <c r="R2200" t="s">
        <v>8349</v>
      </c>
      <c r="S2200" s="17">
        <f t="shared" si="172"/>
        <v>42292.513888888891</v>
      </c>
      <c r="T2200" s="17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3" t="s">
        <v>8331</v>
      </c>
      <c r="R2201" t="s">
        <v>8349</v>
      </c>
      <c r="S2201" s="17">
        <f t="shared" si="172"/>
        <v>42262.416643518518</v>
      </c>
      <c r="T2201" s="17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3" t="s">
        <v>8331</v>
      </c>
      <c r="R2202" t="s">
        <v>8349</v>
      </c>
      <c r="S2202" s="17">
        <f t="shared" si="172"/>
        <v>42163.625787037032</v>
      </c>
      <c r="T2202" s="17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3" t="s">
        <v>8323</v>
      </c>
      <c r="R2203" t="s">
        <v>8328</v>
      </c>
      <c r="S2203" s="17">
        <f t="shared" si="172"/>
        <v>41276.846817129634</v>
      </c>
      <c r="T2203" s="17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3" t="s">
        <v>8323</v>
      </c>
      <c r="R2204" t="s">
        <v>8328</v>
      </c>
      <c r="S2204" s="17">
        <f t="shared" si="172"/>
        <v>41184.849166666667</v>
      </c>
      <c r="T2204" s="17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3" t="s">
        <v>8323</v>
      </c>
      <c r="R2205" t="s">
        <v>8328</v>
      </c>
      <c r="S2205" s="17">
        <f t="shared" si="172"/>
        <v>42241.85974537037</v>
      </c>
      <c r="T2205" s="17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3" t="s">
        <v>8323</v>
      </c>
      <c r="R2206" t="s">
        <v>8328</v>
      </c>
      <c r="S2206" s="17">
        <f t="shared" si="172"/>
        <v>41312.311562499999</v>
      </c>
      <c r="T2206" s="17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3" t="s">
        <v>8323</v>
      </c>
      <c r="R2207" t="s">
        <v>8328</v>
      </c>
      <c r="S2207" s="17">
        <f t="shared" si="172"/>
        <v>41031.82163194444</v>
      </c>
      <c r="T2207" s="17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3" t="s">
        <v>8323</v>
      </c>
      <c r="R2208" t="s">
        <v>8328</v>
      </c>
      <c r="S2208" s="17">
        <f t="shared" si="172"/>
        <v>40997.257222222222</v>
      </c>
      <c r="T2208" s="17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3" t="s">
        <v>8323</v>
      </c>
      <c r="R2209" t="s">
        <v>8328</v>
      </c>
      <c r="S2209" s="17">
        <f t="shared" si="172"/>
        <v>41564.194131944445</v>
      </c>
      <c r="T2209" s="17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3" t="s">
        <v>8323</v>
      </c>
      <c r="R2210" t="s">
        <v>8328</v>
      </c>
      <c r="S2210" s="17">
        <f t="shared" si="172"/>
        <v>40946.882245370369</v>
      </c>
      <c r="T2210" s="17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3" t="s">
        <v>8323</v>
      </c>
      <c r="R2211" t="s">
        <v>8328</v>
      </c>
      <c r="S2211" s="17">
        <f t="shared" si="172"/>
        <v>41732.479675925926</v>
      </c>
      <c r="T2211" s="17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3" t="s">
        <v>8323</v>
      </c>
      <c r="R2212" t="s">
        <v>8328</v>
      </c>
      <c r="S2212" s="17">
        <f t="shared" si="172"/>
        <v>40956.066087962965</v>
      </c>
      <c r="T2212" s="17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3" t="s">
        <v>8323</v>
      </c>
      <c r="R2213" t="s">
        <v>8328</v>
      </c>
      <c r="S2213" s="17">
        <f t="shared" si="172"/>
        <v>41716.785011574073</v>
      </c>
      <c r="T2213" s="17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3" t="s">
        <v>8323</v>
      </c>
      <c r="R2214" t="s">
        <v>8328</v>
      </c>
      <c r="S2214" s="17">
        <f t="shared" si="172"/>
        <v>41548.747418981482</v>
      </c>
      <c r="T2214" s="17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3" t="s">
        <v>8323</v>
      </c>
      <c r="R2215" t="s">
        <v>8328</v>
      </c>
      <c r="S2215" s="17">
        <f t="shared" si="172"/>
        <v>42109.826145833329</v>
      </c>
      <c r="T2215" s="17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3" t="s">
        <v>8323</v>
      </c>
      <c r="R2216" t="s">
        <v>8328</v>
      </c>
      <c r="S2216" s="17">
        <f t="shared" si="172"/>
        <v>41646.792222222226</v>
      </c>
      <c r="T2216" s="17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3" t="s">
        <v>8323</v>
      </c>
      <c r="R2217" t="s">
        <v>8328</v>
      </c>
      <c r="S2217" s="17">
        <f t="shared" si="172"/>
        <v>40958.717268518521</v>
      </c>
      <c r="T2217" s="17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3" t="s">
        <v>8323</v>
      </c>
      <c r="R2218" t="s">
        <v>8328</v>
      </c>
      <c r="S2218" s="17">
        <f t="shared" si="172"/>
        <v>42194.751678240747</v>
      </c>
      <c r="T2218" s="17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3" t="s">
        <v>8323</v>
      </c>
      <c r="R2219" t="s">
        <v>8328</v>
      </c>
      <c r="S2219" s="17">
        <f t="shared" si="172"/>
        <v>42299.776770833334</v>
      </c>
      <c r="T2219" s="17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3" t="s">
        <v>8323</v>
      </c>
      <c r="R2220" t="s">
        <v>8328</v>
      </c>
      <c r="S2220" s="17">
        <f t="shared" si="172"/>
        <v>41127.812303240738</v>
      </c>
      <c r="T2220" s="17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3" t="s">
        <v>8323</v>
      </c>
      <c r="R2221" t="s">
        <v>8328</v>
      </c>
      <c r="S2221" s="17">
        <f t="shared" si="172"/>
        <v>42205.718888888892</v>
      </c>
      <c r="T2221" s="17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3" t="s">
        <v>8323</v>
      </c>
      <c r="R2222" t="s">
        <v>8328</v>
      </c>
      <c r="S2222" s="17">
        <f t="shared" si="172"/>
        <v>41452.060601851852</v>
      </c>
      <c r="T2222" s="17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3" t="s">
        <v>8331</v>
      </c>
      <c r="R2223" t="s">
        <v>8349</v>
      </c>
      <c r="S2223" s="17">
        <f t="shared" si="172"/>
        <v>42452.666770833333</v>
      </c>
      <c r="T2223" s="17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3" t="s">
        <v>8331</v>
      </c>
      <c r="R2224" t="s">
        <v>8349</v>
      </c>
      <c r="S2224" s="17">
        <f t="shared" si="172"/>
        <v>40906.787581018521</v>
      </c>
      <c r="T2224" s="17">
        <f t="shared" si="173"/>
        <v>40936.787581018521</v>
      </c>
      <c r="U2224">
        <f t="shared" si="174"/>
        <v>2012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3" t="s">
        <v>8331</v>
      </c>
      <c r="R2225" t="s">
        <v>8349</v>
      </c>
      <c r="S2225" s="17">
        <f t="shared" si="172"/>
        <v>42152.640833333338</v>
      </c>
      <c r="T2225" s="17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3" t="s">
        <v>8331</v>
      </c>
      <c r="R2226" t="s">
        <v>8349</v>
      </c>
      <c r="S2226" s="17">
        <f t="shared" si="172"/>
        <v>42644.667534722219</v>
      </c>
      <c r="T2226" s="17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3" t="s">
        <v>8331</v>
      </c>
      <c r="R2227" t="s">
        <v>8349</v>
      </c>
      <c r="S2227" s="17">
        <f t="shared" si="172"/>
        <v>41873.79184027778</v>
      </c>
      <c r="T2227" s="17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3" t="s">
        <v>8331</v>
      </c>
      <c r="R2228" t="s">
        <v>8349</v>
      </c>
      <c r="S2228" s="17">
        <f t="shared" si="172"/>
        <v>42381.79886574074</v>
      </c>
      <c r="T2228" s="17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3" t="s">
        <v>8331</v>
      </c>
      <c r="R2229" t="s">
        <v>8349</v>
      </c>
      <c r="S2229" s="17">
        <f t="shared" si="172"/>
        <v>41561.807349537034</v>
      </c>
      <c r="T2229" s="17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3" t="s">
        <v>8331</v>
      </c>
      <c r="R2230" t="s">
        <v>8349</v>
      </c>
      <c r="S2230" s="17">
        <f t="shared" si="172"/>
        <v>42202.278194444443</v>
      </c>
      <c r="T2230" s="17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3" t="s">
        <v>8331</v>
      </c>
      <c r="R2231" t="s">
        <v>8349</v>
      </c>
      <c r="S2231" s="17">
        <f t="shared" si="172"/>
        <v>41484.664247685185</v>
      </c>
      <c r="T2231" s="17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3" t="s">
        <v>8331</v>
      </c>
      <c r="R2232" t="s">
        <v>8349</v>
      </c>
      <c r="S2232" s="17">
        <f t="shared" si="172"/>
        <v>41724.881099537037</v>
      </c>
      <c r="T2232" s="17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3" t="s">
        <v>8331</v>
      </c>
      <c r="R2233" t="s">
        <v>8349</v>
      </c>
      <c r="S2233" s="17">
        <f t="shared" si="172"/>
        <v>41423.910891203705</v>
      </c>
      <c r="T2233" s="17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3" t="s">
        <v>8331</v>
      </c>
      <c r="R2234" t="s">
        <v>8349</v>
      </c>
      <c r="S2234" s="17">
        <f t="shared" si="172"/>
        <v>41806.794074074074</v>
      </c>
      <c r="T2234" s="17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3" t="s">
        <v>8331</v>
      </c>
      <c r="R2235" t="s">
        <v>8349</v>
      </c>
      <c r="S2235" s="17">
        <f t="shared" si="172"/>
        <v>42331.378923611104</v>
      </c>
      <c r="T2235" s="17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3" t="s">
        <v>8331</v>
      </c>
      <c r="R2236" t="s">
        <v>8349</v>
      </c>
      <c r="S2236" s="17">
        <f t="shared" si="172"/>
        <v>42710.824618055558</v>
      </c>
      <c r="T2236" s="17">
        <f t="shared" si="173"/>
        <v>42740.824618055558</v>
      </c>
      <c r="U2236">
        <f t="shared" si="174"/>
        <v>2017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3" t="s">
        <v>8331</v>
      </c>
      <c r="R2237" t="s">
        <v>8349</v>
      </c>
      <c r="S2237" s="17">
        <f t="shared" si="172"/>
        <v>42062.022118055553</v>
      </c>
      <c r="T2237" s="17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3" t="s">
        <v>8331</v>
      </c>
      <c r="R2238" t="s">
        <v>8349</v>
      </c>
      <c r="S2238" s="17">
        <f t="shared" si="172"/>
        <v>42371.617164351846</v>
      </c>
      <c r="T2238" s="17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3" t="s">
        <v>8331</v>
      </c>
      <c r="R2239" t="s">
        <v>8349</v>
      </c>
      <c r="S2239" s="17">
        <f t="shared" si="172"/>
        <v>41915.003275462965</v>
      </c>
      <c r="T2239" s="17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3" t="s">
        <v>8331</v>
      </c>
      <c r="R2240" t="s">
        <v>8349</v>
      </c>
      <c r="S2240" s="17">
        <f t="shared" si="172"/>
        <v>42774.621712962966</v>
      </c>
      <c r="T2240" s="17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3" t="s">
        <v>8331</v>
      </c>
      <c r="R2241" t="s">
        <v>8349</v>
      </c>
      <c r="S2241" s="17">
        <f t="shared" si="172"/>
        <v>41572.958495370374</v>
      </c>
      <c r="T2241" s="17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3" t="s">
        <v>8331</v>
      </c>
      <c r="R2242" t="s">
        <v>8349</v>
      </c>
      <c r="S2242" s="17">
        <f t="shared" si="172"/>
        <v>42452.825740740736</v>
      </c>
      <c r="T2242" s="17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3" t="s">
        <v>8331</v>
      </c>
      <c r="R2243" t="s">
        <v>8349</v>
      </c>
      <c r="S2243" s="17">
        <f t="shared" ref="S2243:S2306" si="177">(((J2243/60)/60)/24)+DATE(1970,1,1)</f>
        <v>42766.827546296292</v>
      </c>
      <c r="T2243" s="17">
        <f t="shared" ref="T2243:T2306" si="178">(((I2243/60)/60)/24)+DATE(1970,1,1)</f>
        <v>42796.827546296292</v>
      </c>
      <c r="U2243">
        <f t="shared" ref="U2243:U2306" si="179">YEAR(T2243)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3" t="s">
        <v>8331</v>
      </c>
      <c r="R2244" t="s">
        <v>8349</v>
      </c>
      <c r="S2244" s="17">
        <f t="shared" si="177"/>
        <v>41569.575613425928</v>
      </c>
      <c r="T2244" s="17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3" t="s">
        <v>8331</v>
      </c>
      <c r="R2245" t="s">
        <v>8349</v>
      </c>
      <c r="S2245" s="17">
        <f t="shared" si="177"/>
        <v>42800.751041666663</v>
      </c>
      <c r="T2245" s="17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3" t="s">
        <v>8331</v>
      </c>
      <c r="R2246" t="s">
        <v>8349</v>
      </c>
      <c r="S2246" s="17">
        <f t="shared" si="177"/>
        <v>42647.818819444445</v>
      </c>
      <c r="T2246" s="17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3" t="s">
        <v>8331</v>
      </c>
      <c r="R2247" t="s">
        <v>8349</v>
      </c>
      <c r="S2247" s="17">
        <f t="shared" si="177"/>
        <v>41660.708530092597</v>
      </c>
      <c r="T2247" s="17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3" t="s">
        <v>8331</v>
      </c>
      <c r="R2248" t="s">
        <v>8349</v>
      </c>
      <c r="S2248" s="17">
        <f t="shared" si="177"/>
        <v>42221.79178240741</v>
      </c>
      <c r="T2248" s="17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3" t="s">
        <v>8331</v>
      </c>
      <c r="R2249" t="s">
        <v>8349</v>
      </c>
      <c r="S2249" s="17">
        <f t="shared" si="177"/>
        <v>42200.666261574079</v>
      </c>
      <c r="T2249" s="17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3" t="s">
        <v>8331</v>
      </c>
      <c r="R2250" t="s">
        <v>8349</v>
      </c>
      <c r="S2250" s="17">
        <f t="shared" si="177"/>
        <v>42688.875902777778</v>
      </c>
      <c r="T2250" s="17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3" t="s">
        <v>8331</v>
      </c>
      <c r="R2251" t="s">
        <v>8349</v>
      </c>
      <c r="S2251" s="17">
        <f t="shared" si="177"/>
        <v>41336.703298611108</v>
      </c>
      <c r="T2251" s="17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3" t="s">
        <v>8331</v>
      </c>
      <c r="R2252" t="s">
        <v>8349</v>
      </c>
      <c r="S2252" s="17">
        <f t="shared" si="177"/>
        <v>42677.005474537036</v>
      </c>
      <c r="T2252" s="17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3" t="s">
        <v>8331</v>
      </c>
      <c r="R2253" t="s">
        <v>8349</v>
      </c>
      <c r="S2253" s="17">
        <f t="shared" si="177"/>
        <v>41846.34579861111</v>
      </c>
      <c r="T2253" s="17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3" t="s">
        <v>8331</v>
      </c>
      <c r="R2254" t="s">
        <v>8349</v>
      </c>
      <c r="S2254" s="17">
        <f t="shared" si="177"/>
        <v>42573.327986111108</v>
      </c>
      <c r="T2254" s="17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3" t="s">
        <v>8331</v>
      </c>
      <c r="R2255" t="s">
        <v>8349</v>
      </c>
      <c r="S2255" s="17">
        <f t="shared" si="177"/>
        <v>42296.631331018521</v>
      </c>
      <c r="T2255" s="17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3" t="s">
        <v>8331</v>
      </c>
      <c r="R2256" t="s">
        <v>8349</v>
      </c>
      <c r="S2256" s="17">
        <f t="shared" si="177"/>
        <v>42752.647777777776</v>
      </c>
      <c r="T2256" s="17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3" t="s">
        <v>8331</v>
      </c>
      <c r="R2257" t="s">
        <v>8349</v>
      </c>
      <c r="S2257" s="17">
        <f t="shared" si="177"/>
        <v>42467.951979166668</v>
      </c>
      <c r="T2257" s="17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3" t="s">
        <v>8331</v>
      </c>
      <c r="R2258" t="s">
        <v>8349</v>
      </c>
      <c r="S2258" s="17">
        <f t="shared" si="177"/>
        <v>42682.451921296291</v>
      </c>
      <c r="T2258" s="17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3" t="s">
        <v>8331</v>
      </c>
      <c r="R2259" t="s">
        <v>8349</v>
      </c>
      <c r="S2259" s="17">
        <f t="shared" si="177"/>
        <v>42505.936678240745</v>
      </c>
      <c r="T2259" s="17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3" t="s">
        <v>8331</v>
      </c>
      <c r="R2260" t="s">
        <v>8349</v>
      </c>
      <c r="S2260" s="17">
        <f t="shared" si="177"/>
        <v>42136.75100694444</v>
      </c>
      <c r="T2260" s="17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3" t="s">
        <v>8331</v>
      </c>
      <c r="R2261" t="s">
        <v>8349</v>
      </c>
      <c r="S2261" s="17">
        <f t="shared" si="177"/>
        <v>42702.804814814815</v>
      </c>
      <c r="T2261" s="17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3" t="s">
        <v>8331</v>
      </c>
      <c r="R2262" t="s">
        <v>8349</v>
      </c>
      <c r="S2262" s="17">
        <f t="shared" si="177"/>
        <v>41695.016782407409</v>
      </c>
      <c r="T2262" s="17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3" t="s">
        <v>8331</v>
      </c>
      <c r="R2263" t="s">
        <v>8349</v>
      </c>
      <c r="S2263" s="17">
        <f t="shared" si="177"/>
        <v>42759.724768518514</v>
      </c>
      <c r="T2263" s="17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3" t="s">
        <v>8331</v>
      </c>
      <c r="R2264" t="s">
        <v>8349</v>
      </c>
      <c r="S2264" s="17">
        <f t="shared" si="177"/>
        <v>41926.585162037038</v>
      </c>
      <c r="T2264" s="17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3" t="s">
        <v>8331</v>
      </c>
      <c r="R2265" t="s">
        <v>8349</v>
      </c>
      <c r="S2265" s="17">
        <f t="shared" si="177"/>
        <v>42014.832326388889</v>
      </c>
      <c r="T2265" s="17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3" t="s">
        <v>8331</v>
      </c>
      <c r="R2266" t="s">
        <v>8349</v>
      </c>
      <c r="S2266" s="17">
        <f t="shared" si="177"/>
        <v>42496.582337962958</v>
      </c>
      <c r="T2266" s="17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3" t="s">
        <v>8331</v>
      </c>
      <c r="R2267" t="s">
        <v>8349</v>
      </c>
      <c r="S2267" s="17">
        <f t="shared" si="177"/>
        <v>42689.853090277778</v>
      </c>
      <c r="T2267" s="17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3" t="s">
        <v>8331</v>
      </c>
      <c r="R2268" t="s">
        <v>8349</v>
      </c>
      <c r="S2268" s="17">
        <f t="shared" si="177"/>
        <v>42469.874907407408</v>
      </c>
      <c r="T2268" s="17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3" t="s">
        <v>8331</v>
      </c>
      <c r="R2269" t="s">
        <v>8349</v>
      </c>
      <c r="S2269" s="17">
        <f t="shared" si="177"/>
        <v>41968.829826388886</v>
      </c>
      <c r="T2269" s="17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3" t="s">
        <v>8331</v>
      </c>
      <c r="R2270" t="s">
        <v>8349</v>
      </c>
      <c r="S2270" s="17">
        <f t="shared" si="177"/>
        <v>42776.082349537035</v>
      </c>
      <c r="T2270" s="17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3" t="s">
        <v>8331</v>
      </c>
      <c r="R2271" t="s">
        <v>8349</v>
      </c>
      <c r="S2271" s="17">
        <f t="shared" si="177"/>
        <v>42776.704432870371</v>
      </c>
      <c r="T2271" s="17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3" t="s">
        <v>8331</v>
      </c>
      <c r="R2272" t="s">
        <v>8349</v>
      </c>
      <c r="S2272" s="17">
        <f t="shared" si="177"/>
        <v>42725.869363425925</v>
      </c>
      <c r="T2272" s="17">
        <f t="shared" si="178"/>
        <v>42745.915972222225</v>
      </c>
      <c r="U2272">
        <f t="shared" si="179"/>
        <v>2017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3" t="s">
        <v>8331</v>
      </c>
      <c r="R2273" t="s">
        <v>8349</v>
      </c>
      <c r="S2273" s="17">
        <f t="shared" si="177"/>
        <v>42684.000046296293</v>
      </c>
      <c r="T2273" s="17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3" t="s">
        <v>8331</v>
      </c>
      <c r="R2274" t="s">
        <v>8349</v>
      </c>
      <c r="S2274" s="17">
        <f t="shared" si="177"/>
        <v>42315.699490740735</v>
      </c>
      <c r="T2274" s="17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3" t="s">
        <v>8331</v>
      </c>
      <c r="R2275" t="s">
        <v>8349</v>
      </c>
      <c r="S2275" s="17">
        <f t="shared" si="177"/>
        <v>42781.549097222218</v>
      </c>
      <c r="T2275" s="17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3" t="s">
        <v>8331</v>
      </c>
      <c r="R2276" t="s">
        <v>8349</v>
      </c>
      <c r="S2276" s="17">
        <f t="shared" si="177"/>
        <v>41663.500659722224</v>
      </c>
      <c r="T2276" s="17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3" t="s">
        <v>8331</v>
      </c>
      <c r="R2277" t="s">
        <v>8349</v>
      </c>
      <c r="S2277" s="17">
        <f t="shared" si="177"/>
        <v>41965.616655092599</v>
      </c>
      <c r="T2277" s="17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3" t="s">
        <v>8331</v>
      </c>
      <c r="R2278" t="s">
        <v>8349</v>
      </c>
      <c r="S2278" s="17">
        <f t="shared" si="177"/>
        <v>41614.651493055557</v>
      </c>
      <c r="T2278" s="17">
        <f t="shared" si="178"/>
        <v>41644.651493055557</v>
      </c>
      <c r="U2278">
        <f t="shared" si="179"/>
        <v>2014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3" t="s">
        <v>8331</v>
      </c>
      <c r="R2279" t="s">
        <v>8349</v>
      </c>
      <c r="S2279" s="17">
        <f t="shared" si="177"/>
        <v>40936.678506944445</v>
      </c>
      <c r="T2279" s="17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3" t="s">
        <v>8331</v>
      </c>
      <c r="R2280" t="s">
        <v>8349</v>
      </c>
      <c r="S2280" s="17">
        <f t="shared" si="177"/>
        <v>42338.709108796291</v>
      </c>
      <c r="T2280" s="17">
        <f t="shared" si="178"/>
        <v>42372.957638888889</v>
      </c>
      <c r="U2280">
        <f t="shared" si="179"/>
        <v>2016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3" t="s">
        <v>8331</v>
      </c>
      <c r="R2281" t="s">
        <v>8349</v>
      </c>
      <c r="S2281" s="17">
        <f t="shared" si="177"/>
        <v>42020.806701388887</v>
      </c>
      <c r="T2281" s="17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3" t="s">
        <v>8331</v>
      </c>
      <c r="R2282" t="s">
        <v>8349</v>
      </c>
      <c r="S2282" s="17">
        <f t="shared" si="177"/>
        <v>42234.624895833331</v>
      </c>
      <c r="T2282" s="17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3" t="s">
        <v>8323</v>
      </c>
      <c r="R2283" t="s">
        <v>8324</v>
      </c>
      <c r="S2283" s="17">
        <f t="shared" si="177"/>
        <v>40687.285844907405</v>
      </c>
      <c r="T2283" s="17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3" t="s">
        <v>8323</v>
      </c>
      <c r="R2284" t="s">
        <v>8324</v>
      </c>
      <c r="S2284" s="17">
        <f t="shared" si="177"/>
        <v>42323.17460648148</v>
      </c>
      <c r="T2284" s="17">
        <f t="shared" si="178"/>
        <v>42383.17460648148</v>
      </c>
      <c r="U2284">
        <f t="shared" si="179"/>
        <v>2016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3" t="s">
        <v>8323</v>
      </c>
      <c r="R2285" t="s">
        <v>8324</v>
      </c>
      <c r="S2285" s="17">
        <f t="shared" si="177"/>
        <v>40978.125046296293</v>
      </c>
      <c r="T2285" s="17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3" t="s">
        <v>8323</v>
      </c>
      <c r="R2286" t="s">
        <v>8324</v>
      </c>
      <c r="S2286" s="17">
        <f t="shared" si="177"/>
        <v>40585.796817129631</v>
      </c>
      <c r="T2286" s="17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3" t="s">
        <v>8323</v>
      </c>
      <c r="R2287" t="s">
        <v>8324</v>
      </c>
      <c r="S2287" s="17">
        <f t="shared" si="177"/>
        <v>41059.185682870368</v>
      </c>
      <c r="T2287" s="17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3" t="s">
        <v>8323</v>
      </c>
      <c r="R2288" t="s">
        <v>8324</v>
      </c>
      <c r="S2288" s="17">
        <f t="shared" si="177"/>
        <v>41494.963587962964</v>
      </c>
      <c r="T2288" s="17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3" t="s">
        <v>8323</v>
      </c>
      <c r="R2289" t="s">
        <v>8324</v>
      </c>
      <c r="S2289" s="17">
        <f t="shared" si="177"/>
        <v>41792.667361111111</v>
      </c>
      <c r="T2289" s="17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3" t="s">
        <v>8323</v>
      </c>
      <c r="R2290" t="s">
        <v>8324</v>
      </c>
      <c r="S2290" s="17">
        <f t="shared" si="177"/>
        <v>41067.827418981484</v>
      </c>
      <c r="T2290" s="17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3" t="s">
        <v>8323</v>
      </c>
      <c r="R2291" t="s">
        <v>8324</v>
      </c>
      <c r="S2291" s="17">
        <f t="shared" si="177"/>
        <v>41571.998379629629</v>
      </c>
      <c r="T2291" s="17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3" t="s">
        <v>8323</v>
      </c>
      <c r="R2292" t="s">
        <v>8324</v>
      </c>
      <c r="S2292" s="17">
        <f t="shared" si="177"/>
        <v>40070.253819444442</v>
      </c>
      <c r="T2292" s="17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3" t="s">
        <v>8323</v>
      </c>
      <c r="R2293" t="s">
        <v>8324</v>
      </c>
      <c r="S2293" s="17">
        <f t="shared" si="177"/>
        <v>40987.977060185185</v>
      </c>
      <c r="T2293" s="17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3" t="s">
        <v>8323</v>
      </c>
      <c r="R2294" t="s">
        <v>8324</v>
      </c>
      <c r="S2294" s="17">
        <f t="shared" si="177"/>
        <v>40987.697638888887</v>
      </c>
      <c r="T2294" s="17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3" t="s">
        <v>8323</v>
      </c>
      <c r="R2295" t="s">
        <v>8324</v>
      </c>
      <c r="S2295" s="17">
        <f t="shared" si="177"/>
        <v>41151.708321759259</v>
      </c>
      <c r="T2295" s="17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3" t="s">
        <v>8323</v>
      </c>
      <c r="R2296" t="s">
        <v>8324</v>
      </c>
      <c r="S2296" s="17">
        <f t="shared" si="177"/>
        <v>41264.72314814815</v>
      </c>
      <c r="T2296" s="17">
        <f t="shared" si="178"/>
        <v>41294.72314814815</v>
      </c>
      <c r="U2296">
        <f t="shared" si="179"/>
        <v>2013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3" t="s">
        <v>8323</v>
      </c>
      <c r="R2297" t="s">
        <v>8324</v>
      </c>
      <c r="S2297" s="17">
        <f t="shared" si="177"/>
        <v>41270.954351851848</v>
      </c>
      <c r="T2297" s="17">
        <f t="shared" si="178"/>
        <v>41300.954351851848</v>
      </c>
      <c r="U2297">
        <f t="shared" si="179"/>
        <v>2013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3" t="s">
        <v>8323</v>
      </c>
      <c r="R2298" t="s">
        <v>8324</v>
      </c>
      <c r="S2298" s="17">
        <f t="shared" si="177"/>
        <v>40927.731782407405</v>
      </c>
      <c r="T2298" s="17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3" t="s">
        <v>8323</v>
      </c>
      <c r="R2299" t="s">
        <v>8324</v>
      </c>
      <c r="S2299" s="17">
        <f t="shared" si="177"/>
        <v>40948.042233796295</v>
      </c>
      <c r="T2299" s="17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3" t="s">
        <v>8323</v>
      </c>
      <c r="R2300" t="s">
        <v>8324</v>
      </c>
      <c r="S2300" s="17">
        <f t="shared" si="177"/>
        <v>41694.84065972222</v>
      </c>
      <c r="T2300" s="17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3" t="s">
        <v>8323</v>
      </c>
      <c r="R2301" t="s">
        <v>8324</v>
      </c>
      <c r="S2301" s="17">
        <f t="shared" si="177"/>
        <v>40565.032511574071</v>
      </c>
      <c r="T2301" s="17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3" t="s">
        <v>8323</v>
      </c>
      <c r="R2302" t="s">
        <v>8324</v>
      </c>
      <c r="S2302" s="17">
        <f t="shared" si="177"/>
        <v>41074.727037037039</v>
      </c>
      <c r="T2302" s="17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3" t="s">
        <v>8323</v>
      </c>
      <c r="R2303" t="s">
        <v>8327</v>
      </c>
      <c r="S2303" s="17">
        <f t="shared" si="177"/>
        <v>41416.146944444445</v>
      </c>
      <c r="T2303" s="17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3" t="s">
        <v>8323</v>
      </c>
      <c r="R2304" t="s">
        <v>8327</v>
      </c>
      <c r="S2304" s="17">
        <f t="shared" si="177"/>
        <v>41605.868449074071</v>
      </c>
      <c r="T2304" s="17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3" t="s">
        <v>8323</v>
      </c>
      <c r="R2305" t="s">
        <v>8327</v>
      </c>
      <c r="S2305" s="17">
        <f t="shared" si="177"/>
        <v>40850.111064814817</v>
      </c>
      <c r="T2305" s="17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3" t="s">
        <v>8323</v>
      </c>
      <c r="R2306" t="s">
        <v>8327</v>
      </c>
      <c r="S2306" s="17">
        <f t="shared" si="177"/>
        <v>40502.815868055557</v>
      </c>
      <c r="T2306" s="17">
        <f t="shared" si="178"/>
        <v>40544.207638888889</v>
      </c>
      <c r="U2306">
        <f t="shared" si="179"/>
        <v>2011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3" t="s">
        <v>8323</v>
      </c>
      <c r="R2307" t="s">
        <v>8327</v>
      </c>
      <c r="S2307" s="17">
        <f t="shared" ref="S2307:S2370" si="182">(((J2307/60)/60)/24)+DATE(1970,1,1)</f>
        <v>41834.695277777777</v>
      </c>
      <c r="T2307" s="17">
        <f t="shared" ref="T2307:T2370" si="183">(((I2307/60)/60)/24)+DATE(1970,1,1)</f>
        <v>41859.75</v>
      </c>
      <c r="U2307">
        <f t="shared" ref="U2307:U2370" si="184">YEAR(T2307)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3" t="s">
        <v>8323</v>
      </c>
      <c r="R2308" t="s">
        <v>8327</v>
      </c>
      <c r="S2308" s="17">
        <f t="shared" si="182"/>
        <v>40948.16815972222</v>
      </c>
      <c r="T2308" s="17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3" t="s">
        <v>8323</v>
      </c>
      <c r="R2309" t="s">
        <v>8327</v>
      </c>
      <c r="S2309" s="17">
        <f t="shared" si="182"/>
        <v>41004.802465277775</v>
      </c>
      <c r="T2309" s="17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3" t="s">
        <v>8323</v>
      </c>
      <c r="R2310" t="s">
        <v>8327</v>
      </c>
      <c r="S2310" s="17">
        <f t="shared" si="182"/>
        <v>41851.962916666671</v>
      </c>
      <c r="T2310" s="17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3" t="s">
        <v>8323</v>
      </c>
      <c r="R2311" t="s">
        <v>8327</v>
      </c>
      <c r="S2311" s="17">
        <f t="shared" si="182"/>
        <v>41307.987696759257</v>
      </c>
      <c r="T2311" s="17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3" t="s">
        <v>8323</v>
      </c>
      <c r="R2312" t="s">
        <v>8327</v>
      </c>
      <c r="S2312" s="17">
        <f t="shared" si="182"/>
        <v>41324.79415509259</v>
      </c>
      <c r="T2312" s="17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3" t="s">
        <v>8323</v>
      </c>
      <c r="R2313" t="s">
        <v>8327</v>
      </c>
      <c r="S2313" s="17">
        <f t="shared" si="182"/>
        <v>41736.004502314812</v>
      </c>
      <c r="T2313" s="17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3" t="s">
        <v>8323</v>
      </c>
      <c r="R2314" t="s">
        <v>8327</v>
      </c>
      <c r="S2314" s="17">
        <f t="shared" si="182"/>
        <v>41716.632847222223</v>
      </c>
      <c r="T2314" s="17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3" t="s">
        <v>8323</v>
      </c>
      <c r="R2315" t="s">
        <v>8327</v>
      </c>
      <c r="S2315" s="17">
        <f t="shared" si="182"/>
        <v>41002.958634259259</v>
      </c>
      <c r="T2315" s="17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3" t="s">
        <v>8323</v>
      </c>
      <c r="R2316" t="s">
        <v>8327</v>
      </c>
      <c r="S2316" s="17">
        <f t="shared" si="182"/>
        <v>41037.551585648151</v>
      </c>
      <c r="T2316" s="17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3" t="s">
        <v>8323</v>
      </c>
      <c r="R2317" t="s">
        <v>8327</v>
      </c>
      <c r="S2317" s="17">
        <f t="shared" si="182"/>
        <v>41004.72619212963</v>
      </c>
      <c r="T2317" s="17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3" t="s">
        <v>8323</v>
      </c>
      <c r="R2318" t="s">
        <v>8327</v>
      </c>
      <c r="S2318" s="17">
        <f t="shared" si="182"/>
        <v>40079.725115740745</v>
      </c>
      <c r="T2318" s="17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3" t="s">
        <v>8323</v>
      </c>
      <c r="R2319" t="s">
        <v>8327</v>
      </c>
      <c r="S2319" s="17">
        <f t="shared" si="182"/>
        <v>40192.542233796295</v>
      </c>
      <c r="T2319" s="17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3" t="s">
        <v>8323</v>
      </c>
      <c r="R2320" t="s">
        <v>8327</v>
      </c>
      <c r="S2320" s="17">
        <f t="shared" si="182"/>
        <v>40050.643680555557</v>
      </c>
      <c r="T2320" s="17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3" t="s">
        <v>8323</v>
      </c>
      <c r="R2321" t="s">
        <v>8327</v>
      </c>
      <c r="S2321" s="17">
        <f t="shared" si="182"/>
        <v>41593.082002314812</v>
      </c>
      <c r="T2321" s="17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3" t="s">
        <v>8323</v>
      </c>
      <c r="R2322" t="s">
        <v>8327</v>
      </c>
      <c r="S2322" s="17">
        <f t="shared" si="182"/>
        <v>41696.817129629628</v>
      </c>
      <c r="T2322" s="17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3" t="s">
        <v>8334</v>
      </c>
      <c r="R2323" t="s">
        <v>8350</v>
      </c>
      <c r="S2323" s="17">
        <f t="shared" si="182"/>
        <v>42799.260428240741</v>
      </c>
      <c r="T2323" s="17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3" t="s">
        <v>8334</v>
      </c>
      <c r="R2324" t="s">
        <v>8350</v>
      </c>
      <c r="S2324" s="17">
        <f t="shared" si="182"/>
        <v>42804.895474537043</v>
      </c>
      <c r="T2324" s="17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3" t="s">
        <v>8334</v>
      </c>
      <c r="R2325" t="s">
        <v>8350</v>
      </c>
      <c r="S2325" s="17">
        <f t="shared" si="182"/>
        <v>42807.755173611105</v>
      </c>
      <c r="T2325" s="17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3" t="s">
        <v>8334</v>
      </c>
      <c r="R2326" t="s">
        <v>8350</v>
      </c>
      <c r="S2326" s="17">
        <f t="shared" si="182"/>
        <v>42790.885243055556</v>
      </c>
      <c r="T2326" s="17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3" t="s">
        <v>8334</v>
      </c>
      <c r="R2327" t="s">
        <v>8350</v>
      </c>
      <c r="S2327" s="17">
        <f t="shared" si="182"/>
        <v>42794.022349537037</v>
      </c>
      <c r="T2327" s="17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3" t="s">
        <v>8334</v>
      </c>
      <c r="R2328" t="s">
        <v>8350</v>
      </c>
      <c r="S2328" s="17">
        <f t="shared" si="182"/>
        <v>42804.034120370372</v>
      </c>
      <c r="T2328" s="17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3" t="s">
        <v>8334</v>
      </c>
      <c r="R2329" t="s">
        <v>8350</v>
      </c>
      <c r="S2329" s="17">
        <f t="shared" si="182"/>
        <v>41842.917129629634</v>
      </c>
      <c r="T2329" s="17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3" t="s">
        <v>8334</v>
      </c>
      <c r="R2330" t="s">
        <v>8350</v>
      </c>
      <c r="S2330" s="17">
        <f t="shared" si="182"/>
        <v>42139.781678240746</v>
      </c>
      <c r="T2330" s="17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3" t="s">
        <v>8334</v>
      </c>
      <c r="R2331" t="s">
        <v>8350</v>
      </c>
      <c r="S2331" s="17">
        <f t="shared" si="182"/>
        <v>41807.624374999999</v>
      </c>
      <c r="T2331" s="17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3" t="s">
        <v>8334</v>
      </c>
      <c r="R2332" t="s">
        <v>8350</v>
      </c>
      <c r="S2332" s="17">
        <f t="shared" si="182"/>
        <v>42332.89980324074</v>
      </c>
      <c r="T2332" s="17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3" t="s">
        <v>8334</v>
      </c>
      <c r="R2333" t="s">
        <v>8350</v>
      </c>
      <c r="S2333" s="17">
        <f t="shared" si="182"/>
        <v>41839.005671296298</v>
      </c>
      <c r="T2333" s="17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3" t="s">
        <v>8334</v>
      </c>
      <c r="R2334" t="s">
        <v>8350</v>
      </c>
      <c r="S2334" s="17">
        <f t="shared" si="182"/>
        <v>42011.628136574072</v>
      </c>
      <c r="T2334" s="17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3" t="s">
        <v>8334</v>
      </c>
      <c r="R2335" t="s">
        <v>8350</v>
      </c>
      <c r="S2335" s="17">
        <f t="shared" si="182"/>
        <v>41767.650347222225</v>
      </c>
      <c r="T2335" s="17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3" t="s">
        <v>8334</v>
      </c>
      <c r="R2336" t="s">
        <v>8350</v>
      </c>
      <c r="S2336" s="17">
        <f t="shared" si="182"/>
        <v>41918.670115740737</v>
      </c>
      <c r="T2336" s="17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3" t="s">
        <v>8334</v>
      </c>
      <c r="R2337" t="s">
        <v>8350</v>
      </c>
      <c r="S2337" s="17">
        <f t="shared" si="182"/>
        <v>41771.572256944448</v>
      </c>
      <c r="T2337" s="17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3" t="s">
        <v>8334</v>
      </c>
      <c r="R2338" t="s">
        <v>8350</v>
      </c>
      <c r="S2338" s="17">
        <f t="shared" si="182"/>
        <v>41666.924710648149</v>
      </c>
      <c r="T2338" s="17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3" t="s">
        <v>8334</v>
      </c>
      <c r="R2339" t="s">
        <v>8350</v>
      </c>
      <c r="S2339" s="17">
        <f t="shared" si="182"/>
        <v>41786.640543981484</v>
      </c>
      <c r="T2339" s="17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3" t="s">
        <v>8334</v>
      </c>
      <c r="R2340" t="s">
        <v>8350</v>
      </c>
      <c r="S2340" s="17">
        <f t="shared" si="182"/>
        <v>41789.896805555552</v>
      </c>
      <c r="T2340" s="17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3" t="s">
        <v>8334</v>
      </c>
      <c r="R2341" t="s">
        <v>8350</v>
      </c>
      <c r="S2341" s="17">
        <f t="shared" si="182"/>
        <v>42692.79987268518</v>
      </c>
      <c r="T2341" s="17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3" t="s">
        <v>8334</v>
      </c>
      <c r="R2342" t="s">
        <v>8350</v>
      </c>
      <c r="S2342" s="17">
        <f t="shared" si="182"/>
        <v>42643.642800925925</v>
      </c>
      <c r="T2342" s="17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3" t="s">
        <v>8317</v>
      </c>
      <c r="R2343" t="s">
        <v>8318</v>
      </c>
      <c r="S2343" s="17">
        <f t="shared" si="182"/>
        <v>42167.813703703709</v>
      </c>
      <c r="T2343" s="17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3" t="s">
        <v>8317</v>
      </c>
      <c r="R2344" t="s">
        <v>8318</v>
      </c>
      <c r="S2344" s="17">
        <f t="shared" si="182"/>
        <v>41897.702199074076</v>
      </c>
      <c r="T2344" s="17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3" t="s">
        <v>8317</v>
      </c>
      <c r="R2345" t="s">
        <v>8318</v>
      </c>
      <c r="S2345" s="17">
        <f t="shared" si="182"/>
        <v>42327.825289351851</v>
      </c>
      <c r="T2345" s="17">
        <f t="shared" si="183"/>
        <v>42377.82430555555</v>
      </c>
      <c r="U2345">
        <f t="shared" si="184"/>
        <v>2016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3" t="s">
        <v>8317</v>
      </c>
      <c r="R2346" t="s">
        <v>8318</v>
      </c>
      <c r="S2346" s="17">
        <f t="shared" si="182"/>
        <v>42515.727650462963</v>
      </c>
      <c r="T2346" s="17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3" t="s">
        <v>8317</v>
      </c>
      <c r="R2347" t="s">
        <v>8318</v>
      </c>
      <c r="S2347" s="17">
        <f t="shared" si="182"/>
        <v>42060.001805555556</v>
      </c>
      <c r="T2347" s="17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3" t="s">
        <v>8317</v>
      </c>
      <c r="R2348" t="s">
        <v>8318</v>
      </c>
      <c r="S2348" s="17">
        <f t="shared" si="182"/>
        <v>42615.79896990741</v>
      </c>
      <c r="T2348" s="17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3" t="s">
        <v>8317</v>
      </c>
      <c r="R2349" t="s">
        <v>8318</v>
      </c>
      <c r="S2349" s="17">
        <f t="shared" si="182"/>
        <v>42577.607361111113</v>
      </c>
      <c r="T2349" s="17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3" t="s">
        <v>8317</v>
      </c>
      <c r="R2350" t="s">
        <v>8318</v>
      </c>
      <c r="S2350" s="17">
        <f t="shared" si="182"/>
        <v>42360.932152777779</v>
      </c>
      <c r="T2350" s="17">
        <f t="shared" si="183"/>
        <v>42420.932152777779</v>
      </c>
      <c r="U2350">
        <f t="shared" si="184"/>
        <v>2016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3" t="s">
        <v>8317</v>
      </c>
      <c r="R2351" t="s">
        <v>8318</v>
      </c>
      <c r="S2351" s="17">
        <f t="shared" si="182"/>
        <v>42198.775787037041</v>
      </c>
      <c r="T2351" s="17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3" t="s">
        <v>8317</v>
      </c>
      <c r="R2352" t="s">
        <v>8318</v>
      </c>
      <c r="S2352" s="17">
        <f t="shared" si="182"/>
        <v>42708.842245370368</v>
      </c>
      <c r="T2352" s="17">
        <f t="shared" si="183"/>
        <v>42738.842245370368</v>
      </c>
      <c r="U2352">
        <f t="shared" si="184"/>
        <v>2017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3" t="s">
        <v>8317</v>
      </c>
      <c r="R2353" t="s">
        <v>8318</v>
      </c>
      <c r="S2353" s="17">
        <f t="shared" si="182"/>
        <v>42094.101145833338</v>
      </c>
      <c r="T2353" s="17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3" t="s">
        <v>8317</v>
      </c>
      <c r="R2354" t="s">
        <v>8318</v>
      </c>
      <c r="S2354" s="17">
        <f t="shared" si="182"/>
        <v>42101.633703703701</v>
      </c>
      <c r="T2354" s="17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3" t="s">
        <v>8317</v>
      </c>
      <c r="R2355" t="s">
        <v>8318</v>
      </c>
      <c r="S2355" s="17">
        <f t="shared" si="182"/>
        <v>42103.676180555558</v>
      </c>
      <c r="T2355" s="17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3" t="s">
        <v>8317</v>
      </c>
      <c r="R2356" t="s">
        <v>8318</v>
      </c>
      <c r="S2356" s="17">
        <f t="shared" si="182"/>
        <v>41954.722916666666</v>
      </c>
      <c r="T2356" s="17">
        <f t="shared" si="183"/>
        <v>42014.722916666666</v>
      </c>
      <c r="U2356">
        <f t="shared" si="184"/>
        <v>2015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3" t="s">
        <v>8317</v>
      </c>
      <c r="R2357" t="s">
        <v>8318</v>
      </c>
      <c r="S2357" s="17">
        <f t="shared" si="182"/>
        <v>42096.918240740735</v>
      </c>
      <c r="T2357" s="17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3" t="s">
        <v>8317</v>
      </c>
      <c r="R2358" t="s">
        <v>8318</v>
      </c>
      <c r="S2358" s="17">
        <f t="shared" si="182"/>
        <v>42130.78361111111</v>
      </c>
      <c r="T2358" s="17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3" t="s">
        <v>8317</v>
      </c>
      <c r="R2359" t="s">
        <v>8318</v>
      </c>
      <c r="S2359" s="17">
        <f t="shared" si="182"/>
        <v>42264.620115740734</v>
      </c>
      <c r="T2359" s="17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3" t="s">
        <v>8317</v>
      </c>
      <c r="R2360" t="s">
        <v>8318</v>
      </c>
      <c r="S2360" s="17">
        <f t="shared" si="182"/>
        <v>41978.930972222224</v>
      </c>
      <c r="T2360" s="17">
        <f t="shared" si="183"/>
        <v>42035.027083333334</v>
      </c>
      <c r="U2360">
        <f t="shared" si="184"/>
        <v>2015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3" t="s">
        <v>8317</v>
      </c>
      <c r="R2361" t="s">
        <v>8318</v>
      </c>
      <c r="S2361" s="17">
        <f t="shared" si="182"/>
        <v>42159.649583333332</v>
      </c>
      <c r="T2361" s="17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3" t="s">
        <v>8317</v>
      </c>
      <c r="R2362" t="s">
        <v>8318</v>
      </c>
      <c r="S2362" s="17">
        <f t="shared" si="182"/>
        <v>42377.70694444445</v>
      </c>
      <c r="T2362" s="17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3" t="s">
        <v>8317</v>
      </c>
      <c r="R2363" t="s">
        <v>8318</v>
      </c>
      <c r="S2363" s="17">
        <f t="shared" si="182"/>
        <v>42466.858888888892</v>
      </c>
      <c r="T2363" s="17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3" t="s">
        <v>8317</v>
      </c>
      <c r="R2364" t="s">
        <v>8318</v>
      </c>
      <c r="S2364" s="17">
        <f t="shared" si="182"/>
        <v>41954.688310185185</v>
      </c>
      <c r="T2364" s="17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3" t="s">
        <v>8317</v>
      </c>
      <c r="R2365" t="s">
        <v>8318</v>
      </c>
      <c r="S2365" s="17">
        <f t="shared" si="182"/>
        <v>42322.011574074073</v>
      </c>
      <c r="T2365" s="17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3" t="s">
        <v>8317</v>
      </c>
      <c r="R2366" t="s">
        <v>8318</v>
      </c>
      <c r="S2366" s="17">
        <f t="shared" si="182"/>
        <v>42248.934675925921</v>
      </c>
      <c r="T2366" s="17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3" t="s">
        <v>8317</v>
      </c>
      <c r="R2367" t="s">
        <v>8318</v>
      </c>
      <c r="S2367" s="17">
        <f t="shared" si="182"/>
        <v>42346.736400462964</v>
      </c>
      <c r="T2367" s="17">
        <f t="shared" si="183"/>
        <v>42386.958333333328</v>
      </c>
      <c r="U2367">
        <f t="shared" si="184"/>
        <v>2016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3" t="s">
        <v>8317</v>
      </c>
      <c r="R2368" t="s">
        <v>8318</v>
      </c>
      <c r="S2368" s="17">
        <f t="shared" si="182"/>
        <v>42268.531631944439</v>
      </c>
      <c r="T2368" s="17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3" t="s">
        <v>8317</v>
      </c>
      <c r="R2369" t="s">
        <v>8318</v>
      </c>
      <c r="S2369" s="17">
        <f t="shared" si="182"/>
        <v>42425.970092592594</v>
      </c>
      <c r="T2369" s="17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3" t="s">
        <v>8317</v>
      </c>
      <c r="R2370" t="s">
        <v>8318</v>
      </c>
      <c r="S2370" s="17">
        <f t="shared" si="182"/>
        <v>42063.721817129626</v>
      </c>
      <c r="T2370" s="17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3" t="s">
        <v>8317</v>
      </c>
      <c r="R2371" t="s">
        <v>8318</v>
      </c>
      <c r="S2371" s="17">
        <f t="shared" ref="S2371:S2434" si="187">(((J2371/60)/60)/24)+DATE(1970,1,1)</f>
        <v>42380.812627314815</v>
      </c>
      <c r="T2371" s="17">
        <f t="shared" ref="T2371:T2434" si="188">(((I2371/60)/60)/24)+DATE(1970,1,1)</f>
        <v>42410.812627314815</v>
      </c>
      <c r="U2371">
        <f t="shared" ref="U2371:U2434" si="189">YEAR(T2371)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3" t="s">
        <v>8317</v>
      </c>
      <c r="R2372" t="s">
        <v>8318</v>
      </c>
      <c r="S2372" s="17">
        <f t="shared" si="187"/>
        <v>41961.18913194444</v>
      </c>
      <c r="T2372" s="17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3" t="s">
        <v>8317</v>
      </c>
      <c r="R2373" t="s">
        <v>8318</v>
      </c>
      <c r="S2373" s="17">
        <f t="shared" si="187"/>
        <v>42150.777731481481</v>
      </c>
      <c r="T2373" s="17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3" t="s">
        <v>8317</v>
      </c>
      <c r="R2374" t="s">
        <v>8318</v>
      </c>
      <c r="S2374" s="17">
        <f t="shared" si="187"/>
        <v>42088.069108796291</v>
      </c>
      <c r="T2374" s="17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3" t="s">
        <v>8317</v>
      </c>
      <c r="R2375" t="s">
        <v>8318</v>
      </c>
      <c r="S2375" s="17">
        <f t="shared" si="187"/>
        <v>42215.662314814821</v>
      </c>
      <c r="T2375" s="17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3" t="s">
        <v>8317</v>
      </c>
      <c r="R2376" t="s">
        <v>8318</v>
      </c>
      <c r="S2376" s="17">
        <f t="shared" si="187"/>
        <v>42017.843287037031</v>
      </c>
      <c r="T2376" s="17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3" t="s">
        <v>8317</v>
      </c>
      <c r="R2377" t="s">
        <v>8318</v>
      </c>
      <c r="S2377" s="17">
        <f t="shared" si="187"/>
        <v>42592.836076388892</v>
      </c>
      <c r="T2377" s="17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3" t="s">
        <v>8317</v>
      </c>
      <c r="R2378" t="s">
        <v>8318</v>
      </c>
      <c r="S2378" s="17">
        <f t="shared" si="187"/>
        <v>42318.925532407404</v>
      </c>
      <c r="T2378" s="17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3" t="s">
        <v>8317</v>
      </c>
      <c r="R2379" t="s">
        <v>8318</v>
      </c>
      <c r="S2379" s="17">
        <f t="shared" si="187"/>
        <v>42669.870173611111</v>
      </c>
      <c r="T2379" s="17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3" t="s">
        <v>8317</v>
      </c>
      <c r="R2380" t="s">
        <v>8318</v>
      </c>
      <c r="S2380" s="17">
        <f t="shared" si="187"/>
        <v>42213.013078703705</v>
      </c>
      <c r="T2380" s="17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3" t="s">
        <v>8317</v>
      </c>
      <c r="R2381" t="s">
        <v>8318</v>
      </c>
      <c r="S2381" s="17">
        <f t="shared" si="187"/>
        <v>42237.016388888893</v>
      </c>
      <c r="T2381" s="17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3" t="s">
        <v>8317</v>
      </c>
      <c r="R2382" t="s">
        <v>8318</v>
      </c>
      <c r="S2382" s="17">
        <f t="shared" si="187"/>
        <v>42248.793310185181</v>
      </c>
      <c r="T2382" s="17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3" t="s">
        <v>8317</v>
      </c>
      <c r="R2383" t="s">
        <v>8318</v>
      </c>
      <c r="S2383" s="17">
        <f t="shared" si="187"/>
        <v>42074.935740740737</v>
      </c>
      <c r="T2383" s="17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3" t="s">
        <v>8317</v>
      </c>
      <c r="R2384" t="s">
        <v>8318</v>
      </c>
      <c r="S2384" s="17">
        <f t="shared" si="187"/>
        <v>42195.187534722223</v>
      </c>
      <c r="T2384" s="17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3" t="s">
        <v>8317</v>
      </c>
      <c r="R2385" t="s">
        <v>8318</v>
      </c>
      <c r="S2385" s="17">
        <f t="shared" si="187"/>
        <v>42027.056793981479</v>
      </c>
      <c r="T2385" s="17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3" t="s">
        <v>8317</v>
      </c>
      <c r="R2386" t="s">
        <v>8318</v>
      </c>
      <c r="S2386" s="17">
        <f t="shared" si="187"/>
        <v>41927.067627314813</v>
      </c>
      <c r="T2386" s="17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3" t="s">
        <v>8317</v>
      </c>
      <c r="R2387" t="s">
        <v>8318</v>
      </c>
      <c r="S2387" s="17">
        <f t="shared" si="187"/>
        <v>42191.70175925926</v>
      </c>
      <c r="T2387" s="17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3" t="s">
        <v>8317</v>
      </c>
      <c r="R2388" t="s">
        <v>8318</v>
      </c>
      <c r="S2388" s="17">
        <f t="shared" si="187"/>
        <v>41954.838240740741</v>
      </c>
      <c r="T2388" s="17">
        <f t="shared" si="188"/>
        <v>42014.838240740741</v>
      </c>
      <c r="U2388">
        <f t="shared" si="189"/>
        <v>2015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3" t="s">
        <v>8317</v>
      </c>
      <c r="R2389" t="s">
        <v>8318</v>
      </c>
      <c r="S2389" s="17">
        <f t="shared" si="187"/>
        <v>42528.626620370371</v>
      </c>
      <c r="T2389" s="17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3" t="s">
        <v>8317</v>
      </c>
      <c r="R2390" t="s">
        <v>8318</v>
      </c>
      <c r="S2390" s="17">
        <f t="shared" si="187"/>
        <v>41989.853692129633</v>
      </c>
      <c r="T2390" s="17">
        <f t="shared" si="188"/>
        <v>42019.811805555553</v>
      </c>
      <c r="U2390">
        <f t="shared" si="189"/>
        <v>2015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3" t="s">
        <v>8317</v>
      </c>
      <c r="R2391" t="s">
        <v>8318</v>
      </c>
      <c r="S2391" s="17">
        <f t="shared" si="187"/>
        <v>42179.653379629628</v>
      </c>
      <c r="T2391" s="17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3" t="s">
        <v>8317</v>
      </c>
      <c r="R2392" t="s">
        <v>8318</v>
      </c>
      <c r="S2392" s="17">
        <f t="shared" si="187"/>
        <v>41968.262314814812</v>
      </c>
      <c r="T2392" s="17">
        <f t="shared" si="188"/>
        <v>42008.262314814812</v>
      </c>
      <c r="U2392">
        <f t="shared" si="189"/>
        <v>2015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3" t="s">
        <v>8317</v>
      </c>
      <c r="R2393" t="s">
        <v>8318</v>
      </c>
      <c r="S2393" s="17">
        <f t="shared" si="187"/>
        <v>42064.794490740736</v>
      </c>
      <c r="T2393" s="17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3" t="s">
        <v>8317</v>
      </c>
      <c r="R2394" t="s">
        <v>8318</v>
      </c>
      <c r="S2394" s="17">
        <f t="shared" si="187"/>
        <v>42276.120636574073</v>
      </c>
      <c r="T2394" s="17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3" t="s">
        <v>8317</v>
      </c>
      <c r="R2395" t="s">
        <v>8318</v>
      </c>
      <c r="S2395" s="17">
        <f t="shared" si="187"/>
        <v>42194.648344907408</v>
      </c>
      <c r="T2395" s="17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3" t="s">
        <v>8317</v>
      </c>
      <c r="R2396" t="s">
        <v>8318</v>
      </c>
      <c r="S2396" s="17">
        <f t="shared" si="187"/>
        <v>42031.362187499995</v>
      </c>
      <c r="T2396" s="17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3" t="s">
        <v>8317</v>
      </c>
      <c r="R2397" t="s">
        <v>8318</v>
      </c>
      <c r="S2397" s="17">
        <f t="shared" si="187"/>
        <v>42717.121377314819</v>
      </c>
      <c r="T2397" s="17">
        <f t="shared" si="188"/>
        <v>42745.372916666667</v>
      </c>
      <c r="U2397">
        <f t="shared" si="189"/>
        <v>2017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3" t="s">
        <v>8317</v>
      </c>
      <c r="R2398" t="s">
        <v>8318</v>
      </c>
      <c r="S2398" s="17">
        <f t="shared" si="187"/>
        <v>42262.849050925928</v>
      </c>
      <c r="T2398" s="17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3" t="s">
        <v>8317</v>
      </c>
      <c r="R2399" t="s">
        <v>8318</v>
      </c>
      <c r="S2399" s="17">
        <f t="shared" si="187"/>
        <v>41976.88490740741</v>
      </c>
      <c r="T2399" s="17">
        <f t="shared" si="188"/>
        <v>42006.88490740741</v>
      </c>
      <c r="U2399">
        <f t="shared" si="189"/>
        <v>2015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3" t="s">
        <v>8317</v>
      </c>
      <c r="R2400" t="s">
        <v>8318</v>
      </c>
      <c r="S2400" s="17">
        <f t="shared" si="187"/>
        <v>42157.916481481487</v>
      </c>
      <c r="T2400" s="17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3" t="s">
        <v>8317</v>
      </c>
      <c r="R2401" t="s">
        <v>8318</v>
      </c>
      <c r="S2401" s="17">
        <f t="shared" si="187"/>
        <v>41956.853078703702</v>
      </c>
      <c r="T2401" s="17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3" t="s">
        <v>8317</v>
      </c>
      <c r="R2402" t="s">
        <v>8318</v>
      </c>
      <c r="S2402" s="17">
        <f t="shared" si="187"/>
        <v>42444.268101851849</v>
      </c>
      <c r="T2402" s="17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3" t="s">
        <v>8334</v>
      </c>
      <c r="R2403" t="s">
        <v>8335</v>
      </c>
      <c r="S2403" s="17">
        <f t="shared" si="187"/>
        <v>42374.822870370372</v>
      </c>
      <c r="T2403" s="17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3" t="s">
        <v>8334</v>
      </c>
      <c r="R2404" t="s">
        <v>8335</v>
      </c>
      <c r="S2404" s="17">
        <f t="shared" si="187"/>
        <v>42107.679756944446</v>
      </c>
      <c r="T2404" s="17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3" t="s">
        <v>8334</v>
      </c>
      <c r="R2405" t="s">
        <v>8335</v>
      </c>
      <c r="S2405" s="17">
        <f t="shared" si="187"/>
        <v>42399.882615740738</v>
      </c>
      <c r="T2405" s="17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3" t="s">
        <v>8334</v>
      </c>
      <c r="R2406" t="s">
        <v>8335</v>
      </c>
      <c r="S2406" s="17">
        <f t="shared" si="187"/>
        <v>42342.03943287037</v>
      </c>
      <c r="T2406" s="17">
        <f t="shared" si="188"/>
        <v>42372.03943287037</v>
      </c>
      <c r="U2406">
        <f t="shared" si="189"/>
        <v>2016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3" t="s">
        <v>8334</v>
      </c>
      <c r="R2407" t="s">
        <v>8335</v>
      </c>
      <c r="S2407" s="17">
        <f t="shared" si="187"/>
        <v>42595.585358796292</v>
      </c>
      <c r="T2407" s="17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3" t="s">
        <v>8334</v>
      </c>
      <c r="R2408" t="s">
        <v>8335</v>
      </c>
      <c r="S2408" s="17">
        <f t="shared" si="187"/>
        <v>41983.110995370371</v>
      </c>
      <c r="T2408" s="17">
        <f t="shared" si="188"/>
        <v>42023.110995370371</v>
      </c>
      <c r="U2408">
        <f t="shared" si="189"/>
        <v>2015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3" t="s">
        <v>8334</v>
      </c>
      <c r="R2409" t="s">
        <v>8335</v>
      </c>
      <c r="S2409" s="17">
        <f t="shared" si="187"/>
        <v>42082.575555555552</v>
      </c>
      <c r="T2409" s="17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3" t="s">
        <v>8334</v>
      </c>
      <c r="R2410" t="s">
        <v>8335</v>
      </c>
      <c r="S2410" s="17">
        <f t="shared" si="187"/>
        <v>41919.140706018516</v>
      </c>
      <c r="T2410" s="17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3" t="s">
        <v>8334</v>
      </c>
      <c r="R2411" t="s">
        <v>8335</v>
      </c>
      <c r="S2411" s="17">
        <f t="shared" si="187"/>
        <v>42204.875868055555</v>
      </c>
      <c r="T2411" s="17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3" t="s">
        <v>8334</v>
      </c>
      <c r="R2412" t="s">
        <v>8335</v>
      </c>
      <c r="S2412" s="17">
        <f t="shared" si="187"/>
        <v>42224.408275462964</v>
      </c>
      <c r="T2412" s="17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3" t="s">
        <v>8334</v>
      </c>
      <c r="R2413" t="s">
        <v>8335</v>
      </c>
      <c r="S2413" s="17">
        <f t="shared" si="187"/>
        <v>42211.732430555552</v>
      </c>
      <c r="T2413" s="17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3" t="s">
        <v>8334</v>
      </c>
      <c r="R2414" t="s">
        <v>8335</v>
      </c>
      <c r="S2414" s="17">
        <f t="shared" si="187"/>
        <v>42655.736956018518</v>
      </c>
      <c r="T2414" s="17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3" t="s">
        <v>8334</v>
      </c>
      <c r="R2415" t="s">
        <v>8335</v>
      </c>
      <c r="S2415" s="17">
        <f t="shared" si="187"/>
        <v>41760.10974537037</v>
      </c>
      <c r="T2415" s="17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3" t="s">
        <v>8334</v>
      </c>
      <c r="R2416" t="s">
        <v>8335</v>
      </c>
      <c r="S2416" s="17">
        <f t="shared" si="187"/>
        <v>42198.695138888885</v>
      </c>
      <c r="T2416" s="17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3" t="s">
        <v>8334</v>
      </c>
      <c r="R2417" t="s">
        <v>8335</v>
      </c>
      <c r="S2417" s="17">
        <f t="shared" si="187"/>
        <v>42536.862800925926</v>
      </c>
      <c r="T2417" s="17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3" t="s">
        <v>8334</v>
      </c>
      <c r="R2418" t="s">
        <v>8335</v>
      </c>
      <c r="S2418" s="17">
        <f t="shared" si="187"/>
        <v>42019.737766203703</v>
      </c>
      <c r="T2418" s="17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3" t="s">
        <v>8334</v>
      </c>
      <c r="R2419" t="s">
        <v>8335</v>
      </c>
      <c r="S2419" s="17">
        <f t="shared" si="187"/>
        <v>41831.884108796294</v>
      </c>
      <c r="T2419" s="17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3" t="s">
        <v>8334</v>
      </c>
      <c r="R2420" t="s">
        <v>8335</v>
      </c>
      <c r="S2420" s="17">
        <f t="shared" si="187"/>
        <v>42027.856990740736</v>
      </c>
      <c r="T2420" s="17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3" t="s">
        <v>8334</v>
      </c>
      <c r="R2421" t="s">
        <v>8335</v>
      </c>
      <c r="S2421" s="17">
        <f t="shared" si="187"/>
        <v>41993.738298611104</v>
      </c>
      <c r="T2421" s="17">
        <f t="shared" si="188"/>
        <v>42053.738298611104</v>
      </c>
      <c r="U2421">
        <f t="shared" si="189"/>
        <v>2015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3" t="s">
        <v>8334</v>
      </c>
      <c r="R2422" t="s">
        <v>8335</v>
      </c>
      <c r="S2422" s="17">
        <f t="shared" si="187"/>
        <v>41893.028877314813</v>
      </c>
      <c r="T2422" s="17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3" t="s">
        <v>8334</v>
      </c>
      <c r="R2423" t="s">
        <v>8335</v>
      </c>
      <c r="S2423" s="17">
        <f t="shared" si="187"/>
        <v>42026.687453703707</v>
      </c>
      <c r="T2423" s="17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3" t="s">
        <v>8334</v>
      </c>
      <c r="R2424" t="s">
        <v>8335</v>
      </c>
      <c r="S2424" s="17">
        <f t="shared" si="187"/>
        <v>42044.724953703699</v>
      </c>
      <c r="T2424" s="17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3" t="s">
        <v>8334</v>
      </c>
      <c r="R2425" t="s">
        <v>8335</v>
      </c>
      <c r="S2425" s="17">
        <f t="shared" si="187"/>
        <v>41974.704745370371</v>
      </c>
      <c r="T2425" s="17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3" t="s">
        <v>8334</v>
      </c>
      <c r="R2426" t="s">
        <v>8335</v>
      </c>
      <c r="S2426" s="17">
        <f t="shared" si="187"/>
        <v>41909.892453703702</v>
      </c>
      <c r="T2426" s="17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3" t="s">
        <v>8334</v>
      </c>
      <c r="R2427" t="s">
        <v>8335</v>
      </c>
      <c r="S2427" s="17">
        <f t="shared" si="187"/>
        <v>42502.913761574076</v>
      </c>
      <c r="T2427" s="17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3" t="s">
        <v>8334</v>
      </c>
      <c r="R2428" t="s">
        <v>8335</v>
      </c>
      <c r="S2428" s="17">
        <f t="shared" si="187"/>
        <v>42164.170046296291</v>
      </c>
      <c r="T2428" s="17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3" t="s">
        <v>8334</v>
      </c>
      <c r="R2429" t="s">
        <v>8335</v>
      </c>
      <c r="S2429" s="17">
        <f t="shared" si="187"/>
        <v>42412.318668981476</v>
      </c>
      <c r="T2429" s="17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3" t="s">
        <v>8334</v>
      </c>
      <c r="R2430" t="s">
        <v>8335</v>
      </c>
      <c r="S2430" s="17">
        <f t="shared" si="187"/>
        <v>42045.784155092595</v>
      </c>
      <c r="T2430" s="17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3" t="s">
        <v>8334</v>
      </c>
      <c r="R2431" t="s">
        <v>8335</v>
      </c>
      <c r="S2431" s="17">
        <f t="shared" si="187"/>
        <v>42734.879236111112</v>
      </c>
      <c r="T2431" s="17">
        <f t="shared" si="188"/>
        <v>42771.697222222225</v>
      </c>
      <c r="U2431">
        <f t="shared" si="189"/>
        <v>2017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3" t="s">
        <v>8334</v>
      </c>
      <c r="R2432" t="s">
        <v>8335</v>
      </c>
      <c r="S2432" s="17">
        <f t="shared" si="187"/>
        <v>42382.130833333329</v>
      </c>
      <c r="T2432" s="17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3" t="s">
        <v>8334</v>
      </c>
      <c r="R2433" t="s">
        <v>8335</v>
      </c>
      <c r="S2433" s="17">
        <f t="shared" si="187"/>
        <v>42489.099687499998</v>
      </c>
      <c r="T2433" s="17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3" t="s">
        <v>8334</v>
      </c>
      <c r="R2434" t="s">
        <v>8335</v>
      </c>
      <c r="S2434" s="17">
        <f t="shared" si="187"/>
        <v>42041.218715277777</v>
      </c>
      <c r="T2434" s="17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3" t="s">
        <v>8334</v>
      </c>
      <c r="R2435" t="s">
        <v>8335</v>
      </c>
      <c r="S2435" s="17">
        <f t="shared" ref="S2435:S2498" si="192">(((J2435/60)/60)/24)+DATE(1970,1,1)</f>
        <v>42397.89980324074</v>
      </c>
      <c r="T2435" s="17">
        <f t="shared" ref="T2435:T2498" si="193">(((I2435/60)/60)/24)+DATE(1970,1,1)</f>
        <v>42427.89980324074</v>
      </c>
      <c r="U2435">
        <f t="shared" ref="U2435:U2498" si="194">YEAR(T2435)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3" t="s">
        <v>8334</v>
      </c>
      <c r="R2436" t="s">
        <v>8335</v>
      </c>
      <c r="S2436" s="17">
        <f t="shared" si="192"/>
        <v>42180.18604166666</v>
      </c>
      <c r="T2436" s="17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3" t="s">
        <v>8334</v>
      </c>
      <c r="R2437" t="s">
        <v>8335</v>
      </c>
      <c r="S2437" s="17">
        <f t="shared" si="192"/>
        <v>42252.277615740735</v>
      </c>
      <c r="T2437" s="17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3" t="s">
        <v>8334</v>
      </c>
      <c r="R2438" t="s">
        <v>8335</v>
      </c>
      <c r="S2438" s="17">
        <f t="shared" si="192"/>
        <v>42338.615393518514</v>
      </c>
      <c r="T2438" s="17">
        <f t="shared" si="193"/>
        <v>42398.615393518514</v>
      </c>
      <c r="U2438">
        <f t="shared" si="194"/>
        <v>2016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3" t="s">
        <v>8334</v>
      </c>
      <c r="R2439" t="s">
        <v>8335</v>
      </c>
      <c r="S2439" s="17">
        <f t="shared" si="192"/>
        <v>42031.965138888889</v>
      </c>
      <c r="T2439" s="17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3" t="s">
        <v>8334</v>
      </c>
      <c r="R2440" t="s">
        <v>8335</v>
      </c>
      <c r="S2440" s="17">
        <f t="shared" si="192"/>
        <v>42285.91506944444</v>
      </c>
      <c r="T2440" s="17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3" t="s">
        <v>8334</v>
      </c>
      <c r="R2441" t="s">
        <v>8335</v>
      </c>
      <c r="S2441" s="17">
        <f t="shared" si="192"/>
        <v>42265.818622685183</v>
      </c>
      <c r="T2441" s="17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3" t="s">
        <v>8334</v>
      </c>
      <c r="R2442" t="s">
        <v>8335</v>
      </c>
      <c r="S2442" s="17">
        <f t="shared" si="192"/>
        <v>42383.899456018517</v>
      </c>
      <c r="T2442" s="17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3" t="s">
        <v>8334</v>
      </c>
      <c r="R2443" t="s">
        <v>8350</v>
      </c>
      <c r="S2443" s="17">
        <f t="shared" si="192"/>
        <v>42187.125625000001</v>
      </c>
      <c r="T2443" s="17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3" t="s">
        <v>8334</v>
      </c>
      <c r="R2444" t="s">
        <v>8350</v>
      </c>
      <c r="S2444" s="17">
        <f t="shared" si="192"/>
        <v>42052.666990740734</v>
      </c>
      <c r="T2444" s="17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3" t="s">
        <v>8334</v>
      </c>
      <c r="R2445" t="s">
        <v>8350</v>
      </c>
      <c r="S2445" s="17">
        <f t="shared" si="192"/>
        <v>41836.625254629631</v>
      </c>
      <c r="T2445" s="17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3" t="s">
        <v>8334</v>
      </c>
      <c r="R2446" t="s">
        <v>8350</v>
      </c>
      <c r="S2446" s="17">
        <f t="shared" si="192"/>
        <v>42485.754525462966</v>
      </c>
      <c r="T2446" s="17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3" t="s">
        <v>8334</v>
      </c>
      <c r="R2447" t="s">
        <v>8350</v>
      </c>
      <c r="S2447" s="17">
        <f t="shared" si="192"/>
        <v>42243.190057870372</v>
      </c>
      <c r="T2447" s="17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3" t="s">
        <v>8334</v>
      </c>
      <c r="R2448" t="s">
        <v>8350</v>
      </c>
      <c r="S2448" s="17">
        <f t="shared" si="192"/>
        <v>42670.602673611109</v>
      </c>
      <c r="T2448" s="17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3" t="s">
        <v>8334</v>
      </c>
      <c r="R2449" t="s">
        <v>8350</v>
      </c>
      <c r="S2449" s="17">
        <f t="shared" si="192"/>
        <v>42654.469826388886</v>
      </c>
      <c r="T2449" s="17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3" t="s">
        <v>8334</v>
      </c>
      <c r="R2450" t="s">
        <v>8350</v>
      </c>
      <c r="S2450" s="17">
        <f t="shared" si="192"/>
        <v>42607.316122685181</v>
      </c>
      <c r="T2450" s="17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3" t="s">
        <v>8334</v>
      </c>
      <c r="R2451" t="s">
        <v>8350</v>
      </c>
      <c r="S2451" s="17">
        <f t="shared" si="192"/>
        <v>41943.142534722225</v>
      </c>
      <c r="T2451" s="17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3" t="s">
        <v>8334</v>
      </c>
      <c r="R2452" t="s">
        <v>8350</v>
      </c>
      <c r="S2452" s="17">
        <f t="shared" si="192"/>
        <v>41902.07240740741</v>
      </c>
      <c r="T2452" s="17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3" t="s">
        <v>8334</v>
      </c>
      <c r="R2453" t="s">
        <v>8350</v>
      </c>
      <c r="S2453" s="17">
        <f t="shared" si="192"/>
        <v>42779.908449074079</v>
      </c>
      <c r="T2453" s="17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3" t="s">
        <v>8334</v>
      </c>
      <c r="R2454" t="s">
        <v>8350</v>
      </c>
      <c r="S2454" s="17">
        <f t="shared" si="192"/>
        <v>42338.84375</v>
      </c>
      <c r="T2454" s="17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3" t="s">
        <v>8334</v>
      </c>
      <c r="R2455" t="s">
        <v>8350</v>
      </c>
      <c r="S2455" s="17">
        <f t="shared" si="192"/>
        <v>42738.692233796297</v>
      </c>
      <c r="T2455" s="17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3" t="s">
        <v>8334</v>
      </c>
      <c r="R2456" t="s">
        <v>8350</v>
      </c>
      <c r="S2456" s="17">
        <f t="shared" si="192"/>
        <v>42770.201481481476</v>
      </c>
      <c r="T2456" s="17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3" t="s">
        <v>8334</v>
      </c>
      <c r="R2457" t="s">
        <v>8350</v>
      </c>
      <c r="S2457" s="17">
        <f t="shared" si="192"/>
        <v>42452.781828703708</v>
      </c>
      <c r="T2457" s="17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3" t="s">
        <v>8334</v>
      </c>
      <c r="R2458" t="s">
        <v>8350</v>
      </c>
      <c r="S2458" s="17">
        <f t="shared" si="192"/>
        <v>42761.961099537039</v>
      </c>
      <c r="T2458" s="17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3" t="s">
        <v>8334</v>
      </c>
      <c r="R2459" t="s">
        <v>8350</v>
      </c>
      <c r="S2459" s="17">
        <f t="shared" si="192"/>
        <v>42423.602500000001</v>
      </c>
      <c r="T2459" s="17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3" t="s">
        <v>8334</v>
      </c>
      <c r="R2460" t="s">
        <v>8350</v>
      </c>
      <c r="S2460" s="17">
        <f t="shared" si="192"/>
        <v>42495.871736111112</v>
      </c>
      <c r="T2460" s="17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3" t="s">
        <v>8334</v>
      </c>
      <c r="R2461" t="s">
        <v>8350</v>
      </c>
      <c r="S2461" s="17">
        <f t="shared" si="192"/>
        <v>42407.637557870374</v>
      </c>
      <c r="T2461" s="17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3" t="s">
        <v>8334</v>
      </c>
      <c r="R2462" t="s">
        <v>8350</v>
      </c>
      <c r="S2462" s="17">
        <f t="shared" si="192"/>
        <v>42704.187118055561</v>
      </c>
      <c r="T2462" s="17">
        <f t="shared" si="193"/>
        <v>42738.178472222222</v>
      </c>
      <c r="U2462">
        <f t="shared" si="194"/>
        <v>2017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3" t="s">
        <v>8323</v>
      </c>
      <c r="R2463" t="s">
        <v>8327</v>
      </c>
      <c r="S2463" s="17">
        <f t="shared" si="192"/>
        <v>40784.012696759259</v>
      </c>
      <c r="T2463" s="17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3" t="s">
        <v>8323</v>
      </c>
      <c r="R2464" t="s">
        <v>8327</v>
      </c>
      <c r="S2464" s="17">
        <f t="shared" si="192"/>
        <v>41089.186296296299</v>
      </c>
      <c r="T2464" s="17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3" t="s">
        <v>8323</v>
      </c>
      <c r="R2465" t="s">
        <v>8327</v>
      </c>
      <c r="S2465" s="17">
        <f t="shared" si="192"/>
        <v>41341.111400462964</v>
      </c>
      <c r="T2465" s="17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3" t="s">
        <v>8323</v>
      </c>
      <c r="R2466" t="s">
        <v>8327</v>
      </c>
      <c r="S2466" s="17">
        <f t="shared" si="192"/>
        <v>42248.90042824074</v>
      </c>
      <c r="T2466" s="17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3" t="s">
        <v>8323</v>
      </c>
      <c r="R2467" t="s">
        <v>8327</v>
      </c>
      <c r="S2467" s="17">
        <f t="shared" si="192"/>
        <v>41145.719305555554</v>
      </c>
      <c r="T2467" s="17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3" t="s">
        <v>8323</v>
      </c>
      <c r="R2468" t="s">
        <v>8327</v>
      </c>
      <c r="S2468" s="17">
        <f t="shared" si="192"/>
        <v>41373.102465277778</v>
      </c>
      <c r="T2468" s="17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3" t="s">
        <v>8323</v>
      </c>
      <c r="R2469" t="s">
        <v>8327</v>
      </c>
      <c r="S2469" s="17">
        <f t="shared" si="192"/>
        <v>41025.874201388891</v>
      </c>
      <c r="T2469" s="17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3" t="s">
        <v>8323</v>
      </c>
      <c r="R2470" t="s">
        <v>8327</v>
      </c>
      <c r="S2470" s="17">
        <f t="shared" si="192"/>
        <v>41174.154178240737</v>
      </c>
      <c r="T2470" s="17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3" t="s">
        <v>8323</v>
      </c>
      <c r="R2471" t="s">
        <v>8327</v>
      </c>
      <c r="S2471" s="17">
        <f t="shared" si="192"/>
        <v>40557.429733796293</v>
      </c>
      <c r="T2471" s="17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3" t="s">
        <v>8323</v>
      </c>
      <c r="R2472" t="s">
        <v>8327</v>
      </c>
      <c r="S2472" s="17">
        <f t="shared" si="192"/>
        <v>41023.07471064815</v>
      </c>
      <c r="T2472" s="17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3" t="s">
        <v>8323</v>
      </c>
      <c r="R2473" t="s">
        <v>8327</v>
      </c>
      <c r="S2473" s="17">
        <f t="shared" si="192"/>
        <v>40893.992962962962</v>
      </c>
      <c r="T2473" s="17">
        <f t="shared" si="193"/>
        <v>40933.992962962962</v>
      </c>
      <c r="U2473">
        <f t="shared" si="194"/>
        <v>2012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3" t="s">
        <v>8323</v>
      </c>
      <c r="R2474" t="s">
        <v>8327</v>
      </c>
      <c r="S2474" s="17">
        <f t="shared" si="192"/>
        <v>40354.11550925926</v>
      </c>
      <c r="T2474" s="17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3" t="s">
        <v>8323</v>
      </c>
      <c r="R2475" t="s">
        <v>8327</v>
      </c>
      <c r="S2475" s="17">
        <f t="shared" si="192"/>
        <v>41193.748483796298</v>
      </c>
      <c r="T2475" s="17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3" t="s">
        <v>8323</v>
      </c>
      <c r="R2476" t="s">
        <v>8327</v>
      </c>
      <c r="S2476" s="17">
        <f t="shared" si="192"/>
        <v>40417.011296296296</v>
      </c>
      <c r="T2476" s="17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3" t="s">
        <v>8323</v>
      </c>
      <c r="R2477" t="s">
        <v>8327</v>
      </c>
      <c r="S2477" s="17">
        <f t="shared" si="192"/>
        <v>40310.287673611114</v>
      </c>
      <c r="T2477" s="17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3" t="s">
        <v>8323</v>
      </c>
      <c r="R2478" t="s">
        <v>8327</v>
      </c>
      <c r="S2478" s="17">
        <f t="shared" si="192"/>
        <v>41913.328356481477</v>
      </c>
      <c r="T2478" s="17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3" t="s">
        <v>8323</v>
      </c>
      <c r="R2479" t="s">
        <v>8327</v>
      </c>
      <c r="S2479" s="17">
        <f t="shared" si="192"/>
        <v>41088.691493055558</v>
      </c>
      <c r="T2479" s="17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3" t="s">
        <v>8323</v>
      </c>
      <c r="R2480" t="s">
        <v>8327</v>
      </c>
      <c r="S2480" s="17">
        <f t="shared" si="192"/>
        <v>41257.950381944444</v>
      </c>
      <c r="T2480" s="17">
        <f t="shared" si="193"/>
        <v>41287.950381944444</v>
      </c>
      <c r="U2480">
        <f t="shared" si="194"/>
        <v>2013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3" t="s">
        <v>8323</v>
      </c>
      <c r="R2481" t="s">
        <v>8327</v>
      </c>
      <c r="S2481" s="17">
        <f t="shared" si="192"/>
        <v>41107.726782407408</v>
      </c>
      <c r="T2481" s="17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3" t="s">
        <v>8323</v>
      </c>
      <c r="R2482" t="s">
        <v>8327</v>
      </c>
      <c r="S2482" s="17">
        <f t="shared" si="192"/>
        <v>42227.936157407406</v>
      </c>
      <c r="T2482" s="17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3" t="s">
        <v>8323</v>
      </c>
      <c r="R2483" t="s">
        <v>8327</v>
      </c>
      <c r="S2483" s="17">
        <f t="shared" si="192"/>
        <v>40999.645925925928</v>
      </c>
      <c r="T2483" s="17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3" t="s">
        <v>8323</v>
      </c>
      <c r="R2484" t="s">
        <v>8327</v>
      </c>
      <c r="S2484" s="17">
        <f t="shared" si="192"/>
        <v>40711.782210648147</v>
      </c>
      <c r="T2484" s="17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3" t="s">
        <v>8323</v>
      </c>
      <c r="R2485" t="s">
        <v>8327</v>
      </c>
      <c r="S2485" s="17">
        <f t="shared" si="192"/>
        <v>40970.750034722223</v>
      </c>
      <c r="T2485" s="17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3" t="s">
        <v>8323</v>
      </c>
      <c r="R2486" t="s">
        <v>8327</v>
      </c>
      <c r="S2486" s="17">
        <f t="shared" si="192"/>
        <v>40771.916701388887</v>
      </c>
      <c r="T2486" s="17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3" t="s">
        <v>8323</v>
      </c>
      <c r="R2487" t="s">
        <v>8327</v>
      </c>
      <c r="S2487" s="17">
        <f t="shared" si="192"/>
        <v>40793.998599537037</v>
      </c>
      <c r="T2487" s="17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3" t="s">
        <v>8323</v>
      </c>
      <c r="R2488" t="s">
        <v>8327</v>
      </c>
      <c r="S2488" s="17">
        <f t="shared" si="192"/>
        <v>40991.708055555559</v>
      </c>
      <c r="T2488" s="17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3" t="s">
        <v>8323</v>
      </c>
      <c r="R2489" t="s">
        <v>8327</v>
      </c>
      <c r="S2489" s="17">
        <f t="shared" si="192"/>
        <v>41026.083298611113</v>
      </c>
      <c r="T2489" s="17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3" t="s">
        <v>8323</v>
      </c>
      <c r="R2490" t="s">
        <v>8327</v>
      </c>
      <c r="S2490" s="17">
        <f t="shared" si="192"/>
        <v>40833.633194444446</v>
      </c>
      <c r="T2490" s="17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3" t="s">
        <v>8323</v>
      </c>
      <c r="R2491" t="s">
        <v>8327</v>
      </c>
      <c r="S2491" s="17">
        <f t="shared" si="192"/>
        <v>41373.690266203703</v>
      </c>
      <c r="T2491" s="17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3" t="s">
        <v>8323</v>
      </c>
      <c r="R2492" t="s">
        <v>8327</v>
      </c>
      <c r="S2492" s="17">
        <f t="shared" si="192"/>
        <v>41023.227731481478</v>
      </c>
      <c r="T2492" s="17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3" t="s">
        <v>8323</v>
      </c>
      <c r="R2493" t="s">
        <v>8327</v>
      </c>
      <c r="S2493" s="17">
        <f t="shared" si="192"/>
        <v>40542.839282407411</v>
      </c>
      <c r="T2493" s="17">
        <f t="shared" si="193"/>
        <v>40559.07708333333</v>
      </c>
      <c r="U2493">
        <f t="shared" si="194"/>
        <v>2011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3" t="s">
        <v>8323</v>
      </c>
      <c r="R2494" t="s">
        <v>8327</v>
      </c>
      <c r="S2494" s="17">
        <f t="shared" si="192"/>
        <v>41024.985972222225</v>
      </c>
      <c r="T2494" s="17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3" t="s">
        <v>8323</v>
      </c>
      <c r="R2495" t="s">
        <v>8327</v>
      </c>
      <c r="S2495" s="17">
        <f t="shared" si="192"/>
        <v>41348.168287037035</v>
      </c>
      <c r="T2495" s="17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3" t="s">
        <v>8323</v>
      </c>
      <c r="R2496" t="s">
        <v>8327</v>
      </c>
      <c r="S2496" s="17">
        <f t="shared" si="192"/>
        <v>41022.645185185182</v>
      </c>
      <c r="T2496" s="17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3" t="s">
        <v>8323</v>
      </c>
      <c r="R2497" t="s">
        <v>8327</v>
      </c>
      <c r="S2497" s="17">
        <f t="shared" si="192"/>
        <v>41036.946469907409</v>
      </c>
      <c r="T2497" s="17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3" t="s">
        <v>8323</v>
      </c>
      <c r="R2498" t="s">
        <v>8327</v>
      </c>
      <c r="S2498" s="17">
        <f t="shared" si="192"/>
        <v>41327.996435185189</v>
      </c>
      <c r="T2498" s="17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3" t="s">
        <v>8323</v>
      </c>
      <c r="R2499" t="s">
        <v>8327</v>
      </c>
      <c r="S2499" s="17">
        <f t="shared" ref="S2499:S2562" si="197">(((J2499/60)/60)/24)+DATE(1970,1,1)</f>
        <v>40730.878912037035</v>
      </c>
      <c r="T2499" s="17">
        <f t="shared" ref="T2499:T2562" si="198">(((I2499/60)/60)/24)+DATE(1970,1,1)</f>
        <v>40760.878912037035</v>
      </c>
      <c r="U2499">
        <f t="shared" ref="U2499:U2562" si="199">YEAR(T2499)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3" t="s">
        <v>8323</v>
      </c>
      <c r="R2500" t="s">
        <v>8327</v>
      </c>
      <c r="S2500" s="17">
        <f t="shared" si="197"/>
        <v>42017.967442129629</v>
      </c>
      <c r="T2500" s="17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3" t="s">
        <v>8323</v>
      </c>
      <c r="R2501" t="s">
        <v>8327</v>
      </c>
      <c r="S2501" s="17">
        <f t="shared" si="197"/>
        <v>41226.648576388885</v>
      </c>
      <c r="T2501" s="17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3" t="s">
        <v>8323</v>
      </c>
      <c r="R2502" t="s">
        <v>8327</v>
      </c>
      <c r="S2502" s="17">
        <f t="shared" si="197"/>
        <v>41053.772858796299</v>
      </c>
      <c r="T2502" s="17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3" t="s">
        <v>8334</v>
      </c>
      <c r="R2503" t="s">
        <v>8351</v>
      </c>
      <c r="S2503" s="17">
        <f t="shared" si="197"/>
        <v>42244.776666666665</v>
      </c>
      <c r="T2503" s="17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3" t="s">
        <v>8334</v>
      </c>
      <c r="R2504" t="s">
        <v>8351</v>
      </c>
      <c r="S2504" s="17">
        <f t="shared" si="197"/>
        <v>41858.825439814813</v>
      </c>
      <c r="T2504" s="17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3" t="s">
        <v>8334</v>
      </c>
      <c r="R2505" t="s">
        <v>8351</v>
      </c>
      <c r="S2505" s="17">
        <f t="shared" si="197"/>
        <v>42498.899398148147</v>
      </c>
      <c r="T2505" s="17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3" t="s">
        <v>8334</v>
      </c>
      <c r="R2506" t="s">
        <v>8351</v>
      </c>
      <c r="S2506" s="17">
        <f t="shared" si="197"/>
        <v>41928.015439814815</v>
      </c>
      <c r="T2506" s="17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3" t="s">
        <v>8334</v>
      </c>
      <c r="R2507" t="s">
        <v>8351</v>
      </c>
      <c r="S2507" s="17">
        <f t="shared" si="197"/>
        <v>42047.05574074074</v>
      </c>
      <c r="T2507" s="17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3" t="s">
        <v>8334</v>
      </c>
      <c r="R2508" t="s">
        <v>8351</v>
      </c>
      <c r="S2508" s="17">
        <f t="shared" si="197"/>
        <v>42258.297094907408</v>
      </c>
      <c r="T2508" s="17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3" t="s">
        <v>8334</v>
      </c>
      <c r="R2509" t="s">
        <v>8351</v>
      </c>
      <c r="S2509" s="17">
        <f t="shared" si="197"/>
        <v>42105.072962962964</v>
      </c>
      <c r="T2509" s="17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3" t="s">
        <v>8334</v>
      </c>
      <c r="R2510" t="s">
        <v>8351</v>
      </c>
      <c r="S2510" s="17">
        <f t="shared" si="197"/>
        <v>41835.951782407406</v>
      </c>
      <c r="T2510" s="17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3" t="s">
        <v>8334</v>
      </c>
      <c r="R2511" t="s">
        <v>8351</v>
      </c>
      <c r="S2511" s="17">
        <f t="shared" si="197"/>
        <v>42058.809594907405</v>
      </c>
      <c r="T2511" s="17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3" t="s">
        <v>8334</v>
      </c>
      <c r="R2512" t="s">
        <v>8351</v>
      </c>
      <c r="S2512" s="17">
        <f t="shared" si="197"/>
        <v>42078.997361111105</v>
      </c>
      <c r="T2512" s="17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3" t="s">
        <v>8334</v>
      </c>
      <c r="R2513" t="s">
        <v>8351</v>
      </c>
      <c r="S2513" s="17">
        <f t="shared" si="197"/>
        <v>42371.446909722217</v>
      </c>
      <c r="T2513" s="17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3" t="s">
        <v>8334</v>
      </c>
      <c r="R2514" t="s">
        <v>8351</v>
      </c>
      <c r="S2514" s="17">
        <f t="shared" si="197"/>
        <v>41971.876863425925</v>
      </c>
      <c r="T2514" s="17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3" t="s">
        <v>8334</v>
      </c>
      <c r="R2515" t="s">
        <v>8351</v>
      </c>
      <c r="S2515" s="17">
        <f t="shared" si="197"/>
        <v>42732.00681712963</v>
      </c>
      <c r="T2515" s="17">
        <f t="shared" si="198"/>
        <v>42792.00681712963</v>
      </c>
      <c r="U2515">
        <f t="shared" si="199"/>
        <v>2017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3" t="s">
        <v>8334</v>
      </c>
      <c r="R2516" t="s">
        <v>8351</v>
      </c>
      <c r="S2516" s="17">
        <f t="shared" si="197"/>
        <v>41854.389780092592</v>
      </c>
      <c r="T2516" s="17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3" t="s">
        <v>8334</v>
      </c>
      <c r="R2517" t="s">
        <v>8351</v>
      </c>
      <c r="S2517" s="17">
        <f t="shared" si="197"/>
        <v>42027.839733796296</v>
      </c>
      <c r="T2517" s="17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3" t="s">
        <v>8334</v>
      </c>
      <c r="R2518" t="s">
        <v>8351</v>
      </c>
      <c r="S2518" s="17">
        <f t="shared" si="197"/>
        <v>41942.653379629628</v>
      </c>
      <c r="T2518" s="17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3" t="s">
        <v>8334</v>
      </c>
      <c r="R2519" t="s">
        <v>8351</v>
      </c>
      <c r="S2519" s="17">
        <f t="shared" si="197"/>
        <v>42052.802430555559</v>
      </c>
      <c r="T2519" s="17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3" t="s">
        <v>8334</v>
      </c>
      <c r="R2520" t="s">
        <v>8351</v>
      </c>
      <c r="S2520" s="17">
        <f t="shared" si="197"/>
        <v>41926.680879629632</v>
      </c>
      <c r="T2520" s="17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3" t="s">
        <v>8334</v>
      </c>
      <c r="R2521" t="s">
        <v>8351</v>
      </c>
      <c r="S2521" s="17">
        <f t="shared" si="197"/>
        <v>41809.155138888891</v>
      </c>
      <c r="T2521" s="17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3" t="s">
        <v>8334</v>
      </c>
      <c r="R2522" t="s">
        <v>8351</v>
      </c>
      <c r="S2522" s="17">
        <f t="shared" si="197"/>
        <v>42612.600520833337</v>
      </c>
      <c r="T2522" s="17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3" t="s">
        <v>8323</v>
      </c>
      <c r="R2523" t="s">
        <v>8352</v>
      </c>
      <c r="S2523" s="17">
        <f t="shared" si="197"/>
        <v>42269.967835648145</v>
      </c>
      <c r="T2523" s="17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3" t="s">
        <v>8323</v>
      </c>
      <c r="R2524" t="s">
        <v>8352</v>
      </c>
      <c r="S2524" s="17">
        <f t="shared" si="197"/>
        <v>42460.573611111111</v>
      </c>
      <c r="T2524" s="17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3" t="s">
        <v>8323</v>
      </c>
      <c r="R2525" t="s">
        <v>8352</v>
      </c>
      <c r="S2525" s="17">
        <f t="shared" si="197"/>
        <v>41930.975601851853</v>
      </c>
      <c r="T2525" s="17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3" t="s">
        <v>8323</v>
      </c>
      <c r="R2526" t="s">
        <v>8352</v>
      </c>
      <c r="S2526" s="17">
        <f t="shared" si="197"/>
        <v>41961.807372685187</v>
      </c>
      <c r="T2526" s="17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3" t="s">
        <v>8323</v>
      </c>
      <c r="R2527" t="s">
        <v>8352</v>
      </c>
      <c r="S2527" s="17">
        <f t="shared" si="197"/>
        <v>41058.844571759262</v>
      </c>
      <c r="T2527" s="17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3" t="s">
        <v>8323</v>
      </c>
      <c r="R2528" t="s">
        <v>8352</v>
      </c>
      <c r="S2528" s="17">
        <f t="shared" si="197"/>
        <v>41953.091134259259</v>
      </c>
      <c r="T2528" s="17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3" t="s">
        <v>8323</v>
      </c>
      <c r="R2529" t="s">
        <v>8352</v>
      </c>
      <c r="S2529" s="17">
        <f t="shared" si="197"/>
        <v>41546.75105324074</v>
      </c>
      <c r="T2529" s="17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3" t="s">
        <v>8323</v>
      </c>
      <c r="R2530" t="s">
        <v>8352</v>
      </c>
      <c r="S2530" s="17">
        <f t="shared" si="197"/>
        <v>42217.834525462968</v>
      </c>
      <c r="T2530" s="17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3" t="s">
        <v>8323</v>
      </c>
      <c r="R2531" t="s">
        <v>8352</v>
      </c>
      <c r="S2531" s="17">
        <f t="shared" si="197"/>
        <v>40948.080729166664</v>
      </c>
      <c r="T2531" s="17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3" t="s">
        <v>8323</v>
      </c>
      <c r="R2532" t="s">
        <v>8352</v>
      </c>
      <c r="S2532" s="17">
        <f t="shared" si="197"/>
        <v>42081.864641203705</v>
      </c>
      <c r="T2532" s="17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3" t="s">
        <v>8323</v>
      </c>
      <c r="R2533" t="s">
        <v>8352</v>
      </c>
      <c r="S2533" s="17">
        <f t="shared" si="197"/>
        <v>42208.680023148147</v>
      </c>
      <c r="T2533" s="17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3" t="s">
        <v>8323</v>
      </c>
      <c r="R2534" t="s">
        <v>8352</v>
      </c>
      <c r="S2534" s="17">
        <f t="shared" si="197"/>
        <v>41107.849143518521</v>
      </c>
      <c r="T2534" s="17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3" t="s">
        <v>8323</v>
      </c>
      <c r="R2535" t="s">
        <v>8352</v>
      </c>
      <c r="S2535" s="17">
        <f t="shared" si="197"/>
        <v>41304.751284722224</v>
      </c>
      <c r="T2535" s="17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3" t="s">
        <v>8323</v>
      </c>
      <c r="R2536" t="s">
        <v>8352</v>
      </c>
      <c r="S2536" s="17">
        <f t="shared" si="197"/>
        <v>40127.700370370374</v>
      </c>
      <c r="T2536" s="17">
        <f t="shared" si="198"/>
        <v>40179.25</v>
      </c>
      <c r="U2536">
        <f t="shared" si="199"/>
        <v>2010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3" t="s">
        <v>8323</v>
      </c>
      <c r="R2537" t="s">
        <v>8352</v>
      </c>
      <c r="S2537" s="17">
        <f t="shared" si="197"/>
        <v>41943.791030092594</v>
      </c>
      <c r="T2537" s="17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3" t="s">
        <v>8323</v>
      </c>
      <c r="R2538" t="s">
        <v>8352</v>
      </c>
      <c r="S2538" s="17">
        <f t="shared" si="197"/>
        <v>41464.106087962966</v>
      </c>
      <c r="T2538" s="17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3" t="s">
        <v>8323</v>
      </c>
      <c r="R2539" t="s">
        <v>8352</v>
      </c>
      <c r="S2539" s="17">
        <f t="shared" si="197"/>
        <v>40696.648784722223</v>
      </c>
      <c r="T2539" s="17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3" t="s">
        <v>8323</v>
      </c>
      <c r="R2540" t="s">
        <v>8352</v>
      </c>
      <c r="S2540" s="17">
        <f t="shared" si="197"/>
        <v>41298.509965277779</v>
      </c>
      <c r="T2540" s="17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3" t="s">
        <v>8323</v>
      </c>
      <c r="R2541" t="s">
        <v>8352</v>
      </c>
      <c r="S2541" s="17">
        <f t="shared" si="197"/>
        <v>41977.902222222227</v>
      </c>
      <c r="T2541" s="17">
        <f t="shared" si="198"/>
        <v>42037.902222222227</v>
      </c>
      <c r="U2541">
        <f t="shared" si="199"/>
        <v>2015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3" t="s">
        <v>8323</v>
      </c>
      <c r="R2542" t="s">
        <v>8352</v>
      </c>
      <c r="S2542" s="17">
        <f t="shared" si="197"/>
        <v>40785.675011574072</v>
      </c>
      <c r="T2542" s="17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3" t="s">
        <v>8323</v>
      </c>
      <c r="R2543" t="s">
        <v>8352</v>
      </c>
      <c r="S2543" s="17">
        <f t="shared" si="197"/>
        <v>41483.449282407404</v>
      </c>
      <c r="T2543" s="17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3" t="s">
        <v>8323</v>
      </c>
      <c r="R2544" t="s">
        <v>8352</v>
      </c>
      <c r="S2544" s="17">
        <f t="shared" si="197"/>
        <v>41509.426585648151</v>
      </c>
      <c r="T2544" s="17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3" t="s">
        <v>8323</v>
      </c>
      <c r="R2545" t="s">
        <v>8352</v>
      </c>
      <c r="S2545" s="17">
        <f t="shared" si="197"/>
        <v>40514.107615740737</v>
      </c>
      <c r="T2545" s="17">
        <f t="shared" si="198"/>
        <v>40545.125</v>
      </c>
      <c r="U2545">
        <f t="shared" si="199"/>
        <v>2011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3" t="s">
        <v>8323</v>
      </c>
      <c r="R2546" t="s">
        <v>8352</v>
      </c>
      <c r="S2546" s="17">
        <f t="shared" si="197"/>
        <v>41068.520474537036</v>
      </c>
      <c r="T2546" s="17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3" t="s">
        <v>8323</v>
      </c>
      <c r="R2547" t="s">
        <v>8352</v>
      </c>
      <c r="S2547" s="17">
        <f t="shared" si="197"/>
        <v>42027.13817129629</v>
      </c>
      <c r="T2547" s="17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3" t="s">
        <v>8323</v>
      </c>
      <c r="R2548" t="s">
        <v>8352</v>
      </c>
      <c r="S2548" s="17">
        <f t="shared" si="197"/>
        <v>41524.858553240738</v>
      </c>
      <c r="T2548" s="17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3" t="s">
        <v>8323</v>
      </c>
      <c r="R2549" t="s">
        <v>8352</v>
      </c>
      <c r="S2549" s="17">
        <f t="shared" si="197"/>
        <v>40973.773182870369</v>
      </c>
      <c r="T2549" s="17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3" t="s">
        <v>8323</v>
      </c>
      <c r="R2550" t="s">
        <v>8352</v>
      </c>
      <c r="S2550" s="17">
        <f t="shared" si="197"/>
        <v>42618.625428240746</v>
      </c>
      <c r="T2550" s="17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3" t="s">
        <v>8323</v>
      </c>
      <c r="R2551" t="s">
        <v>8352</v>
      </c>
      <c r="S2551" s="17">
        <f t="shared" si="197"/>
        <v>41390.757754629631</v>
      </c>
      <c r="T2551" s="17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3" t="s">
        <v>8323</v>
      </c>
      <c r="R2552" t="s">
        <v>8352</v>
      </c>
      <c r="S2552" s="17">
        <f t="shared" si="197"/>
        <v>42228.634328703702</v>
      </c>
      <c r="T2552" s="17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3" t="s">
        <v>8323</v>
      </c>
      <c r="R2553" t="s">
        <v>8352</v>
      </c>
      <c r="S2553" s="17">
        <f t="shared" si="197"/>
        <v>40961.252141203702</v>
      </c>
      <c r="T2553" s="17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3" t="s">
        <v>8323</v>
      </c>
      <c r="R2554" t="s">
        <v>8352</v>
      </c>
      <c r="S2554" s="17">
        <f t="shared" si="197"/>
        <v>42769.809965277775</v>
      </c>
      <c r="T2554" s="17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3" t="s">
        <v>8323</v>
      </c>
      <c r="R2555" t="s">
        <v>8352</v>
      </c>
      <c r="S2555" s="17">
        <f t="shared" si="197"/>
        <v>41113.199155092596</v>
      </c>
      <c r="T2555" s="17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3" t="s">
        <v>8323</v>
      </c>
      <c r="R2556" t="s">
        <v>8352</v>
      </c>
      <c r="S2556" s="17">
        <f t="shared" si="197"/>
        <v>42125.078275462962</v>
      </c>
      <c r="T2556" s="17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3" t="s">
        <v>8323</v>
      </c>
      <c r="R2557" t="s">
        <v>8352</v>
      </c>
      <c r="S2557" s="17">
        <f t="shared" si="197"/>
        <v>41026.655011574076</v>
      </c>
      <c r="T2557" s="17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3" t="s">
        <v>8323</v>
      </c>
      <c r="R2558" t="s">
        <v>8352</v>
      </c>
      <c r="S2558" s="17">
        <f t="shared" si="197"/>
        <v>41222.991400462961</v>
      </c>
      <c r="T2558" s="17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3" t="s">
        <v>8323</v>
      </c>
      <c r="R2559" t="s">
        <v>8352</v>
      </c>
      <c r="S2559" s="17">
        <f t="shared" si="197"/>
        <v>41744.745208333334</v>
      </c>
      <c r="T2559" s="17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3" t="s">
        <v>8323</v>
      </c>
      <c r="R2560" t="s">
        <v>8352</v>
      </c>
      <c r="S2560" s="17">
        <f t="shared" si="197"/>
        <v>42093.860023148154</v>
      </c>
      <c r="T2560" s="17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3" t="s">
        <v>8323</v>
      </c>
      <c r="R2561" t="s">
        <v>8352</v>
      </c>
      <c r="S2561" s="17">
        <f t="shared" si="197"/>
        <v>40829.873657407406</v>
      </c>
      <c r="T2561" s="17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3" t="s">
        <v>8323</v>
      </c>
      <c r="R2562" t="s">
        <v>8352</v>
      </c>
      <c r="S2562" s="17">
        <f t="shared" si="197"/>
        <v>42039.951087962967</v>
      </c>
      <c r="T2562" s="17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3" t="s">
        <v>8334</v>
      </c>
      <c r="R2563" t="s">
        <v>8335</v>
      </c>
      <c r="S2563" s="17">
        <f t="shared" ref="S2563:S2626" si="202">(((J2563/60)/60)/24)+DATE(1970,1,1)</f>
        <v>42260.528807870374</v>
      </c>
      <c r="T2563" s="17">
        <f t="shared" ref="T2563:T2626" si="203">(((I2563/60)/60)/24)+DATE(1970,1,1)</f>
        <v>42290.528807870374</v>
      </c>
      <c r="U2563">
        <f t="shared" ref="U2563:U2626" si="204">YEAR(T2563)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3" t="s">
        <v>8334</v>
      </c>
      <c r="R2564" t="s">
        <v>8335</v>
      </c>
      <c r="S2564" s="17">
        <f t="shared" si="202"/>
        <v>42594.524756944447</v>
      </c>
      <c r="T2564" s="17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3" t="s">
        <v>8334</v>
      </c>
      <c r="R2565" t="s">
        <v>8335</v>
      </c>
      <c r="S2565" s="17">
        <f t="shared" si="202"/>
        <v>42155.139479166668</v>
      </c>
      <c r="T2565" s="17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3" t="s">
        <v>8334</v>
      </c>
      <c r="R2566" t="s">
        <v>8335</v>
      </c>
      <c r="S2566" s="17">
        <f t="shared" si="202"/>
        <v>41822.040497685186</v>
      </c>
      <c r="T2566" s="17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3" t="s">
        <v>8334</v>
      </c>
      <c r="R2567" t="s">
        <v>8335</v>
      </c>
      <c r="S2567" s="17">
        <f t="shared" si="202"/>
        <v>42440.650335648148</v>
      </c>
      <c r="T2567" s="17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3" t="s">
        <v>8334</v>
      </c>
      <c r="R2568" t="s">
        <v>8335</v>
      </c>
      <c r="S2568" s="17">
        <f t="shared" si="202"/>
        <v>41842.980879629627</v>
      </c>
      <c r="T2568" s="17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3" t="s">
        <v>8334</v>
      </c>
      <c r="R2569" t="s">
        <v>8335</v>
      </c>
      <c r="S2569" s="17">
        <f t="shared" si="202"/>
        <v>42087.878912037035</v>
      </c>
      <c r="T2569" s="17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3" t="s">
        <v>8334</v>
      </c>
      <c r="R2570" t="s">
        <v>8335</v>
      </c>
      <c r="S2570" s="17">
        <f t="shared" si="202"/>
        <v>42584.666597222225</v>
      </c>
      <c r="T2570" s="17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3" t="s">
        <v>8334</v>
      </c>
      <c r="R2571" t="s">
        <v>8335</v>
      </c>
      <c r="S2571" s="17">
        <f t="shared" si="202"/>
        <v>42234.105462962965</v>
      </c>
      <c r="T2571" s="17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3" t="s">
        <v>8334</v>
      </c>
      <c r="R2572" t="s">
        <v>8335</v>
      </c>
      <c r="S2572" s="17">
        <f t="shared" si="202"/>
        <v>42744.903182870374</v>
      </c>
      <c r="T2572" s="17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3" t="s">
        <v>8334</v>
      </c>
      <c r="R2573" t="s">
        <v>8335</v>
      </c>
      <c r="S2573" s="17">
        <f t="shared" si="202"/>
        <v>42449.341678240744</v>
      </c>
      <c r="T2573" s="17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3" t="s">
        <v>8334</v>
      </c>
      <c r="R2574" t="s">
        <v>8335</v>
      </c>
      <c r="S2574" s="17">
        <f t="shared" si="202"/>
        <v>42077.119409722218</v>
      </c>
      <c r="T2574" s="17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3" t="s">
        <v>8334</v>
      </c>
      <c r="R2575" t="s">
        <v>8335</v>
      </c>
      <c r="S2575" s="17">
        <f t="shared" si="202"/>
        <v>41829.592002314814</v>
      </c>
      <c r="T2575" s="17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3" t="s">
        <v>8334</v>
      </c>
      <c r="R2576" t="s">
        <v>8335</v>
      </c>
      <c r="S2576" s="17">
        <f t="shared" si="202"/>
        <v>42487.825752314813</v>
      </c>
      <c r="T2576" s="17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3" t="s">
        <v>8334</v>
      </c>
      <c r="R2577" t="s">
        <v>8335</v>
      </c>
      <c r="S2577" s="17">
        <f t="shared" si="202"/>
        <v>41986.108726851846</v>
      </c>
      <c r="T2577" s="17">
        <f t="shared" si="203"/>
        <v>42016.108726851846</v>
      </c>
      <c r="U2577">
        <f t="shared" si="204"/>
        <v>2015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3" t="s">
        <v>8334</v>
      </c>
      <c r="R2578" t="s">
        <v>8335</v>
      </c>
      <c r="S2578" s="17">
        <f t="shared" si="202"/>
        <v>42060.00980324074</v>
      </c>
      <c r="T2578" s="17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3" t="s">
        <v>8334</v>
      </c>
      <c r="R2579" t="s">
        <v>8335</v>
      </c>
      <c r="S2579" s="17">
        <f t="shared" si="202"/>
        <v>41830.820567129631</v>
      </c>
      <c r="T2579" s="17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3" t="s">
        <v>8334</v>
      </c>
      <c r="R2580" t="s">
        <v>8335</v>
      </c>
      <c r="S2580" s="17">
        <f t="shared" si="202"/>
        <v>42238.022905092599</v>
      </c>
      <c r="T2580" s="17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3" t="s">
        <v>8334</v>
      </c>
      <c r="R2581" t="s">
        <v>8335</v>
      </c>
      <c r="S2581" s="17">
        <f t="shared" si="202"/>
        <v>41837.829895833333</v>
      </c>
      <c r="T2581" s="17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3" t="s">
        <v>8334</v>
      </c>
      <c r="R2582" t="s">
        <v>8335</v>
      </c>
      <c r="S2582" s="17">
        <f t="shared" si="202"/>
        <v>42110.326423611114</v>
      </c>
      <c r="T2582" s="17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3" t="s">
        <v>8334</v>
      </c>
      <c r="R2583" t="s">
        <v>8335</v>
      </c>
      <c r="S2583" s="17">
        <f t="shared" si="202"/>
        <v>42294.628449074073</v>
      </c>
      <c r="T2583" s="17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3" t="s">
        <v>8334</v>
      </c>
      <c r="R2584" t="s">
        <v>8335</v>
      </c>
      <c r="S2584" s="17">
        <f t="shared" si="202"/>
        <v>42642.988819444443</v>
      </c>
      <c r="T2584" s="17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3" t="s">
        <v>8334</v>
      </c>
      <c r="R2585" t="s">
        <v>8335</v>
      </c>
      <c r="S2585" s="17">
        <f t="shared" si="202"/>
        <v>42019.76944444445</v>
      </c>
      <c r="T2585" s="17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3" t="s">
        <v>8334</v>
      </c>
      <c r="R2586" t="s">
        <v>8335</v>
      </c>
      <c r="S2586" s="17">
        <f t="shared" si="202"/>
        <v>42140.173252314817</v>
      </c>
      <c r="T2586" s="17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3" t="s">
        <v>8334</v>
      </c>
      <c r="R2587" t="s">
        <v>8335</v>
      </c>
      <c r="S2587" s="17">
        <f t="shared" si="202"/>
        <v>41795.963333333333</v>
      </c>
      <c r="T2587" s="17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3" t="s">
        <v>8334</v>
      </c>
      <c r="R2588" t="s">
        <v>8335</v>
      </c>
      <c r="S2588" s="17">
        <f t="shared" si="202"/>
        <v>42333.330277777779</v>
      </c>
      <c r="T2588" s="17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3" t="s">
        <v>8334</v>
      </c>
      <c r="R2589" t="s">
        <v>8335</v>
      </c>
      <c r="S2589" s="17">
        <f t="shared" si="202"/>
        <v>42338.675381944442</v>
      </c>
      <c r="T2589" s="17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3" t="s">
        <v>8334</v>
      </c>
      <c r="R2590" t="s">
        <v>8335</v>
      </c>
      <c r="S2590" s="17">
        <f t="shared" si="202"/>
        <v>42042.676226851851</v>
      </c>
      <c r="T2590" s="17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3" t="s">
        <v>8334</v>
      </c>
      <c r="R2591" t="s">
        <v>8335</v>
      </c>
      <c r="S2591" s="17">
        <f t="shared" si="202"/>
        <v>42422.536192129628</v>
      </c>
      <c r="T2591" s="17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3" t="s">
        <v>8334</v>
      </c>
      <c r="R2592" t="s">
        <v>8335</v>
      </c>
      <c r="S2592" s="17">
        <f t="shared" si="202"/>
        <v>42388.589085648149</v>
      </c>
      <c r="T2592" s="17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3" t="s">
        <v>8334</v>
      </c>
      <c r="R2593" t="s">
        <v>8335</v>
      </c>
      <c r="S2593" s="17">
        <f t="shared" si="202"/>
        <v>42382.906527777777</v>
      </c>
      <c r="T2593" s="17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3" t="s">
        <v>8334</v>
      </c>
      <c r="R2594" t="s">
        <v>8335</v>
      </c>
      <c r="S2594" s="17">
        <f t="shared" si="202"/>
        <v>41887.801168981481</v>
      </c>
      <c r="T2594" s="17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3" t="s">
        <v>8334</v>
      </c>
      <c r="R2595" t="s">
        <v>8335</v>
      </c>
      <c r="S2595" s="17">
        <f t="shared" si="202"/>
        <v>42089.84520833334</v>
      </c>
      <c r="T2595" s="17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3" t="s">
        <v>8334</v>
      </c>
      <c r="R2596" t="s">
        <v>8335</v>
      </c>
      <c r="S2596" s="17">
        <f t="shared" si="202"/>
        <v>41828.967916666668</v>
      </c>
      <c r="T2596" s="17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3" t="s">
        <v>8334</v>
      </c>
      <c r="R2597" t="s">
        <v>8335</v>
      </c>
      <c r="S2597" s="17">
        <f t="shared" si="202"/>
        <v>42760.244212962964</v>
      </c>
      <c r="T2597" s="17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3" t="s">
        <v>8334</v>
      </c>
      <c r="R2598" t="s">
        <v>8335</v>
      </c>
      <c r="S2598" s="17">
        <f t="shared" si="202"/>
        <v>41828.664456018516</v>
      </c>
      <c r="T2598" s="17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3" t="s">
        <v>8334</v>
      </c>
      <c r="R2599" t="s">
        <v>8335</v>
      </c>
      <c r="S2599" s="17">
        <f t="shared" si="202"/>
        <v>42510.341631944444</v>
      </c>
      <c r="T2599" s="17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3" t="s">
        <v>8334</v>
      </c>
      <c r="R2600" t="s">
        <v>8335</v>
      </c>
      <c r="S2600" s="17">
        <f t="shared" si="202"/>
        <v>42240.840289351851</v>
      </c>
      <c r="T2600" s="17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3" t="s">
        <v>8334</v>
      </c>
      <c r="R2601" t="s">
        <v>8335</v>
      </c>
      <c r="S2601" s="17">
        <f t="shared" si="202"/>
        <v>41809.754016203704</v>
      </c>
      <c r="T2601" s="17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3" t="s">
        <v>8334</v>
      </c>
      <c r="R2602" t="s">
        <v>8335</v>
      </c>
      <c r="S2602" s="17">
        <f t="shared" si="202"/>
        <v>42394.900462962964</v>
      </c>
      <c r="T2602" s="17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3" t="s">
        <v>8317</v>
      </c>
      <c r="R2603" t="s">
        <v>8353</v>
      </c>
      <c r="S2603" s="17">
        <f t="shared" si="202"/>
        <v>41150.902187499996</v>
      </c>
      <c r="T2603" s="17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3" t="s">
        <v>8317</v>
      </c>
      <c r="R2604" t="s">
        <v>8353</v>
      </c>
      <c r="S2604" s="17">
        <f t="shared" si="202"/>
        <v>41915.747314814813</v>
      </c>
      <c r="T2604" s="17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3" t="s">
        <v>8317</v>
      </c>
      <c r="R2605" t="s">
        <v>8353</v>
      </c>
      <c r="S2605" s="17">
        <f t="shared" si="202"/>
        <v>41617.912662037037</v>
      </c>
      <c r="T2605" s="17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3" t="s">
        <v>8317</v>
      </c>
      <c r="R2606" t="s">
        <v>8353</v>
      </c>
      <c r="S2606" s="17">
        <f t="shared" si="202"/>
        <v>40998.051192129627</v>
      </c>
      <c r="T2606" s="17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3" t="s">
        <v>8317</v>
      </c>
      <c r="R2607" t="s">
        <v>8353</v>
      </c>
      <c r="S2607" s="17">
        <f t="shared" si="202"/>
        <v>42508.541550925926</v>
      </c>
      <c r="T2607" s="17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3" t="s">
        <v>8317</v>
      </c>
      <c r="R2608" t="s">
        <v>8353</v>
      </c>
      <c r="S2608" s="17">
        <f t="shared" si="202"/>
        <v>41726.712754629632</v>
      </c>
      <c r="T2608" s="17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3" t="s">
        <v>8317</v>
      </c>
      <c r="R2609" t="s">
        <v>8353</v>
      </c>
      <c r="S2609" s="17">
        <f t="shared" si="202"/>
        <v>42184.874675925923</v>
      </c>
      <c r="T2609" s="17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3" t="s">
        <v>8317</v>
      </c>
      <c r="R2610" t="s">
        <v>8353</v>
      </c>
      <c r="S2610" s="17">
        <f t="shared" si="202"/>
        <v>42767.801712962959</v>
      </c>
      <c r="T2610" s="17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3" t="s">
        <v>8317</v>
      </c>
      <c r="R2611" t="s">
        <v>8353</v>
      </c>
      <c r="S2611" s="17">
        <f t="shared" si="202"/>
        <v>41075.237858796296</v>
      </c>
      <c r="T2611" s="17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3" t="s">
        <v>8317</v>
      </c>
      <c r="R2612" t="s">
        <v>8353</v>
      </c>
      <c r="S2612" s="17">
        <f t="shared" si="202"/>
        <v>42564.881076388891</v>
      </c>
      <c r="T2612" s="17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3" t="s">
        <v>8317</v>
      </c>
      <c r="R2613" t="s">
        <v>8353</v>
      </c>
      <c r="S2613" s="17">
        <f t="shared" si="202"/>
        <v>42704.335810185185</v>
      </c>
      <c r="T2613" s="17">
        <f t="shared" si="203"/>
        <v>42737.957638888889</v>
      </c>
      <c r="U2613">
        <f t="shared" si="204"/>
        <v>2017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3" t="s">
        <v>8317</v>
      </c>
      <c r="R2614" t="s">
        <v>8353</v>
      </c>
      <c r="S2614" s="17">
        <f t="shared" si="202"/>
        <v>41982.143171296295</v>
      </c>
      <c r="T2614" s="17">
        <f t="shared" si="203"/>
        <v>42013.143171296295</v>
      </c>
      <c r="U2614">
        <f t="shared" si="204"/>
        <v>2015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3" t="s">
        <v>8317</v>
      </c>
      <c r="R2615" t="s">
        <v>8353</v>
      </c>
      <c r="S2615" s="17">
        <f t="shared" si="202"/>
        <v>41143.81821759259</v>
      </c>
      <c r="T2615" s="17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3" t="s">
        <v>8317</v>
      </c>
      <c r="R2616" t="s">
        <v>8353</v>
      </c>
      <c r="S2616" s="17">
        <f t="shared" si="202"/>
        <v>41730.708472222221</v>
      </c>
      <c r="T2616" s="17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3" t="s">
        <v>8317</v>
      </c>
      <c r="R2617" t="s">
        <v>8353</v>
      </c>
      <c r="S2617" s="17">
        <f t="shared" si="202"/>
        <v>42453.49726851852</v>
      </c>
      <c r="T2617" s="17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3" t="s">
        <v>8317</v>
      </c>
      <c r="R2618" t="s">
        <v>8353</v>
      </c>
      <c r="S2618" s="17">
        <f t="shared" si="202"/>
        <v>42211.99454861111</v>
      </c>
      <c r="T2618" s="17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3" t="s">
        <v>8317</v>
      </c>
      <c r="R2619" t="s">
        <v>8353</v>
      </c>
      <c r="S2619" s="17">
        <f t="shared" si="202"/>
        <v>41902.874432870369</v>
      </c>
      <c r="T2619" s="17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3" t="s">
        <v>8317</v>
      </c>
      <c r="R2620" t="s">
        <v>8353</v>
      </c>
      <c r="S2620" s="17">
        <f t="shared" si="202"/>
        <v>42279.792372685188</v>
      </c>
      <c r="T2620" s="17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3" t="s">
        <v>8317</v>
      </c>
      <c r="R2621" t="s">
        <v>8353</v>
      </c>
      <c r="S2621" s="17">
        <f t="shared" si="202"/>
        <v>42273.884305555555</v>
      </c>
      <c r="T2621" s="17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3" t="s">
        <v>8317</v>
      </c>
      <c r="R2622" t="s">
        <v>8353</v>
      </c>
      <c r="S2622" s="17">
        <f t="shared" si="202"/>
        <v>42251.16715277778</v>
      </c>
      <c r="T2622" s="17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3" t="s">
        <v>8317</v>
      </c>
      <c r="R2623" t="s">
        <v>8353</v>
      </c>
      <c r="S2623" s="17">
        <f t="shared" si="202"/>
        <v>42115.74754629629</v>
      </c>
      <c r="T2623" s="17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3" t="s">
        <v>8317</v>
      </c>
      <c r="R2624" t="s">
        <v>8353</v>
      </c>
      <c r="S2624" s="17">
        <f t="shared" si="202"/>
        <v>42689.74324074074</v>
      </c>
      <c r="T2624" s="17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3" t="s">
        <v>8317</v>
      </c>
      <c r="R2625" t="s">
        <v>8353</v>
      </c>
      <c r="S2625" s="17">
        <f t="shared" si="202"/>
        <v>42692.256550925929</v>
      </c>
      <c r="T2625" s="17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3" t="s">
        <v>8317</v>
      </c>
      <c r="R2626" t="s">
        <v>8353</v>
      </c>
      <c r="S2626" s="17">
        <f t="shared" si="202"/>
        <v>41144.42155092593</v>
      </c>
      <c r="T2626" s="17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3" t="s">
        <v>8317</v>
      </c>
      <c r="R2627" t="s">
        <v>8353</v>
      </c>
      <c r="S2627" s="17">
        <f t="shared" ref="S2627:S2690" si="207">(((J2627/60)/60)/24)+DATE(1970,1,1)</f>
        <v>42658.810277777782</v>
      </c>
      <c r="T2627" s="17">
        <f t="shared" ref="T2627:T2690" si="208">(((I2627/60)/60)/24)+DATE(1970,1,1)</f>
        <v>42683.851944444439</v>
      </c>
      <c r="U2627">
        <f t="shared" ref="U2627:U2690" si="209">YEAR(T2627)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3" t="s">
        <v>8317</v>
      </c>
      <c r="R2628" t="s">
        <v>8353</v>
      </c>
      <c r="S2628" s="17">
        <f t="shared" si="207"/>
        <v>42128.628113425926</v>
      </c>
      <c r="T2628" s="17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3" t="s">
        <v>8317</v>
      </c>
      <c r="R2629" t="s">
        <v>8353</v>
      </c>
      <c r="S2629" s="17">
        <f t="shared" si="207"/>
        <v>42304.829409722224</v>
      </c>
      <c r="T2629" s="17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3" t="s">
        <v>8317</v>
      </c>
      <c r="R2630" t="s">
        <v>8353</v>
      </c>
      <c r="S2630" s="17">
        <f t="shared" si="207"/>
        <v>41953.966053240743</v>
      </c>
      <c r="T2630" s="17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3" t="s">
        <v>8317</v>
      </c>
      <c r="R2631" t="s">
        <v>8353</v>
      </c>
      <c r="S2631" s="17">
        <f t="shared" si="207"/>
        <v>42108.538449074069</v>
      </c>
      <c r="T2631" s="17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3" t="s">
        <v>8317</v>
      </c>
      <c r="R2632" t="s">
        <v>8353</v>
      </c>
      <c r="S2632" s="17">
        <f t="shared" si="207"/>
        <v>42524.105462962965</v>
      </c>
      <c r="T2632" s="17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3" t="s">
        <v>8317</v>
      </c>
      <c r="R2633" t="s">
        <v>8353</v>
      </c>
      <c r="S2633" s="17">
        <f t="shared" si="207"/>
        <v>42218.169293981482</v>
      </c>
      <c r="T2633" s="17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3" t="s">
        <v>8317</v>
      </c>
      <c r="R2634" t="s">
        <v>8353</v>
      </c>
      <c r="S2634" s="17">
        <f t="shared" si="207"/>
        <v>42494.061793981484</v>
      </c>
      <c r="T2634" s="17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3" t="s">
        <v>8317</v>
      </c>
      <c r="R2635" t="s">
        <v>8353</v>
      </c>
      <c r="S2635" s="17">
        <f t="shared" si="207"/>
        <v>41667.823287037041</v>
      </c>
      <c r="T2635" s="17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3" t="s">
        <v>8317</v>
      </c>
      <c r="R2636" t="s">
        <v>8353</v>
      </c>
      <c r="S2636" s="17">
        <f t="shared" si="207"/>
        <v>42612.656493055561</v>
      </c>
      <c r="T2636" s="17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3" t="s">
        <v>8317</v>
      </c>
      <c r="R2637" t="s">
        <v>8353</v>
      </c>
      <c r="S2637" s="17">
        <f t="shared" si="207"/>
        <v>42037.950937500005</v>
      </c>
      <c r="T2637" s="17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3" t="s">
        <v>8317</v>
      </c>
      <c r="R2638" t="s">
        <v>8353</v>
      </c>
      <c r="S2638" s="17">
        <f t="shared" si="207"/>
        <v>42636.614745370374</v>
      </c>
      <c r="T2638" s="17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3" t="s">
        <v>8317</v>
      </c>
      <c r="R2639" t="s">
        <v>8353</v>
      </c>
      <c r="S2639" s="17">
        <f t="shared" si="207"/>
        <v>42639.549479166672</v>
      </c>
      <c r="T2639" s="17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3" t="s">
        <v>8317</v>
      </c>
      <c r="R2640" t="s">
        <v>8353</v>
      </c>
      <c r="S2640" s="17">
        <f t="shared" si="207"/>
        <v>41989.913136574076</v>
      </c>
      <c r="T2640" s="17">
        <f t="shared" si="208"/>
        <v>42019.913136574076</v>
      </c>
      <c r="U2640">
        <f t="shared" si="209"/>
        <v>2015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3" t="s">
        <v>8317</v>
      </c>
      <c r="R2641" t="s">
        <v>8353</v>
      </c>
      <c r="S2641" s="17">
        <f t="shared" si="207"/>
        <v>42024.86513888889</v>
      </c>
      <c r="T2641" s="17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3" t="s">
        <v>8317</v>
      </c>
      <c r="R2642" t="s">
        <v>8353</v>
      </c>
      <c r="S2642" s="17">
        <f t="shared" si="207"/>
        <v>42103.160578703704</v>
      </c>
      <c r="T2642" s="17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3" t="s">
        <v>8317</v>
      </c>
      <c r="R2643" t="s">
        <v>8353</v>
      </c>
      <c r="S2643" s="17">
        <f t="shared" si="207"/>
        <v>41880.827118055553</v>
      </c>
      <c r="T2643" s="17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3" t="s">
        <v>8317</v>
      </c>
      <c r="R2644" t="s">
        <v>8353</v>
      </c>
      <c r="S2644" s="17">
        <f t="shared" si="207"/>
        <v>42536.246620370366</v>
      </c>
      <c r="T2644" s="17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3" t="s">
        <v>8317</v>
      </c>
      <c r="R2645" t="s">
        <v>8353</v>
      </c>
      <c r="S2645" s="17">
        <f t="shared" si="207"/>
        <v>42689.582349537035</v>
      </c>
      <c r="T2645" s="17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3" t="s">
        <v>8317</v>
      </c>
      <c r="R2646" t="s">
        <v>8353</v>
      </c>
      <c r="S2646" s="17">
        <f t="shared" si="207"/>
        <v>42774.792071759264</v>
      </c>
      <c r="T2646" s="17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3" t="s">
        <v>8317</v>
      </c>
      <c r="R2647" t="s">
        <v>8353</v>
      </c>
      <c r="S2647" s="17">
        <f t="shared" si="207"/>
        <v>41921.842627314814</v>
      </c>
      <c r="T2647" s="17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3" t="s">
        <v>8317</v>
      </c>
      <c r="R2648" t="s">
        <v>8353</v>
      </c>
      <c r="S2648" s="17">
        <f t="shared" si="207"/>
        <v>42226.313298611116</v>
      </c>
      <c r="T2648" s="17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3" t="s">
        <v>8317</v>
      </c>
      <c r="R2649" t="s">
        <v>8353</v>
      </c>
      <c r="S2649" s="17">
        <f t="shared" si="207"/>
        <v>42200.261793981481</v>
      </c>
      <c r="T2649" s="17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3" t="s">
        <v>8317</v>
      </c>
      <c r="R2650" t="s">
        <v>8353</v>
      </c>
      <c r="S2650" s="17">
        <f t="shared" si="207"/>
        <v>42408.714814814812</v>
      </c>
      <c r="T2650" s="17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3" t="s">
        <v>8317</v>
      </c>
      <c r="R2651" t="s">
        <v>8353</v>
      </c>
      <c r="S2651" s="17">
        <f t="shared" si="207"/>
        <v>42341.99700231482</v>
      </c>
      <c r="T2651" s="17">
        <f t="shared" si="208"/>
        <v>42401.99700231482</v>
      </c>
      <c r="U2651">
        <f t="shared" si="209"/>
        <v>2016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3" t="s">
        <v>8317</v>
      </c>
      <c r="R2652" t="s">
        <v>8353</v>
      </c>
      <c r="S2652" s="17">
        <f t="shared" si="207"/>
        <v>42695.624340277776</v>
      </c>
      <c r="T2652" s="17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3" t="s">
        <v>8317</v>
      </c>
      <c r="R2653" t="s">
        <v>8353</v>
      </c>
      <c r="S2653" s="17">
        <f t="shared" si="207"/>
        <v>42327.805659722217</v>
      </c>
      <c r="T2653" s="17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3" t="s">
        <v>8317</v>
      </c>
      <c r="R2654" t="s">
        <v>8353</v>
      </c>
      <c r="S2654" s="17">
        <f t="shared" si="207"/>
        <v>41953.158854166672</v>
      </c>
      <c r="T2654" s="17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3" t="s">
        <v>8317</v>
      </c>
      <c r="R2655" t="s">
        <v>8353</v>
      </c>
      <c r="S2655" s="17">
        <f t="shared" si="207"/>
        <v>41771.651932870373</v>
      </c>
      <c r="T2655" s="17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3" t="s">
        <v>8317</v>
      </c>
      <c r="R2656" t="s">
        <v>8353</v>
      </c>
      <c r="S2656" s="17">
        <f t="shared" si="207"/>
        <v>42055.600995370376</v>
      </c>
      <c r="T2656" s="17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3" t="s">
        <v>8317</v>
      </c>
      <c r="R2657" t="s">
        <v>8353</v>
      </c>
      <c r="S2657" s="17">
        <f t="shared" si="207"/>
        <v>42381.866284722222</v>
      </c>
      <c r="T2657" s="17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3" t="s">
        <v>8317</v>
      </c>
      <c r="R2658" t="s">
        <v>8353</v>
      </c>
      <c r="S2658" s="17">
        <f t="shared" si="207"/>
        <v>42767.688518518517</v>
      </c>
      <c r="T2658" s="17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3" t="s">
        <v>8317</v>
      </c>
      <c r="R2659" t="s">
        <v>8353</v>
      </c>
      <c r="S2659" s="17">
        <f t="shared" si="207"/>
        <v>42551.928854166668</v>
      </c>
      <c r="T2659" s="17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3" t="s">
        <v>8317</v>
      </c>
      <c r="R2660" t="s">
        <v>8353</v>
      </c>
      <c r="S2660" s="17">
        <f t="shared" si="207"/>
        <v>42551.884189814817</v>
      </c>
      <c r="T2660" s="17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3" t="s">
        <v>8317</v>
      </c>
      <c r="R2661" t="s">
        <v>8353</v>
      </c>
      <c r="S2661" s="17">
        <f t="shared" si="207"/>
        <v>42082.069560185191</v>
      </c>
      <c r="T2661" s="17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3" t="s">
        <v>8317</v>
      </c>
      <c r="R2662" t="s">
        <v>8353</v>
      </c>
      <c r="S2662" s="17">
        <f t="shared" si="207"/>
        <v>42272.713171296295</v>
      </c>
      <c r="T2662" s="17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3" t="s">
        <v>8317</v>
      </c>
      <c r="R2663" t="s">
        <v>8354</v>
      </c>
      <c r="S2663" s="17">
        <f t="shared" si="207"/>
        <v>41542.958449074074</v>
      </c>
      <c r="T2663" s="17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3" t="s">
        <v>8317</v>
      </c>
      <c r="R2664" t="s">
        <v>8354</v>
      </c>
      <c r="S2664" s="17">
        <f t="shared" si="207"/>
        <v>42207.746678240743</v>
      </c>
      <c r="T2664" s="17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3" t="s">
        <v>8317</v>
      </c>
      <c r="R2665" t="s">
        <v>8354</v>
      </c>
      <c r="S2665" s="17">
        <f t="shared" si="207"/>
        <v>42222.622766203705</v>
      </c>
      <c r="T2665" s="17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3" t="s">
        <v>8317</v>
      </c>
      <c r="R2666" t="s">
        <v>8354</v>
      </c>
      <c r="S2666" s="17">
        <f t="shared" si="207"/>
        <v>42313.02542824074</v>
      </c>
      <c r="T2666" s="17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3" t="s">
        <v>8317</v>
      </c>
      <c r="R2667" t="s">
        <v>8354</v>
      </c>
      <c r="S2667" s="17">
        <f t="shared" si="207"/>
        <v>42083.895532407405</v>
      </c>
      <c r="T2667" s="17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3" t="s">
        <v>8317</v>
      </c>
      <c r="R2668" t="s">
        <v>8354</v>
      </c>
      <c r="S2668" s="17">
        <f t="shared" si="207"/>
        <v>42235.764340277776</v>
      </c>
      <c r="T2668" s="17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3" t="s">
        <v>8317</v>
      </c>
      <c r="R2669" t="s">
        <v>8354</v>
      </c>
      <c r="S2669" s="17">
        <f t="shared" si="207"/>
        <v>42380.926111111112</v>
      </c>
      <c r="T2669" s="17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3" t="s">
        <v>8317</v>
      </c>
      <c r="R2670" t="s">
        <v>8354</v>
      </c>
      <c r="S2670" s="17">
        <f t="shared" si="207"/>
        <v>42275.588715277772</v>
      </c>
      <c r="T2670" s="17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3" t="s">
        <v>8317</v>
      </c>
      <c r="R2671" t="s">
        <v>8354</v>
      </c>
      <c r="S2671" s="17">
        <f t="shared" si="207"/>
        <v>42319.035833333335</v>
      </c>
      <c r="T2671" s="17">
        <f t="shared" si="208"/>
        <v>42379.035833333335</v>
      </c>
      <c r="U2671">
        <f t="shared" si="209"/>
        <v>2016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3" t="s">
        <v>8317</v>
      </c>
      <c r="R2672" t="s">
        <v>8354</v>
      </c>
      <c r="S2672" s="17">
        <f t="shared" si="207"/>
        <v>41821.020601851851</v>
      </c>
      <c r="T2672" s="17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3" t="s">
        <v>8317</v>
      </c>
      <c r="R2673" t="s">
        <v>8354</v>
      </c>
      <c r="S2673" s="17">
        <f t="shared" si="207"/>
        <v>41962.749027777783</v>
      </c>
      <c r="T2673" s="17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3" t="s">
        <v>8317</v>
      </c>
      <c r="R2674" t="s">
        <v>8354</v>
      </c>
      <c r="S2674" s="17">
        <f t="shared" si="207"/>
        <v>42344.884143518517</v>
      </c>
      <c r="T2674" s="17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3" t="s">
        <v>8317</v>
      </c>
      <c r="R2675" t="s">
        <v>8354</v>
      </c>
      <c r="S2675" s="17">
        <f t="shared" si="207"/>
        <v>41912.541655092595</v>
      </c>
      <c r="T2675" s="17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3" t="s">
        <v>8317</v>
      </c>
      <c r="R2676" t="s">
        <v>8354</v>
      </c>
      <c r="S2676" s="17">
        <f t="shared" si="207"/>
        <v>42529.632754629631</v>
      </c>
      <c r="T2676" s="17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3" t="s">
        <v>8317</v>
      </c>
      <c r="R2677" t="s">
        <v>8354</v>
      </c>
      <c r="S2677" s="17">
        <f t="shared" si="207"/>
        <v>41923.857511574075</v>
      </c>
      <c r="T2677" s="17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3" t="s">
        <v>8317</v>
      </c>
      <c r="R2678" t="s">
        <v>8354</v>
      </c>
      <c r="S2678" s="17">
        <f t="shared" si="207"/>
        <v>42482.624699074076</v>
      </c>
      <c r="T2678" s="17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3" t="s">
        <v>8317</v>
      </c>
      <c r="R2679" t="s">
        <v>8354</v>
      </c>
      <c r="S2679" s="17">
        <f t="shared" si="207"/>
        <v>41793.029432870368</v>
      </c>
      <c r="T2679" s="17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3" t="s">
        <v>8317</v>
      </c>
      <c r="R2680" t="s">
        <v>8354</v>
      </c>
      <c r="S2680" s="17">
        <f t="shared" si="207"/>
        <v>42241.798206018517</v>
      </c>
      <c r="T2680" s="17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3" t="s">
        <v>8317</v>
      </c>
      <c r="R2681" t="s">
        <v>8354</v>
      </c>
      <c r="S2681" s="17">
        <f t="shared" si="207"/>
        <v>42033.001087962963</v>
      </c>
      <c r="T2681" s="17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3" t="s">
        <v>8317</v>
      </c>
      <c r="R2682" t="s">
        <v>8354</v>
      </c>
      <c r="S2682" s="17">
        <f t="shared" si="207"/>
        <v>42436.211701388893</v>
      </c>
      <c r="T2682" s="17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3" t="s">
        <v>8334</v>
      </c>
      <c r="R2683" t="s">
        <v>8335</v>
      </c>
      <c r="S2683" s="17">
        <f t="shared" si="207"/>
        <v>41805.895254629628</v>
      </c>
      <c r="T2683" s="17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3" t="s">
        <v>8334</v>
      </c>
      <c r="R2684" t="s">
        <v>8335</v>
      </c>
      <c r="S2684" s="17">
        <f t="shared" si="207"/>
        <v>41932.871990740743</v>
      </c>
      <c r="T2684" s="17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3" t="s">
        <v>8334</v>
      </c>
      <c r="R2685" t="s">
        <v>8335</v>
      </c>
      <c r="S2685" s="17">
        <f t="shared" si="207"/>
        <v>42034.75509259259</v>
      </c>
      <c r="T2685" s="17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3" t="s">
        <v>8334</v>
      </c>
      <c r="R2686" t="s">
        <v>8335</v>
      </c>
      <c r="S2686" s="17">
        <f t="shared" si="207"/>
        <v>41820.914641203701</v>
      </c>
      <c r="T2686" s="17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3" t="s">
        <v>8334</v>
      </c>
      <c r="R2687" t="s">
        <v>8335</v>
      </c>
      <c r="S2687" s="17">
        <f t="shared" si="207"/>
        <v>42061.69594907407</v>
      </c>
      <c r="T2687" s="17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3" t="s">
        <v>8334</v>
      </c>
      <c r="R2688" t="s">
        <v>8335</v>
      </c>
      <c r="S2688" s="17">
        <f t="shared" si="207"/>
        <v>41892.974803240737</v>
      </c>
      <c r="T2688" s="17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3" t="s">
        <v>8334</v>
      </c>
      <c r="R2689" t="s">
        <v>8335</v>
      </c>
      <c r="S2689" s="17">
        <f t="shared" si="207"/>
        <v>42154.64025462963</v>
      </c>
      <c r="T2689" s="17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3" t="s">
        <v>8334</v>
      </c>
      <c r="R2690" t="s">
        <v>8335</v>
      </c>
      <c r="S2690" s="17">
        <f t="shared" si="207"/>
        <v>42028.118865740747</v>
      </c>
      <c r="T2690" s="17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3" t="s">
        <v>8334</v>
      </c>
      <c r="R2691" t="s">
        <v>8335</v>
      </c>
      <c r="S2691" s="17">
        <f t="shared" ref="S2691:S2754" si="212">(((J2691/60)/60)/24)+DATE(1970,1,1)</f>
        <v>42551.961689814809</v>
      </c>
      <c r="T2691" s="17">
        <f t="shared" ref="T2691:T2754" si="213">(((I2691/60)/60)/24)+DATE(1970,1,1)</f>
        <v>42581.961689814809</v>
      </c>
      <c r="U2691">
        <f t="shared" ref="U2691:U2754" si="214">YEAR(T2691)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3" t="s">
        <v>8334</v>
      </c>
      <c r="R2692" t="s">
        <v>8335</v>
      </c>
      <c r="S2692" s="17">
        <f t="shared" si="212"/>
        <v>42113.105046296296</v>
      </c>
      <c r="T2692" s="17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3" t="s">
        <v>8334</v>
      </c>
      <c r="R2693" t="s">
        <v>8335</v>
      </c>
      <c r="S2693" s="17">
        <f t="shared" si="212"/>
        <v>42089.724039351851</v>
      </c>
      <c r="T2693" s="17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3" t="s">
        <v>8334</v>
      </c>
      <c r="R2694" t="s">
        <v>8335</v>
      </c>
      <c r="S2694" s="17">
        <f t="shared" si="212"/>
        <v>42058.334027777775</v>
      </c>
      <c r="T2694" s="17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3" t="s">
        <v>8334</v>
      </c>
      <c r="R2695" t="s">
        <v>8335</v>
      </c>
      <c r="S2695" s="17">
        <f t="shared" si="212"/>
        <v>41834.138495370367</v>
      </c>
      <c r="T2695" s="17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3" t="s">
        <v>8334</v>
      </c>
      <c r="R2696" t="s">
        <v>8335</v>
      </c>
      <c r="S2696" s="17">
        <f t="shared" si="212"/>
        <v>41878.140497685185</v>
      </c>
      <c r="T2696" s="17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3" t="s">
        <v>8334</v>
      </c>
      <c r="R2697" t="s">
        <v>8335</v>
      </c>
      <c r="S2697" s="17">
        <f t="shared" si="212"/>
        <v>42048.181921296295</v>
      </c>
      <c r="T2697" s="17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3" t="s">
        <v>8334</v>
      </c>
      <c r="R2698" t="s">
        <v>8335</v>
      </c>
      <c r="S2698" s="17">
        <f t="shared" si="212"/>
        <v>41964.844444444447</v>
      </c>
      <c r="T2698" s="17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3" t="s">
        <v>8334</v>
      </c>
      <c r="R2699" t="s">
        <v>8335</v>
      </c>
      <c r="S2699" s="17">
        <f t="shared" si="212"/>
        <v>42187.940081018518</v>
      </c>
      <c r="T2699" s="17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3" t="s">
        <v>8334</v>
      </c>
      <c r="R2700" t="s">
        <v>8335</v>
      </c>
      <c r="S2700" s="17">
        <f t="shared" si="212"/>
        <v>41787.898240740738</v>
      </c>
      <c r="T2700" s="17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3" t="s">
        <v>8334</v>
      </c>
      <c r="R2701" t="s">
        <v>8335</v>
      </c>
      <c r="S2701" s="17">
        <f t="shared" si="212"/>
        <v>41829.896562499998</v>
      </c>
      <c r="T2701" s="17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3" t="s">
        <v>8334</v>
      </c>
      <c r="R2702" t="s">
        <v>8335</v>
      </c>
      <c r="S2702" s="17">
        <f t="shared" si="212"/>
        <v>41870.87467592593</v>
      </c>
      <c r="T2702" s="17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3" t="s">
        <v>8315</v>
      </c>
      <c r="R2703" t="s">
        <v>8355</v>
      </c>
      <c r="S2703" s="17">
        <f t="shared" si="212"/>
        <v>42801.774699074071</v>
      </c>
      <c r="T2703" s="17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3" t="s">
        <v>8315</v>
      </c>
      <c r="R2704" t="s">
        <v>8355</v>
      </c>
      <c r="S2704" s="17">
        <f t="shared" si="212"/>
        <v>42800.801817129628</v>
      </c>
      <c r="T2704" s="17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3" t="s">
        <v>8315</v>
      </c>
      <c r="R2705" t="s">
        <v>8355</v>
      </c>
      <c r="S2705" s="17">
        <f t="shared" si="212"/>
        <v>42756.690162037034</v>
      </c>
      <c r="T2705" s="17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3" t="s">
        <v>8315</v>
      </c>
      <c r="R2706" t="s">
        <v>8355</v>
      </c>
      <c r="S2706" s="17">
        <f t="shared" si="212"/>
        <v>42787.862430555557</v>
      </c>
      <c r="T2706" s="17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3" t="s">
        <v>8315</v>
      </c>
      <c r="R2707" t="s">
        <v>8355</v>
      </c>
      <c r="S2707" s="17">
        <f t="shared" si="212"/>
        <v>42773.916180555556</v>
      </c>
      <c r="T2707" s="17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3" t="s">
        <v>8315</v>
      </c>
      <c r="R2708" t="s">
        <v>8355</v>
      </c>
      <c r="S2708" s="17">
        <f t="shared" si="212"/>
        <v>41899.294942129629</v>
      </c>
      <c r="T2708" s="17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3" t="s">
        <v>8315</v>
      </c>
      <c r="R2709" t="s">
        <v>8355</v>
      </c>
      <c r="S2709" s="17">
        <f t="shared" si="212"/>
        <v>41391.782905092594</v>
      </c>
      <c r="T2709" s="17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3" t="s">
        <v>8315</v>
      </c>
      <c r="R2710" t="s">
        <v>8355</v>
      </c>
      <c r="S2710" s="17">
        <f t="shared" si="212"/>
        <v>42512.698217592595</v>
      </c>
      <c r="T2710" s="17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3" t="s">
        <v>8315</v>
      </c>
      <c r="R2711" t="s">
        <v>8355</v>
      </c>
      <c r="S2711" s="17">
        <f t="shared" si="212"/>
        <v>42612.149780092594</v>
      </c>
      <c r="T2711" s="17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3" t="s">
        <v>8315</v>
      </c>
      <c r="R2712" t="s">
        <v>8355</v>
      </c>
      <c r="S2712" s="17">
        <f t="shared" si="212"/>
        <v>41828.229490740741</v>
      </c>
      <c r="T2712" s="17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3" t="s">
        <v>8315</v>
      </c>
      <c r="R2713" t="s">
        <v>8355</v>
      </c>
      <c r="S2713" s="17">
        <f t="shared" si="212"/>
        <v>41780.745254629634</v>
      </c>
      <c r="T2713" s="17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3" t="s">
        <v>8315</v>
      </c>
      <c r="R2714" t="s">
        <v>8355</v>
      </c>
      <c r="S2714" s="17">
        <f t="shared" si="212"/>
        <v>41432.062037037038</v>
      </c>
      <c r="T2714" s="17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3" t="s">
        <v>8315</v>
      </c>
      <c r="R2715" t="s">
        <v>8355</v>
      </c>
      <c r="S2715" s="17">
        <f t="shared" si="212"/>
        <v>42322.653749999998</v>
      </c>
      <c r="T2715" s="17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3" t="s">
        <v>8315</v>
      </c>
      <c r="R2716" t="s">
        <v>8355</v>
      </c>
      <c r="S2716" s="17">
        <f t="shared" si="212"/>
        <v>42629.655046296291</v>
      </c>
      <c r="T2716" s="17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3" t="s">
        <v>8315</v>
      </c>
      <c r="R2717" t="s">
        <v>8355</v>
      </c>
      <c r="S2717" s="17">
        <f t="shared" si="212"/>
        <v>42387.398472222223</v>
      </c>
      <c r="T2717" s="17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3" t="s">
        <v>8315</v>
      </c>
      <c r="R2718" t="s">
        <v>8355</v>
      </c>
      <c r="S2718" s="17">
        <f t="shared" si="212"/>
        <v>42255.333252314813</v>
      </c>
      <c r="T2718" s="17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3" t="s">
        <v>8315</v>
      </c>
      <c r="R2719" t="s">
        <v>8355</v>
      </c>
      <c r="S2719" s="17">
        <f t="shared" si="212"/>
        <v>41934.914918981485</v>
      </c>
      <c r="T2719" s="17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3" t="s">
        <v>8315</v>
      </c>
      <c r="R2720" t="s">
        <v>8355</v>
      </c>
      <c r="S2720" s="17">
        <f t="shared" si="212"/>
        <v>42465.596585648149</v>
      </c>
      <c r="T2720" s="17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3" t="s">
        <v>8315</v>
      </c>
      <c r="R2721" t="s">
        <v>8355</v>
      </c>
      <c r="S2721" s="17">
        <f t="shared" si="212"/>
        <v>42418.031180555554</v>
      </c>
      <c r="T2721" s="17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3" t="s">
        <v>8315</v>
      </c>
      <c r="R2722" t="s">
        <v>8355</v>
      </c>
      <c r="S2722" s="17">
        <f t="shared" si="212"/>
        <v>42655.465891203698</v>
      </c>
      <c r="T2722" s="17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3" t="s">
        <v>8317</v>
      </c>
      <c r="R2723" t="s">
        <v>8347</v>
      </c>
      <c r="S2723" s="17">
        <f t="shared" si="212"/>
        <v>41493.543958333335</v>
      </c>
      <c r="T2723" s="17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3" t="s">
        <v>8317</v>
      </c>
      <c r="R2724" t="s">
        <v>8347</v>
      </c>
      <c r="S2724" s="17">
        <f t="shared" si="212"/>
        <v>42704.857094907406</v>
      </c>
      <c r="T2724" s="17">
        <f t="shared" si="213"/>
        <v>42764.857094907406</v>
      </c>
      <c r="U2724">
        <f t="shared" si="214"/>
        <v>2017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3" t="s">
        <v>8317</v>
      </c>
      <c r="R2725" t="s">
        <v>8347</v>
      </c>
      <c r="S2725" s="17">
        <f t="shared" si="212"/>
        <v>41944.83898148148</v>
      </c>
      <c r="T2725" s="17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3" t="s">
        <v>8317</v>
      </c>
      <c r="R2726" t="s">
        <v>8347</v>
      </c>
      <c r="S2726" s="17">
        <f t="shared" si="212"/>
        <v>42199.32707175926</v>
      </c>
      <c r="T2726" s="17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3" t="s">
        <v>8317</v>
      </c>
      <c r="R2727" t="s">
        <v>8347</v>
      </c>
      <c r="S2727" s="17">
        <f t="shared" si="212"/>
        <v>42745.744618055556</v>
      </c>
      <c r="T2727" s="17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3" t="s">
        <v>8317</v>
      </c>
      <c r="R2728" t="s">
        <v>8347</v>
      </c>
      <c r="S2728" s="17">
        <f t="shared" si="212"/>
        <v>42452.579988425925</v>
      </c>
      <c r="T2728" s="17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3" t="s">
        <v>8317</v>
      </c>
      <c r="R2729" t="s">
        <v>8347</v>
      </c>
      <c r="S2729" s="17">
        <f t="shared" si="212"/>
        <v>42198.676655092597</v>
      </c>
      <c r="T2729" s="17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3" t="s">
        <v>8317</v>
      </c>
      <c r="R2730" t="s">
        <v>8347</v>
      </c>
      <c r="S2730" s="17">
        <f t="shared" si="212"/>
        <v>42333.59993055556</v>
      </c>
      <c r="T2730" s="17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3" t="s">
        <v>8317</v>
      </c>
      <c r="R2731" t="s">
        <v>8347</v>
      </c>
      <c r="S2731" s="17">
        <f t="shared" si="212"/>
        <v>42095.240706018521</v>
      </c>
      <c r="T2731" s="17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3" t="s">
        <v>8317</v>
      </c>
      <c r="R2732" t="s">
        <v>8347</v>
      </c>
      <c r="S2732" s="17">
        <f t="shared" si="212"/>
        <v>41351.541377314818</v>
      </c>
      <c r="T2732" s="17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3" t="s">
        <v>8317</v>
      </c>
      <c r="R2733" t="s">
        <v>8347</v>
      </c>
      <c r="S2733" s="17">
        <f t="shared" si="212"/>
        <v>41872.525717592594</v>
      </c>
      <c r="T2733" s="17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3" t="s">
        <v>8317</v>
      </c>
      <c r="R2734" t="s">
        <v>8347</v>
      </c>
      <c r="S2734" s="17">
        <f t="shared" si="212"/>
        <v>41389.808194444442</v>
      </c>
      <c r="T2734" s="17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3" t="s">
        <v>8317</v>
      </c>
      <c r="R2735" t="s">
        <v>8347</v>
      </c>
      <c r="S2735" s="17">
        <f t="shared" si="212"/>
        <v>42044.272847222222</v>
      </c>
      <c r="T2735" s="17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3" t="s">
        <v>8317</v>
      </c>
      <c r="R2736" t="s">
        <v>8347</v>
      </c>
      <c r="S2736" s="17">
        <f t="shared" si="212"/>
        <v>42626.668888888889</v>
      </c>
      <c r="T2736" s="17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3" t="s">
        <v>8317</v>
      </c>
      <c r="R2737" t="s">
        <v>8347</v>
      </c>
      <c r="S2737" s="17">
        <f t="shared" si="212"/>
        <v>41316.120949074073</v>
      </c>
      <c r="T2737" s="17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3" t="s">
        <v>8317</v>
      </c>
      <c r="R2738" t="s">
        <v>8347</v>
      </c>
      <c r="S2738" s="17">
        <f t="shared" si="212"/>
        <v>41722.666354166664</v>
      </c>
      <c r="T2738" s="17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3" t="s">
        <v>8317</v>
      </c>
      <c r="R2739" t="s">
        <v>8347</v>
      </c>
      <c r="S2739" s="17">
        <f t="shared" si="212"/>
        <v>41611.917673611111</v>
      </c>
      <c r="T2739" s="17">
        <f t="shared" si="213"/>
        <v>41654.791666666664</v>
      </c>
      <c r="U2739">
        <f t="shared" si="214"/>
        <v>2014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3" t="s">
        <v>8317</v>
      </c>
      <c r="R2740" t="s">
        <v>8347</v>
      </c>
      <c r="S2740" s="17">
        <f t="shared" si="212"/>
        <v>42620.143564814818</v>
      </c>
      <c r="T2740" s="17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3" t="s">
        <v>8317</v>
      </c>
      <c r="R2741" t="s">
        <v>8347</v>
      </c>
      <c r="S2741" s="17">
        <f t="shared" si="212"/>
        <v>41719.887928240743</v>
      </c>
      <c r="T2741" s="17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3" t="s">
        <v>8317</v>
      </c>
      <c r="R2742" t="s">
        <v>8347</v>
      </c>
      <c r="S2742" s="17">
        <f t="shared" si="212"/>
        <v>42045.031851851847</v>
      </c>
      <c r="T2742" s="17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3" t="s">
        <v>8320</v>
      </c>
      <c r="R2743" t="s">
        <v>8356</v>
      </c>
      <c r="S2743" s="17">
        <f t="shared" si="212"/>
        <v>41911.657430555555</v>
      </c>
      <c r="T2743" s="17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3" t="s">
        <v>8320</v>
      </c>
      <c r="R2744" t="s">
        <v>8356</v>
      </c>
      <c r="S2744" s="17">
        <f t="shared" si="212"/>
        <v>41030.719756944447</v>
      </c>
      <c r="T2744" s="17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3" t="s">
        <v>8320</v>
      </c>
      <c r="R2745" t="s">
        <v>8356</v>
      </c>
      <c r="S2745" s="17">
        <f t="shared" si="212"/>
        <v>42632.328784722224</v>
      </c>
      <c r="T2745" s="17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3" t="s">
        <v>8320</v>
      </c>
      <c r="R2746" t="s">
        <v>8356</v>
      </c>
      <c r="S2746" s="17">
        <f t="shared" si="212"/>
        <v>40938.062476851854</v>
      </c>
      <c r="T2746" s="17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3" t="s">
        <v>8320</v>
      </c>
      <c r="R2747" t="s">
        <v>8356</v>
      </c>
      <c r="S2747" s="17">
        <f t="shared" si="212"/>
        <v>41044.988055555557</v>
      </c>
      <c r="T2747" s="17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3" t="s">
        <v>8320</v>
      </c>
      <c r="R2748" t="s">
        <v>8356</v>
      </c>
      <c r="S2748" s="17">
        <f t="shared" si="212"/>
        <v>41850.781377314815</v>
      </c>
      <c r="T2748" s="17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3" t="s">
        <v>8320</v>
      </c>
      <c r="R2749" t="s">
        <v>8356</v>
      </c>
      <c r="S2749" s="17">
        <f t="shared" si="212"/>
        <v>41044.64811342593</v>
      </c>
      <c r="T2749" s="17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3" t="s">
        <v>8320</v>
      </c>
      <c r="R2750" t="s">
        <v>8356</v>
      </c>
      <c r="S2750" s="17">
        <f t="shared" si="212"/>
        <v>42585.7106712963</v>
      </c>
      <c r="T2750" s="17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3" t="s">
        <v>8320</v>
      </c>
      <c r="R2751" t="s">
        <v>8356</v>
      </c>
      <c r="S2751" s="17">
        <f t="shared" si="212"/>
        <v>42068.799039351856</v>
      </c>
      <c r="T2751" s="17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3" t="s">
        <v>8320</v>
      </c>
      <c r="R2752" t="s">
        <v>8356</v>
      </c>
      <c r="S2752" s="17">
        <f t="shared" si="212"/>
        <v>41078.899826388886</v>
      </c>
      <c r="T2752" s="17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3" t="s">
        <v>8320</v>
      </c>
      <c r="R2753" t="s">
        <v>8356</v>
      </c>
      <c r="S2753" s="17">
        <f t="shared" si="212"/>
        <v>41747.887060185189</v>
      </c>
      <c r="T2753" s="17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3" t="s">
        <v>8320</v>
      </c>
      <c r="R2754" t="s">
        <v>8356</v>
      </c>
      <c r="S2754" s="17">
        <f t="shared" si="212"/>
        <v>40855.765092592592</v>
      </c>
      <c r="T2754" s="17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3" t="s">
        <v>8320</v>
      </c>
      <c r="R2755" t="s">
        <v>8356</v>
      </c>
      <c r="S2755" s="17">
        <f t="shared" ref="S2755:S2818" si="217">(((J2755/60)/60)/24)+DATE(1970,1,1)</f>
        <v>41117.900729166664</v>
      </c>
      <c r="T2755" s="17">
        <f t="shared" ref="T2755:T2818" si="218">(((I2755/60)/60)/24)+DATE(1970,1,1)</f>
        <v>41147.900729166664</v>
      </c>
      <c r="U2755">
        <f t="shared" ref="U2755:U2818" si="219">YEAR(T2755)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3" t="s">
        <v>8320</v>
      </c>
      <c r="R2756" t="s">
        <v>8356</v>
      </c>
      <c r="S2756" s="17">
        <f t="shared" si="217"/>
        <v>41863.636006944449</v>
      </c>
      <c r="T2756" s="17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3" t="s">
        <v>8320</v>
      </c>
      <c r="R2757" t="s">
        <v>8356</v>
      </c>
      <c r="S2757" s="17">
        <f t="shared" si="217"/>
        <v>42072.790821759263</v>
      </c>
      <c r="T2757" s="17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3" t="s">
        <v>8320</v>
      </c>
      <c r="R2758" t="s">
        <v>8356</v>
      </c>
      <c r="S2758" s="17">
        <f t="shared" si="217"/>
        <v>41620.90047453704</v>
      </c>
      <c r="T2758" s="17">
        <f t="shared" si="218"/>
        <v>41650.90047453704</v>
      </c>
      <c r="U2758">
        <f t="shared" si="219"/>
        <v>2014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3" t="s">
        <v>8320</v>
      </c>
      <c r="R2759" t="s">
        <v>8356</v>
      </c>
      <c r="S2759" s="17">
        <f t="shared" si="217"/>
        <v>42573.65662037037</v>
      </c>
      <c r="T2759" s="17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3" t="s">
        <v>8320</v>
      </c>
      <c r="R2760" t="s">
        <v>8356</v>
      </c>
      <c r="S2760" s="17">
        <f t="shared" si="217"/>
        <v>42639.441932870366</v>
      </c>
      <c r="T2760" s="17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3" t="s">
        <v>8320</v>
      </c>
      <c r="R2761" t="s">
        <v>8356</v>
      </c>
      <c r="S2761" s="17">
        <f t="shared" si="217"/>
        <v>42524.36650462963</v>
      </c>
      <c r="T2761" s="17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3" t="s">
        <v>8320</v>
      </c>
      <c r="R2762" t="s">
        <v>8356</v>
      </c>
      <c r="S2762" s="17">
        <f t="shared" si="217"/>
        <v>41415.461319444446</v>
      </c>
      <c r="T2762" s="17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3" t="s">
        <v>8320</v>
      </c>
      <c r="R2763" t="s">
        <v>8356</v>
      </c>
      <c r="S2763" s="17">
        <f t="shared" si="217"/>
        <v>41247.063576388886</v>
      </c>
      <c r="T2763" s="17">
        <f t="shared" si="218"/>
        <v>41277.063576388886</v>
      </c>
      <c r="U2763">
        <f t="shared" si="219"/>
        <v>2013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3" t="s">
        <v>8320</v>
      </c>
      <c r="R2764" t="s">
        <v>8356</v>
      </c>
      <c r="S2764" s="17">
        <f t="shared" si="217"/>
        <v>40927.036979166667</v>
      </c>
      <c r="T2764" s="17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3" t="s">
        <v>8320</v>
      </c>
      <c r="R2765" t="s">
        <v>8356</v>
      </c>
      <c r="S2765" s="17">
        <f t="shared" si="217"/>
        <v>41373.579675925925</v>
      </c>
      <c r="T2765" s="17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3" t="s">
        <v>8320</v>
      </c>
      <c r="R2766" t="s">
        <v>8356</v>
      </c>
      <c r="S2766" s="17">
        <f t="shared" si="217"/>
        <v>41030.292025462964</v>
      </c>
      <c r="T2766" s="17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3" t="s">
        <v>8320</v>
      </c>
      <c r="R2767" t="s">
        <v>8356</v>
      </c>
      <c r="S2767" s="17">
        <f t="shared" si="217"/>
        <v>41194.579027777778</v>
      </c>
      <c r="T2767" s="17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3" t="s">
        <v>8320</v>
      </c>
      <c r="R2768" t="s">
        <v>8356</v>
      </c>
      <c r="S2768" s="17">
        <f t="shared" si="217"/>
        <v>40736.668032407404</v>
      </c>
      <c r="T2768" s="17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3" t="s">
        <v>8320</v>
      </c>
      <c r="R2769" t="s">
        <v>8356</v>
      </c>
      <c r="S2769" s="17">
        <f t="shared" si="217"/>
        <v>42172.958912037036</v>
      </c>
      <c r="T2769" s="17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3" t="s">
        <v>8320</v>
      </c>
      <c r="R2770" t="s">
        <v>8356</v>
      </c>
      <c r="S2770" s="17">
        <f t="shared" si="217"/>
        <v>40967.614849537036</v>
      </c>
      <c r="T2770" s="17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3" t="s">
        <v>8320</v>
      </c>
      <c r="R2771" t="s">
        <v>8356</v>
      </c>
      <c r="S2771" s="17">
        <f t="shared" si="217"/>
        <v>41745.826273148145</v>
      </c>
      <c r="T2771" s="17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3" t="s">
        <v>8320</v>
      </c>
      <c r="R2772" t="s">
        <v>8356</v>
      </c>
      <c r="S2772" s="17">
        <f t="shared" si="217"/>
        <v>41686.705208333333</v>
      </c>
      <c r="T2772" s="17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3" t="s">
        <v>8320</v>
      </c>
      <c r="R2773" t="s">
        <v>8356</v>
      </c>
      <c r="S2773" s="17">
        <f t="shared" si="217"/>
        <v>41257.531712962962</v>
      </c>
      <c r="T2773" s="17">
        <f t="shared" si="218"/>
        <v>41306.708333333336</v>
      </c>
      <c r="U2773">
        <f t="shared" si="219"/>
        <v>2013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3" t="s">
        <v>8320</v>
      </c>
      <c r="R2774" t="s">
        <v>8356</v>
      </c>
      <c r="S2774" s="17">
        <f t="shared" si="217"/>
        <v>41537.869143518517</v>
      </c>
      <c r="T2774" s="17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3" t="s">
        <v>8320</v>
      </c>
      <c r="R2775" t="s">
        <v>8356</v>
      </c>
      <c r="S2775" s="17">
        <f t="shared" si="217"/>
        <v>42474.86482638889</v>
      </c>
      <c r="T2775" s="17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3" t="s">
        <v>8320</v>
      </c>
      <c r="R2776" t="s">
        <v>8356</v>
      </c>
      <c r="S2776" s="17">
        <f t="shared" si="217"/>
        <v>41311.126481481479</v>
      </c>
      <c r="T2776" s="17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3" t="s">
        <v>8320</v>
      </c>
      <c r="R2777" t="s">
        <v>8356</v>
      </c>
      <c r="S2777" s="17">
        <f t="shared" si="217"/>
        <v>40863.013356481482</v>
      </c>
      <c r="T2777" s="17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3" t="s">
        <v>8320</v>
      </c>
      <c r="R2778" t="s">
        <v>8356</v>
      </c>
      <c r="S2778" s="17">
        <f t="shared" si="217"/>
        <v>42136.297175925924</v>
      </c>
      <c r="T2778" s="17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3" t="s">
        <v>8320</v>
      </c>
      <c r="R2779" t="s">
        <v>8356</v>
      </c>
      <c r="S2779" s="17">
        <f t="shared" si="217"/>
        <v>42172.669027777782</v>
      </c>
      <c r="T2779" s="17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3" t="s">
        <v>8320</v>
      </c>
      <c r="R2780" t="s">
        <v>8356</v>
      </c>
      <c r="S2780" s="17">
        <f t="shared" si="217"/>
        <v>41846.978078703702</v>
      </c>
      <c r="T2780" s="17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3" t="s">
        <v>8320</v>
      </c>
      <c r="R2781" t="s">
        <v>8356</v>
      </c>
      <c r="S2781" s="17">
        <f t="shared" si="217"/>
        <v>42300.585891203707</v>
      </c>
      <c r="T2781" s="17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3" t="s">
        <v>8320</v>
      </c>
      <c r="R2782" t="s">
        <v>8356</v>
      </c>
      <c r="S2782" s="17">
        <f t="shared" si="217"/>
        <v>42774.447777777779</v>
      </c>
      <c r="T2782" s="17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3" t="s">
        <v>8315</v>
      </c>
      <c r="R2783" t="s">
        <v>8316</v>
      </c>
      <c r="S2783" s="17">
        <f t="shared" si="217"/>
        <v>42018.94159722222</v>
      </c>
      <c r="T2783" s="17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3" t="s">
        <v>8315</v>
      </c>
      <c r="R2784" t="s">
        <v>8316</v>
      </c>
      <c r="S2784" s="17">
        <f t="shared" si="217"/>
        <v>42026.924976851849</v>
      </c>
      <c r="T2784" s="17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3" t="s">
        <v>8315</v>
      </c>
      <c r="R2785" t="s">
        <v>8316</v>
      </c>
      <c r="S2785" s="17">
        <f t="shared" si="217"/>
        <v>42103.535254629634</v>
      </c>
      <c r="T2785" s="17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3" t="s">
        <v>8315</v>
      </c>
      <c r="R2786" t="s">
        <v>8316</v>
      </c>
      <c r="S2786" s="17">
        <f t="shared" si="217"/>
        <v>41920.787534722222</v>
      </c>
      <c r="T2786" s="17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3" t="s">
        <v>8315</v>
      </c>
      <c r="R2787" t="s">
        <v>8316</v>
      </c>
      <c r="S2787" s="17">
        <f t="shared" si="217"/>
        <v>42558.189432870371</v>
      </c>
      <c r="T2787" s="17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3" t="s">
        <v>8315</v>
      </c>
      <c r="R2788" t="s">
        <v>8316</v>
      </c>
      <c r="S2788" s="17">
        <f t="shared" si="217"/>
        <v>41815.569212962961</v>
      </c>
      <c r="T2788" s="17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3" t="s">
        <v>8315</v>
      </c>
      <c r="R2789" t="s">
        <v>8316</v>
      </c>
      <c r="S2789" s="17">
        <f t="shared" si="217"/>
        <v>41808.198518518519</v>
      </c>
      <c r="T2789" s="17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3" t="s">
        <v>8315</v>
      </c>
      <c r="R2790" t="s">
        <v>8316</v>
      </c>
      <c r="S2790" s="17">
        <f t="shared" si="217"/>
        <v>42550.701886574068</v>
      </c>
      <c r="T2790" s="17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3" t="s">
        <v>8315</v>
      </c>
      <c r="R2791" t="s">
        <v>8316</v>
      </c>
      <c r="S2791" s="17">
        <f t="shared" si="217"/>
        <v>42056.013124999998</v>
      </c>
      <c r="T2791" s="17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3" t="s">
        <v>8315</v>
      </c>
      <c r="R2792" t="s">
        <v>8316</v>
      </c>
      <c r="S2792" s="17">
        <f t="shared" si="217"/>
        <v>42016.938692129625</v>
      </c>
      <c r="T2792" s="17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3" t="s">
        <v>8315</v>
      </c>
      <c r="R2793" t="s">
        <v>8316</v>
      </c>
      <c r="S2793" s="17">
        <f t="shared" si="217"/>
        <v>42591.899988425925</v>
      </c>
      <c r="T2793" s="17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3" t="s">
        <v>8315</v>
      </c>
      <c r="R2794" t="s">
        <v>8316</v>
      </c>
      <c r="S2794" s="17">
        <f t="shared" si="217"/>
        <v>42183.231006944443</v>
      </c>
      <c r="T2794" s="17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3" t="s">
        <v>8315</v>
      </c>
      <c r="R2795" t="s">
        <v>8316</v>
      </c>
      <c r="S2795" s="17">
        <f t="shared" si="217"/>
        <v>42176.419039351851</v>
      </c>
      <c r="T2795" s="17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3" t="s">
        <v>8315</v>
      </c>
      <c r="R2796" t="s">
        <v>8316</v>
      </c>
      <c r="S2796" s="17">
        <f t="shared" si="217"/>
        <v>42416.691655092596</v>
      </c>
      <c r="T2796" s="17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3" t="s">
        <v>8315</v>
      </c>
      <c r="R2797" t="s">
        <v>8316</v>
      </c>
      <c r="S2797" s="17">
        <f t="shared" si="217"/>
        <v>41780.525937500002</v>
      </c>
      <c r="T2797" s="17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3" t="s">
        <v>8315</v>
      </c>
      <c r="R2798" t="s">
        <v>8316</v>
      </c>
      <c r="S2798" s="17">
        <f t="shared" si="217"/>
        <v>41795.528101851851</v>
      </c>
      <c r="T2798" s="17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3" t="s">
        <v>8315</v>
      </c>
      <c r="R2799" t="s">
        <v>8316</v>
      </c>
      <c r="S2799" s="17">
        <f t="shared" si="217"/>
        <v>41798.94027777778</v>
      </c>
      <c r="T2799" s="17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3" t="s">
        <v>8315</v>
      </c>
      <c r="R2800" t="s">
        <v>8316</v>
      </c>
      <c r="S2800" s="17">
        <f t="shared" si="217"/>
        <v>42201.675011574072</v>
      </c>
      <c r="T2800" s="17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3" t="s">
        <v>8315</v>
      </c>
      <c r="R2801" t="s">
        <v>8316</v>
      </c>
      <c r="S2801" s="17">
        <f t="shared" si="217"/>
        <v>42507.264699074076</v>
      </c>
      <c r="T2801" s="17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3" t="s">
        <v>8315</v>
      </c>
      <c r="R2802" t="s">
        <v>8316</v>
      </c>
      <c r="S2802" s="17">
        <f t="shared" si="217"/>
        <v>41948.552847222221</v>
      </c>
      <c r="T2802" s="17">
        <f t="shared" si="218"/>
        <v>42008.552847222221</v>
      </c>
      <c r="U2802">
        <f t="shared" si="219"/>
        <v>2015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3" t="s">
        <v>8315</v>
      </c>
      <c r="R2803" t="s">
        <v>8316</v>
      </c>
      <c r="S2803" s="17">
        <f t="shared" si="217"/>
        <v>41900.243159722224</v>
      </c>
      <c r="T2803" s="17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3" t="s">
        <v>8315</v>
      </c>
      <c r="R2804" t="s">
        <v>8316</v>
      </c>
      <c r="S2804" s="17">
        <f t="shared" si="217"/>
        <v>42192.64707175926</v>
      </c>
      <c r="T2804" s="17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3" t="s">
        <v>8315</v>
      </c>
      <c r="R2805" t="s">
        <v>8316</v>
      </c>
      <c r="S2805" s="17">
        <f t="shared" si="217"/>
        <v>42158.065694444449</v>
      </c>
      <c r="T2805" s="17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3" t="s">
        <v>8315</v>
      </c>
      <c r="R2806" t="s">
        <v>8316</v>
      </c>
      <c r="S2806" s="17">
        <f t="shared" si="217"/>
        <v>41881.453587962962</v>
      </c>
      <c r="T2806" s="17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3" t="s">
        <v>8315</v>
      </c>
      <c r="R2807" t="s">
        <v>8316</v>
      </c>
      <c r="S2807" s="17">
        <f t="shared" si="217"/>
        <v>42213.505474537036</v>
      </c>
      <c r="T2807" s="17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3" t="s">
        <v>8315</v>
      </c>
      <c r="R2808" t="s">
        <v>8316</v>
      </c>
      <c r="S2808" s="17">
        <f t="shared" si="217"/>
        <v>42185.267245370371</v>
      </c>
      <c r="T2808" s="17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3" t="s">
        <v>8315</v>
      </c>
      <c r="R2809" t="s">
        <v>8316</v>
      </c>
      <c r="S2809" s="17">
        <f t="shared" si="217"/>
        <v>42154.873124999998</v>
      </c>
      <c r="T2809" s="17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3" t="s">
        <v>8315</v>
      </c>
      <c r="R2810" t="s">
        <v>8316</v>
      </c>
      <c r="S2810" s="17">
        <f t="shared" si="217"/>
        <v>42208.84646990741</v>
      </c>
      <c r="T2810" s="17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3" t="s">
        <v>8315</v>
      </c>
      <c r="R2811" t="s">
        <v>8316</v>
      </c>
      <c r="S2811" s="17">
        <f t="shared" si="217"/>
        <v>42451.496817129635</v>
      </c>
      <c r="T2811" s="17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3" t="s">
        <v>8315</v>
      </c>
      <c r="R2812" t="s">
        <v>8316</v>
      </c>
      <c r="S2812" s="17">
        <f t="shared" si="217"/>
        <v>41759.13962962963</v>
      </c>
      <c r="T2812" s="17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3" t="s">
        <v>8315</v>
      </c>
      <c r="R2813" t="s">
        <v>8316</v>
      </c>
      <c r="S2813" s="17">
        <f t="shared" si="217"/>
        <v>42028.496562500004</v>
      </c>
      <c r="T2813" s="17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3" t="s">
        <v>8315</v>
      </c>
      <c r="R2814" t="s">
        <v>8316</v>
      </c>
      <c r="S2814" s="17">
        <f t="shared" si="217"/>
        <v>42054.74418981481</v>
      </c>
      <c r="T2814" s="17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3" t="s">
        <v>8315</v>
      </c>
      <c r="R2815" t="s">
        <v>8316</v>
      </c>
      <c r="S2815" s="17">
        <f t="shared" si="217"/>
        <v>42693.742604166662</v>
      </c>
      <c r="T2815" s="17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3" t="s">
        <v>8315</v>
      </c>
      <c r="R2816" t="s">
        <v>8316</v>
      </c>
      <c r="S2816" s="17">
        <f t="shared" si="217"/>
        <v>42103.399479166663</v>
      </c>
      <c r="T2816" s="17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3" t="s">
        <v>8315</v>
      </c>
      <c r="R2817" t="s">
        <v>8316</v>
      </c>
      <c r="S2817" s="17">
        <f t="shared" si="217"/>
        <v>42559.776724537034</v>
      </c>
      <c r="T2817" s="17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44" si="220">ROUND(E2818/D2818*100,0)</f>
        <v>142</v>
      </c>
      <c r="P2818">
        <f t="shared" si="216"/>
        <v>25.13</v>
      </c>
      <c r="Q2818" s="13" t="s">
        <v>8315</v>
      </c>
      <c r="R2818" t="s">
        <v>8316</v>
      </c>
      <c r="S2818" s="17">
        <f t="shared" si="217"/>
        <v>42188.467499999999</v>
      </c>
      <c r="T2818" s="17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44" si="221">IFERROR(ROUND(E2819/L2819,2),0)</f>
        <v>23.64</v>
      </c>
      <c r="Q2819" s="13" t="s">
        <v>8315</v>
      </c>
      <c r="R2819" t="s">
        <v>8316</v>
      </c>
      <c r="S2819" s="17">
        <f t="shared" ref="S2819:S2844" si="222">(((J2819/60)/60)/24)+DATE(1970,1,1)</f>
        <v>42023.634976851856</v>
      </c>
      <c r="T2819" s="17">
        <f t="shared" ref="T2819:T2844" si="223">(((I2819/60)/60)/24)+DATE(1970,1,1)</f>
        <v>42063.634976851856</v>
      </c>
      <c r="U2819">
        <f t="shared" ref="U2819:U2882" si="224">YEAR(T2819)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3" t="s">
        <v>8315</v>
      </c>
      <c r="R2820" t="s">
        <v>8316</v>
      </c>
      <c r="S2820" s="17">
        <f t="shared" si="222"/>
        <v>42250.598217592589</v>
      </c>
      <c r="T2820" s="17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3" t="s">
        <v>8315</v>
      </c>
      <c r="R2821" t="s">
        <v>8316</v>
      </c>
      <c r="S2821" s="17">
        <f t="shared" si="222"/>
        <v>42139.525567129633</v>
      </c>
      <c r="T2821" s="17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3" t="s">
        <v>8315</v>
      </c>
      <c r="R2822" t="s">
        <v>8316</v>
      </c>
      <c r="S2822" s="17">
        <f t="shared" si="222"/>
        <v>42401.610983796301</v>
      </c>
      <c r="T2822" s="17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3" t="s">
        <v>8315</v>
      </c>
      <c r="R2823" t="s">
        <v>8316</v>
      </c>
      <c r="S2823" s="17">
        <f t="shared" si="222"/>
        <v>41875.922858796301</v>
      </c>
      <c r="T2823" s="17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3" t="s">
        <v>8315</v>
      </c>
      <c r="R2824" t="s">
        <v>8316</v>
      </c>
      <c r="S2824" s="17">
        <f t="shared" si="222"/>
        <v>42060.683935185181</v>
      </c>
      <c r="T2824" s="17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3" t="s">
        <v>8315</v>
      </c>
      <c r="R2825" t="s">
        <v>8316</v>
      </c>
      <c r="S2825" s="17">
        <f t="shared" si="222"/>
        <v>42067.011643518519</v>
      </c>
      <c r="T2825" s="17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3" t="s">
        <v>8315</v>
      </c>
      <c r="R2826" t="s">
        <v>8316</v>
      </c>
      <c r="S2826" s="17">
        <f t="shared" si="222"/>
        <v>42136.270787037036</v>
      </c>
      <c r="T2826" s="17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3" t="s">
        <v>8315</v>
      </c>
      <c r="R2827" t="s">
        <v>8316</v>
      </c>
      <c r="S2827" s="17">
        <f t="shared" si="222"/>
        <v>42312.792662037042</v>
      </c>
      <c r="T2827" s="17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3" t="s">
        <v>8315</v>
      </c>
      <c r="R2828" t="s">
        <v>8316</v>
      </c>
      <c r="S2828" s="17">
        <f t="shared" si="222"/>
        <v>42171.034861111111</v>
      </c>
      <c r="T2828" s="17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3" t="s">
        <v>8315</v>
      </c>
      <c r="R2829" t="s">
        <v>8316</v>
      </c>
      <c r="S2829" s="17">
        <f t="shared" si="222"/>
        <v>42494.683634259258</v>
      </c>
      <c r="T2829" s="17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3" t="s">
        <v>8315</v>
      </c>
      <c r="R2830" t="s">
        <v>8316</v>
      </c>
      <c r="S2830" s="17">
        <f t="shared" si="222"/>
        <v>42254.264687499999</v>
      </c>
      <c r="T2830" s="17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3" t="s">
        <v>8315</v>
      </c>
      <c r="R2831" t="s">
        <v>8316</v>
      </c>
      <c r="S2831" s="17">
        <f t="shared" si="222"/>
        <v>42495.434236111112</v>
      </c>
      <c r="T2831" s="17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3" t="s">
        <v>8315</v>
      </c>
      <c r="R2832" t="s">
        <v>8316</v>
      </c>
      <c r="S2832" s="17">
        <f t="shared" si="222"/>
        <v>41758.839675925927</v>
      </c>
      <c r="T2832" s="17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3" t="s">
        <v>8315</v>
      </c>
      <c r="R2833" t="s">
        <v>8316</v>
      </c>
      <c r="S2833" s="17">
        <f t="shared" si="222"/>
        <v>42171.824884259258</v>
      </c>
      <c r="T2833" s="17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3" t="s">
        <v>8315</v>
      </c>
      <c r="R2834" t="s">
        <v>8316</v>
      </c>
      <c r="S2834" s="17">
        <f t="shared" si="222"/>
        <v>41938.709421296298</v>
      </c>
      <c r="T2834" s="17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3" t="s">
        <v>8315</v>
      </c>
      <c r="R2835" t="s">
        <v>8316</v>
      </c>
      <c r="S2835" s="17">
        <f t="shared" si="222"/>
        <v>42268.127696759257</v>
      </c>
      <c r="T2835" s="17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3" t="s">
        <v>8315</v>
      </c>
      <c r="R2836" t="s">
        <v>8316</v>
      </c>
      <c r="S2836" s="17">
        <f t="shared" si="222"/>
        <v>42019.959837962961</v>
      </c>
      <c r="T2836" s="17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3" t="s">
        <v>8315</v>
      </c>
      <c r="R2837" t="s">
        <v>8316</v>
      </c>
      <c r="S2837" s="17">
        <f t="shared" si="222"/>
        <v>42313.703900462962</v>
      </c>
      <c r="T2837" s="17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3" t="s">
        <v>8315</v>
      </c>
      <c r="R2838" t="s">
        <v>8316</v>
      </c>
      <c r="S2838" s="17">
        <f t="shared" si="222"/>
        <v>42746.261782407411</v>
      </c>
      <c r="T2838" s="17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3" t="s">
        <v>8315</v>
      </c>
      <c r="R2839" t="s">
        <v>8316</v>
      </c>
      <c r="S2839" s="17">
        <f t="shared" si="222"/>
        <v>42307.908379629633</v>
      </c>
      <c r="T2839" s="17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3" t="s">
        <v>8315</v>
      </c>
      <c r="R2840" t="s">
        <v>8316</v>
      </c>
      <c r="S2840" s="17">
        <f t="shared" si="222"/>
        <v>41842.607592592591</v>
      </c>
      <c r="T2840" s="17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3" t="s">
        <v>8315</v>
      </c>
      <c r="R2841" t="s">
        <v>8316</v>
      </c>
      <c r="S2841" s="17">
        <f t="shared" si="222"/>
        <v>41853.240208333329</v>
      </c>
      <c r="T2841" s="17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3" t="s">
        <v>8315</v>
      </c>
      <c r="R2842" t="s">
        <v>8316</v>
      </c>
      <c r="S2842" s="17">
        <f t="shared" si="222"/>
        <v>42060.035636574074</v>
      </c>
      <c r="T2842" s="17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3" t="s">
        <v>8315</v>
      </c>
      <c r="R2843" t="s">
        <v>8316</v>
      </c>
      <c r="S2843" s="17">
        <f t="shared" si="222"/>
        <v>42291.739548611105</v>
      </c>
      <c r="T2843" s="17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3" t="s">
        <v>8315</v>
      </c>
      <c r="R2844" t="s">
        <v>8316</v>
      </c>
      <c r="S2844" s="17">
        <f t="shared" si="222"/>
        <v>41784.952488425923</v>
      </c>
      <c r="T2844" s="17">
        <f t="shared" si="223"/>
        <v>41811.458333333336</v>
      </c>
      <c r="U2844">
        <f t="shared" si="224"/>
        <v>2014</v>
      </c>
    </row>
    <row r="2845" spans="1:21" ht="48" x14ac:dyDescent="0.2">
      <c r="A2845">
        <v>4113</v>
      </c>
      <c r="B2845" s="3" t="s">
        <v>4109</v>
      </c>
      <c r="C2845" s="3" t="s">
        <v>8215</v>
      </c>
      <c r="D2845" s="6">
        <v>1500</v>
      </c>
      <c r="E2845" s="8">
        <v>3</v>
      </c>
      <c r="F2845" t="s">
        <v>8220</v>
      </c>
      <c r="G2845" t="s">
        <v>8223</v>
      </c>
      <c r="H2845" t="s">
        <v>8245</v>
      </c>
      <c r="I2845">
        <v>1452234840</v>
      </c>
      <c r="J2845">
        <v>1450619123</v>
      </c>
      <c r="K2845" t="b">
        <v>0</v>
      </c>
      <c r="L2845">
        <v>3</v>
      </c>
      <c r="M2845" t="b">
        <v>0</v>
      </c>
      <c r="N2845" t="s">
        <v>8269</v>
      </c>
      <c r="O2845">
        <f t="shared" ref="O2845:O2908" si="225">ROUND(E2845/D2845*100,0)</f>
        <v>0</v>
      </c>
      <c r="P2845">
        <f t="shared" ref="P2845:P2908" si="226">IFERROR(ROUND(E2845/L2845,2),0)</f>
        <v>1</v>
      </c>
      <c r="Q2845" s="13" t="s">
        <v>8315</v>
      </c>
      <c r="R2845" t="s">
        <v>8316</v>
      </c>
      <c r="S2845" s="17">
        <f t="shared" ref="S2845:S2908" si="227">(((J2845/60)/60)/24)+DATE(1970,1,1)</f>
        <v>42358.573182870372</v>
      </c>
      <c r="T2845" s="17">
        <f t="shared" ref="T2845:T2908" si="228">(((I2845/60)/60)/24)+DATE(1970,1,1)</f>
        <v>42377.273611111115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5"/>
        <v>5</v>
      </c>
      <c r="P2846">
        <f t="shared" si="226"/>
        <v>30</v>
      </c>
      <c r="Q2846" s="13" t="s">
        <v>8315</v>
      </c>
      <c r="R2846" t="s">
        <v>8316</v>
      </c>
      <c r="S2846" s="17">
        <f t="shared" si="227"/>
        <v>42709.546064814815</v>
      </c>
      <c r="T2846" s="17">
        <f t="shared" si="228"/>
        <v>42739.546064814815</v>
      </c>
      <c r="U2846">
        <f t="shared" si="224"/>
        <v>2017</v>
      </c>
    </row>
    <row r="2847" spans="1:21" ht="48" x14ac:dyDescent="0.2">
      <c r="A2847">
        <v>4111</v>
      </c>
      <c r="B2847" s="3" t="s">
        <v>4107</v>
      </c>
      <c r="C2847" s="3" t="s">
        <v>8214</v>
      </c>
      <c r="D2847" s="6">
        <v>3000</v>
      </c>
      <c r="E2847" s="8">
        <v>94</v>
      </c>
      <c r="F2847" t="s">
        <v>8220</v>
      </c>
      <c r="G2847" t="s">
        <v>8223</v>
      </c>
      <c r="H2847" t="s">
        <v>8245</v>
      </c>
      <c r="I2847">
        <v>1424747740</v>
      </c>
      <c r="J2847">
        <v>1422155740</v>
      </c>
      <c r="K2847" t="b">
        <v>0</v>
      </c>
      <c r="L2847">
        <v>6</v>
      </c>
      <c r="M2847" t="b">
        <v>0</v>
      </c>
      <c r="N2847" t="s">
        <v>8269</v>
      </c>
      <c r="O2847">
        <f t="shared" si="225"/>
        <v>3</v>
      </c>
      <c r="P2847">
        <f t="shared" si="226"/>
        <v>15.67</v>
      </c>
      <c r="Q2847" s="13" t="s">
        <v>8315</v>
      </c>
      <c r="R2847" t="s">
        <v>8316</v>
      </c>
      <c r="S2847" s="17">
        <f t="shared" si="227"/>
        <v>42029.135879629626</v>
      </c>
      <c r="T2847" s="17">
        <f t="shared" si="228"/>
        <v>42059.135879629626</v>
      </c>
      <c r="U2847">
        <f t="shared" si="224"/>
        <v>2015</v>
      </c>
    </row>
    <row r="2848" spans="1:21" ht="48" x14ac:dyDescent="0.2">
      <c r="A2848">
        <v>4108</v>
      </c>
      <c r="B2848" s="3" t="s">
        <v>4104</v>
      </c>
      <c r="C2848" s="3" t="s">
        <v>8211</v>
      </c>
      <c r="D2848" s="6">
        <v>3000</v>
      </c>
      <c r="E2848" s="8">
        <v>59</v>
      </c>
      <c r="F2848" t="s">
        <v>8220</v>
      </c>
      <c r="G2848" t="s">
        <v>8223</v>
      </c>
      <c r="H2848" t="s">
        <v>8245</v>
      </c>
      <c r="I2848">
        <v>1488517200</v>
      </c>
      <c r="J2848">
        <v>1485909937</v>
      </c>
      <c r="K2848" t="b">
        <v>0</v>
      </c>
      <c r="L2848">
        <v>1</v>
      </c>
      <c r="M2848" t="b">
        <v>0</v>
      </c>
      <c r="N2848" t="s">
        <v>8269</v>
      </c>
      <c r="O2848">
        <f t="shared" si="225"/>
        <v>2</v>
      </c>
      <c r="P2848">
        <f t="shared" si="226"/>
        <v>59</v>
      </c>
      <c r="Q2848" s="13" t="s">
        <v>8315</v>
      </c>
      <c r="R2848" t="s">
        <v>8316</v>
      </c>
      <c r="S2848" s="17">
        <f t="shared" si="227"/>
        <v>42767.031678240746</v>
      </c>
      <c r="T2848" s="17">
        <f t="shared" si="228"/>
        <v>42797.208333333328</v>
      </c>
      <c r="U2848">
        <f t="shared" si="224"/>
        <v>2017</v>
      </c>
    </row>
    <row r="2849" spans="1:21" ht="48" x14ac:dyDescent="0.2">
      <c r="A2849">
        <v>4107</v>
      </c>
      <c r="B2849" s="3" t="s">
        <v>4103</v>
      </c>
      <c r="C2849" s="3" t="s">
        <v>8210</v>
      </c>
      <c r="D2849" s="6">
        <v>2000</v>
      </c>
      <c r="E2849" s="8">
        <v>41</v>
      </c>
      <c r="F2849" t="s">
        <v>8220</v>
      </c>
      <c r="G2849" t="s">
        <v>8223</v>
      </c>
      <c r="H2849" t="s">
        <v>8245</v>
      </c>
      <c r="I2849">
        <v>1411596001</v>
      </c>
      <c r="J2849">
        <v>1409608801</v>
      </c>
      <c r="K2849" t="b">
        <v>0</v>
      </c>
      <c r="L2849">
        <v>4</v>
      </c>
      <c r="M2849" t="b">
        <v>0</v>
      </c>
      <c r="N2849" t="s">
        <v>8269</v>
      </c>
      <c r="O2849">
        <f t="shared" si="225"/>
        <v>2</v>
      </c>
      <c r="P2849">
        <f t="shared" si="226"/>
        <v>10.25</v>
      </c>
      <c r="Q2849" s="13" t="s">
        <v>8315</v>
      </c>
      <c r="R2849" t="s">
        <v>8316</v>
      </c>
      <c r="S2849" s="17">
        <f t="shared" si="227"/>
        <v>41883.916678240741</v>
      </c>
      <c r="T2849" s="17">
        <f t="shared" si="228"/>
        <v>41906.916678240741</v>
      </c>
      <c r="U2849">
        <f t="shared" si="224"/>
        <v>2014</v>
      </c>
    </row>
    <row r="2850" spans="1:21" ht="48" x14ac:dyDescent="0.2">
      <c r="A2850">
        <v>4106</v>
      </c>
      <c r="B2850" s="3" t="s">
        <v>4102</v>
      </c>
      <c r="C2850" s="3" t="s">
        <v>8209</v>
      </c>
      <c r="D2850" s="6">
        <v>5000</v>
      </c>
      <c r="E2850" s="8">
        <v>3530</v>
      </c>
      <c r="F2850" t="s">
        <v>8220</v>
      </c>
      <c r="G2850" t="s">
        <v>8223</v>
      </c>
      <c r="H2850" t="s">
        <v>8245</v>
      </c>
      <c r="I2850">
        <v>1427936400</v>
      </c>
      <c r="J2850">
        <v>1424221866</v>
      </c>
      <c r="K2850" t="b">
        <v>0</v>
      </c>
      <c r="L2850">
        <v>33</v>
      </c>
      <c r="M2850" t="b">
        <v>0</v>
      </c>
      <c r="N2850" t="s">
        <v>8269</v>
      </c>
      <c r="O2850">
        <f t="shared" si="225"/>
        <v>71</v>
      </c>
      <c r="P2850">
        <f t="shared" si="226"/>
        <v>106.97</v>
      </c>
      <c r="Q2850" s="13" t="s">
        <v>8315</v>
      </c>
      <c r="R2850" t="s">
        <v>8316</v>
      </c>
      <c r="S2850" s="17">
        <f t="shared" si="227"/>
        <v>42053.049375000002</v>
      </c>
      <c r="T2850" s="17">
        <f t="shared" si="228"/>
        <v>42096.041666666672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5"/>
        <v>1</v>
      </c>
      <c r="P2851">
        <f t="shared" si="226"/>
        <v>5</v>
      </c>
      <c r="Q2851" s="13" t="s">
        <v>8315</v>
      </c>
      <c r="R2851" t="s">
        <v>8316</v>
      </c>
      <c r="S2851" s="17">
        <f t="shared" si="227"/>
        <v>42453.428240740745</v>
      </c>
      <c r="T2851" s="17">
        <f t="shared" si="228"/>
        <v>42483.428240740745</v>
      </c>
      <c r="U2851">
        <f t="shared" si="224"/>
        <v>2016</v>
      </c>
    </row>
    <row r="2852" spans="1:21" ht="48" x14ac:dyDescent="0.2">
      <c r="A2852">
        <v>4103</v>
      </c>
      <c r="B2852" s="3" t="s">
        <v>4099</v>
      </c>
      <c r="C2852" s="3" t="s">
        <v>8206</v>
      </c>
      <c r="D2852" s="6">
        <v>1000</v>
      </c>
      <c r="E2852" s="8">
        <v>100</v>
      </c>
      <c r="F2852" t="s">
        <v>8220</v>
      </c>
      <c r="G2852" t="s">
        <v>8223</v>
      </c>
      <c r="H2852" t="s">
        <v>8245</v>
      </c>
      <c r="I2852">
        <v>1440613920</v>
      </c>
      <c r="J2852">
        <v>1435953566</v>
      </c>
      <c r="K2852" t="b">
        <v>0</v>
      </c>
      <c r="L2852">
        <v>6</v>
      </c>
      <c r="M2852" t="b">
        <v>0</v>
      </c>
      <c r="N2852" t="s">
        <v>8269</v>
      </c>
      <c r="O2852">
        <f t="shared" si="225"/>
        <v>10</v>
      </c>
      <c r="P2852">
        <f t="shared" si="226"/>
        <v>16.670000000000002</v>
      </c>
      <c r="Q2852" s="13" t="s">
        <v>8315</v>
      </c>
      <c r="R2852" t="s">
        <v>8316</v>
      </c>
      <c r="S2852" s="17">
        <f t="shared" si="227"/>
        <v>42188.83293981482</v>
      </c>
      <c r="T2852" s="17">
        <f t="shared" si="228"/>
        <v>42242.772222222222</v>
      </c>
      <c r="U2852">
        <f t="shared" si="224"/>
        <v>2015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5"/>
        <v>0</v>
      </c>
      <c r="P2853">
        <f t="shared" si="226"/>
        <v>0</v>
      </c>
      <c r="Q2853" s="13" t="s">
        <v>8315</v>
      </c>
      <c r="R2853" t="s">
        <v>8316</v>
      </c>
      <c r="S2853" s="17">
        <f t="shared" si="227"/>
        <v>42390.002650462964</v>
      </c>
      <c r="T2853" s="17">
        <f t="shared" si="228"/>
        <v>42398.970138888893</v>
      </c>
      <c r="U2853">
        <f t="shared" si="224"/>
        <v>2016</v>
      </c>
    </row>
    <row r="2854" spans="1:21" ht="48" x14ac:dyDescent="0.2">
      <c r="A2854">
        <v>4102</v>
      </c>
      <c r="B2854" s="3" t="s">
        <v>4098</v>
      </c>
      <c r="C2854" s="3" t="s">
        <v>8205</v>
      </c>
      <c r="D2854" s="6">
        <v>500</v>
      </c>
      <c r="E2854" s="8">
        <v>137</v>
      </c>
      <c r="F2854" t="s">
        <v>8220</v>
      </c>
      <c r="G2854" t="s">
        <v>8223</v>
      </c>
      <c r="H2854" t="s">
        <v>8245</v>
      </c>
      <c r="I2854">
        <v>1463343673</v>
      </c>
      <c r="J2854">
        <v>1460751673</v>
      </c>
      <c r="K2854" t="b">
        <v>0</v>
      </c>
      <c r="L2854">
        <v>6</v>
      </c>
      <c r="M2854" t="b">
        <v>0</v>
      </c>
      <c r="N2854" t="s">
        <v>8269</v>
      </c>
      <c r="O2854">
        <f t="shared" si="225"/>
        <v>27</v>
      </c>
      <c r="P2854">
        <f t="shared" si="226"/>
        <v>22.83</v>
      </c>
      <c r="Q2854" s="13" t="s">
        <v>8315</v>
      </c>
      <c r="R2854" t="s">
        <v>8316</v>
      </c>
      <c r="S2854" s="17">
        <f t="shared" si="227"/>
        <v>42475.848067129627</v>
      </c>
      <c r="T2854" s="17">
        <f t="shared" si="228"/>
        <v>42505.848067129627</v>
      </c>
      <c r="U2854">
        <f t="shared" si="224"/>
        <v>2016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5"/>
        <v>0</v>
      </c>
      <c r="P2855">
        <f t="shared" si="226"/>
        <v>0</v>
      </c>
      <c r="Q2855" s="13" t="s">
        <v>8315</v>
      </c>
      <c r="R2855" t="s">
        <v>8316</v>
      </c>
      <c r="S2855" s="17">
        <f t="shared" si="227"/>
        <v>41836.190937499996</v>
      </c>
      <c r="T2855" s="17">
        <f t="shared" si="228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5"/>
        <v>42</v>
      </c>
      <c r="P2856">
        <f t="shared" si="226"/>
        <v>29.79</v>
      </c>
      <c r="Q2856" s="13" t="s">
        <v>8315</v>
      </c>
      <c r="R2856" t="s">
        <v>8316</v>
      </c>
      <c r="S2856" s="17">
        <f t="shared" si="227"/>
        <v>42111.71665509259</v>
      </c>
      <c r="T2856" s="17">
        <f t="shared" si="228"/>
        <v>42131.71665509259</v>
      </c>
      <c r="U2856">
        <f t="shared" si="224"/>
        <v>2015</v>
      </c>
    </row>
    <row r="2857" spans="1:21" ht="48" x14ac:dyDescent="0.2">
      <c r="A2857">
        <v>4101</v>
      </c>
      <c r="B2857" s="3" t="s">
        <v>4097</v>
      </c>
      <c r="C2857" s="3" t="s">
        <v>8204</v>
      </c>
      <c r="D2857" s="6">
        <v>600</v>
      </c>
      <c r="E2857" s="8">
        <v>0</v>
      </c>
      <c r="F2857" t="s">
        <v>8220</v>
      </c>
      <c r="G2857" t="s">
        <v>8223</v>
      </c>
      <c r="H2857" t="s">
        <v>8245</v>
      </c>
      <c r="I2857">
        <v>1485380482</v>
      </c>
      <c r="J2857">
        <v>1482788482</v>
      </c>
      <c r="K2857" t="b">
        <v>0</v>
      </c>
      <c r="L2857">
        <v>0</v>
      </c>
      <c r="M2857" t="b">
        <v>0</v>
      </c>
      <c r="N2857" t="s">
        <v>8269</v>
      </c>
      <c r="O2857">
        <f t="shared" si="225"/>
        <v>0</v>
      </c>
      <c r="P2857">
        <f t="shared" si="226"/>
        <v>0</v>
      </c>
      <c r="Q2857" s="13" t="s">
        <v>8315</v>
      </c>
      <c r="R2857" t="s">
        <v>8316</v>
      </c>
      <c r="S2857" s="17">
        <f t="shared" si="227"/>
        <v>42730.903726851851</v>
      </c>
      <c r="T2857" s="17">
        <f t="shared" si="228"/>
        <v>42760.903726851851</v>
      </c>
      <c r="U2857">
        <f t="shared" si="224"/>
        <v>2017</v>
      </c>
    </row>
    <row r="2858" spans="1:21" ht="32" x14ac:dyDescent="0.2">
      <c r="A2858">
        <v>4100</v>
      </c>
      <c r="B2858" s="3" t="s">
        <v>4096</v>
      </c>
      <c r="C2858" s="3" t="s">
        <v>8203</v>
      </c>
      <c r="D2858" s="6">
        <v>270</v>
      </c>
      <c r="E2858" s="8">
        <v>0</v>
      </c>
      <c r="F2858" t="s">
        <v>8220</v>
      </c>
      <c r="G2858" t="s">
        <v>8223</v>
      </c>
      <c r="H2858" t="s">
        <v>8245</v>
      </c>
      <c r="I2858">
        <v>1414205990</v>
      </c>
      <c r="J2858">
        <v>1413341990</v>
      </c>
      <c r="K2858" t="b">
        <v>0</v>
      </c>
      <c r="L2858">
        <v>0</v>
      </c>
      <c r="M2858" t="b">
        <v>0</v>
      </c>
      <c r="N2858" t="s">
        <v>8269</v>
      </c>
      <c r="O2858">
        <f t="shared" si="225"/>
        <v>0</v>
      </c>
      <c r="P2858">
        <f t="shared" si="226"/>
        <v>0</v>
      </c>
      <c r="Q2858" s="13" t="s">
        <v>8315</v>
      </c>
      <c r="R2858" t="s">
        <v>8316</v>
      </c>
      <c r="S2858" s="17">
        <f t="shared" si="227"/>
        <v>41927.124884259261</v>
      </c>
      <c r="T2858" s="17">
        <f t="shared" si="228"/>
        <v>41937.124884259261</v>
      </c>
      <c r="U2858">
        <f t="shared" si="224"/>
        <v>2014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5"/>
        <v>20</v>
      </c>
      <c r="P2859">
        <f t="shared" si="226"/>
        <v>500</v>
      </c>
      <c r="Q2859" s="13" t="s">
        <v>8315</v>
      </c>
      <c r="R2859" t="s">
        <v>8316</v>
      </c>
      <c r="S2859" s="17">
        <f t="shared" si="227"/>
        <v>42726.920081018514</v>
      </c>
      <c r="T2859" s="17">
        <f t="shared" si="228"/>
        <v>42786.75</v>
      </c>
      <c r="U2859">
        <f t="shared" si="224"/>
        <v>2017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5"/>
        <v>0</v>
      </c>
      <c r="P2860">
        <f t="shared" si="226"/>
        <v>0</v>
      </c>
      <c r="Q2860" s="13" t="s">
        <v>8315</v>
      </c>
      <c r="R2860" t="s">
        <v>8316</v>
      </c>
      <c r="S2860" s="17">
        <f t="shared" si="227"/>
        <v>41954.545081018514</v>
      </c>
      <c r="T2860" s="17">
        <f t="shared" si="228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5"/>
        <v>2</v>
      </c>
      <c r="P2861">
        <f t="shared" si="226"/>
        <v>35</v>
      </c>
      <c r="Q2861" s="13" t="s">
        <v>8315</v>
      </c>
      <c r="R2861" t="s">
        <v>8316</v>
      </c>
      <c r="S2861" s="17">
        <f t="shared" si="227"/>
        <v>42233.362314814818</v>
      </c>
      <c r="T2861" s="17">
        <f t="shared" si="228"/>
        <v>42293.362314814818</v>
      </c>
      <c r="U2861">
        <f t="shared" si="224"/>
        <v>2015</v>
      </c>
    </row>
    <row r="2862" spans="1:21" ht="48" x14ac:dyDescent="0.2">
      <c r="A2862">
        <v>4099</v>
      </c>
      <c r="B2862" s="3" t="s">
        <v>4095</v>
      </c>
      <c r="C2862" s="3" t="s">
        <v>8202</v>
      </c>
      <c r="D2862" s="6">
        <v>4500</v>
      </c>
      <c r="E2862" s="8">
        <v>50</v>
      </c>
      <c r="F2862" t="s">
        <v>8220</v>
      </c>
      <c r="G2862" t="s">
        <v>8223</v>
      </c>
      <c r="H2862" t="s">
        <v>8245</v>
      </c>
      <c r="I2862">
        <v>1472847873</v>
      </c>
      <c r="J2862">
        <v>1468959873</v>
      </c>
      <c r="K2862" t="b">
        <v>0</v>
      </c>
      <c r="L2862">
        <v>1</v>
      </c>
      <c r="M2862" t="b">
        <v>0</v>
      </c>
      <c r="N2862" t="s">
        <v>8269</v>
      </c>
      <c r="O2862">
        <f t="shared" si="225"/>
        <v>1</v>
      </c>
      <c r="P2862">
        <f t="shared" si="226"/>
        <v>50</v>
      </c>
      <c r="Q2862" s="13" t="s">
        <v>8315</v>
      </c>
      <c r="R2862" t="s">
        <v>8316</v>
      </c>
      <c r="S2862" s="17">
        <f t="shared" si="227"/>
        <v>42570.850381944445</v>
      </c>
      <c r="T2862" s="17">
        <f t="shared" si="228"/>
        <v>42615.850381944445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5"/>
        <v>32</v>
      </c>
      <c r="P2863">
        <f t="shared" si="226"/>
        <v>26.67</v>
      </c>
      <c r="Q2863" s="13" t="s">
        <v>8315</v>
      </c>
      <c r="R2863" t="s">
        <v>8316</v>
      </c>
      <c r="S2863" s="17">
        <f t="shared" si="227"/>
        <v>42257.590833333335</v>
      </c>
      <c r="T2863" s="17">
        <f t="shared" si="228"/>
        <v>42271.590833333335</v>
      </c>
      <c r="U2863">
        <f t="shared" si="224"/>
        <v>2015</v>
      </c>
    </row>
    <row r="2864" spans="1:21" ht="48" x14ac:dyDescent="0.2">
      <c r="A2864">
        <v>4098</v>
      </c>
      <c r="B2864" s="3" t="s">
        <v>4094</v>
      </c>
      <c r="C2864" s="3" t="s">
        <v>8201</v>
      </c>
      <c r="D2864" s="6">
        <v>75000</v>
      </c>
      <c r="E2864" s="8">
        <v>0</v>
      </c>
      <c r="F2864" t="s">
        <v>8220</v>
      </c>
      <c r="G2864" t="s">
        <v>8223</v>
      </c>
      <c r="H2864" t="s">
        <v>8245</v>
      </c>
      <c r="I2864">
        <v>1465060797</v>
      </c>
      <c r="J2864">
        <v>1462468797</v>
      </c>
      <c r="K2864" t="b">
        <v>0</v>
      </c>
      <c r="L2864">
        <v>0</v>
      </c>
      <c r="M2864" t="b">
        <v>0</v>
      </c>
      <c r="N2864" t="s">
        <v>8269</v>
      </c>
      <c r="O2864">
        <f t="shared" si="225"/>
        <v>0</v>
      </c>
      <c r="P2864">
        <f t="shared" si="226"/>
        <v>0</v>
      </c>
      <c r="Q2864" s="13" t="s">
        <v>8315</v>
      </c>
      <c r="R2864" t="s">
        <v>8316</v>
      </c>
      <c r="S2864" s="17">
        <f t="shared" si="227"/>
        <v>42495.722187499996</v>
      </c>
      <c r="T2864" s="17">
        <f t="shared" si="228"/>
        <v>42525.722187499996</v>
      </c>
      <c r="U2864">
        <f t="shared" si="224"/>
        <v>2016</v>
      </c>
    </row>
    <row r="2865" spans="1:21" ht="48" x14ac:dyDescent="0.2">
      <c r="A2865">
        <v>4094</v>
      </c>
      <c r="B2865" s="3" t="s">
        <v>4090</v>
      </c>
      <c r="C2865" s="3" t="s">
        <v>8197</v>
      </c>
      <c r="D2865" s="6">
        <v>2000</v>
      </c>
      <c r="E2865" s="8">
        <v>730</v>
      </c>
      <c r="F2865" t="s">
        <v>8220</v>
      </c>
      <c r="G2865" t="s">
        <v>8223</v>
      </c>
      <c r="H2865" t="s">
        <v>8245</v>
      </c>
      <c r="I2865">
        <v>1413953940</v>
      </c>
      <c r="J2865">
        <v>1410141900</v>
      </c>
      <c r="K2865" t="b">
        <v>0</v>
      </c>
      <c r="L2865">
        <v>8</v>
      </c>
      <c r="M2865" t="b">
        <v>0</v>
      </c>
      <c r="N2865" t="s">
        <v>8269</v>
      </c>
      <c r="O2865">
        <f t="shared" si="225"/>
        <v>37</v>
      </c>
      <c r="P2865">
        <f t="shared" si="226"/>
        <v>91.25</v>
      </c>
      <c r="Q2865" s="13" t="s">
        <v>8315</v>
      </c>
      <c r="R2865" t="s">
        <v>8316</v>
      </c>
      <c r="S2865" s="17">
        <f t="shared" si="227"/>
        <v>41890.086805555555</v>
      </c>
      <c r="T2865" s="17">
        <f t="shared" si="228"/>
        <v>41934.207638888889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5"/>
        <v>2</v>
      </c>
      <c r="P2866">
        <f t="shared" si="226"/>
        <v>13.33</v>
      </c>
      <c r="Q2866" s="13" t="s">
        <v>8315</v>
      </c>
      <c r="R2866" t="s">
        <v>8316</v>
      </c>
      <c r="S2866" s="17">
        <f t="shared" si="227"/>
        <v>42172.613506944443</v>
      </c>
      <c r="T2866" s="17">
        <f t="shared" si="228"/>
        <v>42202.554166666669</v>
      </c>
      <c r="U2866">
        <f t="shared" si="224"/>
        <v>2015</v>
      </c>
    </row>
    <row r="2867" spans="1:21" ht="48" x14ac:dyDescent="0.2">
      <c r="A2867">
        <v>4092</v>
      </c>
      <c r="B2867" s="3" t="s">
        <v>4088</v>
      </c>
      <c r="C2867" s="3" t="s">
        <v>8195</v>
      </c>
      <c r="D2867" s="6">
        <v>110000</v>
      </c>
      <c r="E2867" s="8">
        <v>20</v>
      </c>
      <c r="F2867" t="s">
        <v>8220</v>
      </c>
      <c r="G2867" t="s">
        <v>8223</v>
      </c>
      <c r="H2867" t="s">
        <v>8245</v>
      </c>
      <c r="I2867">
        <v>1428205247</v>
      </c>
      <c r="J2867">
        <v>1423024847</v>
      </c>
      <c r="K2867" t="b">
        <v>0</v>
      </c>
      <c r="L2867">
        <v>1</v>
      </c>
      <c r="M2867" t="b">
        <v>0</v>
      </c>
      <c r="N2867" t="s">
        <v>8269</v>
      </c>
      <c r="O2867">
        <f t="shared" si="225"/>
        <v>0</v>
      </c>
      <c r="P2867">
        <f t="shared" si="226"/>
        <v>20</v>
      </c>
      <c r="Q2867" s="13" t="s">
        <v>8315</v>
      </c>
      <c r="R2867" t="s">
        <v>8316</v>
      </c>
      <c r="S2867" s="17">
        <f t="shared" si="227"/>
        <v>42039.194988425923</v>
      </c>
      <c r="T2867" s="17">
        <f t="shared" si="228"/>
        <v>42099.153321759266</v>
      </c>
      <c r="U2867">
        <f t="shared" si="224"/>
        <v>2015</v>
      </c>
    </row>
    <row r="2868" spans="1:21" ht="48" x14ac:dyDescent="0.2">
      <c r="A2868">
        <v>4091</v>
      </c>
      <c r="B2868" s="3" t="s">
        <v>4087</v>
      </c>
      <c r="C2868" s="3" t="s">
        <v>8194</v>
      </c>
      <c r="D2868" s="6">
        <v>1600</v>
      </c>
      <c r="E2868" s="8">
        <v>204</v>
      </c>
      <c r="F2868" t="s">
        <v>8220</v>
      </c>
      <c r="G2868" t="s">
        <v>8223</v>
      </c>
      <c r="H2868" t="s">
        <v>8245</v>
      </c>
      <c r="I2868">
        <v>1421410151</v>
      </c>
      <c r="J2868">
        <v>1418818151</v>
      </c>
      <c r="K2868" t="b">
        <v>0</v>
      </c>
      <c r="L2868">
        <v>8</v>
      </c>
      <c r="M2868" t="b">
        <v>0</v>
      </c>
      <c r="N2868" t="s">
        <v>8269</v>
      </c>
      <c r="O2868">
        <f t="shared" si="225"/>
        <v>13</v>
      </c>
      <c r="P2868">
        <f t="shared" si="226"/>
        <v>25.5</v>
      </c>
      <c r="Q2868" s="13" t="s">
        <v>8315</v>
      </c>
      <c r="R2868" t="s">
        <v>8316</v>
      </c>
      <c r="S2868" s="17">
        <f t="shared" si="227"/>
        <v>41990.506377314814</v>
      </c>
      <c r="T2868" s="17">
        <f t="shared" si="228"/>
        <v>42020.506377314814</v>
      </c>
      <c r="U2868">
        <f t="shared" si="224"/>
        <v>2015</v>
      </c>
    </row>
    <row r="2869" spans="1:21" ht="48" x14ac:dyDescent="0.2">
      <c r="A2869">
        <v>4090</v>
      </c>
      <c r="B2869" s="3" t="s">
        <v>4086</v>
      </c>
      <c r="C2869" s="3" t="s">
        <v>8193</v>
      </c>
      <c r="D2869" s="6">
        <v>1000</v>
      </c>
      <c r="E2869" s="8">
        <v>32</v>
      </c>
      <c r="F2869" t="s">
        <v>8220</v>
      </c>
      <c r="G2869" t="s">
        <v>8223</v>
      </c>
      <c r="H2869" t="s">
        <v>8245</v>
      </c>
      <c r="I2869">
        <v>1438959600</v>
      </c>
      <c r="J2869">
        <v>1437754137</v>
      </c>
      <c r="K2869" t="b">
        <v>0</v>
      </c>
      <c r="L2869">
        <v>3</v>
      </c>
      <c r="M2869" t="b">
        <v>0</v>
      </c>
      <c r="N2869" t="s">
        <v>8269</v>
      </c>
      <c r="O2869">
        <f t="shared" si="225"/>
        <v>3</v>
      </c>
      <c r="P2869">
        <f t="shared" si="226"/>
        <v>10.67</v>
      </c>
      <c r="Q2869" s="13" t="s">
        <v>8315</v>
      </c>
      <c r="R2869" t="s">
        <v>8316</v>
      </c>
      <c r="S2869" s="17">
        <f t="shared" si="227"/>
        <v>42209.67288194444</v>
      </c>
      <c r="T2869" s="17">
        <f t="shared" si="228"/>
        <v>42223.625</v>
      </c>
      <c r="U2869">
        <f t="shared" si="224"/>
        <v>2015</v>
      </c>
    </row>
    <row r="2870" spans="1:21" ht="48" x14ac:dyDescent="0.2">
      <c r="A2870">
        <v>4089</v>
      </c>
      <c r="B2870" s="3" t="s">
        <v>4085</v>
      </c>
      <c r="C2870" s="3" t="s">
        <v>8192</v>
      </c>
      <c r="D2870" s="6">
        <v>5000</v>
      </c>
      <c r="E2870" s="8">
        <v>240</v>
      </c>
      <c r="F2870" t="s">
        <v>8220</v>
      </c>
      <c r="G2870" t="s">
        <v>8223</v>
      </c>
      <c r="H2870" t="s">
        <v>8245</v>
      </c>
      <c r="I2870">
        <v>1433093700</v>
      </c>
      <c r="J2870">
        <v>1430242488</v>
      </c>
      <c r="K2870" t="b">
        <v>0</v>
      </c>
      <c r="L2870">
        <v>8</v>
      </c>
      <c r="M2870" t="b">
        <v>0</v>
      </c>
      <c r="N2870" t="s">
        <v>8269</v>
      </c>
      <c r="O2870">
        <f t="shared" si="225"/>
        <v>5</v>
      </c>
      <c r="P2870">
        <f t="shared" si="226"/>
        <v>30</v>
      </c>
      <c r="Q2870" s="13" t="s">
        <v>8315</v>
      </c>
      <c r="R2870" t="s">
        <v>8316</v>
      </c>
      <c r="S2870" s="17">
        <f t="shared" si="227"/>
        <v>42122.732499999998</v>
      </c>
      <c r="T2870" s="17">
        <f t="shared" si="228"/>
        <v>42155.732638888891</v>
      </c>
      <c r="U2870">
        <f t="shared" si="224"/>
        <v>2015</v>
      </c>
    </row>
    <row r="2871" spans="1:21" ht="16" x14ac:dyDescent="0.2">
      <c r="A2871">
        <v>4087</v>
      </c>
      <c r="B2871" s="3" t="s">
        <v>4083</v>
      </c>
      <c r="C2871" s="3" t="s">
        <v>8190</v>
      </c>
      <c r="D2871" s="6">
        <v>9600</v>
      </c>
      <c r="E2871" s="8">
        <v>0</v>
      </c>
      <c r="F2871" t="s">
        <v>8220</v>
      </c>
      <c r="G2871" t="s">
        <v>8223</v>
      </c>
      <c r="H2871" t="s">
        <v>8245</v>
      </c>
      <c r="I2871">
        <v>1468777786</v>
      </c>
      <c r="J2871">
        <v>1466185786</v>
      </c>
      <c r="K2871" t="b">
        <v>0</v>
      </c>
      <c r="L2871">
        <v>0</v>
      </c>
      <c r="M2871" t="b">
        <v>0</v>
      </c>
      <c r="N2871" t="s">
        <v>8269</v>
      </c>
      <c r="O2871">
        <f t="shared" si="225"/>
        <v>0</v>
      </c>
      <c r="P2871">
        <f t="shared" si="226"/>
        <v>0</v>
      </c>
      <c r="Q2871" s="13" t="s">
        <v>8315</v>
      </c>
      <c r="R2871" t="s">
        <v>8316</v>
      </c>
      <c r="S2871" s="17">
        <f t="shared" si="227"/>
        <v>42538.742893518516</v>
      </c>
      <c r="T2871" s="17">
        <f t="shared" si="228"/>
        <v>42568.742893518516</v>
      </c>
      <c r="U2871">
        <f t="shared" si="224"/>
        <v>2016</v>
      </c>
    </row>
    <row r="2872" spans="1:21" ht="48" x14ac:dyDescent="0.2">
      <c r="A2872">
        <v>4086</v>
      </c>
      <c r="B2872" s="3" t="s">
        <v>4082</v>
      </c>
      <c r="C2872" s="3" t="s">
        <v>8189</v>
      </c>
      <c r="D2872" s="6">
        <v>1000</v>
      </c>
      <c r="E2872" s="8">
        <v>47</v>
      </c>
      <c r="F2872" t="s">
        <v>8220</v>
      </c>
      <c r="G2872" t="s">
        <v>8223</v>
      </c>
      <c r="H2872" t="s">
        <v>8245</v>
      </c>
      <c r="I2872">
        <v>1448078400</v>
      </c>
      <c r="J2872">
        <v>1445985299</v>
      </c>
      <c r="K2872" t="b">
        <v>0</v>
      </c>
      <c r="L2872">
        <v>5</v>
      </c>
      <c r="M2872" t="b">
        <v>0</v>
      </c>
      <c r="N2872" t="s">
        <v>8269</v>
      </c>
      <c r="O2872">
        <f t="shared" si="225"/>
        <v>5</v>
      </c>
      <c r="P2872">
        <f t="shared" si="226"/>
        <v>9.4</v>
      </c>
      <c r="Q2872" s="13" t="s">
        <v>8315</v>
      </c>
      <c r="R2872" t="s">
        <v>8316</v>
      </c>
      <c r="S2872" s="17">
        <f t="shared" si="227"/>
        <v>42304.940960648149</v>
      </c>
      <c r="T2872" s="17">
        <f t="shared" si="228"/>
        <v>42329.166666666672</v>
      </c>
      <c r="U2872">
        <f t="shared" si="224"/>
        <v>2015</v>
      </c>
    </row>
    <row r="2873" spans="1:21" ht="48" x14ac:dyDescent="0.2">
      <c r="A2873">
        <v>4085</v>
      </c>
      <c r="B2873" s="3" t="s">
        <v>4081</v>
      </c>
      <c r="C2873" s="3" t="s">
        <v>8188</v>
      </c>
      <c r="D2873" s="6">
        <v>3500</v>
      </c>
      <c r="E2873" s="8">
        <v>10</v>
      </c>
      <c r="F2873" t="s">
        <v>8220</v>
      </c>
      <c r="G2873" t="s">
        <v>8223</v>
      </c>
      <c r="H2873" t="s">
        <v>8245</v>
      </c>
      <c r="I2873">
        <v>1427169540</v>
      </c>
      <c r="J2873">
        <v>1424701775</v>
      </c>
      <c r="K2873" t="b">
        <v>0</v>
      </c>
      <c r="L2873">
        <v>1</v>
      </c>
      <c r="M2873" t="b">
        <v>0</v>
      </c>
      <c r="N2873" t="s">
        <v>8269</v>
      </c>
      <c r="O2873">
        <f t="shared" si="225"/>
        <v>0</v>
      </c>
      <c r="P2873">
        <f t="shared" si="226"/>
        <v>10</v>
      </c>
      <c r="Q2873" s="13" t="s">
        <v>8315</v>
      </c>
      <c r="R2873" t="s">
        <v>8316</v>
      </c>
      <c r="S2873" s="17">
        <f t="shared" si="227"/>
        <v>42058.603877314818</v>
      </c>
      <c r="T2873" s="17">
        <f t="shared" si="228"/>
        <v>42087.165972222225</v>
      </c>
      <c r="U2873">
        <f t="shared" si="224"/>
        <v>2015</v>
      </c>
    </row>
    <row r="2874" spans="1:21" ht="48" x14ac:dyDescent="0.2">
      <c r="A2874">
        <v>4083</v>
      </c>
      <c r="B2874" s="3" t="s">
        <v>4079</v>
      </c>
      <c r="C2874" s="3" t="s">
        <v>8186</v>
      </c>
      <c r="D2874" s="6">
        <v>3500</v>
      </c>
      <c r="E2874" s="8">
        <v>759</v>
      </c>
      <c r="F2874" t="s">
        <v>8220</v>
      </c>
      <c r="G2874" t="s">
        <v>8223</v>
      </c>
      <c r="H2874" t="s">
        <v>8245</v>
      </c>
      <c r="I2874">
        <v>1452795416</v>
      </c>
      <c r="J2874">
        <v>1450203416</v>
      </c>
      <c r="K2874" t="b">
        <v>0</v>
      </c>
      <c r="L2874">
        <v>6</v>
      </c>
      <c r="M2874" t="b">
        <v>0</v>
      </c>
      <c r="N2874" t="s">
        <v>8269</v>
      </c>
      <c r="O2874">
        <f t="shared" si="225"/>
        <v>22</v>
      </c>
      <c r="P2874">
        <f t="shared" si="226"/>
        <v>126.5</v>
      </c>
      <c r="Q2874" s="13" t="s">
        <v>8315</v>
      </c>
      <c r="R2874" t="s">
        <v>8316</v>
      </c>
      <c r="S2874" s="17">
        <f t="shared" si="227"/>
        <v>42353.761759259258</v>
      </c>
      <c r="T2874" s="17">
        <f t="shared" si="228"/>
        <v>42383.761759259258</v>
      </c>
      <c r="U2874">
        <f t="shared" si="224"/>
        <v>2016</v>
      </c>
    </row>
    <row r="2875" spans="1:21" ht="48" x14ac:dyDescent="0.2">
      <c r="A2875">
        <v>4082</v>
      </c>
      <c r="B2875" s="3" t="s">
        <v>4078</v>
      </c>
      <c r="C2875" s="3" t="s">
        <v>8185</v>
      </c>
      <c r="D2875" s="6">
        <v>150</v>
      </c>
      <c r="E2875" s="8">
        <v>3</v>
      </c>
      <c r="F2875" t="s">
        <v>8220</v>
      </c>
      <c r="G2875" t="s">
        <v>8223</v>
      </c>
      <c r="H2875" t="s">
        <v>8245</v>
      </c>
      <c r="I2875">
        <v>1447542000</v>
      </c>
      <c r="J2875">
        <v>1446179553</v>
      </c>
      <c r="K2875" t="b">
        <v>0</v>
      </c>
      <c r="L2875">
        <v>2</v>
      </c>
      <c r="M2875" t="b">
        <v>0</v>
      </c>
      <c r="N2875" t="s">
        <v>8269</v>
      </c>
      <c r="O2875">
        <f t="shared" si="225"/>
        <v>2</v>
      </c>
      <c r="P2875">
        <f t="shared" si="226"/>
        <v>1.5</v>
      </c>
      <c r="Q2875" s="13" t="s">
        <v>8315</v>
      </c>
      <c r="R2875" t="s">
        <v>8316</v>
      </c>
      <c r="S2875" s="17">
        <f t="shared" si="227"/>
        <v>42307.189270833333</v>
      </c>
      <c r="T2875" s="17">
        <f t="shared" si="228"/>
        <v>42322.958333333328</v>
      </c>
      <c r="U2875">
        <f t="shared" si="224"/>
        <v>2015</v>
      </c>
    </row>
    <row r="2876" spans="1:21" ht="48" x14ac:dyDescent="0.2">
      <c r="A2876">
        <v>4081</v>
      </c>
      <c r="B2876" s="3" t="s">
        <v>4077</v>
      </c>
      <c r="C2876" s="3" t="s">
        <v>8184</v>
      </c>
      <c r="D2876" s="6">
        <v>2224</v>
      </c>
      <c r="E2876" s="8">
        <v>350</v>
      </c>
      <c r="F2876" t="s">
        <v>8220</v>
      </c>
      <c r="G2876" t="s">
        <v>8223</v>
      </c>
      <c r="H2876" t="s">
        <v>8245</v>
      </c>
      <c r="I2876">
        <v>1425819425</v>
      </c>
      <c r="J2876">
        <v>1423231025</v>
      </c>
      <c r="K2876" t="b">
        <v>0</v>
      </c>
      <c r="L2876">
        <v>12</v>
      </c>
      <c r="M2876" t="b">
        <v>0</v>
      </c>
      <c r="N2876" t="s">
        <v>8269</v>
      </c>
      <c r="O2876">
        <f t="shared" si="225"/>
        <v>16</v>
      </c>
      <c r="P2876">
        <f t="shared" si="226"/>
        <v>29.17</v>
      </c>
      <c r="Q2876" s="13" t="s">
        <v>8315</v>
      </c>
      <c r="R2876" t="s">
        <v>8316</v>
      </c>
      <c r="S2876" s="17">
        <f t="shared" si="227"/>
        <v>42041.581307870365</v>
      </c>
      <c r="T2876" s="17">
        <f t="shared" si="228"/>
        <v>42071.539641203708</v>
      </c>
      <c r="U2876">
        <f t="shared" si="224"/>
        <v>2015</v>
      </c>
    </row>
    <row r="2877" spans="1:21" ht="48" x14ac:dyDescent="0.2">
      <c r="A2877">
        <v>4080</v>
      </c>
      <c r="B2877" s="3" t="s">
        <v>4076</v>
      </c>
      <c r="C2877" s="3" t="s">
        <v>8183</v>
      </c>
      <c r="D2877" s="6">
        <v>3000</v>
      </c>
      <c r="E2877" s="8">
        <v>0</v>
      </c>
      <c r="F2877" t="s">
        <v>8220</v>
      </c>
      <c r="G2877" t="s">
        <v>8223</v>
      </c>
      <c r="H2877" t="s">
        <v>8245</v>
      </c>
      <c r="I2877">
        <v>1465930440</v>
      </c>
      <c r="J2877">
        <v>1463849116</v>
      </c>
      <c r="K2877" t="b">
        <v>0</v>
      </c>
      <c r="L2877">
        <v>0</v>
      </c>
      <c r="M2877" t="b">
        <v>0</v>
      </c>
      <c r="N2877" t="s">
        <v>8269</v>
      </c>
      <c r="O2877">
        <f t="shared" si="225"/>
        <v>0</v>
      </c>
      <c r="P2877">
        <f t="shared" si="226"/>
        <v>0</v>
      </c>
      <c r="Q2877" s="13" t="s">
        <v>8315</v>
      </c>
      <c r="R2877" t="s">
        <v>8316</v>
      </c>
      <c r="S2877" s="17">
        <f t="shared" si="227"/>
        <v>42511.698101851856</v>
      </c>
      <c r="T2877" s="17">
        <f t="shared" si="228"/>
        <v>42535.787500000006</v>
      </c>
      <c r="U2877">
        <f t="shared" si="224"/>
        <v>2016</v>
      </c>
    </row>
    <row r="2878" spans="1:21" ht="48" x14ac:dyDescent="0.2">
      <c r="A2878">
        <v>4079</v>
      </c>
      <c r="B2878" s="3" t="s">
        <v>4075</v>
      </c>
      <c r="C2878" s="3" t="s">
        <v>8182</v>
      </c>
      <c r="D2878" s="6">
        <v>3000</v>
      </c>
      <c r="E2878" s="8">
        <v>5</v>
      </c>
      <c r="F2878" t="s">
        <v>8220</v>
      </c>
      <c r="G2878" t="s">
        <v>8223</v>
      </c>
      <c r="H2878" t="s">
        <v>8245</v>
      </c>
      <c r="I2878">
        <v>1466375521</v>
      </c>
      <c r="J2878">
        <v>1463783521</v>
      </c>
      <c r="K2878" t="b">
        <v>0</v>
      </c>
      <c r="L2878">
        <v>1</v>
      </c>
      <c r="M2878" t="b">
        <v>0</v>
      </c>
      <c r="N2878" t="s">
        <v>8269</v>
      </c>
      <c r="O2878">
        <f t="shared" si="225"/>
        <v>0</v>
      </c>
      <c r="P2878">
        <f t="shared" si="226"/>
        <v>5</v>
      </c>
      <c r="Q2878" s="13" t="s">
        <v>8315</v>
      </c>
      <c r="R2878" t="s">
        <v>8316</v>
      </c>
      <c r="S2878" s="17">
        <f t="shared" si="227"/>
        <v>42510.938900462963</v>
      </c>
      <c r="T2878" s="17">
        <f t="shared" si="228"/>
        <v>42540.938900462963</v>
      </c>
      <c r="U2878">
        <f t="shared" si="224"/>
        <v>2016</v>
      </c>
    </row>
    <row r="2879" spans="1:21" ht="48" x14ac:dyDescent="0.2">
      <c r="A2879">
        <v>4077</v>
      </c>
      <c r="B2879" s="3" t="s">
        <v>4073</v>
      </c>
      <c r="C2879" s="3" t="s">
        <v>8180</v>
      </c>
      <c r="D2879" s="6">
        <v>15000</v>
      </c>
      <c r="E2879" s="8">
        <v>1335</v>
      </c>
      <c r="F2879" t="s">
        <v>8220</v>
      </c>
      <c r="G2879" t="s">
        <v>8223</v>
      </c>
      <c r="H2879" t="s">
        <v>8245</v>
      </c>
      <c r="I2879">
        <v>1482339794</v>
      </c>
      <c r="J2879">
        <v>1479747794</v>
      </c>
      <c r="K2879" t="b">
        <v>0</v>
      </c>
      <c r="L2879">
        <v>6</v>
      </c>
      <c r="M2879" t="b">
        <v>0</v>
      </c>
      <c r="N2879" t="s">
        <v>8269</v>
      </c>
      <c r="O2879">
        <f t="shared" si="225"/>
        <v>9</v>
      </c>
      <c r="P2879">
        <f t="shared" si="226"/>
        <v>222.5</v>
      </c>
      <c r="Q2879" s="13" t="s">
        <v>8315</v>
      </c>
      <c r="R2879" t="s">
        <v>8316</v>
      </c>
      <c r="S2879" s="17">
        <f t="shared" si="227"/>
        <v>42695.7105787037</v>
      </c>
      <c r="T2879" s="17">
        <f t="shared" si="228"/>
        <v>42725.7105787037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5"/>
        <v>2</v>
      </c>
      <c r="P2880">
        <f t="shared" si="226"/>
        <v>15.75</v>
      </c>
      <c r="Q2880" s="13" t="s">
        <v>8315</v>
      </c>
      <c r="R2880" t="s">
        <v>8316</v>
      </c>
      <c r="S2880" s="17">
        <f t="shared" si="227"/>
        <v>42128.615682870368</v>
      </c>
      <c r="T2880" s="17">
        <f t="shared" si="228"/>
        <v>42188.615682870368</v>
      </c>
      <c r="U2880">
        <f t="shared" si="224"/>
        <v>2015</v>
      </c>
    </row>
    <row r="2881" spans="1:21" ht="48" x14ac:dyDescent="0.2">
      <c r="A2881">
        <v>4076</v>
      </c>
      <c r="B2881" s="3" t="s">
        <v>4072</v>
      </c>
      <c r="C2881" s="3" t="s">
        <v>8179</v>
      </c>
      <c r="D2881" s="6">
        <v>700</v>
      </c>
      <c r="E2881" s="8">
        <v>0</v>
      </c>
      <c r="F2881" t="s">
        <v>8220</v>
      </c>
      <c r="G2881" t="s">
        <v>8223</v>
      </c>
      <c r="H2881" t="s">
        <v>8245</v>
      </c>
      <c r="I2881">
        <v>1413921060</v>
      </c>
      <c r="J2881">
        <v>1411499149</v>
      </c>
      <c r="K2881" t="b">
        <v>0</v>
      </c>
      <c r="L2881">
        <v>0</v>
      </c>
      <c r="M2881" t="b">
        <v>0</v>
      </c>
      <c r="N2881" t="s">
        <v>8269</v>
      </c>
      <c r="O2881">
        <f t="shared" si="225"/>
        <v>0</v>
      </c>
      <c r="P2881">
        <f t="shared" si="226"/>
        <v>0</v>
      </c>
      <c r="Q2881" s="13" t="s">
        <v>8315</v>
      </c>
      <c r="R2881" t="s">
        <v>8316</v>
      </c>
      <c r="S2881" s="17">
        <f t="shared" si="227"/>
        <v>41905.795706018522</v>
      </c>
      <c r="T2881" s="17">
        <f t="shared" si="228"/>
        <v>41933.82708333333</v>
      </c>
      <c r="U2881">
        <f t="shared" si="224"/>
        <v>2014</v>
      </c>
    </row>
    <row r="2882" spans="1:21" ht="48" x14ac:dyDescent="0.2">
      <c r="A2882">
        <v>4073</v>
      </c>
      <c r="B2882" s="3" t="s">
        <v>4069</v>
      </c>
      <c r="C2882" s="3" t="s">
        <v>8176</v>
      </c>
      <c r="D2882" s="6">
        <v>3500</v>
      </c>
      <c r="E2882" s="8">
        <v>37</v>
      </c>
      <c r="F2882" t="s">
        <v>8220</v>
      </c>
      <c r="G2882" t="s">
        <v>8223</v>
      </c>
      <c r="H2882" t="s">
        <v>8245</v>
      </c>
      <c r="I2882">
        <v>1431144000</v>
      </c>
      <c r="J2882">
        <v>1426407426</v>
      </c>
      <c r="K2882" t="b">
        <v>0</v>
      </c>
      <c r="L2882">
        <v>2</v>
      </c>
      <c r="M2882" t="b">
        <v>0</v>
      </c>
      <c r="N2882" t="s">
        <v>8269</v>
      </c>
      <c r="O2882">
        <f t="shared" si="225"/>
        <v>1</v>
      </c>
      <c r="P2882">
        <f t="shared" si="226"/>
        <v>18.5</v>
      </c>
      <c r="Q2882" s="13" t="s">
        <v>8315</v>
      </c>
      <c r="R2882" t="s">
        <v>8316</v>
      </c>
      <c r="S2882" s="17">
        <f t="shared" si="227"/>
        <v>42078.34520833334</v>
      </c>
      <c r="T2882" s="17">
        <f t="shared" si="228"/>
        <v>42133.166666666672</v>
      </c>
      <c r="U2882">
        <f t="shared" si="224"/>
        <v>2015</v>
      </c>
    </row>
    <row r="2883" spans="1:21" ht="32" x14ac:dyDescent="0.2">
      <c r="A2883">
        <v>4070</v>
      </c>
      <c r="B2883" s="3" t="s">
        <v>4066</v>
      </c>
      <c r="C2883" s="3" t="s">
        <v>8173</v>
      </c>
      <c r="D2883" s="6">
        <v>1000</v>
      </c>
      <c r="E2883" s="8">
        <v>165</v>
      </c>
      <c r="F2883" t="s">
        <v>8220</v>
      </c>
      <c r="G2883" t="s">
        <v>8223</v>
      </c>
      <c r="H2883" t="s">
        <v>8245</v>
      </c>
      <c r="I2883">
        <v>1425178800</v>
      </c>
      <c r="J2883">
        <v>1422374420</v>
      </c>
      <c r="K2883" t="b">
        <v>0</v>
      </c>
      <c r="L2883">
        <v>6</v>
      </c>
      <c r="M2883" t="b">
        <v>0</v>
      </c>
      <c r="N2883" t="s">
        <v>8269</v>
      </c>
      <c r="O2883">
        <f t="shared" si="225"/>
        <v>17</v>
      </c>
      <c r="P2883">
        <f t="shared" si="226"/>
        <v>27.5</v>
      </c>
      <c r="Q2883" s="13" t="s">
        <v>8315</v>
      </c>
      <c r="R2883" t="s">
        <v>8316</v>
      </c>
      <c r="S2883" s="17">
        <f t="shared" si="227"/>
        <v>42031.666898148149</v>
      </c>
      <c r="T2883" s="17">
        <f t="shared" si="228"/>
        <v>42064.125</v>
      </c>
      <c r="U2883">
        <f t="shared" ref="U2883:U2946" si="229">YEAR(T2883)</f>
        <v>2015</v>
      </c>
    </row>
    <row r="2884" spans="1:21" ht="32" x14ac:dyDescent="0.2">
      <c r="A2884">
        <v>4068</v>
      </c>
      <c r="B2884" s="3" t="s">
        <v>4064</v>
      </c>
      <c r="C2884" s="3" t="s">
        <v>8171</v>
      </c>
      <c r="D2884" s="6">
        <v>3495</v>
      </c>
      <c r="E2884" s="8">
        <v>34.950000000000003</v>
      </c>
      <c r="F2884" t="s">
        <v>8220</v>
      </c>
      <c r="G2884" t="s">
        <v>8223</v>
      </c>
      <c r="H2884" t="s">
        <v>8245</v>
      </c>
      <c r="I2884">
        <v>1484348700</v>
      </c>
      <c r="J2884">
        <v>1481756855</v>
      </c>
      <c r="K2884" t="b">
        <v>0</v>
      </c>
      <c r="L2884">
        <v>1</v>
      </c>
      <c r="M2884" t="b">
        <v>0</v>
      </c>
      <c r="N2884" t="s">
        <v>8269</v>
      </c>
      <c r="O2884">
        <f t="shared" si="225"/>
        <v>1</v>
      </c>
      <c r="P2884">
        <f t="shared" si="226"/>
        <v>34.950000000000003</v>
      </c>
      <c r="Q2884" s="13" t="s">
        <v>8315</v>
      </c>
      <c r="R2884" t="s">
        <v>8316</v>
      </c>
      <c r="S2884" s="17">
        <f t="shared" si="227"/>
        <v>42718.963599537034</v>
      </c>
      <c r="T2884" s="17">
        <f t="shared" si="228"/>
        <v>42748.961805555555</v>
      </c>
      <c r="U2884">
        <f t="shared" si="229"/>
        <v>2017</v>
      </c>
    </row>
    <row r="2885" spans="1:21" ht="48" x14ac:dyDescent="0.2">
      <c r="A2885">
        <v>4067</v>
      </c>
      <c r="B2885" s="3" t="s">
        <v>4063</v>
      </c>
      <c r="C2885" s="3" t="s">
        <v>7998</v>
      </c>
      <c r="D2885" s="6">
        <v>5000</v>
      </c>
      <c r="E2885" s="8">
        <v>3045</v>
      </c>
      <c r="F2885" t="s">
        <v>8220</v>
      </c>
      <c r="G2885" t="s">
        <v>8223</v>
      </c>
      <c r="H2885" t="s">
        <v>8245</v>
      </c>
      <c r="I2885">
        <v>1443408550</v>
      </c>
      <c r="J2885">
        <v>1439952550</v>
      </c>
      <c r="K2885" t="b">
        <v>0</v>
      </c>
      <c r="L2885">
        <v>17</v>
      </c>
      <c r="M2885" t="b">
        <v>0</v>
      </c>
      <c r="N2885" t="s">
        <v>8269</v>
      </c>
      <c r="O2885">
        <f t="shared" si="225"/>
        <v>61</v>
      </c>
      <c r="P2885">
        <f t="shared" si="226"/>
        <v>179.12</v>
      </c>
      <c r="Q2885" s="13" t="s">
        <v>8315</v>
      </c>
      <c r="R2885" t="s">
        <v>8316</v>
      </c>
      <c r="S2885" s="17">
        <f t="shared" si="227"/>
        <v>42235.117476851854</v>
      </c>
      <c r="T2885" s="17">
        <f t="shared" si="228"/>
        <v>42275.117476851854</v>
      </c>
      <c r="U2885">
        <f t="shared" si="229"/>
        <v>2015</v>
      </c>
    </row>
    <row r="2886" spans="1:21" ht="48" x14ac:dyDescent="0.2">
      <c r="A2886">
        <v>4066</v>
      </c>
      <c r="B2886" s="3" t="s">
        <v>4062</v>
      </c>
      <c r="C2886" s="3" t="s">
        <v>8170</v>
      </c>
      <c r="D2886" s="6">
        <v>15000</v>
      </c>
      <c r="E2886" s="8">
        <v>25</v>
      </c>
      <c r="F2886" t="s">
        <v>8220</v>
      </c>
      <c r="G2886" t="s">
        <v>8223</v>
      </c>
      <c r="H2886" t="s">
        <v>8245</v>
      </c>
      <c r="I2886">
        <v>1463619388</v>
      </c>
      <c r="J2886">
        <v>1461027388</v>
      </c>
      <c r="K2886" t="b">
        <v>0</v>
      </c>
      <c r="L2886">
        <v>1</v>
      </c>
      <c r="M2886" t="b">
        <v>0</v>
      </c>
      <c r="N2886" t="s">
        <v>8269</v>
      </c>
      <c r="O2886">
        <f t="shared" si="225"/>
        <v>0</v>
      </c>
      <c r="P2886">
        <f t="shared" si="226"/>
        <v>25</v>
      </c>
      <c r="Q2886" s="13" t="s">
        <v>8315</v>
      </c>
      <c r="R2886" t="s">
        <v>8316</v>
      </c>
      <c r="S2886" s="17">
        <f t="shared" si="227"/>
        <v>42479.039212962962</v>
      </c>
      <c r="T2886" s="17">
        <f t="shared" si="228"/>
        <v>42509.039212962962</v>
      </c>
      <c r="U2886">
        <f t="shared" si="229"/>
        <v>2016</v>
      </c>
    </row>
    <row r="2887" spans="1:21" ht="32" x14ac:dyDescent="0.2">
      <c r="A2887">
        <v>4065</v>
      </c>
      <c r="B2887" s="3" t="s">
        <v>4061</v>
      </c>
      <c r="C2887" s="3" t="s">
        <v>8169</v>
      </c>
      <c r="D2887" s="6">
        <v>4000</v>
      </c>
      <c r="E2887" s="8">
        <v>27</v>
      </c>
      <c r="F2887" t="s">
        <v>8220</v>
      </c>
      <c r="G2887" t="s">
        <v>8223</v>
      </c>
      <c r="H2887" t="s">
        <v>8245</v>
      </c>
      <c r="I2887">
        <v>1407883811</v>
      </c>
      <c r="J2887">
        <v>1405291811</v>
      </c>
      <c r="K2887" t="b">
        <v>0</v>
      </c>
      <c r="L2887">
        <v>4</v>
      </c>
      <c r="M2887" t="b">
        <v>0</v>
      </c>
      <c r="N2887" t="s">
        <v>8269</v>
      </c>
      <c r="O2887">
        <f t="shared" si="225"/>
        <v>1</v>
      </c>
      <c r="P2887">
        <f t="shared" si="226"/>
        <v>6.75</v>
      </c>
      <c r="Q2887" s="13" t="s">
        <v>8315</v>
      </c>
      <c r="R2887" t="s">
        <v>8316</v>
      </c>
      <c r="S2887" s="17">
        <f t="shared" si="227"/>
        <v>41833.951516203706</v>
      </c>
      <c r="T2887" s="17">
        <f t="shared" si="228"/>
        <v>41863.951516203706</v>
      </c>
      <c r="U2887">
        <f t="shared" si="229"/>
        <v>2014</v>
      </c>
    </row>
    <row r="2888" spans="1:21" ht="48" x14ac:dyDescent="0.2">
      <c r="A2888">
        <v>4062</v>
      </c>
      <c r="B2888" s="3" t="s">
        <v>4058</v>
      </c>
      <c r="C2888" s="3" t="s">
        <v>8166</v>
      </c>
      <c r="D2888" s="6">
        <v>20000</v>
      </c>
      <c r="E2888" s="8">
        <v>490</v>
      </c>
      <c r="F2888" t="s">
        <v>8220</v>
      </c>
      <c r="G2888" t="s">
        <v>8223</v>
      </c>
      <c r="H2888" t="s">
        <v>8245</v>
      </c>
      <c r="I2888">
        <v>1467481468</v>
      </c>
      <c r="J2888">
        <v>1464889468</v>
      </c>
      <c r="K2888" t="b">
        <v>0</v>
      </c>
      <c r="L2888">
        <v>3</v>
      </c>
      <c r="M2888" t="b">
        <v>0</v>
      </c>
      <c r="N2888" t="s">
        <v>8269</v>
      </c>
      <c r="O2888">
        <f t="shared" si="225"/>
        <v>2</v>
      </c>
      <c r="P2888">
        <f t="shared" si="226"/>
        <v>163.33000000000001</v>
      </c>
      <c r="Q2888" s="13" t="s">
        <v>8315</v>
      </c>
      <c r="R2888" t="s">
        <v>8316</v>
      </c>
      <c r="S2888" s="17">
        <f t="shared" si="227"/>
        <v>42523.739212962959</v>
      </c>
      <c r="T2888" s="17">
        <f t="shared" si="228"/>
        <v>42553.739212962959</v>
      </c>
      <c r="U2888">
        <f t="shared" si="229"/>
        <v>2016</v>
      </c>
    </row>
    <row r="2889" spans="1:21" ht="32" x14ac:dyDescent="0.2">
      <c r="A2889">
        <v>4061</v>
      </c>
      <c r="B2889" s="3" t="s">
        <v>4057</v>
      </c>
      <c r="C2889" s="3" t="s">
        <v>8165</v>
      </c>
      <c r="D2889" s="6">
        <v>525</v>
      </c>
      <c r="E2889" s="8">
        <v>0</v>
      </c>
      <c r="F2889" t="s">
        <v>8220</v>
      </c>
      <c r="G2889" t="s">
        <v>8223</v>
      </c>
      <c r="H2889" t="s">
        <v>8245</v>
      </c>
      <c r="I2889">
        <v>1461205423</v>
      </c>
      <c r="J2889">
        <v>1456025023</v>
      </c>
      <c r="K2889" t="b">
        <v>0</v>
      </c>
      <c r="L2889">
        <v>0</v>
      </c>
      <c r="M2889" t="b">
        <v>0</v>
      </c>
      <c r="N2889" t="s">
        <v>8269</v>
      </c>
      <c r="O2889">
        <f t="shared" si="225"/>
        <v>0</v>
      </c>
      <c r="P2889">
        <f t="shared" si="226"/>
        <v>0</v>
      </c>
      <c r="Q2889" s="13" t="s">
        <v>8315</v>
      </c>
      <c r="R2889" t="s">
        <v>8316</v>
      </c>
      <c r="S2889" s="17">
        <f t="shared" si="227"/>
        <v>42421.141469907408</v>
      </c>
      <c r="T2889" s="17">
        <f t="shared" si="228"/>
        <v>42481.099803240737</v>
      </c>
      <c r="U2889">
        <f t="shared" si="229"/>
        <v>2016</v>
      </c>
    </row>
    <row r="2890" spans="1:21" ht="48" x14ac:dyDescent="0.2">
      <c r="A2890">
        <v>4058</v>
      </c>
      <c r="B2890" s="3" t="s">
        <v>4054</v>
      </c>
      <c r="C2890" s="3" t="s">
        <v>8162</v>
      </c>
      <c r="D2890" s="6">
        <v>3750</v>
      </c>
      <c r="E2890" s="8">
        <v>95</v>
      </c>
      <c r="F2890" t="s">
        <v>8220</v>
      </c>
      <c r="G2890" t="s">
        <v>8223</v>
      </c>
      <c r="H2890" t="s">
        <v>8245</v>
      </c>
      <c r="I2890">
        <v>1459483140</v>
      </c>
      <c r="J2890">
        <v>1458178044</v>
      </c>
      <c r="K2890" t="b">
        <v>0</v>
      </c>
      <c r="L2890">
        <v>4</v>
      </c>
      <c r="M2890" t="b">
        <v>0</v>
      </c>
      <c r="N2890" t="s">
        <v>8269</v>
      </c>
      <c r="O2890">
        <f t="shared" si="225"/>
        <v>3</v>
      </c>
      <c r="P2890">
        <f t="shared" si="226"/>
        <v>23.75</v>
      </c>
      <c r="Q2890" s="13" t="s">
        <v>8315</v>
      </c>
      <c r="R2890" t="s">
        <v>8316</v>
      </c>
      <c r="S2890" s="17">
        <f t="shared" si="227"/>
        <v>42446.060694444444</v>
      </c>
      <c r="T2890" s="17">
        <f t="shared" si="228"/>
        <v>42461.165972222225</v>
      </c>
      <c r="U2890">
        <f t="shared" si="229"/>
        <v>2016</v>
      </c>
    </row>
    <row r="2891" spans="1:21" ht="48" x14ac:dyDescent="0.2">
      <c r="A2891">
        <v>4056</v>
      </c>
      <c r="B2891" s="3" t="s">
        <v>4052</v>
      </c>
      <c r="C2891" s="3" t="s">
        <v>8160</v>
      </c>
      <c r="D2891" s="6">
        <v>1500</v>
      </c>
      <c r="E2891" s="8">
        <v>795</v>
      </c>
      <c r="F2891" t="s">
        <v>8220</v>
      </c>
      <c r="G2891" t="s">
        <v>8223</v>
      </c>
      <c r="H2891" t="s">
        <v>8245</v>
      </c>
      <c r="I2891">
        <v>1467575940</v>
      </c>
      <c r="J2891">
        <v>1465856639</v>
      </c>
      <c r="K2891" t="b">
        <v>0</v>
      </c>
      <c r="L2891">
        <v>9</v>
      </c>
      <c r="M2891" t="b">
        <v>0</v>
      </c>
      <c r="N2891" t="s">
        <v>8269</v>
      </c>
      <c r="O2891">
        <f t="shared" si="225"/>
        <v>53</v>
      </c>
      <c r="P2891">
        <f t="shared" si="226"/>
        <v>88.33</v>
      </c>
      <c r="Q2891" s="13" t="s">
        <v>8315</v>
      </c>
      <c r="R2891" t="s">
        <v>8316</v>
      </c>
      <c r="S2891" s="17">
        <f t="shared" si="227"/>
        <v>42534.933321759265</v>
      </c>
      <c r="T2891" s="17">
        <f t="shared" si="228"/>
        <v>42554.832638888889</v>
      </c>
      <c r="U2891">
        <f t="shared" si="229"/>
        <v>2016</v>
      </c>
    </row>
    <row r="2892" spans="1:21" ht="48" x14ac:dyDescent="0.2">
      <c r="A2892">
        <v>4054</v>
      </c>
      <c r="B2892" s="3" t="s">
        <v>4050</v>
      </c>
      <c r="C2892" s="3" t="s">
        <v>8158</v>
      </c>
      <c r="D2892" s="6">
        <v>8880</v>
      </c>
      <c r="E2892" s="8">
        <v>0</v>
      </c>
      <c r="F2892" t="s">
        <v>8220</v>
      </c>
      <c r="G2892" t="s">
        <v>8223</v>
      </c>
      <c r="H2892" t="s">
        <v>8245</v>
      </c>
      <c r="I2892">
        <v>1475294400</v>
      </c>
      <c r="J2892">
        <v>1472674285</v>
      </c>
      <c r="K2892" t="b">
        <v>0</v>
      </c>
      <c r="L2892">
        <v>0</v>
      </c>
      <c r="M2892" t="b">
        <v>0</v>
      </c>
      <c r="N2892" t="s">
        <v>8269</v>
      </c>
      <c r="O2892">
        <f t="shared" si="225"/>
        <v>0</v>
      </c>
      <c r="P2892">
        <f t="shared" si="226"/>
        <v>0</v>
      </c>
      <c r="Q2892" s="13" t="s">
        <v>8315</v>
      </c>
      <c r="R2892" t="s">
        <v>8316</v>
      </c>
      <c r="S2892" s="17">
        <f t="shared" si="227"/>
        <v>42613.841261574074</v>
      </c>
      <c r="T2892" s="17">
        <f t="shared" si="228"/>
        <v>42644.166666666672</v>
      </c>
      <c r="U2892">
        <f t="shared" si="229"/>
        <v>2016</v>
      </c>
    </row>
    <row r="2893" spans="1:21" ht="64" x14ac:dyDescent="0.2">
      <c r="A2893">
        <v>4052</v>
      </c>
      <c r="B2893" s="3" t="s">
        <v>4048</v>
      </c>
      <c r="C2893" s="3" t="s">
        <v>8156</v>
      </c>
      <c r="D2893" s="6">
        <v>3000</v>
      </c>
      <c r="E2893" s="8">
        <v>1126</v>
      </c>
      <c r="F2893" t="s">
        <v>8220</v>
      </c>
      <c r="G2893" t="s">
        <v>8223</v>
      </c>
      <c r="H2893" t="s">
        <v>8245</v>
      </c>
      <c r="I2893">
        <v>1413234316</v>
      </c>
      <c r="J2893">
        <v>1408050316</v>
      </c>
      <c r="K2893" t="b">
        <v>0</v>
      </c>
      <c r="L2893">
        <v>13</v>
      </c>
      <c r="M2893" t="b">
        <v>0</v>
      </c>
      <c r="N2893" t="s">
        <v>8269</v>
      </c>
      <c r="O2893">
        <f t="shared" si="225"/>
        <v>38</v>
      </c>
      <c r="P2893">
        <f t="shared" si="226"/>
        <v>86.62</v>
      </c>
      <c r="Q2893" s="13" t="s">
        <v>8315</v>
      </c>
      <c r="R2893" t="s">
        <v>8316</v>
      </c>
      <c r="S2893" s="17">
        <f t="shared" si="227"/>
        <v>41865.878657407404</v>
      </c>
      <c r="T2893" s="17">
        <f t="shared" si="228"/>
        <v>41925.878657407404</v>
      </c>
      <c r="U2893">
        <f t="shared" si="229"/>
        <v>2014</v>
      </c>
    </row>
    <row r="2894" spans="1:21" ht="48" x14ac:dyDescent="0.2">
      <c r="A2894">
        <v>4051</v>
      </c>
      <c r="B2894" s="3" t="s">
        <v>4047</v>
      </c>
      <c r="C2894" s="3" t="s">
        <v>8155</v>
      </c>
      <c r="D2894" s="6">
        <v>500</v>
      </c>
      <c r="E2894" s="8">
        <v>0</v>
      </c>
      <c r="F2894" t="s">
        <v>8220</v>
      </c>
      <c r="G2894" t="s">
        <v>8223</v>
      </c>
      <c r="H2894" t="s">
        <v>8245</v>
      </c>
      <c r="I2894">
        <v>1399618380</v>
      </c>
      <c r="J2894">
        <v>1399058797</v>
      </c>
      <c r="K2894" t="b">
        <v>0</v>
      </c>
      <c r="L2894">
        <v>0</v>
      </c>
      <c r="M2894" t="b">
        <v>0</v>
      </c>
      <c r="N2894" t="s">
        <v>8269</v>
      </c>
      <c r="O2894">
        <f t="shared" si="225"/>
        <v>0</v>
      </c>
      <c r="P2894">
        <f t="shared" si="226"/>
        <v>0</v>
      </c>
      <c r="Q2894" s="13" t="s">
        <v>8315</v>
      </c>
      <c r="R2894" t="s">
        <v>8316</v>
      </c>
      <c r="S2894" s="17">
        <f t="shared" si="227"/>
        <v>41761.810150462967</v>
      </c>
      <c r="T2894" s="17">
        <f t="shared" si="228"/>
        <v>41768.286805555559</v>
      </c>
      <c r="U2894">
        <f t="shared" si="229"/>
        <v>2014</v>
      </c>
    </row>
    <row r="2895" spans="1:21" ht="48" x14ac:dyDescent="0.2">
      <c r="A2895">
        <v>4050</v>
      </c>
      <c r="B2895" s="3" t="s">
        <v>4046</v>
      </c>
      <c r="C2895" s="3" t="s">
        <v>8154</v>
      </c>
      <c r="D2895" s="6">
        <v>1500</v>
      </c>
      <c r="E2895" s="8">
        <v>1</v>
      </c>
      <c r="F2895" t="s">
        <v>8220</v>
      </c>
      <c r="G2895" t="s">
        <v>8223</v>
      </c>
      <c r="H2895" t="s">
        <v>8245</v>
      </c>
      <c r="I2895">
        <v>1414077391</v>
      </c>
      <c r="J2895">
        <v>1411485391</v>
      </c>
      <c r="K2895" t="b">
        <v>0</v>
      </c>
      <c r="L2895">
        <v>1</v>
      </c>
      <c r="M2895" t="b">
        <v>0</v>
      </c>
      <c r="N2895" t="s">
        <v>8269</v>
      </c>
      <c r="O2895">
        <f t="shared" si="225"/>
        <v>0</v>
      </c>
      <c r="P2895">
        <f t="shared" si="226"/>
        <v>1</v>
      </c>
      <c r="Q2895" s="13" t="s">
        <v>8315</v>
      </c>
      <c r="R2895" t="s">
        <v>8316</v>
      </c>
      <c r="S2895" s="17">
        <f t="shared" si="227"/>
        <v>41905.636469907404</v>
      </c>
      <c r="T2895" s="17">
        <f t="shared" si="228"/>
        <v>41935.636469907404</v>
      </c>
      <c r="U2895">
        <f t="shared" si="229"/>
        <v>2014</v>
      </c>
    </row>
    <row r="2896" spans="1:21" ht="48" x14ac:dyDescent="0.2">
      <c r="A2896">
        <v>4049</v>
      </c>
      <c r="B2896" s="3" t="s">
        <v>4045</v>
      </c>
      <c r="C2896" s="3" t="s">
        <v>8153</v>
      </c>
      <c r="D2896" s="6">
        <v>20000</v>
      </c>
      <c r="E2896" s="8">
        <v>16</v>
      </c>
      <c r="F2896" t="s">
        <v>8220</v>
      </c>
      <c r="G2896" t="s">
        <v>8223</v>
      </c>
      <c r="H2896" t="s">
        <v>8245</v>
      </c>
      <c r="I2896">
        <v>1436914815</v>
      </c>
      <c r="J2896">
        <v>1434322815</v>
      </c>
      <c r="K2896" t="b">
        <v>0</v>
      </c>
      <c r="L2896">
        <v>1</v>
      </c>
      <c r="M2896" t="b">
        <v>0</v>
      </c>
      <c r="N2896" t="s">
        <v>8269</v>
      </c>
      <c r="O2896">
        <f t="shared" si="225"/>
        <v>0</v>
      </c>
      <c r="P2896">
        <f t="shared" si="226"/>
        <v>16</v>
      </c>
      <c r="Q2896" s="13" t="s">
        <v>8315</v>
      </c>
      <c r="R2896" t="s">
        <v>8316</v>
      </c>
      <c r="S2896" s="17">
        <f t="shared" si="227"/>
        <v>42169.958506944444</v>
      </c>
      <c r="T2896" s="17">
        <f t="shared" si="228"/>
        <v>42199.958506944444</v>
      </c>
      <c r="U2896">
        <f t="shared" si="229"/>
        <v>2015</v>
      </c>
    </row>
    <row r="2897" spans="1:21" ht="48" x14ac:dyDescent="0.2">
      <c r="A2897">
        <v>4047</v>
      </c>
      <c r="B2897" s="3" t="s">
        <v>4043</v>
      </c>
      <c r="C2897" s="3" t="s">
        <v>8151</v>
      </c>
      <c r="D2897" s="6">
        <v>5000</v>
      </c>
      <c r="E2897" s="8">
        <v>110</v>
      </c>
      <c r="F2897" t="s">
        <v>8220</v>
      </c>
      <c r="G2897" t="s">
        <v>8223</v>
      </c>
      <c r="H2897" t="s">
        <v>8245</v>
      </c>
      <c r="I2897">
        <v>1420938000</v>
      </c>
      <c r="J2897">
        <v>1418862743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2</v>
      </c>
      <c r="P2897">
        <f t="shared" si="226"/>
        <v>27.5</v>
      </c>
      <c r="Q2897" s="13" t="s">
        <v>8315</v>
      </c>
      <c r="R2897" t="s">
        <v>8316</v>
      </c>
      <c r="S2897" s="17">
        <f t="shared" si="227"/>
        <v>41991.022488425922</v>
      </c>
      <c r="T2897" s="17">
        <f t="shared" si="228"/>
        <v>42015.041666666672</v>
      </c>
      <c r="U2897">
        <f t="shared" si="229"/>
        <v>2015</v>
      </c>
    </row>
    <row r="2898" spans="1:21" ht="48" x14ac:dyDescent="0.2">
      <c r="A2898">
        <v>4046</v>
      </c>
      <c r="B2898" s="3" t="s">
        <v>4042</v>
      </c>
      <c r="C2898" s="3" t="s">
        <v>8150</v>
      </c>
      <c r="D2898" s="6">
        <v>5600</v>
      </c>
      <c r="E2898" s="8">
        <v>460</v>
      </c>
      <c r="F2898" t="s">
        <v>8220</v>
      </c>
      <c r="G2898" t="s">
        <v>8223</v>
      </c>
      <c r="H2898" t="s">
        <v>8245</v>
      </c>
      <c r="I2898">
        <v>1413992210</v>
      </c>
      <c r="J2898">
        <v>1411400210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8</v>
      </c>
      <c r="P2898">
        <f t="shared" si="226"/>
        <v>38.33</v>
      </c>
      <c r="Q2898" s="13" t="s">
        <v>8315</v>
      </c>
      <c r="R2898" t="s">
        <v>8316</v>
      </c>
      <c r="S2898" s="17">
        <f t="shared" si="227"/>
        <v>41904.650578703702</v>
      </c>
      <c r="T2898" s="17">
        <f t="shared" si="228"/>
        <v>41934.650578703702</v>
      </c>
      <c r="U2898">
        <f t="shared" si="229"/>
        <v>2014</v>
      </c>
    </row>
    <row r="2899" spans="1:21" ht="48" x14ac:dyDescent="0.2">
      <c r="A2899">
        <v>4044</v>
      </c>
      <c r="B2899" s="3" t="s">
        <v>4040</v>
      </c>
      <c r="C2899" s="3" t="s">
        <v>8148</v>
      </c>
      <c r="D2899" s="6">
        <v>600</v>
      </c>
      <c r="E2899" s="8">
        <v>225</v>
      </c>
      <c r="F2899" t="s">
        <v>8220</v>
      </c>
      <c r="G2899" t="s">
        <v>8223</v>
      </c>
      <c r="H2899" t="s">
        <v>8245</v>
      </c>
      <c r="I2899">
        <v>1428642000</v>
      </c>
      <c r="J2899">
        <v>1426050982</v>
      </c>
      <c r="K2899" t="b">
        <v>0</v>
      </c>
      <c r="L2899">
        <v>4</v>
      </c>
      <c r="M2899" t="b">
        <v>0</v>
      </c>
      <c r="N2899" t="s">
        <v>8269</v>
      </c>
      <c r="O2899">
        <f t="shared" si="225"/>
        <v>38</v>
      </c>
      <c r="P2899">
        <f t="shared" si="226"/>
        <v>56.25</v>
      </c>
      <c r="Q2899" s="13" t="s">
        <v>8315</v>
      </c>
      <c r="R2899" t="s">
        <v>8316</v>
      </c>
      <c r="S2899" s="17">
        <f t="shared" si="227"/>
        <v>42074.219699074078</v>
      </c>
      <c r="T2899" s="17">
        <f t="shared" si="228"/>
        <v>42104.208333333328</v>
      </c>
      <c r="U2899">
        <f t="shared" si="229"/>
        <v>2015</v>
      </c>
    </row>
    <row r="2900" spans="1:21" ht="48" x14ac:dyDescent="0.2">
      <c r="A2900">
        <v>4042</v>
      </c>
      <c r="B2900" s="3" t="s">
        <v>4038</v>
      </c>
      <c r="C2900" s="3" t="s">
        <v>8146</v>
      </c>
      <c r="D2900" s="6">
        <v>10000</v>
      </c>
      <c r="E2900" s="8">
        <v>21</v>
      </c>
      <c r="F2900" t="s">
        <v>8220</v>
      </c>
      <c r="G2900" t="s">
        <v>8223</v>
      </c>
      <c r="H2900" t="s">
        <v>8245</v>
      </c>
      <c r="I2900">
        <v>1421781360</v>
      </c>
      <c r="J2900">
        <v>1419213664</v>
      </c>
      <c r="K2900" t="b">
        <v>0</v>
      </c>
      <c r="L2900">
        <v>3</v>
      </c>
      <c r="M2900" t="b">
        <v>0</v>
      </c>
      <c r="N2900" t="s">
        <v>8269</v>
      </c>
      <c r="O2900">
        <f t="shared" si="225"/>
        <v>0</v>
      </c>
      <c r="P2900">
        <f t="shared" si="226"/>
        <v>7</v>
      </c>
      <c r="Q2900" s="13" t="s">
        <v>8315</v>
      </c>
      <c r="R2900" t="s">
        <v>8316</v>
      </c>
      <c r="S2900" s="17">
        <f t="shared" si="227"/>
        <v>41995.084074074075</v>
      </c>
      <c r="T2900" s="17">
        <f t="shared" si="228"/>
        <v>42024.802777777775</v>
      </c>
      <c r="U2900">
        <f t="shared" si="229"/>
        <v>2015</v>
      </c>
    </row>
    <row r="2901" spans="1:21" ht="48" x14ac:dyDescent="0.2">
      <c r="A2901">
        <v>4040</v>
      </c>
      <c r="B2901" s="3" t="s">
        <v>4036</v>
      </c>
      <c r="C2901" s="3" t="s">
        <v>8144</v>
      </c>
      <c r="D2901" s="6">
        <v>8000</v>
      </c>
      <c r="E2901" s="8">
        <v>2500</v>
      </c>
      <c r="F2901" t="s">
        <v>8220</v>
      </c>
      <c r="G2901" t="s">
        <v>8223</v>
      </c>
      <c r="H2901" t="s">
        <v>8245</v>
      </c>
      <c r="I2901">
        <v>1437188400</v>
      </c>
      <c r="J2901">
        <v>1432100004</v>
      </c>
      <c r="K2901" t="b">
        <v>0</v>
      </c>
      <c r="L2901">
        <v>2</v>
      </c>
      <c r="M2901" t="b">
        <v>0</v>
      </c>
      <c r="N2901" t="s">
        <v>8269</v>
      </c>
      <c r="O2901">
        <f t="shared" si="225"/>
        <v>31</v>
      </c>
      <c r="P2901">
        <f t="shared" si="226"/>
        <v>1250</v>
      </c>
      <c r="Q2901" s="13" t="s">
        <v>8315</v>
      </c>
      <c r="R2901" t="s">
        <v>8316</v>
      </c>
      <c r="S2901" s="17">
        <f t="shared" si="227"/>
        <v>42144.231527777782</v>
      </c>
      <c r="T2901" s="17">
        <f t="shared" si="228"/>
        <v>42203.125</v>
      </c>
      <c r="U2901">
        <f t="shared" si="229"/>
        <v>2015</v>
      </c>
    </row>
    <row r="2902" spans="1:21" ht="32" x14ac:dyDescent="0.2">
      <c r="A2902">
        <v>4039</v>
      </c>
      <c r="B2902" s="3" t="s">
        <v>4035</v>
      </c>
      <c r="C2902" s="3" t="s">
        <v>8143</v>
      </c>
      <c r="D2902" s="6">
        <v>500</v>
      </c>
      <c r="E2902" s="8">
        <v>300</v>
      </c>
      <c r="F2902" t="s">
        <v>8220</v>
      </c>
      <c r="G2902" t="s">
        <v>8223</v>
      </c>
      <c r="H2902" t="s">
        <v>8245</v>
      </c>
      <c r="I2902">
        <v>1448949540</v>
      </c>
      <c r="J2902">
        <v>1446048367</v>
      </c>
      <c r="K2902" t="b">
        <v>0</v>
      </c>
      <c r="L2902">
        <v>5</v>
      </c>
      <c r="M2902" t="b">
        <v>0</v>
      </c>
      <c r="N2902" t="s">
        <v>8269</v>
      </c>
      <c r="O2902">
        <f t="shared" si="225"/>
        <v>60</v>
      </c>
      <c r="P2902">
        <f t="shared" si="226"/>
        <v>60</v>
      </c>
      <c r="Q2902" s="13" t="s">
        <v>8315</v>
      </c>
      <c r="R2902" t="s">
        <v>8316</v>
      </c>
      <c r="S2902" s="17">
        <f t="shared" si="227"/>
        <v>42305.670914351853</v>
      </c>
      <c r="T2902" s="17">
        <f t="shared" si="228"/>
        <v>42339.249305555553</v>
      </c>
      <c r="U2902">
        <f t="shared" si="229"/>
        <v>2015</v>
      </c>
    </row>
    <row r="2903" spans="1:21" ht="48" x14ac:dyDescent="0.2">
      <c r="A2903">
        <v>4038</v>
      </c>
      <c r="B2903" s="3" t="s">
        <v>4034</v>
      </c>
      <c r="C2903" s="3" t="s">
        <v>8142</v>
      </c>
      <c r="D2903" s="6">
        <v>2500</v>
      </c>
      <c r="E2903" s="8">
        <v>301</v>
      </c>
      <c r="F2903" t="s">
        <v>8220</v>
      </c>
      <c r="G2903" t="s">
        <v>8223</v>
      </c>
      <c r="H2903" t="s">
        <v>8245</v>
      </c>
      <c r="I2903">
        <v>1413573010</v>
      </c>
      <c r="J2903">
        <v>1408389010</v>
      </c>
      <c r="K2903" t="b">
        <v>0</v>
      </c>
      <c r="L2903">
        <v>4</v>
      </c>
      <c r="M2903" t="b">
        <v>0</v>
      </c>
      <c r="N2903" t="s">
        <v>8269</v>
      </c>
      <c r="O2903">
        <f t="shared" si="225"/>
        <v>12</v>
      </c>
      <c r="P2903">
        <f t="shared" si="226"/>
        <v>75.25</v>
      </c>
      <c r="Q2903" s="13" t="s">
        <v>8315</v>
      </c>
      <c r="R2903" t="s">
        <v>8316</v>
      </c>
      <c r="S2903" s="17">
        <f t="shared" si="227"/>
        <v>41869.798726851855</v>
      </c>
      <c r="T2903" s="17">
        <f t="shared" si="228"/>
        <v>41929.798726851855</v>
      </c>
      <c r="U2903">
        <f t="shared" si="229"/>
        <v>2014</v>
      </c>
    </row>
    <row r="2904" spans="1:21" ht="48" x14ac:dyDescent="0.2">
      <c r="A2904">
        <v>4037</v>
      </c>
      <c r="B2904" s="3" t="s">
        <v>4033</v>
      </c>
      <c r="C2904" s="3" t="s">
        <v>8141</v>
      </c>
      <c r="D2904" s="6">
        <v>700</v>
      </c>
      <c r="E2904" s="8">
        <v>80</v>
      </c>
      <c r="F2904" t="s">
        <v>8220</v>
      </c>
      <c r="G2904" t="s">
        <v>8223</v>
      </c>
      <c r="H2904" t="s">
        <v>8245</v>
      </c>
      <c r="I2904">
        <v>1464099900</v>
      </c>
      <c r="J2904">
        <v>1462585315</v>
      </c>
      <c r="K2904" t="b">
        <v>0</v>
      </c>
      <c r="L2904">
        <v>2</v>
      </c>
      <c r="M2904" t="b">
        <v>0</v>
      </c>
      <c r="N2904" t="s">
        <v>8269</v>
      </c>
      <c r="O2904">
        <f t="shared" si="225"/>
        <v>11</v>
      </c>
      <c r="P2904">
        <f t="shared" si="226"/>
        <v>40</v>
      </c>
      <c r="Q2904" s="13" t="s">
        <v>8315</v>
      </c>
      <c r="R2904" t="s">
        <v>8316</v>
      </c>
      <c r="S2904" s="17">
        <f t="shared" si="227"/>
        <v>42497.070775462969</v>
      </c>
      <c r="T2904" s="17">
        <f t="shared" si="228"/>
        <v>42514.600694444445</v>
      </c>
      <c r="U2904">
        <f t="shared" si="229"/>
        <v>2016</v>
      </c>
    </row>
    <row r="2905" spans="1:21" ht="48" x14ac:dyDescent="0.2">
      <c r="A2905">
        <v>4036</v>
      </c>
      <c r="B2905" s="3" t="s">
        <v>4032</v>
      </c>
      <c r="C2905" s="3" t="s">
        <v>7438</v>
      </c>
      <c r="D2905" s="6">
        <v>6000</v>
      </c>
      <c r="E2905" s="8">
        <v>2823</v>
      </c>
      <c r="F2905" t="s">
        <v>8220</v>
      </c>
      <c r="G2905" t="s">
        <v>8223</v>
      </c>
      <c r="H2905" t="s">
        <v>8245</v>
      </c>
      <c r="I2905">
        <v>1404253800</v>
      </c>
      <c r="J2905">
        <v>1402784964</v>
      </c>
      <c r="K2905" t="b">
        <v>0</v>
      </c>
      <c r="L2905">
        <v>17</v>
      </c>
      <c r="M2905" t="b">
        <v>0</v>
      </c>
      <c r="N2905" t="s">
        <v>8269</v>
      </c>
      <c r="O2905">
        <f t="shared" si="225"/>
        <v>47</v>
      </c>
      <c r="P2905">
        <f t="shared" si="226"/>
        <v>166.06</v>
      </c>
      <c r="Q2905" s="13" t="s">
        <v>8315</v>
      </c>
      <c r="R2905" t="s">
        <v>8316</v>
      </c>
      <c r="S2905" s="17">
        <f t="shared" si="227"/>
        <v>41804.937083333331</v>
      </c>
      <c r="T2905" s="17">
        <f t="shared" si="228"/>
        <v>41821.9375</v>
      </c>
      <c r="U2905">
        <f t="shared" si="229"/>
        <v>2014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3" t="s">
        <v>8315</v>
      </c>
      <c r="R2906" t="s">
        <v>8316</v>
      </c>
      <c r="S2906" s="17">
        <f t="shared" si="227"/>
        <v>41940.967951388891</v>
      </c>
      <c r="T2906" s="17">
        <f t="shared" si="228"/>
        <v>41952.5</v>
      </c>
      <c r="U2906">
        <f t="shared" si="229"/>
        <v>2014</v>
      </c>
    </row>
    <row r="2907" spans="1:21" ht="32" x14ac:dyDescent="0.2">
      <c r="A2907">
        <v>4035</v>
      </c>
      <c r="B2907" s="3" t="s">
        <v>4031</v>
      </c>
      <c r="C2907" s="3" t="s">
        <v>8140</v>
      </c>
      <c r="D2907" s="6">
        <v>10000</v>
      </c>
      <c r="E2907" s="8">
        <v>3685</v>
      </c>
      <c r="F2907" t="s">
        <v>8220</v>
      </c>
      <c r="G2907" t="s">
        <v>8223</v>
      </c>
      <c r="H2907" t="s">
        <v>8245</v>
      </c>
      <c r="I2907">
        <v>1413925887</v>
      </c>
      <c r="J2907">
        <v>1411333887</v>
      </c>
      <c r="K2907" t="b">
        <v>0</v>
      </c>
      <c r="L2907">
        <v>25</v>
      </c>
      <c r="M2907" t="b">
        <v>0</v>
      </c>
      <c r="N2907" t="s">
        <v>8269</v>
      </c>
      <c r="O2907">
        <f t="shared" si="225"/>
        <v>37</v>
      </c>
      <c r="P2907">
        <f t="shared" si="226"/>
        <v>147.4</v>
      </c>
      <c r="Q2907" s="13" t="s">
        <v>8315</v>
      </c>
      <c r="R2907" t="s">
        <v>8316</v>
      </c>
      <c r="S2907" s="17">
        <f t="shared" si="227"/>
        <v>41903.882951388885</v>
      </c>
      <c r="T2907" s="17">
        <f t="shared" si="228"/>
        <v>41933.882951388885</v>
      </c>
      <c r="U2907">
        <f t="shared" si="229"/>
        <v>2014</v>
      </c>
    </row>
    <row r="2908" spans="1:21" ht="48" x14ac:dyDescent="0.2">
      <c r="A2908">
        <v>4034</v>
      </c>
      <c r="B2908" s="3" t="s">
        <v>4030</v>
      </c>
      <c r="C2908" s="3" t="s">
        <v>8139</v>
      </c>
      <c r="D2908" s="6">
        <v>13500</v>
      </c>
      <c r="E2908" s="8">
        <v>200</v>
      </c>
      <c r="F2908" t="s">
        <v>8220</v>
      </c>
      <c r="G2908" t="s">
        <v>8223</v>
      </c>
      <c r="H2908" t="s">
        <v>8245</v>
      </c>
      <c r="I2908">
        <v>1428097450</v>
      </c>
      <c r="J2908">
        <v>1425509050</v>
      </c>
      <c r="K2908" t="b">
        <v>0</v>
      </c>
      <c r="L2908">
        <v>2</v>
      </c>
      <c r="M2908" t="b">
        <v>0</v>
      </c>
      <c r="N2908" t="s">
        <v>8269</v>
      </c>
      <c r="O2908">
        <f t="shared" si="225"/>
        <v>1</v>
      </c>
      <c r="P2908">
        <f t="shared" si="226"/>
        <v>100</v>
      </c>
      <c r="Q2908" s="13" t="s">
        <v>8315</v>
      </c>
      <c r="R2908" t="s">
        <v>8316</v>
      </c>
      <c r="S2908" s="17">
        <f t="shared" si="227"/>
        <v>42067.947337962964</v>
      </c>
      <c r="T2908" s="17">
        <f t="shared" si="228"/>
        <v>42097.905671296292</v>
      </c>
      <c r="U2908">
        <f t="shared" si="229"/>
        <v>2015</v>
      </c>
    </row>
    <row r="2909" spans="1:21" ht="48" x14ac:dyDescent="0.2">
      <c r="A2909">
        <v>4032</v>
      </c>
      <c r="B2909" s="3" t="s">
        <v>4028</v>
      </c>
      <c r="C2909" s="3" t="s">
        <v>8137</v>
      </c>
      <c r="D2909" s="6">
        <v>6048</v>
      </c>
      <c r="E2909" s="8">
        <v>413</v>
      </c>
      <c r="F2909" t="s">
        <v>8220</v>
      </c>
      <c r="G2909" t="s">
        <v>8223</v>
      </c>
      <c r="H2909" t="s">
        <v>8245</v>
      </c>
      <c r="I2909">
        <v>1450211116</v>
      </c>
      <c r="J2909">
        <v>1445023516</v>
      </c>
      <c r="K2909" t="b">
        <v>0</v>
      </c>
      <c r="L2909">
        <v>7</v>
      </c>
      <c r="M2909" t="b">
        <v>0</v>
      </c>
      <c r="N2909" t="s">
        <v>8269</v>
      </c>
      <c r="O2909">
        <f t="shared" ref="O2909:O2972" si="230">ROUND(E2909/D2909*100,0)</f>
        <v>7</v>
      </c>
      <c r="P2909">
        <f t="shared" ref="P2909:P2972" si="231">IFERROR(ROUND(E2909/L2909,2),0)</f>
        <v>59</v>
      </c>
      <c r="Q2909" s="13" t="s">
        <v>8315</v>
      </c>
      <c r="R2909" t="s">
        <v>8316</v>
      </c>
      <c r="S2909" s="17">
        <f t="shared" ref="S2909:S2972" si="232">(((J2909/60)/60)/24)+DATE(1970,1,1)</f>
        <v>42293.809212962966</v>
      </c>
      <c r="T2909" s="17">
        <f t="shared" ref="T2909:T2972" si="233">(((I2909/60)/60)/24)+DATE(1970,1,1)</f>
        <v>42353.85087962963</v>
      </c>
      <c r="U2909">
        <f t="shared" si="229"/>
        <v>2015</v>
      </c>
    </row>
    <row r="2910" spans="1:21" ht="48" x14ac:dyDescent="0.2">
      <c r="A2910">
        <v>4031</v>
      </c>
      <c r="B2910" s="3" t="s">
        <v>4027</v>
      </c>
      <c r="C2910" s="3" t="s">
        <v>8136</v>
      </c>
      <c r="D2910" s="6">
        <v>5000</v>
      </c>
      <c r="E2910" s="8">
        <v>0</v>
      </c>
      <c r="F2910" t="s">
        <v>8220</v>
      </c>
      <c r="G2910" t="s">
        <v>8223</v>
      </c>
      <c r="H2910" t="s">
        <v>8245</v>
      </c>
      <c r="I2910">
        <v>1418914964</v>
      </c>
      <c r="J2910">
        <v>1414591364</v>
      </c>
      <c r="K2910" t="b">
        <v>0</v>
      </c>
      <c r="L2910">
        <v>0</v>
      </c>
      <c r="M2910" t="b">
        <v>0</v>
      </c>
      <c r="N2910" t="s">
        <v>8269</v>
      </c>
      <c r="O2910">
        <f t="shared" si="230"/>
        <v>0</v>
      </c>
      <c r="P2910">
        <f t="shared" si="231"/>
        <v>0</v>
      </c>
      <c r="Q2910" s="13" t="s">
        <v>8315</v>
      </c>
      <c r="R2910" t="s">
        <v>8316</v>
      </c>
      <c r="S2910" s="17">
        <f t="shared" si="232"/>
        <v>41941.585231481484</v>
      </c>
      <c r="T2910" s="17">
        <f t="shared" si="233"/>
        <v>41991.626898148148</v>
      </c>
      <c r="U2910">
        <f t="shared" si="229"/>
        <v>2014</v>
      </c>
    </row>
    <row r="2911" spans="1:21" ht="48" x14ac:dyDescent="0.2">
      <c r="A2911">
        <v>4030</v>
      </c>
      <c r="B2911" s="3" t="s">
        <v>4026</v>
      </c>
      <c r="C2911" s="3" t="s">
        <v>8135</v>
      </c>
      <c r="D2911" s="6">
        <v>2500</v>
      </c>
      <c r="E2911" s="8">
        <v>400</v>
      </c>
      <c r="F2911" t="s">
        <v>8220</v>
      </c>
      <c r="G2911" t="s">
        <v>8223</v>
      </c>
      <c r="H2911" t="s">
        <v>8245</v>
      </c>
      <c r="I2911">
        <v>1454525340</v>
      </c>
      <c r="J2911">
        <v>1452008599</v>
      </c>
      <c r="K2911" t="b">
        <v>0</v>
      </c>
      <c r="L2911">
        <v>6</v>
      </c>
      <c r="M2911" t="b">
        <v>0</v>
      </c>
      <c r="N2911" t="s">
        <v>8269</v>
      </c>
      <c r="O2911">
        <f t="shared" si="230"/>
        <v>16</v>
      </c>
      <c r="P2911">
        <f t="shared" si="231"/>
        <v>66.67</v>
      </c>
      <c r="Q2911" s="13" t="s">
        <v>8315</v>
      </c>
      <c r="R2911" t="s">
        <v>8316</v>
      </c>
      <c r="S2911" s="17">
        <f t="shared" si="232"/>
        <v>42374.655081018514</v>
      </c>
      <c r="T2911" s="17">
        <f t="shared" si="233"/>
        <v>42403.784027777772</v>
      </c>
      <c r="U2911">
        <f t="shared" si="229"/>
        <v>2016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30"/>
        <v>0</v>
      </c>
      <c r="P2912">
        <f t="shared" si="231"/>
        <v>1</v>
      </c>
      <c r="Q2912" s="13" t="s">
        <v>8315</v>
      </c>
      <c r="R2912" t="s">
        <v>8316</v>
      </c>
      <c r="S2912" s="17">
        <f t="shared" si="232"/>
        <v>42107.841284722221</v>
      </c>
      <c r="T2912" s="17">
        <f t="shared" si="233"/>
        <v>42167.841284722221</v>
      </c>
      <c r="U2912">
        <f t="shared" si="229"/>
        <v>2015</v>
      </c>
    </row>
    <row r="2913" spans="1:21" ht="48" x14ac:dyDescent="0.2">
      <c r="A2913">
        <v>4029</v>
      </c>
      <c r="B2913" s="3" t="s">
        <v>4025</v>
      </c>
      <c r="C2913" s="3" t="s">
        <v>8134</v>
      </c>
      <c r="D2913" s="6">
        <v>20000</v>
      </c>
      <c r="E2913" s="8">
        <v>0</v>
      </c>
      <c r="F2913" t="s">
        <v>8220</v>
      </c>
      <c r="G2913" t="s">
        <v>8223</v>
      </c>
      <c r="H2913" t="s">
        <v>8245</v>
      </c>
      <c r="I2913">
        <v>1450053370</v>
      </c>
      <c r="J2913">
        <v>1447461370</v>
      </c>
      <c r="K2913" t="b">
        <v>0</v>
      </c>
      <c r="L2913">
        <v>0</v>
      </c>
      <c r="M2913" t="b">
        <v>0</v>
      </c>
      <c r="N2913" t="s">
        <v>8269</v>
      </c>
      <c r="O2913">
        <f t="shared" si="230"/>
        <v>0</v>
      </c>
      <c r="P2913">
        <f t="shared" si="231"/>
        <v>0</v>
      </c>
      <c r="Q2913" s="13" t="s">
        <v>8315</v>
      </c>
      <c r="R2913" t="s">
        <v>8316</v>
      </c>
      <c r="S2913" s="17">
        <f t="shared" si="232"/>
        <v>42322.025115740747</v>
      </c>
      <c r="T2913" s="17">
        <f t="shared" si="233"/>
        <v>42352.025115740747</v>
      </c>
      <c r="U2913">
        <f t="shared" si="229"/>
        <v>2015</v>
      </c>
    </row>
    <row r="2914" spans="1:21" ht="48" x14ac:dyDescent="0.2">
      <c r="A2914">
        <v>4028</v>
      </c>
      <c r="B2914" s="3" t="s">
        <v>4024</v>
      </c>
      <c r="C2914" s="3" t="s">
        <v>8133</v>
      </c>
      <c r="D2914" s="6">
        <v>2000</v>
      </c>
      <c r="E2914" s="8">
        <v>561</v>
      </c>
      <c r="F2914" t="s">
        <v>8220</v>
      </c>
      <c r="G2914" t="s">
        <v>8223</v>
      </c>
      <c r="H2914" t="s">
        <v>8245</v>
      </c>
      <c r="I2914">
        <v>1402007500</v>
      </c>
      <c r="J2914">
        <v>1399415500</v>
      </c>
      <c r="K2914" t="b">
        <v>0</v>
      </c>
      <c r="L2914">
        <v>11</v>
      </c>
      <c r="M2914" t="b">
        <v>0</v>
      </c>
      <c r="N2914" t="s">
        <v>8269</v>
      </c>
      <c r="O2914">
        <f t="shared" si="230"/>
        <v>28</v>
      </c>
      <c r="P2914">
        <f t="shared" si="231"/>
        <v>51</v>
      </c>
      <c r="Q2914" s="13" t="s">
        <v>8315</v>
      </c>
      <c r="R2914" t="s">
        <v>8316</v>
      </c>
      <c r="S2914" s="17">
        <f t="shared" si="232"/>
        <v>41765.938657407409</v>
      </c>
      <c r="T2914" s="17">
        <f t="shared" si="233"/>
        <v>41795.938657407409</v>
      </c>
      <c r="U2914">
        <f t="shared" si="229"/>
        <v>2014</v>
      </c>
    </row>
    <row r="2915" spans="1:21" ht="48" x14ac:dyDescent="0.2">
      <c r="A2915">
        <v>4027</v>
      </c>
      <c r="B2915" s="3" t="s">
        <v>4023</v>
      </c>
      <c r="C2915" s="3" t="s">
        <v>8132</v>
      </c>
      <c r="D2915" s="6">
        <v>3000</v>
      </c>
      <c r="E2915" s="8">
        <v>215</v>
      </c>
      <c r="F2915" t="s">
        <v>8220</v>
      </c>
      <c r="G2915" t="s">
        <v>8223</v>
      </c>
      <c r="H2915" t="s">
        <v>8245</v>
      </c>
      <c r="I2915">
        <v>1487811600</v>
      </c>
      <c r="J2915">
        <v>1486077481</v>
      </c>
      <c r="K2915" t="b">
        <v>0</v>
      </c>
      <c r="L2915">
        <v>7</v>
      </c>
      <c r="M2915" t="b">
        <v>0</v>
      </c>
      <c r="N2915" t="s">
        <v>8269</v>
      </c>
      <c r="O2915">
        <f t="shared" si="230"/>
        <v>7</v>
      </c>
      <c r="P2915">
        <f t="shared" si="231"/>
        <v>30.71</v>
      </c>
      <c r="Q2915" s="13" t="s">
        <v>8315</v>
      </c>
      <c r="R2915" t="s">
        <v>8316</v>
      </c>
      <c r="S2915" s="17">
        <f t="shared" si="232"/>
        <v>42768.97084490741</v>
      </c>
      <c r="T2915" s="17">
        <f t="shared" si="233"/>
        <v>42789.041666666672</v>
      </c>
      <c r="U2915">
        <f t="shared" si="229"/>
        <v>2017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30"/>
        <v>0</v>
      </c>
      <c r="P2916">
        <f t="shared" si="231"/>
        <v>1</v>
      </c>
      <c r="Q2916" s="13" t="s">
        <v>8315</v>
      </c>
      <c r="R2916" t="s">
        <v>8316</v>
      </c>
      <c r="S2916" s="17">
        <f t="shared" si="232"/>
        <v>42017.907337962963</v>
      </c>
      <c r="T2916" s="17">
        <f t="shared" si="233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30"/>
        <v>61</v>
      </c>
      <c r="P2917">
        <f t="shared" si="231"/>
        <v>203.67</v>
      </c>
      <c r="Q2917" s="13" t="s">
        <v>8315</v>
      </c>
      <c r="R2917" t="s">
        <v>8316</v>
      </c>
      <c r="S2917" s="17">
        <f t="shared" si="232"/>
        <v>42415.398032407407</v>
      </c>
      <c r="T2917" s="17">
        <f t="shared" si="233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30"/>
        <v>8</v>
      </c>
      <c r="P2918">
        <f t="shared" si="231"/>
        <v>20.71</v>
      </c>
      <c r="Q2918" s="13" t="s">
        <v>8315</v>
      </c>
      <c r="R2918" t="s">
        <v>8316</v>
      </c>
      <c r="S2918" s="17">
        <f t="shared" si="232"/>
        <v>41755.476724537039</v>
      </c>
      <c r="T2918" s="17">
        <f t="shared" si="233"/>
        <v>41778.476724537039</v>
      </c>
      <c r="U2918">
        <f t="shared" si="229"/>
        <v>2014</v>
      </c>
    </row>
    <row r="2919" spans="1:21" ht="48" x14ac:dyDescent="0.2">
      <c r="A2919">
        <v>4026</v>
      </c>
      <c r="B2919" s="3" t="s">
        <v>4022</v>
      </c>
      <c r="C2919" s="3" t="s">
        <v>8131</v>
      </c>
      <c r="D2919" s="6">
        <v>4000</v>
      </c>
      <c r="E2919" s="8">
        <v>0</v>
      </c>
      <c r="F2919" t="s">
        <v>8220</v>
      </c>
      <c r="G2919" t="s">
        <v>8223</v>
      </c>
      <c r="H2919" t="s">
        <v>8245</v>
      </c>
      <c r="I2919">
        <v>1449247439</v>
      </c>
      <c r="J2919">
        <v>1444059839</v>
      </c>
      <c r="K2919" t="b">
        <v>0</v>
      </c>
      <c r="L2919">
        <v>0</v>
      </c>
      <c r="M2919" t="b">
        <v>0</v>
      </c>
      <c r="N2919" t="s">
        <v>8269</v>
      </c>
      <c r="O2919">
        <f t="shared" si="230"/>
        <v>0</v>
      </c>
      <c r="P2919">
        <f t="shared" si="231"/>
        <v>0</v>
      </c>
      <c r="Q2919" s="13" t="s">
        <v>8315</v>
      </c>
      <c r="R2919" t="s">
        <v>8316</v>
      </c>
      <c r="S2919" s="17">
        <f t="shared" si="232"/>
        <v>42282.655543981484</v>
      </c>
      <c r="T2919" s="17">
        <f t="shared" si="233"/>
        <v>42342.697210648148</v>
      </c>
      <c r="U2919">
        <f t="shared" si="229"/>
        <v>2015</v>
      </c>
    </row>
    <row r="2920" spans="1:21" ht="48" x14ac:dyDescent="0.2">
      <c r="A2920">
        <v>4024</v>
      </c>
      <c r="B2920" s="3" t="s">
        <v>4020</v>
      </c>
      <c r="C2920" s="3" t="s">
        <v>8129</v>
      </c>
      <c r="D2920" s="6">
        <v>800</v>
      </c>
      <c r="E2920" s="8">
        <v>10</v>
      </c>
      <c r="F2920" t="s">
        <v>8220</v>
      </c>
      <c r="G2920" t="s">
        <v>8223</v>
      </c>
      <c r="H2920" t="s">
        <v>8245</v>
      </c>
      <c r="I2920">
        <v>1441037097</v>
      </c>
      <c r="J2920">
        <v>1438445097</v>
      </c>
      <c r="K2920" t="b">
        <v>0</v>
      </c>
      <c r="L2920">
        <v>1</v>
      </c>
      <c r="M2920" t="b">
        <v>0</v>
      </c>
      <c r="N2920" t="s">
        <v>8269</v>
      </c>
      <c r="O2920">
        <f t="shared" si="230"/>
        <v>1</v>
      </c>
      <c r="P2920">
        <f t="shared" si="231"/>
        <v>10</v>
      </c>
      <c r="Q2920" s="13" t="s">
        <v>8315</v>
      </c>
      <c r="R2920" t="s">
        <v>8316</v>
      </c>
      <c r="S2920" s="17">
        <f t="shared" si="232"/>
        <v>42217.670104166667</v>
      </c>
      <c r="T2920" s="17">
        <f t="shared" si="233"/>
        <v>42247.670104166667</v>
      </c>
      <c r="U2920">
        <f t="shared" si="229"/>
        <v>2015</v>
      </c>
    </row>
    <row r="2921" spans="1:21" ht="48" x14ac:dyDescent="0.2">
      <c r="A2921">
        <v>4023</v>
      </c>
      <c r="B2921" s="3" t="s">
        <v>4019</v>
      </c>
      <c r="C2921" s="3" t="s">
        <v>8128</v>
      </c>
      <c r="D2921" s="6">
        <v>7000</v>
      </c>
      <c r="E2921" s="8">
        <v>0</v>
      </c>
      <c r="F2921" t="s">
        <v>8220</v>
      </c>
      <c r="G2921" t="s">
        <v>8223</v>
      </c>
      <c r="H2921" t="s">
        <v>8245</v>
      </c>
      <c r="I2921">
        <v>1458860363</v>
      </c>
      <c r="J2921">
        <v>1454975963</v>
      </c>
      <c r="K2921" t="b">
        <v>0</v>
      </c>
      <c r="L2921">
        <v>0</v>
      </c>
      <c r="M2921" t="b">
        <v>0</v>
      </c>
      <c r="N2921" t="s">
        <v>8269</v>
      </c>
      <c r="O2921">
        <f t="shared" si="230"/>
        <v>0</v>
      </c>
      <c r="P2921">
        <f t="shared" si="231"/>
        <v>0</v>
      </c>
      <c r="Q2921" s="13" t="s">
        <v>8315</v>
      </c>
      <c r="R2921" t="s">
        <v>8316</v>
      </c>
      <c r="S2921" s="17">
        <f t="shared" si="232"/>
        <v>42408.999571759254</v>
      </c>
      <c r="T2921" s="17">
        <f t="shared" si="233"/>
        <v>42453.957905092597</v>
      </c>
      <c r="U2921">
        <f t="shared" si="229"/>
        <v>2016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30"/>
        <v>27</v>
      </c>
      <c r="P2922">
        <f t="shared" si="231"/>
        <v>51.62</v>
      </c>
      <c r="Q2922" s="13" t="s">
        <v>8315</v>
      </c>
      <c r="R2922" t="s">
        <v>8316</v>
      </c>
      <c r="S2922" s="17">
        <f t="shared" si="232"/>
        <v>42058.792476851857</v>
      </c>
      <c r="T2922" s="17">
        <f t="shared" si="233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30"/>
        <v>129</v>
      </c>
      <c r="P2923">
        <f t="shared" si="231"/>
        <v>43</v>
      </c>
      <c r="Q2923" s="13" t="s">
        <v>8315</v>
      </c>
      <c r="R2923" t="s">
        <v>8357</v>
      </c>
      <c r="S2923" s="17">
        <f t="shared" si="232"/>
        <v>41877.886620370373</v>
      </c>
      <c r="T2923" s="17">
        <f t="shared" si="233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30"/>
        <v>100</v>
      </c>
      <c r="P2924">
        <f t="shared" si="231"/>
        <v>83.33</v>
      </c>
      <c r="Q2924" s="13" t="s">
        <v>8315</v>
      </c>
      <c r="R2924" t="s">
        <v>8357</v>
      </c>
      <c r="S2924" s="17">
        <f t="shared" si="232"/>
        <v>42097.874155092592</v>
      </c>
      <c r="T2924" s="17">
        <f t="shared" si="233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30"/>
        <v>100</v>
      </c>
      <c r="P2925">
        <f t="shared" si="231"/>
        <v>30</v>
      </c>
      <c r="Q2925" s="13" t="s">
        <v>8315</v>
      </c>
      <c r="R2925" t="s">
        <v>8357</v>
      </c>
      <c r="S2925" s="17">
        <f t="shared" si="232"/>
        <v>42013.15253472222</v>
      </c>
      <c r="T2925" s="17">
        <f t="shared" si="233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30"/>
        <v>103</v>
      </c>
      <c r="P2926">
        <f t="shared" si="231"/>
        <v>175.51</v>
      </c>
      <c r="Q2926" s="13" t="s">
        <v>8315</v>
      </c>
      <c r="R2926" t="s">
        <v>8357</v>
      </c>
      <c r="S2926" s="17">
        <f t="shared" si="232"/>
        <v>42103.556828703702</v>
      </c>
      <c r="T2926" s="17">
        <f t="shared" si="233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30"/>
        <v>102</v>
      </c>
      <c r="P2927">
        <f t="shared" si="231"/>
        <v>231.66</v>
      </c>
      <c r="Q2927" s="13" t="s">
        <v>8315</v>
      </c>
      <c r="R2927" t="s">
        <v>8357</v>
      </c>
      <c r="S2927" s="17">
        <f t="shared" si="232"/>
        <v>41863.584120370368</v>
      </c>
      <c r="T2927" s="17">
        <f t="shared" si="233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30"/>
        <v>125</v>
      </c>
      <c r="P2928">
        <f t="shared" si="231"/>
        <v>75</v>
      </c>
      <c r="Q2928" s="13" t="s">
        <v>8315</v>
      </c>
      <c r="R2928" t="s">
        <v>8357</v>
      </c>
      <c r="S2928" s="17">
        <f t="shared" si="232"/>
        <v>42044.765960648147</v>
      </c>
      <c r="T2928" s="17">
        <f t="shared" si="233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30"/>
        <v>131</v>
      </c>
      <c r="P2929">
        <f t="shared" si="231"/>
        <v>112.14</v>
      </c>
      <c r="Q2929" s="13" t="s">
        <v>8315</v>
      </c>
      <c r="R2929" t="s">
        <v>8357</v>
      </c>
      <c r="S2929" s="17">
        <f t="shared" si="232"/>
        <v>41806.669317129628</v>
      </c>
      <c r="T2929" s="17">
        <f t="shared" si="233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30"/>
        <v>100</v>
      </c>
      <c r="P2930">
        <f t="shared" si="231"/>
        <v>41.67</v>
      </c>
      <c r="Q2930" s="13" t="s">
        <v>8315</v>
      </c>
      <c r="R2930" t="s">
        <v>8357</v>
      </c>
      <c r="S2930" s="17">
        <f t="shared" si="232"/>
        <v>42403.998217592598</v>
      </c>
      <c r="T2930" s="17">
        <f t="shared" si="233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30"/>
        <v>102</v>
      </c>
      <c r="P2931">
        <f t="shared" si="231"/>
        <v>255.17</v>
      </c>
      <c r="Q2931" s="13" t="s">
        <v>8315</v>
      </c>
      <c r="R2931" t="s">
        <v>8357</v>
      </c>
      <c r="S2931" s="17">
        <f t="shared" si="232"/>
        <v>41754.564328703702</v>
      </c>
      <c r="T2931" s="17">
        <f t="shared" si="233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30"/>
        <v>101</v>
      </c>
      <c r="P2932">
        <f t="shared" si="231"/>
        <v>162.77000000000001</v>
      </c>
      <c r="Q2932" s="13" t="s">
        <v>8315</v>
      </c>
      <c r="R2932" t="s">
        <v>8357</v>
      </c>
      <c r="S2932" s="17">
        <f t="shared" si="232"/>
        <v>42101.584074074075</v>
      </c>
      <c r="T2932" s="17">
        <f t="shared" si="233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30"/>
        <v>106</v>
      </c>
      <c r="P2933">
        <f t="shared" si="231"/>
        <v>88.33</v>
      </c>
      <c r="Q2933" s="13" t="s">
        <v>8315</v>
      </c>
      <c r="R2933" t="s">
        <v>8357</v>
      </c>
      <c r="S2933" s="17">
        <f t="shared" si="232"/>
        <v>41872.291238425925</v>
      </c>
      <c r="T2933" s="17">
        <f t="shared" si="233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30"/>
        <v>105</v>
      </c>
      <c r="P2934">
        <f t="shared" si="231"/>
        <v>85.74</v>
      </c>
      <c r="Q2934" s="13" t="s">
        <v>8315</v>
      </c>
      <c r="R2934" t="s">
        <v>8357</v>
      </c>
      <c r="S2934" s="17">
        <f t="shared" si="232"/>
        <v>42025.164780092593</v>
      </c>
      <c r="T2934" s="17">
        <f t="shared" si="233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30"/>
        <v>103</v>
      </c>
      <c r="P2935">
        <f t="shared" si="231"/>
        <v>47.57</v>
      </c>
      <c r="Q2935" s="13" t="s">
        <v>8315</v>
      </c>
      <c r="R2935" t="s">
        <v>8357</v>
      </c>
      <c r="S2935" s="17">
        <f t="shared" si="232"/>
        <v>42495.956631944442</v>
      </c>
      <c r="T2935" s="17">
        <f t="shared" si="233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30"/>
        <v>108</v>
      </c>
      <c r="P2936">
        <f t="shared" si="231"/>
        <v>72.97</v>
      </c>
      <c r="Q2936" s="13" t="s">
        <v>8315</v>
      </c>
      <c r="R2936" t="s">
        <v>8357</v>
      </c>
      <c r="S2936" s="17">
        <f t="shared" si="232"/>
        <v>41775.636157407411</v>
      </c>
      <c r="T2936" s="17">
        <f t="shared" si="233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30"/>
        <v>101</v>
      </c>
      <c r="P2937">
        <f t="shared" si="231"/>
        <v>90.54</v>
      </c>
      <c r="Q2937" s="13" t="s">
        <v>8315</v>
      </c>
      <c r="R2937" t="s">
        <v>8357</v>
      </c>
      <c r="S2937" s="17">
        <f t="shared" si="232"/>
        <v>42553.583425925928</v>
      </c>
      <c r="T2937" s="17">
        <f t="shared" si="233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30"/>
        <v>128</v>
      </c>
      <c r="P2938">
        <f t="shared" si="231"/>
        <v>37.65</v>
      </c>
      <c r="Q2938" s="13" t="s">
        <v>8315</v>
      </c>
      <c r="R2938" t="s">
        <v>8357</v>
      </c>
      <c r="S2938" s="17">
        <f t="shared" si="232"/>
        <v>41912.650729166664</v>
      </c>
      <c r="T2938" s="17">
        <f t="shared" si="233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30"/>
        <v>133</v>
      </c>
      <c r="P2939">
        <f t="shared" si="231"/>
        <v>36.36</v>
      </c>
      <c r="Q2939" s="13" t="s">
        <v>8315</v>
      </c>
      <c r="R2939" t="s">
        <v>8357</v>
      </c>
      <c r="S2939" s="17">
        <f t="shared" si="232"/>
        <v>41803.457326388889</v>
      </c>
      <c r="T2939" s="17">
        <f t="shared" si="233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30"/>
        <v>101</v>
      </c>
      <c r="P2940">
        <f t="shared" si="231"/>
        <v>126.72</v>
      </c>
      <c r="Q2940" s="13" t="s">
        <v>8315</v>
      </c>
      <c r="R2940" t="s">
        <v>8357</v>
      </c>
      <c r="S2940" s="17">
        <f t="shared" si="232"/>
        <v>42004.703865740739</v>
      </c>
      <c r="T2940" s="17">
        <f t="shared" si="233"/>
        <v>42034.703865740739</v>
      </c>
      <c r="U2940">
        <f t="shared" si="229"/>
        <v>2015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30"/>
        <v>103</v>
      </c>
      <c r="P2941">
        <f t="shared" si="231"/>
        <v>329.2</v>
      </c>
      <c r="Q2941" s="13" t="s">
        <v>8315</v>
      </c>
      <c r="R2941" t="s">
        <v>8357</v>
      </c>
      <c r="S2941" s="17">
        <f t="shared" si="232"/>
        <v>41845.809166666666</v>
      </c>
      <c r="T2941" s="17">
        <f t="shared" si="233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30"/>
        <v>107</v>
      </c>
      <c r="P2942">
        <f t="shared" si="231"/>
        <v>81.239999999999995</v>
      </c>
      <c r="Q2942" s="13" t="s">
        <v>8315</v>
      </c>
      <c r="R2942" t="s">
        <v>8357</v>
      </c>
      <c r="S2942" s="17">
        <f t="shared" si="232"/>
        <v>41982.773356481484</v>
      </c>
      <c r="T2942" s="17">
        <f t="shared" si="233"/>
        <v>42022.773356481484</v>
      </c>
      <c r="U2942">
        <f t="shared" si="229"/>
        <v>2015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30"/>
        <v>0</v>
      </c>
      <c r="P2943">
        <f t="shared" si="231"/>
        <v>1</v>
      </c>
      <c r="Q2943" s="13" t="s">
        <v>8315</v>
      </c>
      <c r="R2943" t="s">
        <v>8355</v>
      </c>
      <c r="S2943" s="17">
        <f t="shared" si="232"/>
        <v>42034.960127314815</v>
      </c>
      <c r="T2943" s="17">
        <f t="shared" si="233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30"/>
        <v>20</v>
      </c>
      <c r="P2944">
        <f t="shared" si="231"/>
        <v>202.23</v>
      </c>
      <c r="Q2944" s="13" t="s">
        <v>8315</v>
      </c>
      <c r="R2944" t="s">
        <v>8355</v>
      </c>
      <c r="S2944" s="17">
        <f t="shared" si="232"/>
        <v>42334.803923611107</v>
      </c>
      <c r="T2944" s="17">
        <f t="shared" si="233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30"/>
        <v>0</v>
      </c>
      <c r="P2945">
        <f t="shared" si="231"/>
        <v>0</v>
      </c>
      <c r="Q2945" s="13" t="s">
        <v>8315</v>
      </c>
      <c r="R2945" t="s">
        <v>8355</v>
      </c>
      <c r="S2945" s="17">
        <f t="shared" si="232"/>
        <v>42077.129398148143</v>
      </c>
      <c r="T2945" s="17">
        <f t="shared" si="233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30"/>
        <v>1</v>
      </c>
      <c r="P2946">
        <f t="shared" si="231"/>
        <v>100</v>
      </c>
      <c r="Q2946" s="13" t="s">
        <v>8315</v>
      </c>
      <c r="R2946" t="s">
        <v>8355</v>
      </c>
      <c r="S2946" s="17">
        <f t="shared" si="232"/>
        <v>42132.9143287037</v>
      </c>
      <c r="T2946" s="17">
        <f t="shared" si="233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s="13" t="s">
        <v>8315</v>
      </c>
      <c r="R2947" t="s">
        <v>8355</v>
      </c>
      <c r="S2947" s="17">
        <f t="shared" si="232"/>
        <v>42118.139583333337</v>
      </c>
      <c r="T2947" s="17">
        <f t="shared" si="233"/>
        <v>42148.139583333337</v>
      </c>
      <c r="U2947">
        <f t="shared" ref="U2947:U3010" si="234">YEAR(T2947)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3" t="s">
        <v>8315</v>
      </c>
      <c r="R2948" t="s">
        <v>8355</v>
      </c>
      <c r="S2948" s="17">
        <f t="shared" si="232"/>
        <v>42567.531157407408</v>
      </c>
      <c r="T2948" s="17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3" t="s">
        <v>8315</v>
      </c>
      <c r="R2949" t="s">
        <v>8355</v>
      </c>
      <c r="S2949" s="17">
        <f t="shared" si="232"/>
        <v>42649.562118055561</v>
      </c>
      <c r="T2949" s="17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3" t="s">
        <v>8315</v>
      </c>
      <c r="R2950" t="s">
        <v>8355</v>
      </c>
      <c r="S2950" s="17">
        <f t="shared" si="232"/>
        <v>42097.649224537032</v>
      </c>
      <c r="T2950" s="17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3" t="s">
        <v>8315</v>
      </c>
      <c r="R2951" t="s">
        <v>8355</v>
      </c>
      <c r="S2951" s="17">
        <f t="shared" si="232"/>
        <v>42297.823113425926</v>
      </c>
      <c r="T2951" s="17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3" t="s">
        <v>8315</v>
      </c>
      <c r="R2952" t="s">
        <v>8355</v>
      </c>
      <c r="S2952" s="17">
        <f t="shared" si="232"/>
        <v>42362.36518518519</v>
      </c>
      <c r="T2952" s="17">
        <f t="shared" si="233"/>
        <v>42392.36518518519</v>
      </c>
      <c r="U2952">
        <f t="shared" si="234"/>
        <v>2016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3" t="s">
        <v>8315</v>
      </c>
      <c r="R2953" t="s">
        <v>8355</v>
      </c>
      <c r="S2953" s="17">
        <f t="shared" si="232"/>
        <v>41872.802928240737</v>
      </c>
      <c r="T2953" s="17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3" t="s">
        <v>8315</v>
      </c>
      <c r="R2954" t="s">
        <v>8355</v>
      </c>
      <c r="S2954" s="17">
        <f t="shared" si="232"/>
        <v>42628.690266203703</v>
      </c>
      <c r="T2954" s="17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3" t="s">
        <v>8315</v>
      </c>
      <c r="R2955" t="s">
        <v>8355</v>
      </c>
      <c r="S2955" s="17">
        <f t="shared" si="232"/>
        <v>42255.791909722218</v>
      </c>
      <c r="T2955" s="17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3" t="s">
        <v>8315</v>
      </c>
      <c r="R2956" t="s">
        <v>8355</v>
      </c>
      <c r="S2956" s="17">
        <f t="shared" si="232"/>
        <v>42790.583368055552</v>
      </c>
      <c r="T2956" s="17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3" t="s">
        <v>8315</v>
      </c>
      <c r="R2957" t="s">
        <v>8355</v>
      </c>
      <c r="S2957" s="17">
        <f t="shared" si="232"/>
        <v>42141.741307870368</v>
      </c>
      <c r="T2957" s="17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3" t="s">
        <v>8315</v>
      </c>
      <c r="R2958" t="s">
        <v>8355</v>
      </c>
      <c r="S2958" s="17">
        <f t="shared" si="232"/>
        <v>42464.958912037036</v>
      </c>
      <c r="T2958" s="17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3" t="s">
        <v>8315</v>
      </c>
      <c r="R2959" t="s">
        <v>8355</v>
      </c>
      <c r="S2959" s="17">
        <f t="shared" si="232"/>
        <v>42031.011249999996</v>
      </c>
      <c r="T2959" s="17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3" t="s">
        <v>8315</v>
      </c>
      <c r="R2960" t="s">
        <v>8355</v>
      </c>
      <c r="S2960" s="17">
        <f t="shared" si="232"/>
        <v>42438.779131944444</v>
      </c>
      <c r="T2960" s="17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3" t="s">
        <v>8315</v>
      </c>
      <c r="R2961" t="s">
        <v>8355</v>
      </c>
      <c r="S2961" s="17">
        <f t="shared" si="232"/>
        <v>42498.008391203708</v>
      </c>
      <c r="T2961" s="17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3" t="s">
        <v>8315</v>
      </c>
      <c r="R2962" t="s">
        <v>8355</v>
      </c>
      <c r="S2962" s="17">
        <f t="shared" si="232"/>
        <v>41863.757210648146</v>
      </c>
      <c r="T2962" s="17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3" t="s">
        <v>8315</v>
      </c>
      <c r="R2963" t="s">
        <v>8316</v>
      </c>
      <c r="S2963" s="17">
        <f t="shared" si="232"/>
        <v>42061.212488425925</v>
      </c>
      <c r="T2963" s="17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3" t="s">
        <v>8315</v>
      </c>
      <c r="R2964" t="s">
        <v>8316</v>
      </c>
      <c r="S2964" s="17">
        <f t="shared" si="232"/>
        <v>42036.24428240741</v>
      </c>
      <c r="T2964" s="17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3" t="s">
        <v>8315</v>
      </c>
      <c r="R2965" t="s">
        <v>8316</v>
      </c>
      <c r="S2965" s="17">
        <f t="shared" si="232"/>
        <v>42157.470185185186</v>
      </c>
      <c r="T2965" s="17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3" t="s">
        <v>8315</v>
      </c>
      <c r="R2966" t="s">
        <v>8316</v>
      </c>
      <c r="S2966" s="17">
        <f t="shared" si="232"/>
        <v>41827.909942129627</v>
      </c>
      <c r="T2966" s="17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3" t="s">
        <v>8315</v>
      </c>
      <c r="R2967" t="s">
        <v>8316</v>
      </c>
      <c r="S2967" s="17">
        <f t="shared" si="232"/>
        <v>42162.729548611111</v>
      </c>
      <c r="T2967" s="17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3" t="s">
        <v>8315</v>
      </c>
      <c r="R2968" t="s">
        <v>8316</v>
      </c>
      <c r="S2968" s="17">
        <f t="shared" si="232"/>
        <v>42233.738564814819</v>
      </c>
      <c r="T2968" s="17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3" t="s">
        <v>8315</v>
      </c>
      <c r="R2969" t="s">
        <v>8316</v>
      </c>
      <c r="S2969" s="17">
        <f t="shared" si="232"/>
        <v>42042.197824074072</v>
      </c>
      <c r="T2969" s="17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3" t="s">
        <v>8315</v>
      </c>
      <c r="R2970" t="s">
        <v>8316</v>
      </c>
      <c r="S2970" s="17">
        <f t="shared" si="232"/>
        <v>42585.523842592593</v>
      </c>
      <c r="T2970" s="17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3" t="s">
        <v>8315</v>
      </c>
      <c r="R2971" t="s">
        <v>8316</v>
      </c>
      <c r="S2971" s="17">
        <f t="shared" si="232"/>
        <v>42097.786493055552</v>
      </c>
      <c r="T2971" s="17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3" t="s">
        <v>8315</v>
      </c>
      <c r="R2972" t="s">
        <v>8316</v>
      </c>
      <c r="S2972" s="17">
        <f t="shared" si="232"/>
        <v>41808.669571759259</v>
      </c>
      <c r="T2972" s="17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ref="O2973:O3036" si="235">ROUND(E2973/D2973*100,0)</f>
        <v>100</v>
      </c>
      <c r="P2973">
        <f t="shared" ref="P2973:P3036" si="236">IFERROR(ROUND(E2973/L2973,2),0)</f>
        <v>74.53</v>
      </c>
      <c r="Q2973" s="13" t="s">
        <v>8315</v>
      </c>
      <c r="R2973" t="s">
        <v>8316</v>
      </c>
      <c r="S2973" s="17">
        <f t="shared" ref="S2973:S3036" si="237">(((J2973/60)/60)/24)+DATE(1970,1,1)</f>
        <v>41852.658310185187</v>
      </c>
      <c r="T2973" s="17">
        <f t="shared" ref="T2973:T3036" si="238">(((I2973/60)/60)/24)+DATE(1970,1,1)</f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5"/>
        <v>105</v>
      </c>
      <c r="P2974">
        <f t="shared" si="236"/>
        <v>123.94</v>
      </c>
      <c r="Q2974" s="13" t="s">
        <v>8315</v>
      </c>
      <c r="R2974" t="s">
        <v>8316</v>
      </c>
      <c r="S2974" s="17">
        <f t="shared" si="237"/>
        <v>42694.110185185185</v>
      </c>
      <c r="T2974" s="17">
        <f t="shared" si="238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5"/>
        <v>175</v>
      </c>
      <c r="P2975">
        <f t="shared" si="236"/>
        <v>264.85000000000002</v>
      </c>
      <c r="Q2975" s="13" t="s">
        <v>8315</v>
      </c>
      <c r="R2975" t="s">
        <v>8316</v>
      </c>
      <c r="S2975" s="17">
        <f t="shared" si="237"/>
        <v>42341.818379629629</v>
      </c>
      <c r="T2975" s="17">
        <f t="shared" si="238"/>
        <v>42370.166666666672</v>
      </c>
      <c r="U2975">
        <f t="shared" si="234"/>
        <v>2016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5"/>
        <v>102</v>
      </c>
      <c r="P2976">
        <f t="shared" si="236"/>
        <v>58.62</v>
      </c>
      <c r="Q2976" s="13" t="s">
        <v>8315</v>
      </c>
      <c r="R2976" t="s">
        <v>8316</v>
      </c>
      <c r="S2976" s="17">
        <f t="shared" si="237"/>
        <v>41880.061006944445</v>
      </c>
      <c r="T2976" s="17">
        <f t="shared" si="238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5"/>
        <v>100</v>
      </c>
      <c r="P2977">
        <f t="shared" si="236"/>
        <v>70.88</v>
      </c>
      <c r="Q2977" s="13" t="s">
        <v>8315</v>
      </c>
      <c r="R2977" t="s">
        <v>8316</v>
      </c>
      <c r="S2977" s="17">
        <f t="shared" si="237"/>
        <v>41941.683865740742</v>
      </c>
      <c r="T2977" s="17">
        <f t="shared" si="238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5"/>
        <v>171</v>
      </c>
      <c r="P2978">
        <f t="shared" si="236"/>
        <v>8.57</v>
      </c>
      <c r="Q2978" s="13" t="s">
        <v>8315</v>
      </c>
      <c r="R2978" t="s">
        <v>8316</v>
      </c>
      <c r="S2978" s="17">
        <f t="shared" si="237"/>
        <v>42425.730671296296</v>
      </c>
      <c r="T2978" s="17">
        <f t="shared" si="238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5"/>
        <v>114</v>
      </c>
      <c r="P2979">
        <f t="shared" si="236"/>
        <v>113.57</v>
      </c>
      <c r="Q2979" s="13" t="s">
        <v>8315</v>
      </c>
      <c r="R2979" t="s">
        <v>8316</v>
      </c>
      <c r="S2979" s="17">
        <f t="shared" si="237"/>
        <v>42026.88118055556</v>
      </c>
      <c r="T2979" s="17">
        <f t="shared" si="238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5"/>
        <v>129</v>
      </c>
      <c r="P2980">
        <f t="shared" si="236"/>
        <v>60.69</v>
      </c>
      <c r="Q2980" s="13" t="s">
        <v>8315</v>
      </c>
      <c r="R2980" t="s">
        <v>8316</v>
      </c>
      <c r="S2980" s="17">
        <f t="shared" si="237"/>
        <v>41922.640590277777</v>
      </c>
      <c r="T2980" s="17">
        <f t="shared" si="238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5"/>
        <v>101</v>
      </c>
      <c r="P2981">
        <f t="shared" si="236"/>
        <v>110.22</v>
      </c>
      <c r="Q2981" s="13" t="s">
        <v>8315</v>
      </c>
      <c r="R2981" t="s">
        <v>8316</v>
      </c>
      <c r="S2981" s="17">
        <f t="shared" si="237"/>
        <v>41993.824340277773</v>
      </c>
      <c r="T2981" s="17">
        <f t="shared" si="238"/>
        <v>42010.25</v>
      </c>
      <c r="U2981">
        <f t="shared" si="234"/>
        <v>2015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5"/>
        <v>109</v>
      </c>
      <c r="P2982">
        <f t="shared" si="236"/>
        <v>136.46</v>
      </c>
      <c r="Q2982" s="13" t="s">
        <v>8315</v>
      </c>
      <c r="R2982" t="s">
        <v>8316</v>
      </c>
      <c r="S2982" s="17">
        <f t="shared" si="237"/>
        <v>42219.915856481486</v>
      </c>
      <c r="T2982" s="17">
        <f t="shared" si="238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5"/>
        <v>129</v>
      </c>
      <c r="P2983">
        <f t="shared" si="236"/>
        <v>53.16</v>
      </c>
      <c r="Q2983" s="13" t="s">
        <v>8315</v>
      </c>
      <c r="R2983" t="s">
        <v>8355</v>
      </c>
      <c r="S2983" s="17">
        <f t="shared" si="237"/>
        <v>42225.559675925921</v>
      </c>
      <c r="T2983" s="17">
        <f t="shared" si="238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5"/>
        <v>102</v>
      </c>
      <c r="P2984">
        <f t="shared" si="236"/>
        <v>86.49</v>
      </c>
      <c r="Q2984" s="13" t="s">
        <v>8315</v>
      </c>
      <c r="R2984" t="s">
        <v>8355</v>
      </c>
      <c r="S2984" s="17">
        <f t="shared" si="237"/>
        <v>42381.686840277776</v>
      </c>
      <c r="T2984" s="17">
        <f t="shared" si="238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5"/>
        <v>147</v>
      </c>
      <c r="P2985">
        <f t="shared" si="236"/>
        <v>155.24</v>
      </c>
      <c r="Q2985" s="13" t="s">
        <v>8315</v>
      </c>
      <c r="R2985" t="s">
        <v>8355</v>
      </c>
      <c r="S2985" s="17">
        <f t="shared" si="237"/>
        <v>41894.632361111115</v>
      </c>
      <c r="T2985" s="17">
        <f t="shared" si="238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5"/>
        <v>100</v>
      </c>
      <c r="P2986">
        <f t="shared" si="236"/>
        <v>115.08</v>
      </c>
      <c r="Q2986" s="13" t="s">
        <v>8315</v>
      </c>
      <c r="R2986" t="s">
        <v>8355</v>
      </c>
      <c r="S2986" s="17">
        <f t="shared" si="237"/>
        <v>42576.278715277775</v>
      </c>
      <c r="T2986" s="17">
        <f t="shared" si="238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5"/>
        <v>122</v>
      </c>
      <c r="P2987">
        <f t="shared" si="236"/>
        <v>109.59</v>
      </c>
      <c r="Q2987" s="13" t="s">
        <v>8315</v>
      </c>
      <c r="R2987" t="s">
        <v>8355</v>
      </c>
      <c r="S2987" s="17">
        <f t="shared" si="237"/>
        <v>42654.973703703698</v>
      </c>
      <c r="T2987" s="17">
        <f t="shared" si="238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5"/>
        <v>106</v>
      </c>
      <c r="P2988">
        <f t="shared" si="236"/>
        <v>45.21</v>
      </c>
      <c r="Q2988" s="13" t="s">
        <v>8315</v>
      </c>
      <c r="R2988" t="s">
        <v>8355</v>
      </c>
      <c r="S2988" s="17">
        <f t="shared" si="237"/>
        <v>42431.500069444446</v>
      </c>
      <c r="T2988" s="17">
        <f t="shared" si="238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5"/>
        <v>110</v>
      </c>
      <c r="P2989">
        <f t="shared" si="236"/>
        <v>104.15</v>
      </c>
      <c r="Q2989" s="13" t="s">
        <v>8315</v>
      </c>
      <c r="R2989" t="s">
        <v>8355</v>
      </c>
      <c r="S2989" s="17">
        <f t="shared" si="237"/>
        <v>42627.307303240741</v>
      </c>
      <c r="T2989" s="17">
        <f t="shared" si="238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5"/>
        <v>100</v>
      </c>
      <c r="P2990">
        <f t="shared" si="236"/>
        <v>35.71</v>
      </c>
      <c r="Q2990" s="13" t="s">
        <v>8315</v>
      </c>
      <c r="R2990" t="s">
        <v>8355</v>
      </c>
      <c r="S2990" s="17">
        <f t="shared" si="237"/>
        <v>42511.362048611118</v>
      </c>
      <c r="T2990" s="17">
        <f t="shared" si="238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5"/>
        <v>177</v>
      </c>
      <c r="P2991">
        <f t="shared" si="236"/>
        <v>97</v>
      </c>
      <c r="Q2991" s="13" t="s">
        <v>8315</v>
      </c>
      <c r="R2991" t="s">
        <v>8355</v>
      </c>
      <c r="S2991" s="17">
        <f t="shared" si="237"/>
        <v>42337.02039351852</v>
      </c>
      <c r="T2991" s="17">
        <f t="shared" si="238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5"/>
        <v>100</v>
      </c>
      <c r="P2992">
        <f t="shared" si="236"/>
        <v>370.37</v>
      </c>
      <c r="Q2992" s="13" t="s">
        <v>8315</v>
      </c>
      <c r="R2992" t="s">
        <v>8355</v>
      </c>
      <c r="S2992" s="17">
        <f t="shared" si="237"/>
        <v>42341.57430555555</v>
      </c>
      <c r="T2992" s="17">
        <f t="shared" si="238"/>
        <v>42376.57430555555</v>
      </c>
      <c r="U2992">
        <f t="shared" si="234"/>
        <v>2016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5"/>
        <v>103</v>
      </c>
      <c r="P2993">
        <f t="shared" si="236"/>
        <v>94.41</v>
      </c>
      <c r="Q2993" s="13" t="s">
        <v>8315</v>
      </c>
      <c r="R2993" t="s">
        <v>8355</v>
      </c>
      <c r="S2993" s="17">
        <f t="shared" si="237"/>
        <v>42740.837152777778</v>
      </c>
      <c r="T2993" s="17">
        <f t="shared" si="238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5"/>
        <v>105</v>
      </c>
      <c r="P2994">
        <f t="shared" si="236"/>
        <v>48.98</v>
      </c>
      <c r="Q2994" s="13" t="s">
        <v>8315</v>
      </c>
      <c r="R2994" t="s">
        <v>8355</v>
      </c>
      <c r="S2994" s="17">
        <f t="shared" si="237"/>
        <v>42622.767476851848</v>
      </c>
      <c r="T2994" s="17">
        <f t="shared" si="238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5"/>
        <v>100</v>
      </c>
      <c r="P2995">
        <f t="shared" si="236"/>
        <v>45.59</v>
      </c>
      <c r="Q2995" s="13" t="s">
        <v>8315</v>
      </c>
      <c r="R2995" t="s">
        <v>8355</v>
      </c>
      <c r="S2995" s="17">
        <f t="shared" si="237"/>
        <v>42390.838738425926</v>
      </c>
      <c r="T2995" s="17">
        <f t="shared" si="238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5"/>
        <v>458</v>
      </c>
      <c r="P2996">
        <f t="shared" si="236"/>
        <v>23.28</v>
      </c>
      <c r="Q2996" s="13" t="s">
        <v>8315</v>
      </c>
      <c r="R2996" t="s">
        <v>8355</v>
      </c>
      <c r="S2996" s="17">
        <f t="shared" si="237"/>
        <v>41885.478842592594</v>
      </c>
      <c r="T2996" s="17">
        <f t="shared" si="238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5"/>
        <v>105</v>
      </c>
      <c r="P2997">
        <f t="shared" si="236"/>
        <v>63.23</v>
      </c>
      <c r="Q2997" s="13" t="s">
        <v>8315</v>
      </c>
      <c r="R2997" t="s">
        <v>8355</v>
      </c>
      <c r="S2997" s="17">
        <f t="shared" si="237"/>
        <v>42724.665173611109</v>
      </c>
      <c r="T2997" s="17">
        <f t="shared" si="238"/>
        <v>42754.665173611109</v>
      </c>
      <c r="U2997">
        <f t="shared" si="234"/>
        <v>2017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5"/>
        <v>172</v>
      </c>
      <c r="P2998">
        <f t="shared" si="236"/>
        <v>153.52000000000001</v>
      </c>
      <c r="Q2998" s="13" t="s">
        <v>8315</v>
      </c>
      <c r="R2998" t="s">
        <v>8355</v>
      </c>
      <c r="S2998" s="17">
        <f t="shared" si="237"/>
        <v>42090.912500000006</v>
      </c>
      <c r="T2998" s="17">
        <f t="shared" si="238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5"/>
        <v>104</v>
      </c>
      <c r="P2999">
        <f t="shared" si="236"/>
        <v>90.2</v>
      </c>
      <c r="Q2999" s="13" t="s">
        <v>8315</v>
      </c>
      <c r="R2999" t="s">
        <v>8355</v>
      </c>
      <c r="S2999" s="17">
        <f t="shared" si="237"/>
        <v>42775.733715277776</v>
      </c>
      <c r="T2999" s="17">
        <f t="shared" si="238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5"/>
        <v>103</v>
      </c>
      <c r="P3000">
        <f t="shared" si="236"/>
        <v>118.97</v>
      </c>
      <c r="Q3000" s="13" t="s">
        <v>8315</v>
      </c>
      <c r="R3000" t="s">
        <v>8355</v>
      </c>
      <c r="S3000" s="17">
        <f t="shared" si="237"/>
        <v>41778.193622685183</v>
      </c>
      <c r="T3000" s="17">
        <f t="shared" si="238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5"/>
        <v>119</v>
      </c>
      <c r="P3001">
        <f t="shared" si="236"/>
        <v>80.25</v>
      </c>
      <c r="Q3001" s="13" t="s">
        <v>8315</v>
      </c>
      <c r="R3001" t="s">
        <v>8355</v>
      </c>
      <c r="S3001" s="17">
        <f t="shared" si="237"/>
        <v>42780.740277777775</v>
      </c>
      <c r="T3001" s="17">
        <f t="shared" si="238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5"/>
        <v>100</v>
      </c>
      <c r="P3002">
        <f t="shared" si="236"/>
        <v>62.5</v>
      </c>
      <c r="Q3002" s="13" t="s">
        <v>8315</v>
      </c>
      <c r="R3002" t="s">
        <v>8355</v>
      </c>
      <c r="S3002" s="17">
        <f t="shared" si="237"/>
        <v>42752.827199074076</v>
      </c>
      <c r="T3002" s="17">
        <f t="shared" si="238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5"/>
        <v>319</v>
      </c>
      <c r="P3003">
        <f t="shared" si="236"/>
        <v>131.38</v>
      </c>
      <c r="Q3003" s="13" t="s">
        <v>8315</v>
      </c>
      <c r="R3003" t="s">
        <v>8355</v>
      </c>
      <c r="S3003" s="17">
        <f t="shared" si="237"/>
        <v>42534.895625000005</v>
      </c>
      <c r="T3003" s="17">
        <f t="shared" si="238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5"/>
        <v>109</v>
      </c>
      <c r="P3004">
        <f t="shared" si="236"/>
        <v>73.03</v>
      </c>
      <c r="Q3004" s="13" t="s">
        <v>8315</v>
      </c>
      <c r="R3004" t="s">
        <v>8355</v>
      </c>
      <c r="S3004" s="17">
        <f t="shared" si="237"/>
        <v>41239.83625</v>
      </c>
      <c r="T3004" s="17">
        <f t="shared" si="238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5"/>
        <v>101</v>
      </c>
      <c r="P3005">
        <f t="shared" si="236"/>
        <v>178.53</v>
      </c>
      <c r="Q3005" s="13" t="s">
        <v>8315</v>
      </c>
      <c r="R3005" t="s">
        <v>8355</v>
      </c>
      <c r="S3005" s="17">
        <f t="shared" si="237"/>
        <v>42398.849259259259</v>
      </c>
      <c r="T3005" s="17">
        <f t="shared" si="238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5"/>
        <v>113</v>
      </c>
      <c r="P3006">
        <f t="shared" si="236"/>
        <v>162.91</v>
      </c>
      <c r="Q3006" s="13" t="s">
        <v>8315</v>
      </c>
      <c r="R3006" t="s">
        <v>8355</v>
      </c>
      <c r="S3006" s="17">
        <f t="shared" si="237"/>
        <v>41928.881064814814</v>
      </c>
      <c r="T3006" s="17">
        <f t="shared" si="238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5"/>
        <v>120</v>
      </c>
      <c r="P3007">
        <f t="shared" si="236"/>
        <v>108.24</v>
      </c>
      <c r="Q3007" s="13" t="s">
        <v>8315</v>
      </c>
      <c r="R3007" t="s">
        <v>8355</v>
      </c>
      <c r="S3007" s="17">
        <f t="shared" si="237"/>
        <v>41888.674826388888</v>
      </c>
      <c r="T3007" s="17">
        <f t="shared" si="238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5"/>
        <v>108</v>
      </c>
      <c r="P3008">
        <f t="shared" si="236"/>
        <v>88.87</v>
      </c>
      <c r="Q3008" s="13" t="s">
        <v>8315</v>
      </c>
      <c r="R3008" t="s">
        <v>8355</v>
      </c>
      <c r="S3008" s="17">
        <f t="shared" si="237"/>
        <v>41957.756840277783</v>
      </c>
      <c r="T3008" s="17">
        <f t="shared" si="238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5"/>
        <v>180</v>
      </c>
      <c r="P3009">
        <f t="shared" si="236"/>
        <v>54</v>
      </c>
      <c r="Q3009" s="13" t="s">
        <v>8315</v>
      </c>
      <c r="R3009" t="s">
        <v>8355</v>
      </c>
      <c r="S3009" s="17">
        <f t="shared" si="237"/>
        <v>42098.216238425928</v>
      </c>
      <c r="T3009" s="17">
        <f t="shared" si="238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5"/>
        <v>101</v>
      </c>
      <c r="P3010">
        <f t="shared" si="236"/>
        <v>116.73</v>
      </c>
      <c r="Q3010" s="13" t="s">
        <v>8315</v>
      </c>
      <c r="R3010" t="s">
        <v>8355</v>
      </c>
      <c r="S3010" s="17">
        <f t="shared" si="237"/>
        <v>42360.212025462963</v>
      </c>
      <c r="T3010" s="17">
        <f t="shared" si="238"/>
        <v>42390.212025462963</v>
      </c>
      <c r="U3010">
        <f t="shared" si="234"/>
        <v>2016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s="13" t="s">
        <v>8315</v>
      </c>
      <c r="R3011" t="s">
        <v>8355</v>
      </c>
      <c r="S3011" s="17">
        <f t="shared" si="237"/>
        <v>41939.569907407407</v>
      </c>
      <c r="T3011" s="17">
        <f t="shared" si="238"/>
        <v>41969.611574074079</v>
      </c>
      <c r="U3011">
        <f t="shared" ref="U3011:U3074" si="239">YEAR(T3011)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3" t="s">
        <v>8315</v>
      </c>
      <c r="R3012" t="s">
        <v>8355</v>
      </c>
      <c r="S3012" s="17">
        <f t="shared" si="237"/>
        <v>41996.832395833335</v>
      </c>
      <c r="T3012" s="17">
        <f t="shared" si="238"/>
        <v>42056.832395833335</v>
      </c>
      <c r="U3012">
        <f t="shared" si="239"/>
        <v>2015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3" t="s">
        <v>8315</v>
      </c>
      <c r="R3013" t="s">
        <v>8355</v>
      </c>
      <c r="S3013" s="17">
        <f t="shared" si="237"/>
        <v>42334.468935185185</v>
      </c>
      <c r="T3013" s="17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3" t="s">
        <v>8315</v>
      </c>
      <c r="R3014" t="s">
        <v>8355</v>
      </c>
      <c r="S3014" s="17">
        <f t="shared" si="237"/>
        <v>42024.702893518523</v>
      </c>
      <c r="T3014" s="17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3" t="s">
        <v>8315</v>
      </c>
      <c r="R3015" t="s">
        <v>8355</v>
      </c>
      <c r="S3015" s="17">
        <f t="shared" si="237"/>
        <v>42146.836215277777</v>
      </c>
      <c r="T3015" s="17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3" t="s">
        <v>8315</v>
      </c>
      <c r="R3016" t="s">
        <v>8355</v>
      </c>
      <c r="S3016" s="17">
        <f t="shared" si="237"/>
        <v>41920.123611111114</v>
      </c>
      <c r="T3016" s="17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3" t="s">
        <v>8315</v>
      </c>
      <c r="R3017" t="s">
        <v>8355</v>
      </c>
      <c r="S3017" s="17">
        <f t="shared" si="237"/>
        <v>41785.72729166667</v>
      </c>
      <c r="T3017" s="17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3" t="s">
        <v>8315</v>
      </c>
      <c r="R3018" t="s">
        <v>8355</v>
      </c>
      <c r="S3018" s="17">
        <f t="shared" si="237"/>
        <v>41778.548055555555</v>
      </c>
      <c r="T3018" s="17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3" t="s">
        <v>8315</v>
      </c>
      <c r="R3019" t="s">
        <v>8355</v>
      </c>
      <c r="S3019" s="17">
        <f t="shared" si="237"/>
        <v>41841.850034722222</v>
      </c>
      <c r="T3019" s="17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3" t="s">
        <v>8315</v>
      </c>
      <c r="R3020" t="s">
        <v>8355</v>
      </c>
      <c r="S3020" s="17">
        <f t="shared" si="237"/>
        <v>42163.29833333334</v>
      </c>
      <c r="T3020" s="17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3" t="s">
        <v>8315</v>
      </c>
      <c r="R3021" t="s">
        <v>8355</v>
      </c>
      <c r="S3021" s="17">
        <f t="shared" si="237"/>
        <v>41758.833564814813</v>
      </c>
      <c r="T3021" s="17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3" t="s">
        <v>8315</v>
      </c>
      <c r="R3022" t="s">
        <v>8355</v>
      </c>
      <c r="S3022" s="17">
        <f t="shared" si="237"/>
        <v>42170.846446759257</v>
      </c>
      <c r="T3022" s="17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3" t="s">
        <v>8315</v>
      </c>
      <c r="R3023" t="s">
        <v>8355</v>
      </c>
      <c r="S3023" s="17">
        <f t="shared" si="237"/>
        <v>42660.618854166663</v>
      </c>
      <c r="T3023" s="17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3" t="s">
        <v>8315</v>
      </c>
      <c r="R3024" t="s">
        <v>8355</v>
      </c>
      <c r="S3024" s="17">
        <f t="shared" si="237"/>
        <v>42564.95380787037</v>
      </c>
      <c r="T3024" s="17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3" t="s">
        <v>8315</v>
      </c>
      <c r="R3025" t="s">
        <v>8355</v>
      </c>
      <c r="S3025" s="17">
        <f t="shared" si="237"/>
        <v>42121.675763888896</v>
      </c>
      <c r="T3025" s="17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3" t="s">
        <v>8315</v>
      </c>
      <c r="R3026" t="s">
        <v>8355</v>
      </c>
      <c r="S3026" s="17">
        <f t="shared" si="237"/>
        <v>41158.993923611109</v>
      </c>
      <c r="T3026" s="17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3" t="s">
        <v>8315</v>
      </c>
      <c r="R3027" t="s">
        <v>8355</v>
      </c>
      <c r="S3027" s="17">
        <f t="shared" si="237"/>
        <v>41761.509409722225</v>
      </c>
      <c r="T3027" s="17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3" t="s">
        <v>8315</v>
      </c>
      <c r="R3028" t="s">
        <v>8355</v>
      </c>
      <c r="S3028" s="17">
        <f t="shared" si="237"/>
        <v>42783.459398148145</v>
      </c>
      <c r="T3028" s="17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3" t="s">
        <v>8315</v>
      </c>
      <c r="R3029" t="s">
        <v>8355</v>
      </c>
      <c r="S3029" s="17">
        <f t="shared" si="237"/>
        <v>42053.704293981486</v>
      </c>
      <c r="T3029" s="17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3" t="s">
        <v>8315</v>
      </c>
      <c r="R3030" t="s">
        <v>8355</v>
      </c>
      <c r="S3030" s="17">
        <f t="shared" si="237"/>
        <v>42567.264178240745</v>
      </c>
      <c r="T3030" s="17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3" t="s">
        <v>8315</v>
      </c>
      <c r="R3031" t="s">
        <v>8355</v>
      </c>
      <c r="S3031" s="17">
        <f t="shared" si="237"/>
        <v>41932.708877314813</v>
      </c>
      <c r="T3031" s="17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3" t="s">
        <v>8315</v>
      </c>
      <c r="R3032" t="s">
        <v>8355</v>
      </c>
      <c r="S3032" s="17">
        <f t="shared" si="237"/>
        <v>42233.747349537036</v>
      </c>
      <c r="T3032" s="17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3" t="s">
        <v>8315</v>
      </c>
      <c r="R3033" t="s">
        <v>8355</v>
      </c>
      <c r="S3033" s="17">
        <f t="shared" si="237"/>
        <v>42597.882488425923</v>
      </c>
      <c r="T3033" s="17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3" t="s">
        <v>8315</v>
      </c>
      <c r="R3034" t="s">
        <v>8355</v>
      </c>
      <c r="S3034" s="17">
        <f t="shared" si="237"/>
        <v>42228.044664351852</v>
      </c>
      <c r="T3034" s="17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3" t="s">
        <v>8315</v>
      </c>
      <c r="R3035" t="s">
        <v>8355</v>
      </c>
      <c r="S3035" s="17">
        <f t="shared" si="237"/>
        <v>42570.110243055555</v>
      </c>
      <c r="T3035" s="17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3" t="s">
        <v>8315</v>
      </c>
      <c r="R3036" t="s">
        <v>8355</v>
      </c>
      <c r="S3036" s="17">
        <f t="shared" si="237"/>
        <v>42644.535358796296</v>
      </c>
      <c r="T3036" s="17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ref="O3037:O3100" si="240">ROUND(E3037/D3037*100,0)</f>
        <v>109</v>
      </c>
      <c r="P3037">
        <f t="shared" ref="P3037:P3100" si="241">IFERROR(ROUND(E3037/L3037,2),0)</f>
        <v>88.59</v>
      </c>
      <c r="Q3037" s="13" t="s">
        <v>8315</v>
      </c>
      <c r="R3037" t="s">
        <v>8355</v>
      </c>
      <c r="S3037" s="17">
        <f t="shared" ref="S3037:S3100" si="242">(((J3037/60)/60)/24)+DATE(1970,1,1)</f>
        <v>41368.560289351852</v>
      </c>
      <c r="T3037" s="17">
        <f t="shared" ref="T3037:T3100" si="243">(((I3037/60)/60)/24)+DATE(1970,1,1)</f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40"/>
        <v>127</v>
      </c>
      <c r="P3038">
        <f t="shared" si="241"/>
        <v>96.3</v>
      </c>
      <c r="Q3038" s="13" t="s">
        <v>8315</v>
      </c>
      <c r="R3038" t="s">
        <v>8355</v>
      </c>
      <c r="S3038" s="17">
        <f t="shared" si="242"/>
        <v>41466.785231481481</v>
      </c>
      <c r="T3038" s="17">
        <f t="shared" si="243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40"/>
        <v>213</v>
      </c>
      <c r="P3039">
        <f t="shared" si="241"/>
        <v>33.31</v>
      </c>
      <c r="Q3039" s="13" t="s">
        <v>8315</v>
      </c>
      <c r="R3039" t="s">
        <v>8355</v>
      </c>
      <c r="S3039" s="17">
        <f t="shared" si="242"/>
        <v>40378.893206018518</v>
      </c>
      <c r="T3039" s="17">
        <f t="shared" si="243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40"/>
        <v>101</v>
      </c>
      <c r="P3040">
        <f t="shared" si="241"/>
        <v>37.22</v>
      </c>
      <c r="Q3040" s="13" t="s">
        <v>8315</v>
      </c>
      <c r="R3040" t="s">
        <v>8355</v>
      </c>
      <c r="S3040" s="17">
        <f t="shared" si="242"/>
        <v>42373.252280092594</v>
      </c>
      <c r="T3040" s="17">
        <f t="shared" si="243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40"/>
        <v>109</v>
      </c>
      <c r="P3041">
        <f t="shared" si="241"/>
        <v>92.13</v>
      </c>
      <c r="Q3041" s="13" t="s">
        <v>8315</v>
      </c>
      <c r="R3041" t="s">
        <v>8355</v>
      </c>
      <c r="S3041" s="17">
        <f t="shared" si="242"/>
        <v>41610.794421296298</v>
      </c>
      <c r="T3041" s="17">
        <f t="shared" si="243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40"/>
        <v>108</v>
      </c>
      <c r="P3042">
        <f t="shared" si="241"/>
        <v>76.790000000000006</v>
      </c>
      <c r="Q3042" s="13" t="s">
        <v>8315</v>
      </c>
      <c r="R3042" t="s">
        <v>8355</v>
      </c>
      <c r="S3042" s="17">
        <f t="shared" si="242"/>
        <v>42177.791909722218</v>
      </c>
      <c r="T3042" s="17">
        <f t="shared" si="243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40"/>
        <v>110</v>
      </c>
      <c r="P3043">
        <f t="shared" si="241"/>
        <v>96.53</v>
      </c>
      <c r="Q3043" s="13" t="s">
        <v>8315</v>
      </c>
      <c r="R3043" t="s">
        <v>8355</v>
      </c>
      <c r="S3043" s="17">
        <f t="shared" si="242"/>
        <v>42359.868611111116</v>
      </c>
      <c r="T3043" s="17">
        <f t="shared" si="243"/>
        <v>42389.868611111116</v>
      </c>
      <c r="U3043">
        <f t="shared" si="239"/>
        <v>2016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40"/>
        <v>128</v>
      </c>
      <c r="P3044">
        <f t="shared" si="241"/>
        <v>51.89</v>
      </c>
      <c r="Q3044" s="13" t="s">
        <v>8315</v>
      </c>
      <c r="R3044" t="s">
        <v>8355</v>
      </c>
      <c r="S3044" s="17">
        <f t="shared" si="242"/>
        <v>42253.688043981485</v>
      </c>
      <c r="T3044" s="17">
        <f t="shared" si="243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40"/>
        <v>110</v>
      </c>
      <c r="P3045">
        <f t="shared" si="241"/>
        <v>128.91</v>
      </c>
      <c r="Q3045" s="13" t="s">
        <v>8315</v>
      </c>
      <c r="R3045" t="s">
        <v>8355</v>
      </c>
      <c r="S3045" s="17">
        <f t="shared" si="242"/>
        <v>42083.070590277777</v>
      </c>
      <c r="T3045" s="17">
        <f t="shared" si="243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40"/>
        <v>109</v>
      </c>
      <c r="P3046">
        <f t="shared" si="241"/>
        <v>84.11</v>
      </c>
      <c r="Q3046" s="13" t="s">
        <v>8315</v>
      </c>
      <c r="R3046" t="s">
        <v>8355</v>
      </c>
      <c r="S3046" s="17">
        <f t="shared" si="242"/>
        <v>42387.7268287037</v>
      </c>
      <c r="T3046" s="17">
        <f t="shared" si="243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40"/>
        <v>133</v>
      </c>
      <c r="P3047">
        <f t="shared" si="241"/>
        <v>82.94</v>
      </c>
      <c r="Q3047" s="13" t="s">
        <v>8315</v>
      </c>
      <c r="R3047" t="s">
        <v>8355</v>
      </c>
      <c r="S3047" s="17">
        <f t="shared" si="242"/>
        <v>41843.155729166669</v>
      </c>
      <c r="T3047" s="17">
        <f t="shared" si="243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40"/>
        <v>191</v>
      </c>
      <c r="P3048">
        <f t="shared" si="241"/>
        <v>259.95</v>
      </c>
      <c r="Q3048" s="13" t="s">
        <v>8315</v>
      </c>
      <c r="R3048" t="s">
        <v>8355</v>
      </c>
      <c r="S3048" s="17">
        <f t="shared" si="242"/>
        <v>41862.803078703706</v>
      </c>
      <c r="T3048" s="17">
        <f t="shared" si="243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40"/>
        <v>149</v>
      </c>
      <c r="P3049">
        <f t="shared" si="241"/>
        <v>37.25</v>
      </c>
      <c r="Q3049" s="13" t="s">
        <v>8315</v>
      </c>
      <c r="R3049" t="s">
        <v>8355</v>
      </c>
      <c r="S3049" s="17">
        <f t="shared" si="242"/>
        <v>42443.989050925928</v>
      </c>
      <c r="T3049" s="17">
        <f t="shared" si="243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40"/>
        <v>166</v>
      </c>
      <c r="P3050">
        <f t="shared" si="241"/>
        <v>177.02</v>
      </c>
      <c r="Q3050" s="13" t="s">
        <v>8315</v>
      </c>
      <c r="R3050" t="s">
        <v>8355</v>
      </c>
      <c r="S3050" s="17">
        <f t="shared" si="242"/>
        <v>41975.901180555549</v>
      </c>
      <c r="T3050" s="17">
        <f t="shared" si="243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40"/>
        <v>107</v>
      </c>
      <c r="P3051">
        <f t="shared" si="241"/>
        <v>74.069999999999993</v>
      </c>
      <c r="Q3051" s="13" t="s">
        <v>8315</v>
      </c>
      <c r="R3051" t="s">
        <v>8355</v>
      </c>
      <c r="S3051" s="17">
        <f t="shared" si="242"/>
        <v>42139.014525462961</v>
      </c>
      <c r="T3051" s="17">
        <f t="shared" si="243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40"/>
        <v>106</v>
      </c>
      <c r="P3052">
        <f t="shared" si="241"/>
        <v>70.67</v>
      </c>
      <c r="Q3052" s="13" t="s">
        <v>8315</v>
      </c>
      <c r="R3052" t="s">
        <v>8355</v>
      </c>
      <c r="S3052" s="17">
        <f t="shared" si="242"/>
        <v>42465.16851851852</v>
      </c>
      <c r="T3052" s="17">
        <f t="shared" si="243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40"/>
        <v>24</v>
      </c>
      <c r="P3053">
        <f t="shared" si="241"/>
        <v>23.63</v>
      </c>
      <c r="Q3053" s="13" t="s">
        <v>8315</v>
      </c>
      <c r="R3053" t="s">
        <v>8355</v>
      </c>
      <c r="S3053" s="17">
        <f t="shared" si="242"/>
        <v>42744.416030092587</v>
      </c>
      <c r="T3053" s="17">
        <f t="shared" si="243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40"/>
        <v>0</v>
      </c>
      <c r="P3054">
        <f t="shared" si="241"/>
        <v>37.5</v>
      </c>
      <c r="Q3054" s="13" t="s">
        <v>8315</v>
      </c>
      <c r="R3054" t="s">
        <v>8355</v>
      </c>
      <c r="S3054" s="17">
        <f t="shared" si="242"/>
        <v>42122.670069444444</v>
      </c>
      <c r="T3054" s="17">
        <f t="shared" si="243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40"/>
        <v>0</v>
      </c>
      <c r="P3055">
        <f t="shared" si="241"/>
        <v>13.33</v>
      </c>
      <c r="Q3055" s="13" t="s">
        <v>8315</v>
      </c>
      <c r="R3055" t="s">
        <v>8355</v>
      </c>
      <c r="S3055" s="17">
        <f t="shared" si="242"/>
        <v>41862.761724537035</v>
      </c>
      <c r="T3055" s="17">
        <f t="shared" si="243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40"/>
        <v>0</v>
      </c>
      <c r="P3056">
        <f t="shared" si="241"/>
        <v>0</v>
      </c>
      <c r="Q3056" s="13" t="s">
        <v>8315</v>
      </c>
      <c r="R3056" t="s">
        <v>8355</v>
      </c>
      <c r="S3056" s="17">
        <f t="shared" si="242"/>
        <v>42027.832800925928</v>
      </c>
      <c r="T3056" s="17">
        <f t="shared" si="243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40"/>
        <v>0</v>
      </c>
      <c r="P3057">
        <f t="shared" si="241"/>
        <v>1</v>
      </c>
      <c r="Q3057" s="13" t="s">
        <v>8315</v>
      </c>
      <c r="R3057" t="s">
        <v>8355</v>
      </c>
      <c r="S3057" s="17">
        <f t="shared" si="242"/>
        <v>41953.95821759259</v>
      </c>
      <c r="T3057" s="17">
        <f t="shared" si="243"/>
        <v>42013.95821759259</v>
      </c>
      <c r="U3057">
        <f t="shared" si="239"/>
        <v>2015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40"/>
        <v>0</v>
      </c>
      <c r="P3058">
        <f t="shared" si="241"/>
        <v>0</v>
      </c>
      <c r="Q3058" s="13" t="s">
        <v>8315</v>
      </c>
      <c r="R3058" t="s">
        <v>8355</v>
      </c>
      <c r="S3058" s="17">
        <f t="shared" si="242"/>
        <v>41851.636388888888</v>
      </c>
      <c r="T3058" s="17">
        <f t="shared" si="243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40"/>
        <v>0</v>
      </c>
      <c r="P3059">
        <f t="shared" si="241"/>
        <v>0</v>
      </c>
      <c r="Q3059" s="13" t="s">
        <v>8315</v>
      </c>
      <c r="R3059" t="s">
        <v>8355</v>
      </c>
      <c r="S3059" s="17">
        <f t="shared" si="242"/>
        <v>42433.650590277779</v>
      </c>
      <c r="T3059" s="17">
        <f t="shared" si="243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40"/>
        <v>0</v>
      </c>
      <c r="P3060">
        <f t="shared" si="241"/>
        <v>1</v>
      </c>
      <c r="Q3060" s="13" t="s">
        <v>8315</v>
      </c>
      <c r="R3060" t="s">
        <v>8355</v>
      </c>
      <c r="S3060" s="17">
        <f t="shared" si="242"/>
        <v>42460.374305555553</v>
      </c>
      <c r="T3060" s="17">
        <f t="shared" si="243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40"/>
        <v>3</v>
      </c>
      <c r="P3061">
        <f t="shared" si="241"/>
        <v>41</v>
      </c>
      <c r="Q3061" s="13" t="s">
        <v>8315</v>
      </c>
      <c r="R3061" t="s">
        <v>8355</v>
      </c>
      <c r="S3061" s="17">
        <f t="shared" si="242"/>
        <v>41829.935717592591</v>
      </c>
      <c r="T3061" s="17">
        <f t="shared" si="243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40"/>
        <v>0</v>
      </c>
      <c r="P3062">
        <f t="shared" si="241"/>
        <v>55.83</v>
      </c>
      <c r="Q3062" s="13" t="s">
        <v>8315</v>
      </c>
      <c r="R3062" t="s">
        <v>8355</v>
      </c>
      <c r="S3062" s="17">
        <f t="shared" si="242"/>
        <v>42245.274699074071</v>
      </c>
      <c r="T3062" s="17">
        <f t="shared" si="243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40"/>
        <v>0</v>
      </c>
      <c r="P3063">
        <f t="shared" si="241"/>
        <v>0</v>
      </c>
      <c r="Q3063" s="13" t="s">
        <v>8315</v>
      </c>
      <c r="R3063" t="s">
        <v>8355</v>
      </c>
      <c r="S3063" s="17">
        <f t="shared" si="242"/>
        <v>41834.784120370372</v>
      </c>
      <c r="T3063" s="17">
        <f t="shared" si="243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40"/>
        <v>67</v>
      </c>
      <c r="P3064">
        <f t="shared" si="241"/>
        <v>99.76</v>
      </c>
      <c r="Q3064" s="13" t="s">
        <v>8315</v>
      </c>
      <c r="R3064" t="s">
        <v>8355</v>
      </c>
      <c r="S3064" s="17">
        <f t="shared" si="242"/>
        <v>42248.535787037035</v>
      </c>
      <c r="T3064" s="17">
        <f t="shared" si="243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40"/>
        <v>20</v>
      </c>
      <c r="P3065">
        <f t="shared" si="241"/>
        <v>25.52</v>
      </c>
      <c r="Q3065" s="13" t="s">
        <v>8315</v>
      </c>
      <c r="R3065" t="s">
        <v>8355</v>
      </c>
      <c r="S3065" s="17">
        <f t="shared" si="242"/>
        <v>42630.922893518517</v>
      </c>
      <c r="T3065" s="17">
        <f t="shared" si="243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40"/>
        <v>11</v>
      </c>
      <c r="P3066">
        <f t="shared" si="241"/>
        <v>117.65</v>
      </c>
      <c r="Q3066" s="13" t="s">
        <v>8315</v>
      </c>
      <c r="R3066" t="s">
        <v>8355</v>
      </c>
      <c r="S3066" s="17">
        <f t="shared" si="242"/>
        <v>42299.130162037036</v>
      </c>
      <c r="T3066" s="17">
        <f t="shared" si="243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40"/>
        <v>0</v>
      </c>
      <c r="P3067">
        <f t="shared" si="241"/>
        <v>5</v>
      </c>
      <c r="Q3067" s="13" t="s">
        <v>8315</v>
      </c>
      <c r="R3067" t="s">
        <v>8355</v>
      </c>
      <c r="S3067" s="17">
        <f t="shared" si="242"/>
        <v>41825.055231481485</v>
      </c>
      <c r="T3067" s="17">
        <f t="shared" si="243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40"/>
        <v>12</v>
      </c>
      <c r="P3068">
        <f t="shared" si="241"/>
        <v>2796.67</v>
      </c>
      <c r="Q3068" s="13" t="s">
        <v>8315</v>
      </c>
      <c r="R3068" t="s">
        <v>8355</v>
      </c>
      <c r="S3068" s="17">
        <f t="shared" si="242"/>
        <v>42531.228437500002</v>
      </c>
      <c r="T3068" s="17">
        <f t="shared" si="243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40"/>
        <v>3</v>
      </c>
      <c r="P3069">
        <f t="shared" si="241"/>
        <v>200</v>
      </c>
      <c r="Q3069" s="13" t="s">
        <v>8315</v>
      </c>
      <c r="R3069" t="s">
        <v>8355</v>
      </c>
      <c r="S3069" s="17">
        <f t="shared" si="242"/>
        <v>42226.938414351855</v>
      </c>
      <c r="T3069" s="17">
        <f t="shared" si="243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40"/>
        <v>0</v>
      </c>
      <c r="P3070">
        <f t="shared" si="241"/>
        <v>87.5</v>
      </c>
      <c r="Q3070" s="13" t="s">
        <v>8315</v>
      </c>
      <c r="R3070" t="s">
        <v>8355</v>
      </c>
      <c r="S3070" s="17">
        <f t="shared" si="242"/>
        <v>42263.691574074073</v>
      </c>
      <c r="T3070" s="17">
        <f t="shared" si="243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40"/>
        <v>14</v>
      </c>
      <c r="P3071">
        <f t="shared" si="241"/>
        <v>20.14</v>
      </c>
      <c r="Q3071" s="13" t="s">
        <v>8315</v>
      </c>
      <c r="R3071" t="s">
        <v>8355</v>
      </c>
      <c r="S3071" s="17">
        <f t="shared" si="242"/>
        <v>41957.833726851852</v>
      </c>
      <c r="T3071" s="17">
        <f t="shared" si="243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40"/>
        <v>3</v>
      </c>
      <c r="P3072">
        <f t="shared" si="241"/>
        <v>20.88</v>
      </c>
      <c r="Q3072" s="13" t="s">
        <v>8315</v>
      </c>
      <c r="R3072" t="s">
        <v>8355</v>
      </c>
      <c r="S3072" s="17">
        <f t="shared" si="242"/>
        <v>42690.733437499999</v>
      </c>
      <c r="T3072" s="17">
        <f t="shared" si="243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40"/>
        <v>60</v>
      </c>
      <c r="P3073">
        <f t="shared" si="241"/>
        <v>61.31</v>
      </c>
      <c r="Q3073" s="13" t="s">
        <v>8315</v>
      </c>
      <c r="R3073" t="s">
        <v>8355</v>
      </c>
      <c r="S3073" s="17">
        <f t="shared" si="242"/>
        <v>42097.732418981483</v>
      </c>
      <c r="T3073" s="17">
        <f t="shared" si="243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40"/>
        <v>0</v>
      </c>
      <c r="P3074">
        <f t="shared" si="241"/>
        <v>1</v>
      </c>
      <c r="Q3074" s="13" t="s">
        <v>8315</v>
      </c>
      <c r="R3074" t="s">
        <v>8355</v>
      </c>
      <c r="S3074" s="17">
        <f t="shared" si="242"/>
        <v>42658.690532407403</v>
      </c>
      <c r="T3074" s="17">
        <f t="shared" si="243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s="13" t="s">
        <v>8315</v>
      </c>
      <c r="R3075" t="s">
        <v>8355</v>
      </c>
      <c r="S3075" s="17">
        <f t="shared" si="242"/>
        <v>42111.684027777781</v>
      </c>
      <c r="T3075" s="17">
        <f t="shared" si="243"/>
        <v>42169.804861111115</v>
      </c>
      <c r="U3075">
        <f t="shared" ref="U3075:U3138" si="244">YEAR(T3075)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3" t="s">
        <v>8315</v>
      </c>
      <c r="R3076" t="s">
        <v>8355</v>
      </c>
      <c r="S3076" s="17">
        <f t="shared" si="242"/>
        <v>42409.571284722217</v>
      </c>
      <c r="T3076" s="17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3" t="s">
        <v>8315</v>
      </c>
      <c r="R3077" t="s">
        <v>8355</v>
      </c>
      <c r="S3077" s="17">
        <f t="shared" si="242"/>
        <v>42551.102314814809</v>
      </c>
      <c r="T3077" s="17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3" t="s">
        <v>8315</v>
      </c>
      <c r="R3078" t="s">
        <v>8355</v>
      </c>
      <c r="S3078" s="17">
        <f t="shared" si="242"/>
        <v>42226.651886574073</v>
      </c>
      <c r="T3078" s="17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3" t="s">
        <v>8315</v>
      </c>
      <c r="R3079" t="s">
        <v>8355</v>
      </c>
      <c r="S3079" s="17">
        <f t="shared" si="242"/>
        <v>42766.956921296296</v>
      </c>
      <c r="T3079" s="17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3" t="s">
        <v>8315</v>
      </c>
      <c r="R3080" t="s">
        <v>8355</v>
      </c>
      <c r="S3080" s="17">
        <f t="shared" si="242"/>
        <v>42031.138831018514</v>
      </c>
      <c r="T3080" s="17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3" t="s">
        <v>8315</v>
      </c>
      <c r="R3081" t="s">
        <v>8355</v>
      </c>
      <c r="S3081" s="17">
        <f t="shared" si="242"/>
        <v>42055.713368055556</v>
      </c>
      <c r="T3081" s="17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3" t="s">
        <v>8315</v>
      </c>
      <c r="R3082" t="s">
        <v>8355</v>
      </c>
      <c r="S3082" s="17">
        <f t="shared" si="242"/>
        <v>41940.028287037036</v>
      </c>
      <c r="T3082" s="17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3" t="s">
        <v>8315</v>
      </c>
      <c r="R3083" t="s">
        <v>8355</v>
      </c>
      <c r="S3083" s="17">
        <f t="shared" si="242"/>
        <v>42237.181608796294</v>
      </c>
      <c r="T3083" s="17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3" t="s">
        <v>8315</v>
      </c>
      <c r="R3084" t="s">
        <v>8355</v>
      </c>
      <c r="S3084" s="17">
        <f t="shared" si="242"/>
        <v>42293.922986111109</v>
      </c>
      <c r="T3084" s="17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3" t="s">
        <v>8315</v>
      </c>
      <c r="R3085" t="s">
        <v>8355</v>
      </c>
      <c r="S3085" s="17">
        <f t="shared" si="242"/>
        <v>41853.563402777778</v>
      </c>
      <c r="T3085" s="17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3" t="s">
        <v>8315</v>
      </c>
      <c r="R3086" t="s">
        <v>8355</v>
      </c>
      <c r="S3086" s="17">
        <f t="shared" si="242"/>
        <v>42100.723738425921</v>
      </c>
      <c r="T3086" s="17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3" t="s">
        <v>8315</v>
      </c>
      <c r="R3087" t="s">
        <v>8355</v>
      </c>
      <c r="S3087" s="17">
        <f t="shared" si="242"/>
        <v>42246.883784722217</v>
      </c>
      <c r="T3087" s="17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3" t="s">
        <v>8315</v>
      </c>
      <c r="R3088" t="s">
        <v>8355</v>
      </c>
      <c r="S3088" s="17">
        <f t="shared" si="242"/>
        <v>42173.67082175926</v>
      </c>
      <c r="T3088" s="17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3" t="s">
        <v>8315</v>
      </c>
      <c r="R3089" t="s">
        <v>8355</v>
      </c>
      <c r="S3089" s="17">
        <f t="shared" si="242"/>
        <v>42665.150347222225</v>
      </c>
      <c r="T3089" s="17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3" t="s">
        <v>8315</v>
      </c>
      <c r="R3090" t="s">
        <v>8355</v>
      </c>
      <c r="S3090" s="17">
        <f t="shared" si="242"/>
        <v>41981.57230324074</v>
      </c>
      <c r="T3090" s="17">
        <f t="shared" si="243"/>
        <v>42012.570138888885</v>
      </c>
      <c r="U3090">
        <f t="shared" si="244"/>
        <v>2015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3" t="s">
        <v>8315</v>
      </c>
      <c r="R3091" t="s">
        <v>8355</v>
      </c>
      <c r="S3091" s="17">
        <f t="shared" si="242"/>
        <v>42528.542627314819</v>
      </c>
      <c r="T3091" s="17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3" t="s">
        <v>8315</v>
      </c>
      <c r="R3092" t="s">
        <v>8355</v>
      </c>
      <c r="S3092" s="17">
        <f t="shared" si="242"/>
        <v>42065.818807870368</v>
      </c>
      <c r="T3092" s="17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3" t="s">
        <v>8315</v>
      </c>
      <c r="R3093" t="s">
        <v>8355</v>
      </c>
      <c r="S3093" s="17">
        <f t="shared" si="242"/>
        <v>42566.948414351849</v>
      </c>
      <c r="T3093" s="17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3" t="s">
        <v>8315</v>
      </c>
      <c r="R3094" t="s">
        <v>8355</v>
      </c>
      <c r="S3094" s="17">
        <f t="shared" si="242"/>
        <v>42255.619351851856</v>
      </c>
      <c r="T3094" s="17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3" t="s">
        <v>8315</v>
      </c>
      <c r="R3095" t="s">
        <v>8355</v>
      </c>
      <c r="S3095" s="17">
        <f t="shared" si="242"/>
        <v>41760.909039351849</v>
      </c>
      <c r="T3095" s="17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3" t="s">
        <v>8315</v>
      </c>
      <c r="R3096" t="s">
        <v>8355</v>
      </c>
      <c r="S3096" s="17">
        <f t="shared" si="242"/>
        <v>42207.795787037037</v>
      </c>
      <c r="T3096" s="17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3" t="s">
        <v>8315</v>
      </c>
      <c r="R3097" t="s">
        <v>8355</v>
      </c>
      <c r="S3097" s="17">
        <f t="shared" si="242"/>
        <v>42523.025231481486</v>
      </c>
      <c r="T3097" s="17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3" t="s">
        <v>8315</v>
      </c>
      <c r="R3098" t="s">
        <v>8355</v>
      </c>
      <c r="S3098" s="17">
        <f t="shared" si="242"/>
        <v>42114.825532407413</v>
      </c>
      <c r="T3098" s="17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3" t="s">
        <v>8315</v>
      </c>
      <c r="R3099" t="s">
        <v>8355</v>
      </c>
      <c r="S3099" s="17">
        <f t="shared" si="242"/>
        <v>42629.503483796296</v>
      </c>
      <c r="T3099" s="17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3" t="s">
        <v>8315</v>
      </c>
      <c r="R3100" t="s">
        <v>8355</v>
      </c>
      <c r="S3100" s="17">
        <f t="shared" si="242"/>
        <v>42359.792233796295</v>
      </c>
      <c r="T3100" s="17">
        <f t="shared" si="243"/>
        <v>42408.01180555555</v>
      </c>
      <c r="U3100">
        <f t="shared" si="244"/>
        <v>2016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ref="O3101:O3164" si="245">ROUND(E3101/D3101*100,0)</f>
        <v>14</v>
      </c>
      <c r="P3101">
        <f t="shared" ref="P3101:P3164" si="246">IFERROR(ROUND(E3101/L3101,2),0)</f>
        <v>55.6</v>
      </c>
      <c r="Q3101" s="13" t="s">
        <v>8315</v>
      </c>
      <c r="R3101" t="s">
        <v>8355</v>
      </c>
      <c r="S3101" s="17">
        <f t="shared" ref="S3101:S3164" si="247">(((J3101/60)/60)/24)+DATE(1970,1,1)</f>
        <v>42382.189710648148</v>
      </c>
      <c r="T3101" s="17">
        <f t="shared" ref="T3101:T3164" si="248">(((I3101/60)/60)/24)+DATE(1970,1,1)</f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5"/>
        <v>15</v>
      </c>
      <c r="P3102">
        <f t="shared" si="246"/>
        <v>140.54</v>
      </c>
      <c r="Q3102" s="13" t="s">
        <v>8315</v>
      </c>
      <c r="R3102" t="s">
        <v>8355</v>
      </c>
      <c r="S3102" s="17">
        <f t="shared" si="247"/>
        <v>41902.622395833336</v>
      </c>
      <c r="T3102" s="17">
        <f t="shared" si="248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5"/>
        <v>12</v>
      </c>
      <c r="P3103">
        <f t="shared" si="246"/>
        <v>25</v>
      </c>
      <c r="Q3103" s="13" t="s">
        <v>8315</v>
      </c>
      <c r="R3103" t="s">
        <v>8355</v>
      </c>
      <c r="S3103" s="17">
        <f t="shared" si="247"/>
        <v>42171.383530092593</v>
      </c>
      <c r="T3103" s="17">
        <f t="shared" si="248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5"/>
        <v>39</v>
      </c>
      <c r="P3104">
        <f t="shared" si="246"/>
        <v>69.53</v>
      </c>
      <c r="Q3104" s="13" t="s">
        <v>8315</v>
      </c>
      <c r="R3104" t="s">
        <v>8355</v>
      </c>
      <c r="S3104" s="17">
        <f t="shared" si="247"/>
        <v>42555.340486111112</v>
      </c>
      <c r="T3104" s="17">
        <f t="shared" si="248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5"/>
        <v>0</v>
      </c>
      <c r="P3105">
        <f t="shared" si="246"/>
        <v>5.5</v>
      </c>
      <c r="Q3105" s="13" t="s">
        <v>8315</v>
      </c>
      <c r="R3105" t="s">
        <v>8355</v>
      </c>
      <c r="S3105" s="17">
        <f t="shared" si="247"/>
        <v>42107.156319444446</v>
      </c>
      <c r="T3105" s="17">
        <f t="shared" si="248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5"/>
        <v>30</v>
      </c>
      <c r="P3106">
        <f t="shared" si="246"/>
        <v>237</v>
      </c>
      <c r="Q3106" s="13" t="s">
        <v>8315</v>
      </c>
      <c r="R3106" t="s">
        <v>8355</v>
      </c>
      <c r="S3106" s="17">
        <f t="shared" si="247"/>
        <v>42006.908692129626</v>
      </c>
      <c r="T3106" s="17">
        <f t="shared" si="248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5"/>
        <v>42</v>
      </c>
      <c r="P3107">
        <f t="shared" si="246"/>
        <v>79.87</v>
      </c>
      <c r="Q3107" s="13" t="s">
        <v>8315</v>
      </c>
      <c r="R3107" t="s">
        <v>8355</v>
      </c>
      <c r="S3107" s="17">
        <f t="shared" si="247"/>
        <v>41876.718935185185</v>
      </c>
      <c r="T3107" s="17">
        <f t="shared" si="248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5"/>
        <v>4</v>
      </c>
      <c r="P3108">
        <f t="shared" si="246"/>
        <v>10.25</v>
      </c>
      <c r="Q3108" s="13" t="s">
        <v>8315</v>
      </c>
      <c r="R3108" t="s">
        <v>8355</v>
      </c>
      <c r="S3108" s="17">
        <f t="shared" si="247"/>
        <v>42241.429120370376</v>
      </c>
      <c r="T3108" s="17">
        <f t="shared" si="248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5"/>
        <v>20</v>
      </c>
      <c r="P3109">
        <f t="shared" si="246"/>
        <v>272.58999999999997</v>
      </c>
      <c r="Q3109" s="13" t="s">
        <v>8315</v>
      </c>
      <c r="R3109" t="s">
        <v>8355</v>
      </c>
      <c r="S3109" s="17">
        <f t="shared" si="247"/>
        <v>42128.814247685179</v>
      </c>
      <c r="T3109" s="17">
        <f t="shared" si="248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5"/>
        <v>0</v>
      </c>
      <c r="P3110">
        <f t="shared" si="246"/>
        <v>13</v>
      </c>
      <c r="Q3110" s="13" t="s">
        <v>8315</v>
      </c>
      <c r="R3110" t="s">
        <v>8355</v>
      </c>
      <c r="S3110" s="17">
        <f t="shared" si="247"/>
        <v>42062.680486111116</v>
      </c>
      <c r="T3110" s="17">
        <f t="shared" si="248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5"/>
        <v>25</v>
      </c>
      <c r="P3111">
        <f t="shared" si="246"/>
        <v>58.18</v>
      </c>
      <c r="Q3111" s="13" t="s">
        <v>8315</v>
      </c>
      <c r="R3111" t="s">
        <v>8355</v>
      </c>
      <c r="S3111" s="17">
        <f t="shared" si="247"/>
        <v>41844.125115740739</v>
      </c>
      <c r="T3111" s="17">
        <f t="shared" si="248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5"/>
        <v>0</v>
      </c>
      <c r="P3112">
        <f t="shared" si="246"/>
        <v>10</v>
      </c>
      <c r="Q3112" s="13" t="s">
        <v>8315</v>
      </c>
      <c r="R3112" t="s">
        <v>8355</v>
      </c>
      <c r="S3112" s="17">
        <f t="shared" si="247"/>
        <v>42745.031469907408</v>
      </c>
      <c r="T3112" s="17">
        <f t="shared" si="248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5"/>
        <v>27</v>
      </c>
      <c r="P3113">
        <f t="shared" si="246"/>
        <v>70.11</v>
      </c>
      <c r="Q3113" s="13" t="s">
        <v>8315</v>
      </c>
      <c r="R3113" t="s">
        <v>8355</v>
      </c>
      <c r="S3113" s="17">
        <f t="shared" si="247"/>
        <v>41885.595138888886</v>
      </c>
      <c r="T3113" s="17">
        <f t="shared" si="248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5"/>
        <v>5</v>
      </c>
      <c r="P3114">
        <f t="shared" si="246"/>
        <v>57.89</v>
      </c>
      <c r="Q3114" s="13" t="s">
        <v>8315</v>
      </c>
      <c r="R3114" t="s">
        <v>8355</v>
      </c>
      <c r="S3114" s="17">
        <f t="shared" si="247"/>
        <v>42615.121921296297</v>
      </c>
      <c r="T3114" s="17">
        <f t="shared" si="248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5"/>
        <v>4</v>
      </c>
      <c r="P3115">
        <f t="shared" si="246"/>
        <v>125.27</v>
      </c>
      <c r="Q3115" s="13" t="s">
        <v>8315</v>
      </c>
      <c r="R3115" t="s">
        <v>8355</v>
      </c>
      <c r="S3115" s="17">
        <f t="shared" si="247"/>
        <v>42081.731273148151</v>
      </c>
      <c r="T3115" s="17">
        <f t="shared" si="248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5"/>
        <v>0</v>
      </c>
      <c r="P3116">
        <f t="shared" si="246"/>
        <v>0</v>
      </c>
      <c r="Q3116" s="13" t="s">
        <v>8315</v>
      </c>
      <c r="R3116" t="s">
        <v>8355</v>
      </c>
      <c r="S3116" s="17">
        <f t="shared" si="247"/>
        <v>41843.632523148146</v>
      </c>
      <c r="T3116" s="17">
        <f t="shared" si="248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5"/>
        <v>3</v>
      </c>
      <c r="P3117">
        <f t="shared" si="246"/>
        <v>300</v>
      </c>
      <c r="Q3117" s="13" t="s">
        <v>8315</v>
      </c>
      <c r="R3117" t="s">
        <v>8355</v>
      </c>
      <c r="S3117" s="17">
        <f t="shared" si="247"/>
        <v>42496.447071759263</v>
      </c>
      <c r="T3117" s="17">
        <f t="shared" si="248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5"/>
        <v>57</v>
      </c>
      <c r="P3118">
        <f t="shared" si="246"/>
        <v>43</v>
      </c>
      <c r="Q3118" s="13" t="s">
        <v>8315</v>
      </c>
      <c r="R3118" t="s">
        <v>8355</v>
      </c>
      <c r="S3118" s="17">
        <f t="shared" si="247"/>
        <v>42081.515335648146</v>
      </c>
      <c r="T3118" s="17">
        <f t="shared" si="248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5"/>
        <v>0</v>
      </c>
      <c r="P3119">
        <f t="shared" si="246"/>
        <v>1</v>
      </c>
      <c r="Q3119" s="13" t="s">
        <v>8315</v>
      </c>
      <c r="R3119" t="s">
        <v>8355</v>
      </c>
      <c r="S3119" s="17">
        <f t="shared" si="247"/>
        <v>42509.374537037031</v>
      </c>
      <c r="T3119" s="17">
        <f t="shared" si="248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5"/>
        <v>0</v>
      </c>
      <c r="P3120">
        <f t="shared" si="246"/>
        <v>775</v>
      </c>
      <c r="Q3120" s="13" t="s">
        <v>8315</v>
      </c>
      <c r="R3120" t="s">
        <v>8355</v>
      </c>
      <c r="S3120" s="17">
        <f t="shared" si="247"/>
        <v>42534.649571759262</v>
      </c>
      <c r="T3120" s="17">
        <f t="shared" si="248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5"/>
        <v>0</v>
      </c>
      <c r="P3121">
        <f t="shared" si="246"/>
        <v>5</v>
      </c>
      <c r="Q3121" s="13" t="s">
        <v>8315</v>
      </c>
      <c r="R3121" t="s">
        <v>8355</v>
      </c>
      <c r="S3121" s="17">
        <f t="shared" si="247"/>
        <v>42060.04550925926</v>
      </c>
      <c r="T3121" s="17">
        <f t="shared" si="248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5"/>
        <v>0</v>
      </c>
      <c r="P3122">
        <f t="shared" si="246"/>
        <v>12.8</v>
      </c>
      <c r="Q3122" s="13" t="s">
        <v>8315</v>
      </c>
      <c r="R3122" t="s">
        <v>8355</v>
      </c>
      <c r="S3122" s="17">
        <f t="shared" si="247"/>
        <v>42435.942083333335</v>
      </c>
      <c r="T3122" s="17">
        <f t="shared" si="248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5"/>
        <v>1</v>
      </c>
      <c r="P3123">
        <f t="shared" si="246"/>
        <v>10</v>
      </c>
      <c r="Q3123" s="13" t="s">
        <v>8315</v>
      </c>
      <c r="R3123" t="s">
        <v>8355</v>
      </c>
      <c r="S3123" s="17">
        <f t="shared" si="247"/>
        <v>41848.679803240739</v>
      </c>
      <c r="T3123" s="17">
        <f t="shared" si="248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5"/>
        <v>58</v>
      </c>
      <c r="P3124">
        <f t="shared" si="246"/>
        <v>58</v>
      </c>
      <c r="Q3124" s="13" t="s">
        <v>8315</v>
      </c>
      <c r="R3124" t="s">
        <v>8355</v>
      </c>
      <c r="S3124" s="17">
        <f t="shared" si="247"/>
        <v>42678.932083333333</v>
      </c>
      <c r="T3124" s="17">
        <f t="shared" si="248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5"/>
        <v>68</v>
      </c>
      <c r="P3125">
        <f t="shared" si="246"/>
        <v>244.8</v>
      </c>
      <c r="Q3125" s="13" t="s">
        <v>8315</v>
      </c>
      <c r="R3125" t="s">
        <v>8355</v>
      </c>
      <c r="S3125" s="17">
        <f t="shared" si="247"/>
        <v>42530.993032407408</v>
      </c>
      <c r="T3125" s="17">
        <f t="shared" si="248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5"/>
        <v>0</v>
      </c>
      <c r="P3126">
        <f t="shared" si="246"/>
        <v>6.5</v>
      </c>
      <c r="Q3126" s="13" t="s">
        <v>8315</v>
      </c>
      <c r="R3126" t="s">
        <v>8355</v>
      </c>
      <c r="S3126" s="17">
        <f t="shared" si="247"/>
        <v>41977.780104166668</v>
      </c>
      <c r="T3126" s="17">
        <f t="shared" si="248"/>
        <v>42037.780104166668</v>
      </c>
      <c r="U3126">
        <f t="shared" si="244"/>
        <v>2015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5"/>
        <v>0</v>
      </c>
      <c r="P3127">
        <f t="shared" si="246"/>
        <v>0</v>
      </c>
      <c r="Q3127" s="13" t="s">
        <v>8315</v>
      </c>
      <c r="R3127" t="s">
        <v>8355</v>
      </c>
      <c r="S3127" s="17">
        <f t="shared" si="247"/>
        <v>42346.20685185185</v>
      </c>
      <c r="T3127" s="17">
        <f t="shared" si="248"/>
        <v>42376.20685185185</v>
      </c>
      <c r="U3127">
        <f t="shared" si="244"/>
        <v>2016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5"/>
        <v>4</v>
      </c>
      <c r="P3128">
        <f t="shared" si="246"/>
        <v>61.18</v>
      </c>
      <c r="Q3128" s="13" t="s">
        <v>8315</v>
      </c>
      <c r="R3128" t="s">
        <v>8355</v>
      </c>
      <c r="S3128" s="17">
        <f t="shared" si="247"/>
        <v>42427.01807870371</v>
      </c>
      <c r="T3128" s="17">
        <f t="shared" si="248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5"/>
        <v>0</v>
      </c>
      <c r="P3129">
        <f t="shared" si="246"/>
        <v>0</v>
      </c>
      <c r="Q3129" s="13" t="s">
        <v>8315</v>
      </c>
      <c r="R3129" t="s">
        <v>8355</v>
      </c>
      <c r="S3129" s="17">
        <f t="shared" si="247"/>
        <v>42034.856817129628</v>
      </c>
      <c r="T3129" s="17">
        <f t="shared" si="248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5"/>
        <v>109</v>
      </c>
      <c r="P3130">
        <f t="shared" si="246"/>
        <v>139.24</v>
      </c>
      <c r="Q3130" s="13" t="s">
        <v>8315</v>
      </c>
      <c r="R3130" t="s">
        <v>8316</v>
      </c>
      <c r="S3130" s="17">
        <f t="shared" si="247"/>
        <v>42780.825706018513</v>
      </c>
      <c r="T3130" s="17">
        <f t="shared" si="248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5"/>
        <v>1</v>
      </c>
      <c r="P3131">
        <f t="shared" si="246"/>
        <v>10</v>
      </c>
      <c r="Q3131" s="13" t="s">
        <v>8315</v>
      </c>
      <c r="R3131" t="s">
        <v>8316</v>
      </c>
      <c r="S3131" s="17">
        <f t="shared" si="247"/>
        <v>42803.842812499999</v>
      </c>
      <c r="T3131" s="17">
        <f t="shared" si="248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5"/>
        <v>4</v>
      </c>
      <c r="P3132">
        <f t="shared" si="246"/>
        <v>93.75</v>
      </c>
      <c r="Q3132" s="13" t="s">
        <v>8315</v>
      </c>
      <c r="R3132" t="s">
        <v>8316</v>
      </c>
      <c r="S3132" s="17">
        <f t="shared" si="247"/>
        <v>42808.640231481477</v>
      </c>
      <c r="T3132" s="17">
        <f t="shared" si="248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5"/>
        <v>16</v>
      </c>
      <c r="P3133">
        <f t="shared" si="246"/>
        <v>53.75</v>
      </c>
      <c r="Q3133" s="13" t="s">
        <v>8315</v>
      </c>
      <c r="R3133" t="s">
        <v>8316</v>
      </c>
      <c r="S3133" s="17">
        <f t="shared" si="247"/>
        <v>42803.579224537039</v>
      </c>
      <c r="T3133" s="17">
        <f t="shared" si="248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5"/>
        <v>0</v>
      </c>
      <c r="P3134">
        <f t="shared" si="246"/>
        <v>10</v>
      </c>
      <c r="Q3134" s="13" t="s">
        <v>8315</v>
      </c>
      <c r="R3134" t="s">
        <v>8316</v>
      </c>
      <c r="S3134" s="17">
        <f t="shared" si="247"/>
        <v>42786.350231481483</v>
      </c>
      <c r="T3134" s="17">
        <f t="shared" si="248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5"/>
        <v>108</v>
      </c>
      <c r="P3135">
        <f t="shared" si="246"/>
        <v>33.75</v>
      </c>
      <c r="Q3135" s="13" t="s">
        <v>8315</v>
      </c>
      <c r="R3135" t="s">
        <v>8316</v>
      </c>
      <c r="S3135" s="17">
        <f t="shared" si="247"/>
        <v>42788.565208333333</v>
      </c>
      <c r="T3135" s="17">
        <f t="shared" si="248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5"/>
        <v>23</v>
      </c>
      <c r="P3136">
        <f t="shared" si="246"/>
        <v>18.75</v>
      </c>
      <c r="Q3136" s="13" t="s">
        <v>8315</v>
      </c>
      <c r="R3136" t="s">
        <v>8316</v>
      </c>
      <c r="S3136" s="17">
        <f t="shared" si="247"/>
        <v>42800.720127314817</v>
      </c>
      <c r="T3136" s="17">
        <f t="shared" si="248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5"/>
        <v>21</v>
      </c>
      <c r="P3137">
        <f t="shared" si="246"/>
        <v>23.14</v>
      </c>
      <c r="Q3137" s="13" t="s">
        <v>8315</v>
      </c>
      <c r="R3137" t="s">
        <v>8316</v>
      </c>
      <c r="S3137" s="17">
        <f t="shared" si="247"/>
        <v>42807.151863425926</v>
      </c>
      <c r="T3137" s="17">
        <f t="shared" si="248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5"/>
        <v>128</v>
      </c>
      <c r="P3138">
        <f t="shared" si="246"/>
        <v>29.05</v>
      </c>
      <c r="Q3138" s="13" t="s">
        <v>8315</v>
      </c>
      <c r="R3138" t="s">
        <v>8316</v>
      </c>
      <c r="S3138" s="17">
        <f t="shared" si="247"/>
        <v>42789.462430555555</v>
      </c>
      <c r="T3138" s="17">
        <f t="shared" si="248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s="13" t="s">
        <v>8315</v>
      </c>
      <c r="R3139" t="s">
        <v>8316</v>
      </c>
      <c r="S3139" s="17">
        <f t="shared" si="247"/>
        <v>42807.885057870371</v>
      </c>
      <c r="T3139" s="17">
        <f t="shared" si="248"/>
        <v>42858.8</v>
      </c>
      <c r="U3139">
        <f t="shared" ref="U3139:U3202" si="249">YEAR(T3139)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3" t="s">
        <v>8315</v>
      </c>
      <c r="R3140" t="s">
        <v>8316</v>
      </c>
      <c r="S3140" s="17">
        <f t="shared" si="247"/>
        <v>42809.645914351851</v>
      </c>
      <c r="T3140" s="17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3" t="s">
        <v>8315</v>
      </c>
      <c r="R3141" t="s">
        <v>8316</v>
      </c>
      <c r="S3141" s="17">
        <f t="shared" si="247"/>
        <v>42785.270370370374</v>
      </c>
      <c r="T3141" s="17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3" t="s">
        <v>8315</v>
      </c>
      <c r="R3142" t="s">
        <v>8316</v>
      </c>
      <c r="S3142" s="17">
        <f t="shared" si="247"/>
        <v>42802.718784722223</v>
      </c>
      <c r="T3142" s="17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3" t="s">
        <v>8315</v>
      </c>
      <c r="R3143" t="s">
        <v>8316</v>
      </c>
      <c r="S3143" s="17">
        <f t="shared" si="247"/>
        <v>42800.753333333334</v>
      </c>
      <c r="T3143" s="17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3" t="s">
        <v>8315</v>
      </c>
      <c r="R3144" t="s">
        <v>8316</v>
      </c>
      <c r="S3144" s="17">
        <f t="shared" si="247"/>
        <v>42783.513182870374</v>
      </c>
      <c r="T3144" s="17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3" t="s">
        <v>8315</v>
      </c>
      <c r="R3145" t="s">
        <v>8316</v>
      </c>
      <c r="S3145" s="17">
        <f t="shared" si="247"/>
        <v>42808.358287037037</v>
      </c>
      <c r="T3145" s="17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3" t="s">
        <v>8315</v>
      </c>
      <c r="R3146" t="s">
        <v>8316</v>
      </c>
      <c r="S3146" s="17">
        <f t="shared" si="247"/>
        <v>42796.538275462968</v>
      </c>
      <c r="T3146" s="17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3" t="s">
        <v>8315</v>
      </c>
      <c r="R3147" t="s">
        <v>8316</v>
      </c>
      <c r="S3147" s="17">
        <f t="shared" si="247"/>
        <v>42762.040902777779</v>
      </c>
      <c r="T3147" s="17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3" t="s">
        <v>8315</v>
      </c>
      <c r="R3148" t="s">
        <v>8316</v>
      </c>
      <c r="S3148" s="17">
        <f t="shared" si="247"/>
        <v>42796.682476851856</v>
      </c>
      <c r="T3148" s="17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3" t="s">
        <v>8315</v>
      </c>
      <c r="R3149" t="s">
        <v>8316</v>
      </c>
      <c r="S3149" s="17">
        <f t="shared" si="247"/>
        <v>41909.969386574077</v>
      </c>
      <c r="T3149" s="17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3" t="s">
        <v>8315</v>
      </c>
      <c r="R3150" t="s">
        <v>8316</v>
      </c>
      <c r="S3150" s="17">
        <f t="shared" si="247"/>
        <v>41891.665324074071</v>
      </c>
      <c r="T3150" s="17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3" t="s">
        <v>8315</v>
      </c>
      <c r="R3151" t="s">
        <v>8316</v>
      </c>
      <c r="S3151" s="17">
        <f t="shared" si="247"/>
        <v>41226.017361111109</v>
      </c>
      <c r="T3151" s="17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3" t="s">
        <v>8315</v>
      </c>
      <c r="R3152" t="s">
        <v>8316</v>
      </c>
      <c r="S3152" s="17">
        <f t="shared" si="247"/>
        <v>40478.263923611114</v>
      </c>
      <c r="T3152" s="17">
        <f t="shared" si="248"/>
        <v>40568.166666666664</v>
      </c>
      <c r="U3152">
        <f t="shared" si="249"/>
        <v>2011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3" t="s">
        <v>8315</v>
      </c>
      <c r="R3153" t="s">
        <v>8316</v>
      </c>
      <c r="S3153" s="17">
        <f t="shared" si="247"/>
        <v>41862.83997685185</v>
      </c>
      <c r="T3153" s="17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3" t="s">
        <v>8315</v>
      </c>
      <c r="R3154" t="s">
        <v>8316</v>
      </c>
      <c r="S3154" s="17">
        <f t="shared" si="247"/>
        <v>41550.867673611108</v>
      </c>
      <c r="T3154" s="17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3" t="s">
        <v>8315</v>
      </c>
      <c r="R3155" t="s">
        <v>8316</v>
      </c>
      <c r="S3155" s="17">
        <f t="shared" si="247"/>
        <v>40633.154363425929</v>
      </c>
      <c r="T3155" s="17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3" t="s">
        <v>8315</v>
      </c>
      <c r="R3156" t="s">
        <v>8316</v>
      </c>
      <c r="S3156" s="17">
        <f t="shared" si="247"/>
        <v>40970.875671296293</v>
      </c>
      <c r="T3156" s="17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3" t="s">
        <v>8315</v>
      </c>
      <c r="R3157" t="s">
        <v>8316</v>
      </c>
      <c r="S3157" s="17">
        <f t="shared" si="247"/>
        <v>41233.499131944445</v>
      </c>
      <c r="T3157" s="17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3" t="s">
        <v>8315</v>
      </c>
      <c r="R3158" t="s">
        <v>8316</v>
      </c>
      <c r="S3158" s="17">
        <f t="shared" si="247"/>
        <v>41026.953055555554</v>
      </c>
      <c r="T3158" s="17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3" t="s">
        <v>8315</v>
      </c>
      <c r="R3159" t="s">
        <v>8316</v>
      </c>
      <c r="S3159" s="17">
        <f t="shared" si="247"/>
        <v>41829.788252314815</v>
      </c>
      <c r="T3159" s="17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3" t="s">
        <v>8315</v>
      </c>
      <c r="R3160" t="s">
        <v>8316</v>
      </c>
      <c r="S3160" s="17">
        <f t="shared" si="247"/>
        <v>41447.839722222219</v>
      </c>
      <c r="T3160" s="17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3" t="s">
        <v>8315</v>
      </c>
      <c r="R3161" t="s">
        <v>8316</v>
      </c>
      <c r="S3161" s="17">
        <f t="shared" si="247"/>
        <v>40884.066678240742</v>
      </c>
      <c r="T3161" s="17">
        <f t="shared" si="248"/>
        <v>40926.958333333336</v>
      </c>
      <c r="U3161">
        <f t="shared" si="249"/>
        <v>2012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3" t="s">
        <v>8315</v>
      </c>
      <c r="R3162" t="s">
        <v>8316</v>
      </c>
      <c r="S3162" s="17">
        <f t="shared" si="247"/>
        <v>41841.26489583333</v>
      </c>
      <c r="T3162" s="17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3" t="s">
        <v>8315</v>
      </c>
      <c r="R3163" t="s">
        <v>8316</v>
      </c>
      <c r="S3163" s="17">
        <f t="shared" si="247"/>
        <v>41897.536134259259</v>
      </c>
      <c r="T3163" s="17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3" t="s">
        <v>8315</v>
      </c>
      <c r="R3164" t="s">
        <v>8316</v>
      </c>
      <c r="S3164" s="17">
        <f t="shared" si="247"/>
        <v>41799.685902777775</v>
      </c>
      <c r="T3164" s="17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ref="O3165:O3228" si="250">ROUND(E3165/D3165*100,0)</f>
        <v>111</v>
      </c>
      <c r="P3165">
        <f t="shared" ref="P3165:P3228" si="251">IFERROR(ROUND(E3165/L3165,2),0)</f>
        <v>200.69</v>
      </c>
      <c r="Q3165" s="13" t="s">
        <v>8315</v>
      </c>
      <c r="R3165" t="s">
        <v>8316</v>
      </c>
      <c r="S3165" s="17">
        <f t="shared" ref="S3165:S3228" si="252">(((J3165/60)/60)/24)+DATE(1970,1,1)</f>
        <v>41775.753761574073</v>
      </c>
      <c r="T3165" s="17">
        <f t="shared" ref="T3165:T3228" si="253">(((I3165/60)/60)/24)+DATE(1970,1,1)</f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50"/>
        <v>107</v>
      </c>
      <c r="P3166">
        <f t="shared" si="251"/>
        <v>37.590000000000003</v>
      </c>
      <c r="Q3166" s="13" t="s">
        <v>8315</v>
      </c>
      <c r="R3166" t="s">
        <v>8316</v>
      </c>
      <c r="S3166" s="17">
        <f t="shared" si="252"/>
        <v>41766.80572916667</v>
      </c>
      <c r="T3166" s="17">
        <f t="shared" si="253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50"/>
        <v>163</v>
      </c>
      <c r="P3167">
        <f t="shared" si="251"/>
        <v>58.1</v>
      </c>
      <c r="Q3167" s="13" t="s">
        <v>8315</v>
      </c>
      <c r="R3167" t="s">
        <v>8316</v>
      </c>
      <c r="S3167" s="17">
        <f t="shared" si="252"/>
        <v>40644.159259259257</v>
      </c>
      <c r="T3167" s="17">
        <f t="shared" si="253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50"/>
        <v>160</v>
      </c>
      <c r="P3168">
        <f t="shared" si="251"/>
        <v>60.3</v>
      </c>
      <c r="Q3168" s="13" t="s">
        <v>8315</v>
      </c>
      <c r="R3168" t="s">
        <v>8316</v>
      </c>
      <c r="S3168" s="17">
        <f t="shared" si="252"/>
        <v>41940.69158564815</v>
      </c>
      <c r="T3168" s="17">
        <f t="shared" si="253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50"/>
        <v>116</v>
      </c>
      <c r="P3169">
        <f t="shared" si="251"/>
        <v>63.36</v>
      </c>
      <c r="Q3169" s="13" t="s">
        <v>8315</v>
      </c>
      <c r="R3169" t="s">
        <v>8316</v>
      </c>
      <c r="S3169" s="17">
        <f t="shared" si="252"/>
        <v>41839.175706018519</v>
      </c>
      <c r="T3169" s="17">
        <f t="shared" si="253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50"/>
        <v>124</v>
      </c>
      <c r="P3170">
        <f t="shared" si="251"/>
        <v>50.9</v>
      </c>
      <c r="Q3170" s="13" t="s">
        <v>8315</v>
      </c>
      <c r="R3170" t="s">
        <v>8316</v>
      </c>
      <c r="S3170" s="17">
        <f t="shared" si="252"/>
        <v>41772.105937500004</v>
      </c>
      <c r="T3170" s="17">
        <f t="shared" si="253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50"/>
        <v>103</v>
      </c>
      <c r="P3171">
        <f t="shared" si="251"/>
        <v>100.5</v>
      </c>
      <c r="Q3171" s="13" t="s">
        <v>8315</v>
      </c>
      <c r="R3171" t="s">
        <v>8316</v>
      </c>
      <c r="S3171" s="17">
        <f t="shared" si="252"/>
        <v>41591.737974537034</v>
      </c>
      <c r="T3171" s="17">
        <f t="shared" si="253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50"/>
        <v>112</v>
      </c>
      <c r="P3172">
        <f t="shared" si="251"/>
        <v>31.62</v>
      </c>
      <c r="Q3172" s="13" t="s">
        <v>8315</v>
      </c>
      <c r="R3172" t="s">
        <v>8316</v>
      </c>
      <c r="S3172" s="17">
        <f t="shared" si="252"/>
        <v>41789.080370370371</v>
      </c>
      <c r="T3172" s="17">
        <f t="shared" si="253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50"/>
        <v>109</v>
      </c>
      <c r="P3173">
        <f t="shared" si="251"/>
        <v>65.099999999999994</v>
      </c>
      <c r="Q3173" s="13" t="s">
        <v>8315</v>
      </c>
      <c r="R3173" t="s">
        <v>8316</v>
      </c>
      <c r="S3173" s="17">
        <f t="shared" si="252"/>
        <v>42466.608310185184</v>
      </c>
      <c r="T3173" s="17">
        <f t="shared" si="253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50"/>
        <v>115</v>
      </c>
      <c r="P3174">
        <f t="shared" si="251"/>
        <v>79.31</v>
      </c>
      <c r="Q3174" s="13" t="s">
        <v>8315</v>
      </c>
      <c r="R3174" t="s">
        <v>8316</v>
      </c>
      <c r="S3174" s="17">
        <f t="shared" si="252"/>
        <v>40923.729953703703</v>
      </c>
      <c r="T3174" s="17">
        <f t="shared" si="253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50"/>
        <v>103</v>
      </c>
      <c r="P3175">
        <f t="shared" si="251"/>
        <v>139.19</v>
      </c>
      <c r="Q3175" s="13" t="s">
        <v>8315</v>
      </c>
      <c r="R3175" t="s">
        <v>8316</v>
      </c>
      <c r="S3175" s="17">
        <f t="shared" si="252"/>
        <v>41878.878379629627</v>
      </c>
      <c r="T3175" s="17">
        <f t="shared" si="253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50"/>
        <v>101</v>
      </c>
      <c r="P3176">
        <f t="shared" si="251"/>
        <v>131.91</v>
      </c>
      <c r="Q3176" s="13" t="s">
        <v>8315</v>
      </c>
      <c r="R3176" t="s">
        <v>8316</v>
      </c>
      <c r="S3176" s="17">
        <f t="shared" si="252"/>
        <v>41862.864675925928</v>
      </c>
      <c r="T3176" s="17">
        <f t="shared" si="253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50"/>
        <v>110</v>
      </c>
      <c r="P3177">
        <f t="shared" si="251"/>
        <v>91.3</v>
      </c>
      <c r="Q3177" s="13" t="s">
        <v>8315</v>
      </c>
      <c r="R3177" t="s">
        <v>8316</v>
      </c>
      <c r="S3177" s="17">
        <f t="shared" si="252"/>
        <v>40531.886886574073</v>
      </c>
      <c r="T3177" s="17">
        <f t="shared" si="253"/>
        <v>40591.886886574073</v>
      </c>
      <c r="U3177">
        <f t="shared" si="249"/>
        <v>2011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50"/>
        <v>115</v>
      </c>
      <c r="P3178">
        <f t="shared" si="251"/>
        <v>39.67</v>
      </c>
      <c r="Q3178" s="13" t="s">
        <v>8315</v>
      </c>
      <c r="R3178" t="s">
        <v>8316</v>
      </c>
      <c r="S3178" s="17">
        <f t="shared" si="252"/>
        <v>41477.930914351848</v>
      </c>
      <c r="T3178" s="17">
        <f t="shared" si="253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50"/>
        <v>117</v>
      </c>
      <c r="P3179">
        <f t="shared" si="251"/>
        <v>57.55</v>
      </c>
      <c r="Q3179" s="13" t="s">
        <v>8315</v>
      </c>
      <c r="R3179" t="s">
        <v>8316</v>
      </c>
      <c r="S3179" s="17">
        <f t="shared" si="252"/>
        <v>41781.666770833333</v>
      </c>
      <c r="T3179" s="17">
        <f t="shared" si="253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50"/>
        <v>172</v>
      </c>
      <c r="P3180">
        <f t="shared" si="251"/>
        <v>33.03</v>
      </c>
      <c r="Q3180" s="13" t="s">
        <v>8315</v>
      </c>
      <c r="R3180" t="s">
        <v>8316</v>
      </c>
      <c r="S3180" s="17">
        <f t="shared" si="252"/>
        <v>41806.605034722219</v>
      </c>
      <c r="T3180" s="17">
        <f t="shared" si="253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50"/>
        <v>114</v>
      </c>
      <c r="P3181">
        <f t="shared" si="251"/>
        <v>77.34</v>
      </c>
      <c r="Q3181" s="13" t="s">
        <v>8315</v>
      </c>
      <c r="R3181" t="s">
        <v>8316</v>
      </c>
      <c r="S3181" s="17">
        <f t="shared" si="252"/>
        <v>41375.702210648145</v>
      </c>
      <c r="T3181" s="17">
        <f t="shared" si="253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50"/>
        <v>120</v>
      </c>
      <c r="P3182">
        <f t="shared" si="251"/>
        <v>31.93</v>
      </c>
      <c r="Q3182" s="13" t="s">
        <v>8315</v>
      </c>
      <c r="R3182" t="s">
        <v>8316</v>
      </c>
      <c r="S3182" s="17">
        <f t="shared" si="252"/>
        <v>41780.412604166668</v>
      </c>
      <c r="T3182" s="17">
        <f t="shared" si="253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50"/>
        <v>109</v>
      </c>
      <c r="P3183">
        <f t="shared" si="251"/>
        <v>36.33</v>
      </c>
      <c r="Q3183" s="13" t="s">
        <v>8315</v>
      </c>
      <c r="R3183" t="s">
        <v>8316</v>
      </c>
      <c r="S3183" s="17">
        <f t="shared" si="252"/>
        <v>41779.310034722221</v>
      </c>
      <c r="T3183" s="17">
        <f t="shared" si="253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50"/>
        <v>101</v>
      </c>
      <c r="P3184">
        <f t="shared" si="251"/>
        <v>46.77</v>
      </c>
      <c r="Q3184" s="13" t="s">
        <v>8315</v>
      </c>
      <c r="R3184" t="s">
        <v>8316</v>
      </c>
      <c r="S3184" s="17">
        <f t="shared" si="252"/>
        <v>40883.949317129627</v>
      </c>
      <c r="T3184" s="17">
        <f t="shared" si="253"/>
        <v>40939.708333333336</v>
      </c>
      <c r="U3184">
        <f t="shared" si="249"/>
        <v>2012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50"/>
        <v>109</v>
      </c>
      <c r="P3185">
        <f t="shared" si="251"/>
        <v>40.07</v>
      </c>
      <c r="Q3185" s="13" t="s">
        <v>8315</v>
      </c>
      <c r="R3185" t="s">
        <v>8316</v>
      </c>
      <c r="S3185" s="17">
        <f t="shared" si="252"/>
        <v>41491.79478009259</v>
      </c>
      <c r="T3185" s="17">
        <f t="shared" si="253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50"/>
        <v>107</v>
      </c>
      <c r="P3186">
        <f t="shared" si="251"/>
        <v>100.22</v>
      </c>
      <c r="Q3186" s="13" t="s">
        <v>8315</v>
      </c>
      <c r="R3186" t="s">
        <v>8316</v>
      </c>
      <c r="S3186" s="17">
        <f t="shared" si="252"/>
        <v>41791.993414351848</v>
      </c>
      <c r="T3186" s="17">
        <f t="shared" si="253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50"/>
        <v>100</v>
      </c>
      <c r="P3187">
        <f t="shared" si="251"/>
        <v>41.67</v>
      </c>
      <c r="Q3187" s="13" t="s">
        <v>8315</v>
      </c>
      <c r="R3187" t="s">
        <v>8316</v>
      </c>
      <c r="S3187" s="17">
        <f t="shared" si="252"/>
        <v>41829.977326388893</v>
      </c>
      <c r="T3187" s="17">
        <f t="shared" si="253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50"/>
        <v>102</v>
      </c>
      <c r="P3188">
        <f t="shared" si="251"/>
        <v>46.71</v>
      </c>
      <c r="Q3188" s="13" t="s">
        <v>8315</v>
      </c>
      <c r="R3188" t="s">
        <v>8316</v>
      </c>
      <c r="S3188" s="17">
        <f t="shared" si="252"/>
        <v>41868.924050925925</v>
      </c>
      <c r="T3188" s="17">
        <f t="shared" si="253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50"/>
        <v>116</v>
      </c>
      <c r="P3189">
        <f t="shared" si="251"/>
        <v>71.489999999999995</v>
      </c>
      <c r="Q3189" s="13" t="s">
        <v>8315</v>
      </c>
      <c r="R3189" t="s">
        <v>8316</v>
      </c>
      <c r="S3189" s="17">
        <f t="shared" si="252"/>
        <v>41835.666354166664</v>
      </c>
      <c r="T3189" s="17">
        <f t="shared" si="253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50"/>
        <v>65</v>
      </c>
      <c r="P3190">
        <f t="shared" si="251"/>
        <v>14.44</v>
      </c>
      <c r="Q3190" s="13" t="s">
        <v>8315</v>
      </c>
      <c r="R3190" t="s">
        <v>8357</v>
      </c>
      <c r="S3190" s="17">
        <f t="shared" si="252"/>
        <v>42144.415532407409</v>
      </c>
      <c r="T3190" s="17">
        <f t="shared" si="253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50"/>
        <v>12</v>
      </c>
      <c r="P3191">
        <f t="shared" si="251"/>
        <v>356.84</v>
      </c>
      <c r="Q3191" s="13" t="s">
        <v>8315</v>
      </c>
      <c r="R3191" t="s">
        <v>8357</v>
      </c>
      <c r="S3191" s="17">
        <f t="shared" si="252"/>
        <v>42118.346435185187</v>
      </c>
      <c r="T3191" s="17">
        <f t="shared" si="253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50"/>
        <v>0</v>
      </c>
      <c r="P3192">
        <f t="shared" si="251"/>
        <v>0</v>
      </c>
      <c r="Q3192" s="13" t="s">
        <v>8315</v>
      </c>
      <c r="R3192" t="s">
        <v>8357</v>
      </c>
      <c r="S3192" s="17">
        <f t="shared" si="252"/>
        <v>42683.151331018518</v>
      </c>
      <c r="T3192" s="17">
        <f t="shared" si="253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50"/>
        <v>4</v>
      </c>
      <c r="P3193">
        <f t="shared" si="251"/>
        <v>37.75</v>
      </c>
      <c r="Q3193" s="13" t="s">
        <v>8315</v>
      </c>
      <c r="R3193" t="s">
        <v>8357</v>
      </c>
      <c r="S3193" s="17">
        <f t="shared" si="252"/>
        <v>42538.755428240736</v>
      </c>
      <c r="T3193" s="17">
        <f t="shared" si="253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50"/>
        <v>1</v>
      </c>
      <c r="P3194">
        <f t="shared" si="251"/>
        <v>12.75</v>
      </c>
      <c r="Q3194" s="13" t="s">
        <v>8315</v>
      </c>
      <c r="R3194" t="s">
        <v>8357</v>
      </c>
      <c r="S3194" s="17">
        <f t="shared" si="252"/>
        <v>42018.94049768518</v>
      </c>
      <c r="T3194" s="17">
        <f t="shared" si="253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50"/>
        <v>12</v>
      </c>
      <c r="P3195">
        <f t="shared" si="251"/>
        <v>24.46</v>
      </c>
      <c r="Q3195" s="13" t="s">
        <v>8315</v>
      </c>
      <c r="R3195" t="s">
        <v>8357</v>
      </c>
      <c r="S3195" s="17">
        <f t="shared" si="252"/>
        <v>42010.968240740738</v>
      </c>
      <c r="T3195" s="17">
        <f t="shared" si="253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50"/>
        <v>0</v>
      </c>
      <c r="P3196">
        <f t="shared" si="251"/>
        <v>0</v>
      </c>
      <c r="Q3196" s="13" t="s">
        <v>8315</v>
      </c>
      <c r="R3196" t="s">
        <v>8357</v>
      </c>
      <c r="S3196" s="17">
        <f t="shared" si="252"/>
        <v>42182.062476851846</v>
      </c>
      <c r="T3196" s="17">
        <f t="shared" si="253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50"/>
        <v>59</v>
      </c>
      <c r="P3197">
        <f t="shared" si="251"/>
        <v>53.08</v>
      </c>
      <c r="Q3197" s="13" t="s">
        <v>8315</v>
      </c>
      <c r="R3197" t="s">
        <v>8357</v>
      </c>
      <c r="S3197" s="17">
        <f t="shared" si="252"/>
        <v>42017.594236111108</v>
      </c>
      <c r="T3197" s="17">
        <f t="shared" si="253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50"/>
        <v>0</v>
      </c>
      <c r="P3198">
        <f t="shared" si="251"/>
        <v>300</v>
      </c>
      <c r="Q3198" s="13" t="s">
        <v>8315</v>
      </c>
      <c r="R3198" t="s">
        <v>8357</v>
      </c>
      <c r="S3198" s="17">
        <f t="shared" si="252"/>
        <v>42157.598090277781</v>
      </c>
      <c r="T3198" s="17">
        <f t="shared" si="253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50"/>
        <v>11</v>
      </c>
      <c r="P3199">
        <f t="shared" si="251"/>
        <v>286.25</v>
      </c>
      <c r="Q3199" s="13" t="s">
        <v>8315</v>
      </c>
      <c r="R3199" t="s">
        <v>8357</v>
      </c>
      <c r="S3199" s="17">
        <f t="shared" si="252"/>
        <v>42009.493263888886</v>
      </c>
      <c r="T3199" s="17">
        <f t="shared" si="253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50"/>
        <v>0</v>
      </c>
      <c r="P3200">
        <f t="shared" si="251"/>
        <v>36.67</v>
      </c>
      <c r="Q3200" s="13" t="s">
        <v>8315</v>
      </c>
      <c r="R3200" t="s">
        <v>8357</v>
      </c>
      <c r="S3200" s="17">
        <f t="shared" si="252"/>
        <v>42013.424502314811</v>
      </c>
      <c r="T3200" s="17">
        <f t="shared" si="253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50"/>
        <v>52</v>
      </c>
      <c r="P3201">
        <f t="shared" si="251"/>
        <v>49.21</v>
      </c>
      <c r="Q3201" s="13" t="s">
        <v>8315</v>
      </c>
      <c r="R3201" t="s">
        <v>8357</v>
      </c>
      <c r="S3201" s="17">
        <f t="shared" si="252"/>
        <v>41858.761782407404</v>
      </c>
      <c r="T3201" s="17">
        <f t="shared" si="253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50"/>
        <v>0</v>
      </c>
      <c r="P3202">
        <f t="shared" si="251"/>
        <v>1</v>
      </c>
      <c r="Q3202" s="13" t="s">
        <v>8315</v>
      </c>
      <c r="R3202" t="s">
        <v>8357</v>
      </c>
      <c r="S3202" s="17">
        <f t="shared" si="252"/>
        <v>42460.320613425924</v>
      </c>
      <c r="T3202" s="17">
        <f t="shared" si="253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s="13" t="s">
        <v>8315</v>
      </c>
      <c r="R3203" t="s">
        <v>8357</v>
      </c>
      <c r="S3203" s="17">
        <f t="shared" si="252"/>
        <v>41861.767094907409</v>
      </c>
      <c r="T3203" s="17">
        <f t="shared" si="253"/>
        <v>41882.767094907409</v>
      </c>
      <c r="U3203">
        <f t="shared" ref="U3203:U3266" si="254">YEAR(T3203)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3" t="s">
        <v>8315</v>
      </c>
      <c r="R3204" t="s">
        <v>8357</v>
      </c>
      <c r="S3204" s="17">
        <f t="shared" si="252"/>
        <v>42293.853541666671</v>
      </c>
      <c r="T3204" s="17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3" t="s">
        <v>8315</v>
      </c>
      <c r="R3205" t="s">
        <v>8357</v>
      </c>
      <c r="S3205" s="17">
        <f t="shared" si="252"/>
        <v>42242.988680555558</v>
      </c>
      <c r="T3205" s="17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3" t="s">
        <v>8315</v>
      </c>
      <c r="R3206" t="s">
        <v>8357</v>
      </c>
      <c r="S3206" s="17">
        <f t="shared" si="252"/>
        <v>42172.686099537037</v>
      </c>
      <c r="T3206" s="17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3" t="s">
        <v>8315</v>
      </c>
      <c r="R3207" t="s">
        <v>8357</v>
      </c>
      <c r="S3207" s="17">
        <f t="shared" si="252"/>
        <v>42095.374675925923</v>
      </c>
      <c r="T3207" s="17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3" t="s">
        <v>8315</v>
      </c>
      <c r="R3208" t="s">
        <v>8357</v>
      </c>
      <c r="S3208" s="17">
        <f t="shared" si="252"/>
        <v>42236.276053240741</v>
      </c>
      <c r="T3208" s="17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3" t="s">
        <v>8315</v>
      </c>
      <c r="R3209" t="s">
        <v>8357</v>
      </c>
      <c r="S3209" s="17">
        <f t="shared" si="252"/>
        <v>42057.277858796297</v>
      </c>
      <c r="T3209" s="17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3" t="s">
        <v>8315</v>
      </c>
      <c r="R3210" t="s">
        <v>8316</v>
      </c>
      <c r="S3210" s="17">
        <f t="shared" si="252"/>
        <v>41827.605057870373</v>
      </c>
      <c r="T3210" s="17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3" t="s">
        <v>8315</v>
      </c>
      <c r="R3211" t="s">
        <v>8316</v>
      </c>
      <c r="S3211" s="17">
        <f t="shared" si="252"/>
        <v>41778.637245370373</v>
      </c>
      <c r="T3211" s="17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3" t="s">
        <v>8315</v>
      </c>
      <c r="R3212" t="s">
        <v>8316</v>
      </c>
      <c r="S3212" s="17">
        <f t="shared" si="252"/>
        <v>41013.936562499999</v>
      </c>
      <c r="T3212" s="17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3" t="s">
        <v>8315</v>
      </c>
      <c r="R3213" t="s">
        <v>8316</v>
      </c>
      <c r="S3213" s="17">
        <f t="shared" si="252"/>
        <v>41834.586574074077</v>
      </c>
      <c r="T3213" s="17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3" t="s">
        <v>8315</v>
      </c>
      <c r="R3214" t="s">
        <v>8316</v>
      </c>
      <c r="S3214" s="17">
        <f t="shared" si="252"/>
        <v>41829.795729166668</v>
      </c>
      <c r="T3214" s="17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3" t="s">
        <v>8315</v>
      </c>
      <c r="R3215" t="s">
        <v>8316</v>
      </c>
      <c r="S3215" s="17">
        <f t="shared" si="252"/>
        <v>42171.763414351852</v>
      </c>
      <c r="T3215" s="17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3" t="s">
        <v>8315</v>
      </c>
      <c r="R3216" t="s">
        <v>8316</v>
      </c>
      <c r="S3216" s="17">
        <f t="shared" si="252"/>
        <v>42337.792511574073</v>
      </c>
      <c r="T3216" s="17">
        <f t="shared" si="253"/>
        <v>42374.996527777781</v>
      </c>
      <c r="U3216">
        <f t="shared" si="254"/>
        <v>2016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3" t="s">
        <v>8315</v>
      </c>
      <c r="R3217" t="s">
        <v>8316</v>
      </c>
      <c r="S3217" s="17">
        <f t="shared" si="252"/>
        <v>42219.665173611109</v>
      </c>
      <c r="T3217" s="17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3" t="s">
        <v>8315</v>
      </c>
      <c r="R3218" t="s">
        <v>8316</v>
      </c>
      <c r="S3218" s="17">
        <f t="shared" si="252"/>
        <v>42165.462627314817</v>
      </c>
      <c r="T3218" s="17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3" t="s">
        <v>8315</v>
      </c>
      <c r="R3219" t="s">
        <v>8316</v>
      </c>
      <c r="S3219" s="17">
        <f t="shared" si="252"/>
        <v>42648.546111111107</v>
      </c>
      <c r="T3219" s="17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3" t="s">
        <v>8315</v>
      </c>
      <c r="R3220" t="s">
        <v>8316</v>
      </c>
      <c r="S3220" s="17">
        <f t="shared" si="252"/>
        <v>41971.002152777779</v>
      </c>
      <c r="T3220" s="17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3" t="s">
        <v>8315</v>
      </c>
      <c r="R3221" t="s">
        <v>8316</v>
      </c>
      <c r="S3221" s="17">
        <f t="shared" si="252"/>
        <v>42050.983182870375</v>
      </c>
      <c r="T3221" s="17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3" t="s">
        <v>8315</v>
      </c>
      <c r="R3222" t="s">
        <v>8316</v>
      </c>
      <c r="S3222" s="17">
        <f t="shared" si="252"/>
        <v>42772.833379629628</v>
      </c>
      <c r="T3222" s="17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3" t="s">
        <v>8315</v>
      </c>
      <c r="R3223" t="s">
        <v>8316</v>
      </c>
      <c r="S3223" s="17">
        <f t="shared" si="252"/>
        <v>42155.696793981479</v>
      </c>
      <c r="T3223" s="17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3" t="s">
        <v>8315</v>
      </c>
      <c r="R3224" t="s">
        <v>8316</v>
      </c>
      <c r="S3224" s="17">
        <f t="shared" si="252"/>
        <v>42270.582141203704</v>
      </c>
      <c r="T3224" s="17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3" t="s">
        <v>8315</v>
      </c>
      <c r="R3225" t="s">
        <v>8316</v>
      </c>
      <c r="S3225" s="17">
        <f t="shared" si="252"/>
        <v>42206.835370370376</v>
      </c>
      <c r="T3225" s="17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3" t="s">
        <v>8315</v>
      </c>
      <c r="R3226" t="s">
        <v>8316</v>
      </c>
      <c r="S3226" s="17">
        <f t="shared" si="252"/>
        <v>42697.850844907407</v>
      </c>
      <c r="T3226" s="17">
        <f t="shared" si="253"/>
        <v>42745.208333333328</v>
      </c>
      <c r="U3226">
        <f t="shared" si="254"/>
        <v>2017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3" t="s">
        <v>8315</v>
      </c>
      <c r="R3227" t="s">
        <v>8316</v>
      </c>
      <c r="S3227" s="17">
        <f t="shared" si="252"/>
        <v>42503.559467592597</v>
      </c>
      <c r="T3227" s="17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3" t="s">
        <v>8315</v>
      </c>
      <c r="R3228" t="s">
        <v>8316</v>
      </c>
      <c r="S3228" s="17">
        <f t="shared" si="252"/>
        <v>42277.583472222221</v>
      </c>
      <c r="T3228" s="17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ref="O3229:O3292" si="255">ROUND(E3229/D3229*100,0)</f>
        <v>125</v>
      </c>
      <c r="P3229">
        <f t="shared" ref="P3229:P3292" si="256">IFERROR(ROUND(E3229/L3229,2),0)</f>
        <v>50</v>
      </c>
      <c r="Q3229" s="13" t="s">
        <v>8315</v>
      </c>
      <c r="R3229" t="s">
        <v>8316</v>
      </c>
      <c r="S3229" s="17">
        <f t="shared" ref="S3229:S3292" si="257">(((J3229/60)/60)/24)+DATE(1970,1,1)</f>
        <v>42722.882361111115</v>
      </c>
      <c r="T3229" s="17">
        <f t="shared" ref="T3229:T3292" si="258">(((I3229/60)/60)/24)+DATE(1970,1,1)</f>
        <v>42752.882361111115</v>
      </c>
      <c r="U3229">
        <f t="shared" si="254"/>
        <v>2017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5"/>
        <v>102</v>
      </c>
      <c r="P3230">
        <f t="shared" si="256"/>
        <v>193.62</v>
      </c>
      <c r="Q3230" s="13" t="s">
        <v>8315</v>
      </c>
      <c r="R3230" t="s">
        <v>8316</v>
      </c>
      <c r="S3230" s="17">
        <f t="shared" si="257"/>
        <v>42323.70930555556</v>
      </c>
      <c r="T3230" s="17">
        <f t="shared" si="258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5"/>
        <v>108</v>
      </c>
      <c r="P3231">
        <f t="shared" si="256"/>
        <v>106.8</v>
      </c>
      <c r="Q3231" s="13" t="s">
        <v>8315</v>
      </c>
      <c r="R3231" t="s">
        <v>8316</v>
      </c>
      <c r="S3231" s="17">
        <f t="shared" si="257"/>
        <v>41933.291643518518</v>
      </c>
      <c r="T3231" s="17">
        <f t="shared" si="258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5"/>
        <v>110</v>
      </c>
      <c r="P3232">
        <f t="shared" si="256"/>
        <v>77.22</v>
      </c>
      <c r="Q3232" s="13" t="s">
        <v>8315</v>
      </c>
      <c r="R3232" t="s">
        <v>8316</v>
      </c>
      <c r="S3232" s="17">
        <f t="shared" si="257"/>
        <v>41898.168125000004</v>
      </c>
      <c r="T3232" s="17">
        <f t="shared" si="258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5"/>
        <v>161</v>
      </c>
      <c r="P3233">
        <f t="shared" si="256"/>
        <v>57.5</v>
      </c>
      <c r="Q3233" s="13" t="s">
        <v>8315</v>
      </c>
      <c r="R3233" t="s">
        <v>8316</v>
      </c>
      <c r="S3233" s="17">
        <f t="shared" si="257"/>
        <v>42446.943831018521</v>
      </c>
      <c r="T3233" s="17">
        <f t="shared" si="258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5"/>
        <v>131</v>
      </c>
      <c r="P3234">
        <f t="shared" si="256"/>
        <v>50.46</v>
      </c>
      <c r="Q3234" s="13" t="s">
        <v>8315</v>
      </c>
      <c r="R3234" t="s">
        <v>8316</v>
      </c>
      <c r="S3234" s="17">
        <f t="shared" si="257"/>
        <v>42463.81385416667</v>
      </c>
      <c r="T3234" s="17">
        <f t="shared" si="258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5"/>
        <v>119</v>
      </c>
      <c r="P3235">
        <f t="shared" si="256"/>
        <v>97.38</v>
      </c>
      <c r="Q3235" s="13" t="s">
        <v>8315</v>
      </c>
      <c r="R3235" t="s">
        <v>8316</v>
      </c>
      <c r="S3235" s="17">
        <f t="shared" si="257"/>
        <v>42766.805034722223</v>
      </c>
      <c r="T3235" s="17">
        <f t="shared" si="258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5"/>
        <v>100</v>
      </c>
      <c r="P3236">
        <f t="shared" si="256"/>
        <v>34.92</v>
      </c>
      <c r="Q3236" s="13" t="s">
        <v>8315</v>
      </c>
      <c r="R3236" t="s">
        <v>8316</v>
      </c>
      <c r="S3236" s="17">
        <f t="shared" si="257"/>
        <v>42734.789444444439</v>
      </c>
      <c r="T3236" s="17">
        <f t="shared" si="258"/>
        <v>42767.979861111111</v>
      </c>
      <c r="U3236">
        <f t="shared" si="254"/>
        <v>2017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5"/>
        <v>103</v>
      </c>
      <c r="P3237">
        <f t="shared" si="256"/>
        <v>85.53</v>
      </c>
      <c r="Q3237" s="13" t="s">
        <v>8315</v>
      </c>
      <c r="R3237" t="s">
        <v>8316</v>
      </c>
      <c r="S3237" s="17">
        <f t="shared" si="257"/>
        <v>42522.347812499997</v>
      </c>
      <c r="T3237" s="17">
        <f t="shared" si="258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5"/>
        <v>101</v>
      </c>
      <c r="P3238">
        <f t="shared" si="256"/>
        <v>182.91</v>
      </c>
      <c r="Q3238" s="13" t="s">
        <v>8315</v>
      </c>
      <c r="R3238" t="s">
        <v>8316</v>
      </c>
      <c r="S3238" s="17">
        <f t="shared" si="257"/>
        <v>42702.917048611111</v>
      </c>
      <c r="T3238" s="17">
        <f t="shared" si="258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5"/>
        <v>101</v>
      </c>
      <c r="P3239">
        <f t="shared" si="256"/>
        <v>131.13999999999999</v>
      </c>
      <c r="Q3239" s="13" t="s">
        <v>8315</v>
      </c>
      <c r="R3239" t="s">
        <v>8316</v>
      </c>
      <c r="S3239" s="17">
        <f t="shared" si="257"/>
        <v>42252.474351851852</v>
      </c>
      <c r="T3239" s="17">
        <f t="shared" si="258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5"/>
        <v>112</v>
      </c>
      <c r="P3240">
        <f t="shared" si="256"/>
        <v>39.81</v>
      </c>
      <c r="Q3240" s="13" t="s">
        <v>8315</v>
      </c>
      <c r="R3240" t="s">
        <v>8316</v>
      </c>
      <c r="S3240" s="17">
        <f t="shared" si="257"/>
        <v>42156.510393518518</v>
      </c>
      <c r="T3240" s="17">
        <f t="shared" si="258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5"/>
        <v>106</v>
      </c>
      <c r="P3241">
        <f t="shared" si="256"/>
        <v>59.7</v>
      </c>
      <c r="Q3241" s="13" t="s">
        <v>8315</v>
      </c>
      <c r="R3241" t="s">
        <v>8316</v>
      </c>
      <c r="S3241" s="17">
        <f t="shared" si="257"/>
        <v>42278.089039351849</v>
      </c>
      <c r="T3241" s="17">
        <f t="shared" si="258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5"/>
        <v>101</v>
      </c>
      <c r="P3242">
        <f t="shared" si="256"/>
        <v>88.74</v>
      </c>
      <c r="Q3242" s="13" t="s">
        <v>8315</v>
      </c>
      <c r="R3242" t="s">
        <v>8316</v>
      </c>
      <c r="S3242" s="17">
        <f t="shared" si="257"/>
        <v>42754.693842592591</v>
      </c>
      <c r="T3242" s="17">
        <f t="shared" si="258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5"/>
        <v>115</v>
      </c>
      <c r="P3243">
        <f t="shared" si="256"/>
        <v>58.69</v>
      </c>
      <c r="Q3243" s="13" t="s">
        <v>8315</v>
      </c>
      <c r="R3243" t="s">
        <v>8316</v>
      </c>
      <c r="S3243" s="17">
        <f t="shared" si="257"/>
        <v>41893.324884259258</v>
      </c>
      <c r="T3243" s="17">
        <f t="shared" si="258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5"/>
        <v>127</v>
      </c>
      <c r="P3244">
        <f t="shared" si="256"/>
        <v>69.569999999999993</v>
      </c>
      <c r="Q3244" s="13" t="s">
        <v>8315</v>
      </c>
      <c r="R3244" t="s">
        <v>8316</v>
      </c>
      <c r="S3244" s="17">
        <f t="shared" si="257"/>
        <v>41871.755694444444</v>
      </c>
      <c r="T3244" s="17">
        <f t="shared" si="258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5"/>
        <v>103</v>
      </c>
      <c r="P3245">
        <f t="shared" si="256"/>
        <v>115.87</v>
      </c>
      <c r="Q3245" s="13" t="s">
        <v>8315</v>
      </c>
      <c r="R3245" t="s">
        <v>8316</v>
      </c>
      <c r="S3245" s="17">
        <f t="shared" si="257"/>
        <v>42262.096782407403</v>
      </c>
      <c r="T3245" s="17">
        <f t="shared" si="258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5"/>
        <v>103</v>
      </c>
      <c r="P3246">
        <f t="shared" si="256"/>
        <v>23.87</v>
      </c>
      <c r="Q3246" s="13" t="s">
        <v>8315</v>
      </c>
      <c r="R3246" t="s">
        <v>8316</v>
      </c>
      <c r="S3246" s="17">
        <f t="shared" si="257"/>
        <v>42675.694236111114</v>
      </c>
      <c r="T3246" s="17">
        <f t="shared" si="258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5"/>
        <v>104</v>
      </c>
      <c r="P3247">
        <f t="shared" si="256"/>
        <v>81.13</v>
      </c>
      <c r="Q3247" s="13" t="s">
        <v>8315</v>
      </c>
      <c r="R3247" t="s">
        <v>8316</v>
      </c>
      <c r="S3247" s="17">
        <f t="shared" si="257"/>
        <v>42135.60020833333</v>
      </c>
      <c r="T3247" s="17">
        <f t="shared" si="258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5"/>
        <v>111</v>
      </c>
      <c r="P3248">
        <f t="shared" si="256"/>
        <v>57.63</v>
      </c>
      <c r="Q3248" s="13" t="s">
        <v>8315</v>
      </c>
      <c r="R3248" t="s">
        <v>8316</v>
      </c>
      <c r="S3248" s="17">
        <f t="shared" si="257"/>
        <v>42230.472222222219</v>
      </c>
      <c r="T3248" s="17">
        <f t="shared" si="258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5"/>
        <v>106</v>
      </c>
      <c r="P3249">
        <f t="shared" si="256"/>
        <v>46.43</v>
      </c>
      <c r="Q3249" s="13" t="s">
        <v>8315</v>
      </c>
      <c r="R3249" t="s">
        <v>8316</v>
      </c>
      <c r="S3249" s="17">
        <f t="shared" si="257"/>
        <v>42167.434166666666</v>
      </c>
      <c r="T3249" s="17">
        <f t="shared" si="258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5"/>
        <v>101</v>
      </c>
      <c r="P3250">
        <f t="shared" si="256"/>
        <v>60.48</v>
      </c>
      <c r="Q3250" s="13" t="s">
        <v>8315</v>
      </c>
      <c r="R3250" t="s">
        <v>8316</v>
      </c>
      <c r="S3250" s="17">
        <f t="shared" si="257"/>
        <v>42068.888391203705</v>
      </c>
      <c r="T3250" s="17">
        <f t="shared" si="258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5"/>
        <v>105</v>
      </c>
      <c r="P3251">
        <f t="shared" si="256"/>
        <v>65.58</v>
      </c>
      <c r="Q3251" s="13" t="s">
        <v>8315</v>
      </c>
      <c r="R3251" t="s">
        <v>8316</v>
      </c>
      <c r="S3251" s="17">
        <f t="shared" si="257"/>
        <v>42145.746689814812</v>
      </c>
      <c r="T3251" s="17">
        <f t="shared" si="258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5"/>
        <v>102</v>
      </c>
      <c r="P3252">
        <f t="shared" si="256"/>
        <v>119.19</v>
      </c>
      <c r="Q3252" s="13" t="s">
        <v>8315</v>
      </c>
      <c r="R3252" t="s">
        <v>8316</v>
      </c>
      <c r="S3252" s="17">
        <f t="shared" si="257"/>
        <v>41918.742175925923</v>
      </c>
      <c r="T3252" s="17">
        <f t="shared" si="258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5"/>
        <v>111</v>
      </c>
      <c r="P3253">
        <f t="shared" si="256"/>
        <v>83.05</v>
      </c>
      <c r="Q3253" s="13" t="s">
        <v>8315</v>
      </c>
      <c r="R3253" t="s">
        <v>8316</v>
      </c>
      <c r="S3253" s="17">
        <f t="shared" si="257"/>
        <v>42146.731087962966</v>
      </c>
      <c r="T3253" s="17">
        <f t="shared" si="258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5"/>
        <v>128</v>
      </c>
      <c r="P3254">
        <f t="shared" si="256"/>
        <v>57.52</v>
      </c>
      <c r="Q3254" s="13" t="s">
        <v>8315</v>
      </c>
      <c r="R3254" t="s">
        <v>8316</v>
      </c>
      <c r="S3254" s="17">
        <f t="shared" si="257"/>
        <v>42590.472685185188</v>
      </c>
      <c r="T3254" s="17">
        <f t="shared" si="258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5"/>
        <v>102</v>
      </c>
      <c r="P3255">
        <f t="shared" si="256"/>
        <v>177.09</v>
      </c>
      <c r="Q3255" s="13" t="s">
        <v>8315</v>
      </c>
      <c r="R3255" t="s">
        <v>8316</v>
      </c>
      <c r="S3255" s="17">
        <f t="shared" si="257"/>
        <v>42602.576712962968</v>
      </c>
      <c r="T3255" s="17">
        <f t="shared" si="258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5"/>
        <v>101</v>
      </c>
      <c r="P3256">
        <f t="shared" si="256"/>
        <v>70.77</v>
      </c>
      <c r="Q3256" s="13" t="s">
        <v>8315</v>
      </c>
      <c r="R3256" t="s">
        <v>8316</v>
      </c>
      <c r="S3256" s="17">
        <f t="shared" si="257"/>
        <v>42059.085752314815</v>
      </c>
      <c r="T3256" s="17">
        <f t="shared" si="258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5"/>
        <v>175</v>
      </c>
      <c r="P3257">
        <f t="shared" si="256"/>
        <v>29.17</v>
      </c>
      <c r="Q3257" s="13" t="s">
        <v>8315</v>
      </c>
      <c r="R3257" t="s">
        <v>8316</v>
      </c>
      <c r="S3257" s="17">
        <f t="shared" si="257"/>
        <v>41889.768229166664</v>
      </c>
      <c r="T3257" s="17">
        <f t="shared" si="258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5"/>
        <v>128</v>
      </c>
      <c r="P3258">
        <f t="shared" si="256"/>
        <v>72.760000000000005</v>
      </c>
      <c r="Q3258" s="13" t="s">
        <v>8315</v>
      </c>
      <c r="R3258" t="s">
        <v>8316</v>
      </c>
      <c r="S3258" s="17">
        <f t="shared" si="257"/>
        <v>42144.573807870373</v>
      </c>
      <c r="T3258" s="17">
        <f t="shared" si="258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5"/>
        <v>106</v>
      </c>
      <c r="P3259">
        <f t="shared" si="256"/>
        <v>51.85</v>
      </c>
      <c r="Q3259" s="13" t="s">
        <v>8315</v>
      </c>
      <c r="R3259" t="s">
        <v>8316</v>
      </c>
      <c r="S3259" s="17">
        <f t="shared" si="257"/>
        <v>42758.559629629628</v>
      </c>
      <c r="T3259" s="17">
        <f t="shared" si="258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5"/>
        <v>105</v>
      </c>
      <c r="P3260">
        <f t="shared" si="256"/>
        <v>98.2</v>
      </c>
      <c r="Q3260" s="13" t="s">
        <v>8315</v>
      </c>
      <c r="R3260" t="s">
        <v>8316</v>
      </c>
      <c r="S3260" s="17">
        <f t="shared" si="257"/>
        <v>41982.887280092589</v>
      </c>
      <c r="T3260" s="17">
        <f t="shared" si="258"/>
        <v>42012.887280092589</v>
      </c>
      <c r="U3260">
        <f t="shared" si="254"/>
        <v>2015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5"/>
        <v>106</v>
      </c>
      <c r="P3261">
        <f t="shared" si="256"/>
        <v>251.74</v>
      </c>
      <c r="Q3261" s="13" t="s">
        <v>8315</v>
      </c>
      <c r="R3261" t="s">
        <v>8316</v>
      </c>
      <c r="S3261" s="17">
        <f t="shared" si="257"/>
        <v>42614.760937500003</v>
      </c>
      <c r="T3261" s="17">
        <f t="shared" si="258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5"/>
        <v>109</v>
      </c>
      <c r="P3262">
        <f t="shared" si="256"/>
        <v>74.819999999999993</v>
      </c>
      <c r="Q3262" s="13" t="s">
        <v>8315</v>
      </c>
      <c r="R3262" t="s">
        <v>8316</v>
      </c>
      <c r="S3262" s="17">
        <f t="shared" si="257"/>
        <v>42303.672662037032</v>
      </c>
      <c r="T3262" s="17">
        <f t="shared" si="258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5"/>
        <v>100</v>
      </c>
      <c r="P3263">
        <f t="shared" si="256"/>
        <v>67.650000000000006</v>
      </c>
      <c r="Q3263" s="13" t="s">
        <v>8315</v>
      </c>
      <c r="R3263" t="s">
        <v>8316</v>
      </c>
      <c r="S3263" s="17">
        <f t="shared" si="257"/>
        <v>42171.725416666668</v>
      </c>
      <c r="T3263" s="17">
        <f t="shared" si="258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5"/>
        <v>103</v>
      </c>
      <c r="P3264">
        <f t="shared" si="256"/>
        <v>93.81</v>
      </c>
      <c r="Q3264" s="13" t="s">
        <v>8315</v>
      </c>
      <c r="R3264" t="s">
        <v>8316</v>
      </c>
      <c r="S3264" s="17">
        <f t="shared" si="257"/>
        <v>41964.315532407403</v>
      </c>
      <c r="T3264" s="17">
        <f t="shared" si="258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5"/>
        <v>112</v>
      </c>
      <c r="P3265">
        <f t="shared" si="256"/>
        <v>41.24</v>
      </c>
      <c r="Q3265" s="13" t="s">
        <v>8315</v>
      </c>
      <c r="R3265" t="s">
        <v>8316</v>
      </c>
      <c r="S3265" s="17">
        <f t="shared" si="257"/>
        <v>42284.516064814816</v>
      </c>
      <c r="T3265" s="17">
        <f t="shared" si="258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5"/>
        <v>103</v>
      </c>
      <c r="P3266">
        <f t="shared" si="256"/>
        <v>52.55</v>
      </c>
      <c r="Q3266" s="13" t="s">
        <v>8315</v>
      </c>
      <c r="R3266" t="s">
        <v>8316</v>
      </c>
      <c r="S3266" s="17">
        <f t="shared" si="257"/>
        <v>42016.800208333334</v>
      </c>
      <c r="T3266" s="17">
        <f t="shared" si="258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si="256"/>
        <v>70.290000000000006</v>
      </c>
      <c r="Q3267" s="13" t="s">
        <v>8315</v>
      </c>
      <c r="R3267" t="s">
        <v>8316</v>
      </c>
      <c r="S3267" s="17">
        <f t="shared" si="257"/>
        <v>42311.711979166663</v>
      </c>
      <c r="T3267" s="17">
        <f t="shared" si="258"/>
        <v>42341.708333333328</v>
      </c>
      <c r="U3267">
        <f t="shared" ref="U3267:U3330" si="259">YEAR(T3267)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3" t="s">
        <v>8315</v>
      </c>
      <c r="R3268" t="s">
        <v>8316</v>
      </c>
      <c r="S3268" s="17">
        <f t="shared" si="257"/>
        <v>42136.536134259266</v>
      </c>
      <c r="T3268" s="17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3" t="s">
        <v>8315</v>
      </c>
      <c r="R3269" t="s">
        <v>8316</v>
      </c>
      <c r="S3269" s="17">
        <f t="shared" si="257"/>
        <v>42172.757638888885</v>
      </c>
      <c r="T3269" s="17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3" t="s">
        <v>8315</v>
      </c>
      <c r="R3270" t="s">
        <v>8316</v>
      </c>
      <c r="S3270" s="17">
        <f t="shared" si="257"/>
        <v>42590.90425925926</v>
      </c>
      <c r="T3270" s="17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3" t="s">
        <v>8315</v>
      </c>
      <c r="R3271" t="s">
        <v>8316</v>
      </c>
      <c r="S3271" s="17">
        <f t="shared" si="257"/>
        <v>42137.395798611105</v>
      </c>
      <c r="T3271" s="17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3" t="s">
        <v>8315</v>
      </c>
      <c r="R3272" t="s">
        <v>8316</v>
      </c>
      <c r="S3272" s="17">
        <f t="shared" si="257"/>
        <v>42167.533159722225</v>
      </c>
      <c r="T3272" s="17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3" t="s">
        <v>8315</v>
      </c>
      <c r="R3273" t="s">
        <v>8316</v>
      </c>
      <c r="S3273" s="17">
        <f t="shared" si="257"/>
        <v>41915.437210648146</v>
      </c>
      <c r="T3273" s="17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3" t="s">
        <v>8315</v>
      </c>
      <c r="R3274" t="s">
        <v>8316</v>
      </c>
      <c r="S3274" s="17">
        <f t="shared" si="257"/>
        <v>42284.500104166669</v>
      </c>
      <c r="T3274" s="17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3" t="s">
        <v>8315</v>
      </c>
      <c r="R3275" t="s">
        <v>8316</v>
      </c>
      <c r="S3275" s="17">
        <f t="shared" si="257"/>
        <v>42611.801412037035</v>
      </c>
      <c r="T3275" s="17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3" t="s">
        <v>8315</v>
      </c>
      <c r="R3276" t="s">
        <v>8316</v>
      </c>
      <c r="S3276" s="17">
        <f t="shared" si="257"/>
        <v>42400.704537037032</v>
      </c>
      <c r="T3276" s="17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3" t="s">
        <v>8315</v>
      </c>
      <c r="R3277" t="s">
        <v>8316</v>
      </c>
      <c r="S3277" s="17">
        <f t="shared" si="257"/>
        <v>42017.88045138889</v>
      </c>
      <c r="T3277" s="17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3" t="s">
        <v>8315</v>
      </c>
      <c r="R3278" t="s">
        <v>8316</v>
      </c>
      <c r="S3278" s="17">
        <f t="shared" si="257"/>
        <v>42426.949988425928</v>
      </c>
      <c r="T3278" s="17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3" t="s">
        <v>8315</v>
      </c>
      <c r="R3279" t="s">
        <v>8316</v>
      </c>
      <c r="S3279" s="17">
        <f t="shared" si="257"/>
        <v>41931.682939814818</v>
      </c>
      <c r="T3279" s="17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3" t="s">
        <v>8315</v>
      </c>
      <c r="R3280" t="s">
        <v>8316</v>
      </c>
      <c r="S3280" s="17">
        <f t="shared" si="257"/>
        <v>42124.848414351851</v>
      </c>
      <c r="T3280" s="17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3" t="s">
        <v>8315</v>
      </c>
      <c r="R3281" t="s">
        <v>8316</v>
      </c>
      <c r="S3281" s="17">
        <f t="shared" si="257"/>
        <v>42431.102534722217</v>
      </c>
      <c r="T3281" s="17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3" t="s">
        <v>8315</v>
      </c>
      <c r="R3282" t="s">
        <v>8316</v>
      </c>
      <c r="S3282" s="17">
        <f t="shared" si="257"/>
        <v>42121.756921296299</v>
      </c>
      <c r="T3282" s="17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3" t="s">
        <v>8315</v>
      </c>
      <c r="R3283" t="s">
        <v>8316</v>
      </c>
      <c r="S3283" s="17">
        <f t="shared" si="257"/>
        <v>42219.019733796296</v>
      </c>
      <c r="T3283" s="17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3" t="s">
        <v>8315</v>
      </c>
      <c r="R3284" t="s">
        <v>8316</v>
      </c>
      <c r="S3284" s="17">
        <f t="shared" si="257"/>
        <v>42445.19430555556</v>
      </c>
      <c r="T3284" s="17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3" t="s">
        <v>8315</v>
      </c>
      <c r="R3285" t="s">
        <v>8316</v>
      </c>
      <c r="S3285" s="17">
        <f t="shared" si="257"/>
        <v>42379.74418981481</v>
      </c>
      <c r="T3285" s="17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3" t="s">
        <v>8315</v>
      </c>
      <c r="R3286" t="s">
        <v>8316</v>
      </c>
      <c r="S3286" s="17">
        <f t="shared" si="257"/>
        <v>42380.884872685187</v>
      </c>
      <c r="T3286" s="17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3" t="s">
        <v>8315</v>
      </c>
      <c r="R3287" t="s">
        <v>8316</v>
      </c>
      <c r="S3287" s="17">
        <f t="shared" si="257"/>
        <v>42762.942430555559</v>
      </c>
      <c r="T3287" s="17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3" t="s">
        <v>8315</v>
      </c>
      <c r="R3288" t="s">
        <v>8316</v>
      </c>
      <c r="S3288" s="17">
        <f t="shared" si="257"/>
        <v>42567.840069444443</v>
      </c>
      <c r="T3288" s="17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3" t="s">
        <v>8315</v>
      </c>
      <c r="R3289" t="s">
        <v>8316</v>
      </c>
      <c r="S3289" s="17">
        <f t="shared" si="257"/>
        <v>42311.750324074077</v>
      </c>
      <c r="T3289" s="17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3" t="s">
        <v>8315</v>
      </c>
      <c r="R3290" t="s">
        <v>8316</v>
      </c>
      <c r="S3290" s="17">
        <f t="shared" si="257"/>
        <v>42505.774479166663</v>
      </c>
      <c r="T3290" s="17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3" t="s">
        <v>8315</v>
      </c>
      <c r="R3291" t="s">
        <v>8316</v>
      </c>
      <c r="S3291" s="17">
        <f t="shared" si="257"/>
        <v>42758.368078703701</v>
      </c>
      <c r="T3291" s="17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3" t="s">
        <v>8315</v>
      </c>
      <c r="R3292" t="s">
        <v>8316</v>
      </c>
      <c r="S3292" s="17">
        <f t="shared" si="257"/>
        <v>42775.51494212963</v>
      </c>
      <c r="T3292" s="17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ref="O3293:O3356" si="260">ROUND(E3293/D3293*100,0)</f>
        <v>114</v>
      </c>
      <c r="P3293">
        <f t="shared" ref="P3293:P3356" si="261">IFERROR(ROUND(E3293/L3293,2),0)</f>
        <v>40.71</v>
      </c>
      <c r="Q3293" s="13" t="s">
        <v>8315</v>
      </c>
      <c r="R3293" t="s">
        <v>8316</v>
      </c>
      <c r="S3293" s="17">
        <f t="shared" ref="S3293:S3356" si="262">(((J3293/60)/60)/24)+DATE(1970,1,1)</f>
        <v>42232.702546296292</v>
      </c>
      <c r="T3293" s="17">
        <f t="shared" ref="T3293:T3356" si="263">(((I3293/60)/60)/24)+DATE(1970,1,1)</f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60"/>
        <v>286</v>
      </c>
      <c r="P3294">
        <f t="shared" si="261"/>
        <v>19.27</v>
      </c>
      <c r="Q3294" s="13" t="s">
        <v>8315</v>
      </c>
      <c r="R3294" t="s">
        <v>8316</v>
      </c>
      <c r="S3294" s="17">
        <f t="shared" si="262"/>
        <v>42282.770231481481</v>
      </c>
      <c r="T3294" s="17">
        <f t="shared" si="263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60"/>
        <v>170</v>
      </c>
      <c r="P3295">
        <f t="shared" si="261"/>
        <v>84.29</v>
      </c>
      <c r="Q3295" s="13" t="s">
        <v>8315</v>
      </c>
      <c r="R3295" t="s">
        <v>8316</v>
      </c>
      <c r="S3295" s="17">
        <f t="shared" si="262"/>
        <v>42768.425370370373</v>
      </c>
      <c r="T3295" s="17">
        <f t="shared" si="263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60"/>
        <v>118</v>
      </c>
      <c r="P3296">
        <f t="shared" si="261"/>
        <v>29.58</v>
      </c>
      <c r="Q3296" s="13" t="s">
        <v>8315</v>
      </c>
      <c r="R3296" t="s">
        <v>8316</v>
      </c>
      <c r="S3296" s="17">
        <f t="shared" si="262"/>
        <v>42141.541134259256</v>
      </c>
      <c r="T3296" s="17">
        <f t="shared" si="263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60"/>
        <v>103</v>
      </c>
      <c r="P3297">
        <f t="shared" si="261"/>
        <v>26.67</v>
      </c>
      <c r="Q3297" s="13" t="s">
        <v>8315</v>
      </c>
      <c r="R3297" t="s">
        <v>8316</v>
      </c>
      <c r="S3297" s="17">
        <f t="shared" si="262"/>
        <v>42609.442465277782</v>
      </c>
      <c r="T3297" s="17">
        <f t="shared" si="263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60"/>
        <v>144</v>
      </c>
      <c r="P3298">
        <f t="shared" si="261"/>
        <v>45.98</v>
      </c>
      <c r="Q3298" s="13" t="s">
        <v>8315</v>
      </c>
      <c r="R3298" t="s">
        <v>8316</v>
      </c>
      <c r="S3298" s="17">
        <f t="shared" si="262"/>
        <v>42309.756620370375</v>
      </c>
      <c r="T3298" s="17">
        <f t="shared" si="263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60"/>
        <v>100</v>
      </c>
      <c r="P3299">
        <f t="shared" si="261"/>
        <v>125.09</v>
      </c>
      <c r="Q3299" s="13" t="s">
        <v>8315</v>
      </c>
      <c r="R3299" t="s">
        <v>8316</v>
      </c>
      <c r="S3299" s="17">
        <f t="shared" si="262"/>
        <v>42193.771481481483</v>
      </c>
      <c r="T3299" s="17">
        <f t="shared" si="263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60"/>
        <v>102</v>
      </c>
      <c r="P3300">
        <f t="shared" si="261"/>
        <v>141.29</v>
      </c>
      <c r="Q3300" s="13" t="s">
        <v>8315</v>
      </c>
      <c r="R3300" t="s">
        <v>8316</v>
      </c>
      <c r="S3300" s="17">
        <f t="shared" si="262"/>
        <v>42239.957962962959</v>
      </c>
      <c r="T3300" s="17">
        <f t="shared" si="263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60"/>
        <v>116</v>
      </c>
      <c r="P3301">
        <f t="shared" si="261"/>
        <v>55.33</v>
      </c>
      <c r="Q3301" s="13" t="s">
        <v>8315</v>
      </c>
      <c r="R3301" t="s">
        <v>8316</v>
      </c>
      <c r="S3301" s="17">
        <f t="shared" si="262"/>
        <v>42261.917395833334</v>
      </c>
      <c r="T3301" s="17">
        <f t="shared" si="263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60"/>
        <v>136</v>
      </c>
      <c r="P3302">
        <f t="shared" si="261"/>
        <v>46.42</v>
      </c>
      <c r="Q3302" s="13" t="s">
        <v>8315</v>
      </c>
      <c r="R3302" t="s">
        <v>8316</v>
      </c>
      <c r="S3302" s="17">
        <f t="shared" si="262"/>
        <v>42102.743773148148</v>
      </c>
      <c r="T3302" s="17">
        <f t="shared" si="263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60"/>
        <v>133</v>
      </c>
      <c r="P3303">
        <f t="shared" si="261"/>
        <v>57.2</v>
      </c>
      <c r="Q3303" s="13" t="s">
        <v>8315</v>
      </c>
      <c r="R3303" t="s">
        <v>8316</v>
      </c>
      <c r="S3303" s="17">
        <f t="shared" si="262"/>
        <v>42538.73583333334</v>
      </c>
      <c r="T3303" s="17">
        <f t="shared" si="263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60"/>
        <v>103</v>
      </c>
      <c r="P3304">
        <f t="shared" si="261"/>
        <v>173.7</v>
      </c>
      <c r="Q3304" s="13" t="s">
        <v>8315</v>
      </c>
      <c r="R3304" t="s">
        <v>8316</v>
      </c>
      <c r="S3304" s="17">
        <f t="shared" si="262"/>
        <v>42681.35157407407</v>
      </c>
      <c r="T3304" s="17">
        <f t="shared" si="263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60"/>
        <v>116</v>
      </c>
      <c r="P3305">
        <f t="shared" si="261"/>
        <v>59.6</v>
      </c>
      <c r="Q3305" s="13" t="s">
        <v>8315</v>
      </c>
      <c r="R3305" t="s">
        <v>8316</v>
      </c>
      <c r="S3305" s="17">
        <f t="shared" si="262"/>
        <v>42056.65143518518</v>
      </c>
      <c r="T3305" s="17">
        <f t="shared" si="263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60"/>
        <v>105</v>
      </c>
      <c r="P3306">
        <f t="shared" si="261"/>
        <v>89.59</v>
      </c>
      <c r="Q3306" s="13" t="s">
        <v>8315</v>
      </c>
      <c r="R3306" t="s">
        <v>8316</v>
      </c>
      <c r="S3306" s="17">
        <f t="shared" si="262"/>
        <v>42696.624444444446</v>
      </c>
      <c r="T3306" s="17">
        <f t="shared" si="263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60"/>
        <v>102</v>
      </c>
      <c r="P3307">
        <f t="shared" si="261"/>
        <v>204.05</v>
      </c>
      <c r="Q3307" s="13" t="s">
        <v>8315</v>
      </c>
      <c r="R3307" t="s">
        <v>8316</v>
      </c>
      <c r="S3307" s="17">
        <f t="shared" si="262"/>
        <v>42186.855879629627</v>
      </c>
      <c r="T3307" s="17">
        <f t="shared" si="263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60"/>
        <v>175</v>
      </c>
      <c r="P3308">
        <f t="shared" si="261"/>
        <v>48.7</v>
      </c>
      <c r="Q3308" s="13" t="s">
        <v>8315</v>
      </c>
      <c r="R3308" t="s">
        <v>8316</v>
      </c>
      <c r="S3308" s="17">
        <f t="shared" si="262"/>
        <v>42493.219236111108</v>
      </c>
      <c r="T3308" s="17">
        <f t="shared" si="263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60"/>
        <v>107</v>
      </c>
      <c r="P3309">
        <f t="shared" si="261"/>
        <v>53.34</v>
      </c>
      <c r="Q3309" s="13" t="s">
        <v>8315</v>
      </c>
      <c r="R3309" t="s">
        <v>8316</v>
      </c>
      <c r="S3309" s="17">
        <f t="shared" si="262"/>
        <v>42475.057164351849</v>
      </c>
      <c r="T3309" s="17">
        <f t="shared" si="263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60"/>
        <v>122</v>
      </c>
      <c r="P3310">
        <f t="shared" si="261"/>
        <v>75.09</v>
      </c>
      <c r="Q3310" s="13" t="s">
        <v>8315</v>
      </c>
      <c r="R3310" t="s">
        <v>8316</v>
      </c>
      <c r="S3310" s="17">
        <f t="shared" si="262"/>
        <v>42452.876909722225</v>
      </c>
      <c r="T3310" s="17">
        <f t="shared" si="263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60"/>
        <v>159</v>
      </c>
      <c r="P3311">
        <f t="shared" si="261"/>
        <v>18</v>
      </c>
      <c r="Q3311" s="13" t="s">
        <v>8315</v>
      </c>
      <c r="R3311" t="s">
        <v>8316</v>
      </c>
      <c r="S3311" s="17">
        <f t="shared" si="262"/>
        <v>42628.650208333333</v>
      </c>
      <c r="T3311" s="17">
        <f t="shared" si="263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60"/>
        <v>100</v>
      </c>
      <c r="P3312">
        <f t="shared" si="261"/>
        <v>209.84</v>
      </c>
      <c r="Q3312" s="13" t="s">
        <v>8315</v>
      </c>
      <c r="R3312" t="s">
        <v>8316</v>
      </c>
      <c r="S3312" s="17">
        <f t="shared" si="262"/>
        <v>42253.928530092591</v>
      </c>
      <c r="T3312" s="17">
        <f t="shared" si="263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60"/>
        <v>110</v>
      </c>
      <c r="P3313">
        <f t="shared" si="261"/>
        <v>61.02</v>
      </c>
      <c r="Q3313" s="13" t="s">
        <v>8315</v>
      </c>
      <c r="R3313" t="s">
        <v>8316</v>
      </c>
      <c r="S3313" s="17">
        <f t="shared" si="262"/>
        <v>42264.29178240741</v>
      </c>
      <c r="T3313" s="17">
        <f t="shared" si="263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60"/>
        <v>100</v>
      </c>
      <c r="P3314">
        <f t="shared" si="261"/>
        <v>61</v>
      </c>
      <c r="Q3314" s="13" t="s">
        <v>8315</v>
      </c>
      <c r="R3314" t="s">
        <v>8316</v>
      </c>
      <c r="S3314" s="17">
        <f t="shared" si="262"/>
        <v>42664.809560185182</v>
      </c>
      <c r="T3314" s="17">
        <f t="shared" si="263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60"/>
        <v>116</v>
      </c>
      <c r="P3315">
        <f t="shared" si="261"/>
        <v>80.03</v>
      </c>
      <c r="Q3315" s="13" t="s">
        <v>8315</v>
      </c>
      <c r="R3315" t="s">
        <v>8316</v>
      </c>
      <c r="S3315" s="17">
        <f t="shared" si="262"/>
        <v>42382.244409722218</v>
      </c>
      <c r="T3315" s="17">
        <f t="shared" si="263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60"/>
        <v>211</v>
      </c>
      <c r="P3316">
        <f t="shared" si="261"/>
        <v>29.07</v>
      </c>
      <c r="Q3316" s="13" t="s">
        <v>8315</v>
      </c>
      <c r="R3316" t="s">
        <v>8316</v>
      </c>
      <c r="S3316" s="17">
        <f t="shared" si="262"/>
        <v>42105.267488425925</v>
      </c>
      <c r="T3316" s="17">
        <f t="shared" si="263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60"/>
        <v>110</v>
      </c>
      <c r="P3317">
        <f t="shared" si="261"/>
        <v>49.44</v>
      </c>
      <c r="Q3317" s="13" t="s">
        <v>8315</v>
      </c>
      <c r="R3317" t="s">
        <v>8316</v>
      </c>
      <c r="S3317" s="17">
        <f t="shared" si="262"/>
        <v>42466.303715277783</v>
      </c>
      <c r="T3317" s="17">
        <f t="shared" si="263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60"/>
        <v>100</v>
      </c>
      <c r="P3318">
        <f t="shared" si="261"/>
        <v>93.98</v>
      </c>
      <c r="Q3318" s="13" t="s">
        <v>8315</v>
      </c>
      <c r="R3318" t="s">
        <v>8316</v>
      </c>
      <c r="S3318" s="17">
        <f t="shared" si="262"/>
        <v>41826.871238425927</v>
      </c>
      <c r="T3318" s="17">
        <f t="shared" si="263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60"/>
        <v>106</v>
      </c>
      <c r="P3319">
        <f t="shared" si="261"/>
        <v>61.94</v>
      </c>
      <c r="Q3319" s="13" t="s">
        <v>8315</v>
      </c>
      <c r="R3319" t="s">
        <v>8316</v>
      </c>
      <c r="S3319" s="17">
        <f t="shared" si="262"/>
        <v>42499.039629629624</v>
      </c>
      <c r="T3319" s="17">
        <f t="shared" si="263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60"/>
        <v>126</v>
      </c>
      <c r="P3320">
        <f t="shared" si="261"/>
        <v>78.5</v>
      </c>
      <c r="Q3320" s="13" t="s">
        <v>8315</v>
      </c>
      <c r="R3320" t="s">
        <v>8316</v>
      </c>
      <c r="S3320" s="17">
        <f t="shared" si="262"/>
        <v>42431.302002314813</v>
      </c>
      <c r="T3320" s="17">
        <f t="shared" si="263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60"/>
        <v>108</v>
      </c>
      <c r="P3321">
        <f t="shared" si="261"/>
        <v>33.75</v>
      </c>
      <c r="Q3321" s="13" t="s">
        <v>8315</v>
      </c>
      <c r="R3321" t="s">
        <v>8316</v>
      </c>
      <c r="S3321" s="17">
        <f t="shared" si="262"/>
        <v>41990.585486111115</v>
      </c>
      <c r="T3321" s="17">
        <f t="shared" si="263"/>
        <v>42035.585486111115</v>
      </c>
      <c r="U3321">
        <f t="shared" si="259"/>
        <v>2015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60"/>
        <v>101</v>
      </c>
      <c r="P3322">
        <f t="shared" si="261"/>
        <v>66.45</v>
      </c>
      <c r="Q3322" s="13" t="s">
        <v>8315</v>
      </c>
      <c r="R3322" t="s">
        <v>8316</v>
      </c>
      <c r="S3322" s="17">
        <f t="shared" si="262"/>
        <v>42513.045798611114</v>
      </c>
      <c r="T3322" s="17">
        <f t="shared" si="263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60"/>
        <v>107</v>
      </c>
      <c r="P3323">
        <f t="shared" si="261"/>
        <v>35.799999999999997</v>
      </c>
      <c r="Q3323" s="13" t="s">
        <v>8315</v>
      </c>
      <c r="R3323" t="s">
        <v>8316</v>
      </c>
      <c r="S3323" s="17">
        <f t="shared" si="262"/>
        <v>41914.100289351853</v>
      </c>
      <c r="T3323" s="17">
        <f t="shared" si="263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60"/>
        <v>102</v>
      </c>
      <c r="P3324">
        <f t="shared" si="261"/>
        <v>145.65</v>
      </c>
      <c r="Q3324" s="13" t="s">
        <v>8315</v>
      </c>
      <c r="R3324" t="s">
        <v>8316</v>
      </c>
      <c r="S3324" s="17">
        <f t="shared" si="262"/>
        <v>42521.010370370372</v>
      </c>
      <c r="T3324" s="17">
        <f t="shared" si="263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60"/>
        <v>126</v>
      </c>
      <c r="P3325">
        <f t="shared" si="261"/>
        <v>25.69</v>
      </c>
      <c r="Q3325" s="13" t="s">
        <v>8315</v>
      </c>
      <c r="R3325" t="s">
        <v>8316</v>
      </c>
      <c r="S3325" s="17">
        <f t="shared" si="262"/>
        <v>42608.36583333333</v>
      </c>
      <c r="T3325" s="17">
        <f t="shared" si="263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60"/>
        <v>102</v>
      </c>
      <c r="P3326">
        <f t="shared" si="261"/>
        <v>152.5</v>
      </c>
      <c r="Q3326" s="13" t="s">
        <v>8315</v>
      </c>
      <c r="R3326" t="s">
        <v>8316</v>
      </c>
      <c r="S3326" s="17">
        <f t="shared" si="262"/>
        <v>42512.58321759259</v>
      </c>
      <c r="T3326" s="17">
        <f t="shared" si="263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60"/>
        <v>113</v>
      </c>
      <c r="P3327">
        <f t="shared" si="261"/>
        <v>30</v>
      </c>
      <c r="Q3327" s="13" t="s">
        <v>8315</v>
      </c>
      <c r="R3327" t="s">
        <v>8316</v>
      </c>
      <c r="S3327" s="17">
        <f t="shared" si="262"/>
        <v>42064.785613425927</v>
      </c>
      <c r="T3327" s="17">
        <f t="shared" si="263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60"/>
        <v>101</v>
      </c>
      <c r="P3328">
        <f t="shared" si="261"/>
        <v>142.28</v>
      </c>
      <c r="Q3328" s="13" t="s">
        <v>8315</v>
      </c>
      <c r="R3328" t="s">
        <v>8316</v>
      </c>
      <c r="S3328" s="17">
        <f t="shared" si="262"/>
        <v>42041.714178240742</v>
      </c>
      <c r="T3328" s="17">
        <f t="shared" si="263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60"/>
        <v>101</v>
      </c>
      <c r="P3329">
        <f t="shared" si="261"/>
        <v>24.55</v>
      </c>
      <c r="Q3329" s="13" t="s">
        <v>8315</v>
      </c>
      <c r="R3329" t="s">
        <v>8316</v>
      </c>
      <c r="S3329" s="17">
        <f t="shared" si="262"/>
        <v>42468.374606481477</v>
      </c>
      <c r="T3329" s="17">
        <f t="shared" si="263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60"/>
        <v>146</v>
      </c>
      <c r="P3330">
        <f t="shared" si="261"/>
        <v>292.77999999999997</v>
      </c>
      <c r="Q3330" s="13" t="s">
        <v>8315</v>
      </c>
      <c r="R3330" t="s">
        <v>8316</v>
      </c>
      <c r="S3330" s="17">
        <f t="shared" si="262"/>
        <v>41822.57503472222</v>
      </c>
      <c r="T3330" s="17">
        <f t="shared" si="263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si="261"/>
        <v>44.92</v>
      </c>
      <c r="Q3331" s="13" t="s">
        <v>8315</v>
      </c>
      <c r="R3331" t="s">
        <v>8316</v>
      </c>
      <c r="S3331" s="17">
        <f t="shared" si="262"/>
        <v>41837.323009259257</v>
      </c>
      <c r="T3331" s="17">
        <f t="shared" si="263"/>
        <v>41847.958333333336</v>
      </c>
      <c r="U3331">
        <f t="shared" ref="U3331:U3394" si="264">YEAR(T3331)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3" t="s">
        <v>8315</v>
      </c>
      <c r="R3332" t="s">
        <v>8316</v>
      </c>
      <c r="S3332" s="17">
        <f t="shared" si="262"/>
        <v>42065.887361111112</v>
      </c>
      <c r="T3332" s="17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3" t="s">
        <v>8315</v>
      </c>
      <c r="R3333" t="s">
        <v>8316</v>
      </c>
      <c r="S3333" s="17">
        <f t="shared" si="262"/>
        <v>42248.697754629626</v>
      </c>
      <c r="T3333" s="17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3" t="s">
        <v>8315</v>
      </c>
      <c r="R3334" t="s">
        <v>8316</v>
      </c>
      <c r="S3334" s="17">
        <f t="shared" si="262"/>
        <v>41809.860300925924</v>
      </c>
      <c r="T3334" s="17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3" t="s">
        <v>8315</v>
      </c>
      <c r="R3335" t="s">
        <v>8316</v>
      </c>
      <c r="S3335" s="17">
        <f t="shared" si="262"/>
        <v>42148.676851851851</v>
      </c>
      <c r="T3335" s="17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3" t="s">
        <v>8315</v>
      </c>
      <c r="R3336" t="s">
        <v>8316</v>
      </c>
      <c r="S3336" s="17">
        <f t="shared" si="262"/>
        <v>42185.521087962959</v>
      </c>
      <c r="T3336" s="17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3" t="s">
        <v>8315</v>
      </c>
      <c r="R3337" t="s">
        <v>8316</v>
      </c>
      <c r="S3337" s="17">
        <f t="shared" si="262"/>
        <v>41827.674143518518</v>
      </c>
      <c r="T3337" s="17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3" t="s">
        <v>8315</v>
      </c>
      <c r="R3338" t="s">
        <v>8316</v>
      </c>
      <c r="S3338" s="17">
        <f t="shared" si="262"/>
        <v>42437.398680555561</v>
      </c>
      <c r="T3338" s="17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3" t="s">
        <v>8315</v>
      </c>
      <c r="R3339" t="s">
        <v>8316</v>
      </c>
      <c r="S3339" s="17">
        <f t="shared" si="262"/>
        <v>41901.282025462962</v>
      </c>
      <c r="T3339" s="17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3" t="s">
        <v>8315</v>
      </c>
      <c r="R3340" t="s">
        <v>8316</v>
      </c>
      <c r="S3340" s="17">
        <f t="shared" si="262"/>
        <v>42769.574999999997</v>
      </c>
      <c r="T3340" s="17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3" t="s">
        <v>8315</v>
      </c>
      <c r="R3341" t="s">
        <v>8316</v>
      </c>
      <c r="S3341" s="17">
        <f t="shared" si="262"/>
        <v>42549.665717592594</v>
      </c>
      <c r="T3341" s="17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3" t="s">
        <v>8315</v>
      </c>
      <c r="R3342" t="s">
        <v>8316</v>
      </c>
      <c r="S3342" s="17">
        <f t="shared" si="262"/>
        <v>42685.974004629628</v>
      </c>
      <c r="T3342" s="17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3" t="s">
        <v>8315</v>
      </c>
      <c r="R3343" t="s">
        <v>8316</v>
      </c>
      <c r="S3343" s="17">
        <f t="shared" si="262"/>
        <v>42510.798854166671</v>
      </c>
      <c r="T3343" s="17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3" t="s">
        <v>8315</v>
      </c>
      <c r="R3344" t="s">
        <v>8316</v>
      </c>
      <c r="S3344" s="17">
        <f t="shared" si="262"/>
        <v>42062.296412037031</v>
      </c>
      <c r="T3344" s="17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3" t="s">
        <v>8315</v>
      </c>
      <c r="R3345" t="s">
        <v>8316</v>
      </c>
      <c r="S3345" s="17">
        <f t="shared" si="262"/>
        <v>42452.916481481487</v>
      </c>
      <c r="T3345" s="17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3" t="s">
        <v>8315</v>
      </c>
      <c r="R3346" t="s">
        <v>8316</v>
      </c>
      <c r="S3346" s="17">
        <f t="shared" si="262"/>
        <v>41851.200150462959</v>
      </c>
      <c r="T3346" s="17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3" t="s">
        <v>8315</v>
      </c>
      <c r="R3347" t="s">
        <v>8316</v>
      </c>
      <c r="S3347" s="17">
        <f t="shared" si="262"/>
        <v>42053.106111111112</v>
      </c>
      <c r="T3347" s="17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3" t="s">
        <v>8315</v>
      </c>
      <c r="R3348" t="s">
        <v>8316</v>
      </c>
      <c r="S3348" s="17">
        <f t="shared" si="262"/>
        <v>42054.024421296301</v>
      </c>
      <c r="T3348" s="17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3" t="s">
        <v>8315</v>
      </c>
      <c r="R3349" t="s">
        <v>8316</v>
      </c>
      <c r="S3349" s="17">
        <f t="shared" si="262"/>
        <v>42484.551550925928</v>
      </c>
      <c r="T3349" s="17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3" t="s">
        <v>8315</v>
      </c>
      <c r="R3350" t="s">
        <v>8316</v>
      </c>
      <c r="S3350" s="17">
        <f t="shared" si="262"/>
        <v>42466.558796296296</v>
      </c>
      <c r="T3350" s="17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3" t="s">
        <v>8315</v>
      </c>
      <c r="R3351" t="s">
        <v>8316</v>
      </c>
      <c r="S3351" s="17">
        <f t="shared" si="262"/>
        <v>42513.110787037032</v>
      </c>
      <c r="T3351" s="17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3" t="s">
        <v>8315</v>
      </c>
      <c r="R3352" t="s">
        <v>8316</v>
      </c>
      <c r="S3352" s="17">
        <f t="shared" si="262"/>
        <v>42302.701516203699</v>
      </c>
      <c r="T3352" s="17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3" t="s">
        <v>8315</v>
      </c>
      <c r="R3353" t="s">
        <v>8316</v>
      </c>
      <c r="S3353" s="17">
        <f t="shared" si="262"/>
        <v>41806.395428240743</v>
      </c>
      <c r="T3353" s="17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3" t="s">
        <v>8315</v>
      </c>
      <c r="R3354" t="s">
        <v>8316</v>
      </c>
      <c r="S3354" s="17">
        <f t="shared" si="262"/>
        <v>42495.992800925931</v>
      </c>
      <c r="T3354" s="17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3" t="s">
        <v>8315</v>
      </c>
      <c r="R3355" t="s">
        <v>8316</v>
      </c>
      <c r="S3355" s="17">
        <f t="shared" si="262"/>
        <v>42479.432291666672</v>
      </c>
      <c r="T3355" s="17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3" t="s">
        <v>8315</v>
      </c>
      <c r="R3356" t="s">
        <v>8316</v>
      </c>
      <c r="S3356" s="17">
        <f t="shared" si="262"/>
        <v>42270.7269212963</v>
      </c>
      <c r="T3356" s="17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ref="O3357:O3420" si="265">ROUND(E3357/D3357*100,0)</f>
        <v>126</v>
      </c>
      <c r="P3357">
        <f t="shared" ref="P3357:P3420" si="266">IFERROR(ROUND(E3357/L3357,2),0)</f>
        <v>147.33000000000001</v>
      </c>
      <c r="Q3357" s="13" t="s">
        <v>8315</v>
      </c>
      <c r="R3357" t="s">
        <v>8316</v>
      </c>
      <c r="S3357" s="17">
        <f t="shared" ref="S3357:S3420" si="267">(((J3357/60)/60)/24)+DATE(1970,1,1)</f>
        <v>42489.619525462964</v>
      </c>
      <c r="T3357" s="17">
        <f t="shared" ref="T3357:T3420" si="268">(((I3357/60)/60)/24)+DATE(1970,1,1)</f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5"/>
        <v>101</v>
      </c>
      <c r="P3358">
        <f t="shared" si="266"/>
        <v>56.33</v>
      </c>
      <c r="Q3358" s="13" t="s">
        <v>8315</v>
      </c>
      <c r="R3358" t="s">
        <v>8316</v>
      </c>
      <c r="S3358" s="17">
        <f t="shared" si="267"/>
        <v>42536.815648148149</v>
      </c>
      <c r="T3358" s="17">
        <f t="shared" si="268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5"/>
        <v>101</v>
      </c>
      <c r="P3359">
        <f t="shared" si="266"/>
        <v>96.19</v>
      </c>
      <c r="Q3359" s="13" t="s">
        <v>8315</v>
      </c>
      <c r="R3359" t="s">
        <v>8316</v>
      </c>
      <c r="S3359" s="17">
        <f t="shared" si="267"/>
        <v>41822.417939814812</v>
      </c>
      <c r="T3359" s="17">
        <f t="shared" si="268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5"/>
        <v>103</v>
      </c>
      <c r="P3360">
        <f t="shared" si="266"/>
        <v>63.57</v>
      </c>
      <c r="Q3360" s="13" t="s">
        <v>8315</v>
      </c>
      <c r="R3360" t="s">
        <v>8316</v>
      </c>
      <c r="S3360" s="17">
        <f t="shared" si="267"/>
        <v>41932.311099537037</v>
      </c>
      <c r="T3360" s="17">
        <f t="shared" si="268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5"/>
        <v>106</v>
      </c>
      <c r="P3361">
        <f t="shared" si="266"/>
        <v>184.78</v>
      </c>
      <c r="Q3361" s="13" t="s">
        <v>8315</v>
      </c>
      <c r="R3361" t="s">
        <v>8316</v>
      </c>
      <c r="S3361" s="17">
        <f t="shared" si="267"/>
        <v>42746.057106481487</v>
      </c>
      <c r="T3361" s="17">
        <f t="shared" si="268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5"/>
        <v>101</v>
      </c>
      <c r="P3362">
        <f t="shared" si="266"/>
        <v>126.72</v>
      </c>
      <c r="Q3362" s="13" t="s">
        <v>8315</v>
      </c>
      <c r="R3362" t="s">
        <v>8316</v>
      </c>
      <c r="S3362" s="17">
        <f t="shared" si="267"/>
        <v>42697.082673611112</v>
      </c>
      <c r="T3362" s="17">
        <f t="shared" si="268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5"/>
        <v>113</v>
      </c>
      <c r="P3363">
        <f t="shared" si="266"/>
        <v>83.43</v>
      </c>
      <c r="Q3363" s="13" t="s">
        <v>8315</v>
      </c>
      <c r="R3363" t="s">
        <v>8316</v>
      </c>
      <c r="S3363" s="17">
        <f t="shared" si="267"/>
        <v>41866.025347222225</v>
      </c>
      <c r="T3363" s="17">
        <f t="shared" si="268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5"/>
        <v>218</v>
      </c>
      <c r="P3364">
        <f t="shared" si="266"/>
        <v>54.5</v>
      </c>
      <c r="Q3364" s="13" t="s">
        <v>8315</v>
      </c>
      <c r="R3364" t="s">
        <v>8316</v>
      </c>
      <c r="S3364" s="17">
        <f t="shared" si="267"/>
        <v>42056.091631944444</v>
      </c>
      <c r="T3364" s="17">
        <f t="shared" si="268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5"/>
        <v>101</v>
      </c>
      <c r="P3365">
        <f t="shared" si="266"/>
        <v>302.31</v>
      </c>
      <c r="Q3365" s="13" t="s">
        <v>8315</v>
      </c>
      <c r="R3365" t="s">
        <v>8316</v>
      </c>
      <c r="S3365" s="17">
        <f t="shared" si="267"/>
        <v>41851.771354166667</v>
      </c>
      <c r="T3365" s="17">
        <f t="shared" si="268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5"/>
        <v>106</v>
      </c>
      <c r="P3366">
        <f t="shared" si="266"/>
        <v>44.14</v>
      </c>
      <c r="Q3366" s="13" t="s">
        <v>8315</v>
      </c>
      <c r="R3366" t="s">
        <v>8316</v>
      </c>
      <c r="S3366" s="17">
        <f t="shared" si="267"/>
        <v>42422.977418981478</v>
      </c>
      <c r="T3366" s="17">
        <f t="shared" si="268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5"/>
        <v>104</v>
      </c>
      <c r="P3367">
        <f t="shared" si="266"/>
        <v>866.67</v>
      </c>
      <c r="Q3367" s="13" t="s">
        <v>8315</v>
      </c>
      <c r="R3367" t="s">
        <v>8316</v>
      </c>
      <c r="S3367" s="17">
        <f t="shared" si="267"/>
        <v>42321.101759259262</v>
      </c>
      <c r="T3367" s="17">
        <f t="shared" si="268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5"/>
        <v>221</v>
      </c>
      <c r="P3368">
        <f t="shared" si="266"/>
        <v>61.39</v>
      </c>
      <c r="Q3368" s="13" t="s">
        <v>8315</v>
      </c>
      <c r="R3368" t="s">
        <v>8316</v>
      </c>
      <c r="S3368" s="17">
        <f t="shared" si="267"/>
        <v>42107.067557870367</v>
      </c>
      <c r="T3368" s="17">
        <f t="shared" si="268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5"/>
        <v>119</v>
      </c>
      <c r="P3369">
        <f t="shared" si="266"/>
        <v>29.67</v>
      </c>
      <c r="Q3369" s="13" t="s">
        <v>8315</v>
      </c>
      <c r="R3369" t="s">
        <v>8316</v>
      </c>
      <c r="S3369" s="17">
        <f t="shared" si="267"/>
        <v>42192.933958333335</v>
      </c>
      <c r="T3369" s="17">
        <f t="shared" si="268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5"/>
        <v>105</v>
      </c>
      <c r="P3370">
        <f t="shared" si="266"/>
        <v>45.48</v>
      </c>
      <c r="Q3370" s="13" t="s">
        <v>8315</v>
      </c>
      <c r="R3370" t="s">
        <v>8316</v>
      </c>
      <c r="S3370" s="17">
        <f t="shared" si="267"/>
        <v>41969.199756944443</v>
      </c>
      <c r="T3370" s="17">
        <f t="shared" si="268"/>
        <v>42005.208333333328</v>
      </c>
      <c r="U3370">
        <f t="shared" si="264"/>
        <v>2015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5"/>
        <v>104</v>
      </c>
      <c r="P3371">
        <f t="shared" si="266"/>
        <v>96.2</v>
      </c>
      <c r="Q3371" s="13" t="s">
        <v>8315</v>
      </c>
      <c r="R3371" t="s">
        <v>8316</v>
      </c>
      <c r="S3371" s="17">
        <f t="shared" si="267"/>
        <v>42690.041435185187</v>
      </c>
      <c r="T3371" s="17">
        <f t="shared" si="268"/>
        <v>42750.041435185187</v>
      </c>
      <c r="U3371">
        <f t="shared" si="264"/>
        <v>2017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5"/>
        <v>118</v>
      </c>
      <c r="P3372">
        <f t="shared" si="266"/>
        <v>67.92</v>
      </c>
      <c r="Q3372" s="13" t="s">
        <v>8315</v>
      </c>
      <c r="R3372" t="s">
        <v>8316</v>
      </c>
      <c r="S3372" s="17">
        <f t="shared" si="267"/>
        <v>42690.334317129629</v>
      </c>
      <c r="T3372" s="17">
        <f t="shared" si="268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5"/>
        <v>139</v>
      </c>
      <c r="P3373">
        <f t="shared" si="266"/>
        <v>30.78</v>
      </c>
      <c r="Q3373" s="13" t="s">
        <v>8315</v>
      </c>
      <c r="R3373" t="s">
        <v>8316</v>
      </c>
      <c r="S3373" s="17">
        <f t="shared" si="267"/>
        <v>42312.874594907407</v>
      </c>
      <c r="T3373" s="17">
        <f t="shared" si="268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5"/>
        <v>104</v>
      </c>
      <c r="P3374">
        <f t="shared" si="266"/>
        <v>38.33</v>
      </c>
      <c r="Q3374" s="13" t="s">
        <v>8315</v>
      </c>
      <c r="R3374" t="s">
        <v>8316</v>
      </c>
      <c r="S3374" s="17">
        <f t="shared" si="267"/>
        <v>41855.548101851848</v>
      </c>
      <c r="T3374" s="17">
        <f t="shared" si="268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5"/>
        <v>100</v>
      </c>
      <c r="P3375">
        <f t="shared" si="266"/>
        <v>66.83</v>
      </c>
      <c r="Q3375" s="13" t="s">
        <v>8315</v>
      </c>
      <c r="R3375" t="s">
        <v>8316</v>
      </c>
      <c r="S3375" s="17">
        <f t="shared" si="267"/>
        <v>42179.854629629626</v>
      </c>
      <c r="T3375" s="17">
        <f t="shared" si="268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5"/>
        <v>107</v>
      </c>
      <c r="P3376">
        <f t="shared" si="266"/>
        <v>71.73</v>
      </c>
      <c r="Q3376" s="13" t="s">
        <v>8315</v>
      </c>
      <c r="R3376" t="s">
        <v>8316</v>
      </c>
      <c r="S3376" s="17">
        <f t="shared" si="267"/>
        <v>42275.731666666667</v>
      </c>
      <c r="T3376" s="17">
        <f t="shared" si="268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5"/>
        <v>100</v>
      </c>
      <c r="P3377">
        <f t="shared" si="266"/>
        <v>176.47</v>
      </c>
      <c r="Q3377" s="13" t="s">
        <v>8315</v>
      </c>
      <c r="R3377" t="s">
        <v>8316</v>
      </c>
      <c r="S3377" s="17">
        <f t="shared" si="267"/>
        <v>41765.610798611109</v>
      </c>
      <c r="T3377" s="17">
        <f t="shared" si="268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5"/>
        <v>100</v>
      </c>
      <c r="P3378">
        <f t="shared" si="266"/>
        <v>421.11</v>
      </c>
      <c r="Q3378" s="13" t="s">
        <v>8315</v>
      </c>
      <c r="R3378" t="s">
        <v>8316</v>
      </c>
      <c r="S3378" s="17">
        <f t="shared" si="267"/>
        <v>42059.701319444444</v>
      </c>
      <c r="T3378" s="17">
        <f t="shared" si="268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5"/>
        <v>101</v>
      </c>
      <c r="P3379">
        <f t="shared" si="266"/>
        <v>104.99</v>
      </c>
      <c r="Q3379" s="13" t="s">
        <v>8315</v>
      </c>
      <c r="R3379" t="s">
        <v>8316</v>
      </c>
      <c r="S3379" s="17">
        <f t="shared" si="267"/>
        <v>42053.732627314821</v>
      </c>
      <c r="T3379" s="17">
        <f t="shared" si="268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5"/>
        <v>108</v>
      </c>
      <c r="P3380">
        <f t="shared" si="266"/>
        <v>28.19</v>
      </c>
      <c r="Q3380" s="13" t="s">
        <v>8315</v>
      </c>
      <c r="R3380" t="s">
        <v>8316</v>
      </c>
      <c r="S3380" s="17">
        <f t="shared" si="267"/>
        <v>41858.355393518519</v>
      </c>
      <c r="T3380" s="17">
        <f t="shared" si="268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5"/>
        <v>104</v>
      </c>
      <c r="P3381">
        <f t="shared" si="266"/>
        <v>54.55</v>
      </c>
      <c r="Q3381" s="13" t="s">
        <v>8315</v>
      </c>
      <c r="R3381" t="s">
        <v>8316</v>
      </c>
      <c r="S3381" s="17">
        <f t="shared" si="267"/>
        <v>42225.513888888891</v>
      </c>
      <c r="T3381" s="17">
        <f t="shared" si="268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5"/>
        <v>104</v>
      </c>
      <c r="P3382">
        <f t="shared" si="266"/>
        <v>111.89</v>
      </c>
      <c r="Q3382" s="13" t="s">
        <v>8315</v>
      </c>
      <c r="R3382" t="s">
        <v>8316</v>
      </c>
      <c r="S3382" s="17">
        <f t="shared" si="267"/>
        <v>41937.95344907407</v>
      </c>
      <c r="T3382" s="17">
        <f t="shared" si="268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5"/>
        <v>102</v>
      </c>
      <c r="P3383">
        <f t="shared" si="266"/>
        <v>85.21</v>
      </c>
      <c r="Q3383" s="13" t="s">
        <v>8315</v>
      </c>
      <c r="R3383" t="s">
        <v>8316</v>
      </c>
      <c r="S3383" s="17">
        <f t="shared" si="267"/>
        <v>42044.184988425928</v>
      </c>
      <c r="T3383" s="17">
        <f t="shared" si="268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5"/>
        <v>101</v>
      </c>
      <c r="P3384">
        <f t="shared" si="266"/>
        <v>76.650000000000006</v>
      </c>
      <c r="Q3384" s="13" t="s">
        <v>8315</v>
      </c>
      <c r="R3384" t="s">
        <v>8316</v>
      </c>
      <c r="S3384" s="17">
        <f t="shared" si="267"/>
        <v>42559.431203703702</v>
      </c>
      <c r="T3384" s="17">
        <f t="shared" si="268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5"/>
        <v>112</v>
      </c>
      <c r="P3385">
        <f t="shared" si="266"/>
        <v>65.17</v>
      </c>
      <c r="Q3385" s="13" t="s">
        <v>8315</v>
      </c>
      <c r="R3385" t="s">
        <v>8316</v>
      </c>
      <c r="S3385" s="17">
        <f t="shared" si="267"/>
        <v>42524.782638888893</v>
      </c>
      <c r="T3385" s="17">
        <f t="shared" si="268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5"/>
        <v>100</v>
      </c>
      <c r="P3386">
        <f t="shared" si="266"/>
        <v>93.76</v>
      </c>
      <c r="Q3386" s="13" t="s">
        <v>8315</v>
      </c>
      <c r="R3386" t="s">
        <v>8316</v>
      </c>
      <c r="S3386" s="17">
        <f t="shared" si="267"/>
        <v>42292.087592592594</v>
      </c>
      <c r="T3386" s="17">
        <f t="shared" si="268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5"/>
        <v>100</v>
      </c>
      <c r="P3387">
        <f t="shared" si="266"/>
        <v>133.33000000000001</v>
      </c>
      <c r="Q3387" s="13" t="s">
        <v>8315</v>
      </c>
      <c r="R3387" t="s">
        <v>8316</v>
      </c>
      <c r="S3387" s="17">
        <f t="shared" si="267"/>
        <v>41953.8675</v>
      </c>
      <c r="T3387" s="17">
        <f t="shared" si="268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5"/>
        <v>105</v>
      </c>
      <c r="P3388">
        <f t="shared" si="266"/>
        <v>51.22</v>
      </c>
      <c r="Q3388" s="13" t="s">
        <v>8315</v>
      </c>
      <c r="R3388" t="s">
        <v>8316</v>
      </c>
      <c r="S3388" s="17">
        <f t="shared" si="267"/>
        <v>41946.644745370373</v>
      </c>
      <c r="T3388" s="17">
        <f t="shared" si="268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5"/>
        <v>117</v>
      </c>
      <c r="P3389">
        <f t="shared" si="266"/>
        <v>100.17</v>
      </c>
      <c r="Q3389" s="13" t="s">
        <v>8315</v>
      </c>
      <c r="R3389" t="s">
        <v>8316</v>
      </c>
      <c r="S3389" s="17">
        <f t="shared" si="267"/>
        <v>41947.762592592589</v>
      </c>
      <c r="T3389" s="17">
        <f t="shared" si="268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5"/>
        <v>104</v>
      </c>
      <c r="P3390">
        <f t="shared" si="266"/>
        <v>34.6</v>
      </c>
      <c r="Q3390" s="13" t="s">
        <v>8315</v>
      </c>
      <c r="R3390" t="s">
        <v>8316</v>
      </c>
      <c r="S3390" s="17">
        <f t="shared" si="267"/>
        <v>42143.461122685185</v>
      </c>
      <c r="T3390" s="17">
        <f t="shared" si="268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5"/>
        <v>115</v>
      </c>
      <c r="P3391">
        <f t="shared" si="266"/>
        <v>184.68</v>
      </c>
      <c r="Q3391" s="13" t="s">
        <v>8315</v>
      </c>
      <c r="R3391" t="s">
        <v>8316</v>
      </c>
      <c r="S3391" s="17">
        <f t="shared" si="267"/>
        <v>42494.563449074078</v>
      </c>
      <c r="T3391" s="17">
        <f t="shared" si="268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5"/>
        <v>102</v>
      </c>
      <c r="P3392">
        <f t="shared" si="266"/>
        <v>69.819999999999993</v>
      </c>
      <c r="Q3392" s="13" t="s">
        <v>8315</v>
      </c>
      <c r="R3392" t="s">
        <v>8316</v>
      </c>
      <c r="S3392" s="17">
        <f t="shared" si="267"/>
        <v>41815.774826388886</v>
      </c>
      <c r="T3392" s="17">
        <f t="shared" si="268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5"/>
        <v>223</v>
      </c>
      <c r="P3393">
        <f t="shared" si="266"/>
        <v>61.94</v>
      </c>
      <c r="Q3393" s="13" t="s">
        <v>8315</v>
      </c>
      <c r="R3393" t="s">
        <v>8316</v>
      </c>
      <c r="S3393" s="17">
        <f t="shared" si="267"/>
        <v>41830.545694444445</v>
      </c>
      <c r="T3393" s="17">
        <f t="shared" si="268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5"/>
        <v>100</v>
      </c>
      <c r="P3394">
        <f t="shared" si="266"/>
        <v>41.67</v>
      </c>
      <c r="Q3394" s="13" t="s">
        <v>8315</v>
      </c>
      <c r="R3394" t="s">
        <v>8316</v>
      </c>
      <c r="S3394" s="17">
        <f t="shared" si="267"/>
        <v>42446.845543981486</v>
      </c>
      <c r="T3394" s="17">
        <f t="shared" si="268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si="266"/>
        <v>36.07</v>
      </c>
      <c r="Q3395" s="13" t="s">
        <v>8315</v>
      </c>
      <c r="R3395" t="s">
        <v>8316</v>
      </c>
      <c r="S3395" s="17">
        <f t="shared" si="267"/>
        <v>41923.921643518523</v>
      </c>
      <c r="T3395" s="17">
        <f t="shared" si="268"/>
        <v>41949.031944444447</v>
      </c>
      <c r="U3395">
        <f t="shared" ref="U3395:U3458" si="269">YEAR(T3395)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3" t="s">
        <v>8315</v>
      </c>
      <c r="R3396" t="s">
        <v>8316</v>
      </c>
      <c r="S3396" s="17">
        <f t="shared" si="267"/>
        <v>41817.59542824074</v>
      </c>
      <c r="T3396" s="17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3" t="s">
        <v>8315</v>
      </c>
      <c r="R3397" t="s">
        <v>8316</v>
      </c>
      <c r="S3397" s="17">
        <f t="shared" si="267"/>
        <v>42140.712314814817</v>
      </c>
      <c r="T3397" s="17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3" t="s">
        <v>8315</v>
      </c>
      <c r="R3398" t="s">
        <v>8316</v>
      </c>
      <c r="S3398" s="17">
        <f t="shared" si="267"/>
        <v>41764.44663194444</v>
      </c>
      <c r="T3398" s="17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3" t="s">
        <v>8315</v>
      </c>
      <c r="R3399" t="s">
        <v>8316</v>
      </c>
      <c r="S3399" s="17">
        <f t="shared" si="267"/>
        <v>42378.478344907402</v>
      </c>
      <c r="T3399" s="17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3" t="s">
        <v>8315</v>
      </c>
      <c r="R3400" t="s">
        <v>8316</v>
      </c>
      <c r="S3400" s="17">
        <f t="shared" si="267"/>
        <v>41941.75203703704</v>
      </c>
      <c r="T3400" s="17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3" t="s">
        <v>8315</v>
      </c>
      <c r="R3401" t="s">
        <v>8316</v>
      </c>
      <c r="S3401" s="17">
        <f t="shared" si="267"/>
        <v>42026.920428240745</v>
      </c>
      <c r="T3401" s="17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3" t="s">
        <v>8315</v>
      </c>
      <c r="R3402" t="s">
        <v>8316</v>
      </c>
      <c r="S3402" s="17">
        <f t="shared" si="267"/>
        <v>41834.953865740739</v>
      </c>
      <c r="T3402" s="17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3" t="s">
        <v>8315</v>
      </c>
      <c r="R3403" t="s">
        <v>8316</v>
      </c>
      <c r="S3403" s="17">
        <f t="shared" si="267"/>
        <v>42193.723912037036</v>
      </c>
      <c r="T3403" s="17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3" t="s">
        <v>8315</v>
      </c>
      <c r="R3404" t="s">
        <v>8316</v>
      </c>
      <c r="S3404" s="17">
        <f t="shared" si="267"/>
        <v>42290.61855324074</v>
      </c>
      <c r="T3404" s="17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3" t="s">
        <v>8315</v>
      </c>
      <c r="R3405" t="s">
        <v>8316</v>
      </c>
      <c r="S3405" s="17">
        <f t="shared" si="267"/>
        <v>42150.462083333332</v>
      </c>
      <c r="T3405" s="17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3" t="s">
        <v>8315</v>
      </c>
      <c r="R3406" t="s">
        <v>8316</v>
      </c>
      <c r="S3406" s="17">
        <f t="shared" si="267"/>
        <v>42152.503495370373</v>
      </c>
      <c r="T3406" s="17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3" t="s">
        <v>8315</v>
      </c>
      <c r="R3407" t="s">
        <v>8316</v>
      </c>
      <c r="S3407" s="17">
        <f t="shared" si="267"/>
        <v>42410.017199074078</v>
      </c>
      <c r="T3407" s="17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3" t="s">
        <v>8315</v>
      </c>
      <c r="R3408" t="s">
        <v>8316</v>
      </c>
      <c r="S3408" s="17">
        <f t="shared" si="267"/>
        <v>41791.492777777778</v>
      </c>
      <c r="T3408" s="17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3" t="s">
        <v>8315</v>
      </c>
      <c r="R3409" t="s">
        <v>8316</v>
      </c>
      <c r="S3409" s="17">
        <f t="shared" si="267"/>
        <v>41796.422326388885</v>
      </c>
      <c r="T3409" s="17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3" t="s">
        <v>8315</v>
      </c>
      <c r="R3410" t="s">
        <v>8316</v>
      </c>
      <c r="S3410" s="17">
        <f t="shared" si="267"/>
        <v>41808.991944444446</v>
      </c>
      <c r="T3410" s="17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3" t="s">
        <v>8315</v>
      </c>
      <c r="R3411" t="s">
        <v>8316</v>
      </c>
      <c r="S3411" s="17">
        <f t="shared" si="267"/>
        <v>42544.814328703709</v>
      </c>
      <c r="T3411" s="17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3" t="s">
        <v>8315</v>
      </c>
      <c r="R3412" t="s">
        <v>8316</v>
      </c>
      <c r="S3412" s="17">
        <f t="shared" si="267"/>
        <v>42500.041550925926</v>
      </c>
      <c r="T3412" s="17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3" t="s">
        <v>8315</v>
      </c>
      <c r="R3413" t="s">
        <v>8316</v>
      </c>
      <c r="S3413" s="17">
        <f t="shared" si="267"/>
        <v>42265.022824074069</v>
      </c>
      <c r="T3413" s="17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3" t="s">
        <v>8315</v>
      </c>
      <c r="R3414" t="s">
        <v>8316</v>
      </c>
      <c r="S3414" s="17">
        <f t="shared" si="267"/>
        <v>41879.959050925929</v>
      </c>
      <c r="T3414" s="17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3" t="s">
        <v>8315</v>
      </c>
      <c r="R3415" t="s">
        <v>8316</v>
      </c>
      <c r="S3415" s="17">
        <f t="shared" si="267"/>
        <v>42053.733078703706</v>
      </c>
      <c r="T3415" s="17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3" t="s">
        <v>8315</v>
      </c>
      <c r="R3416" t="s">
        <v>8316</v>
      </c>
      <c r="S3416" s="17">
        <f t="shared" si="267"/>
        <v>42675.832465277781</v>
      </c>
      <c r="T3416" s="17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3" t="s">
        <v>8315</v>
      </c>
      <c r="R3417" t="s">
        <v>8316</v>
      </c>
      <c r="S3417" s="17">
        <f t="shared" si="267"/>
        <v>42467.144166666665</v>
      </c>
      <c r="T3417" s="17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3" t="s">
        <v>8315</v>
      </c>
      <c r="R3418" t="s">
        <v>8316</v>
      </c>
      <c r="S3418" s="17">
        <f t="shared" si="267"/>
        <v>42089.412557870368</v>
      </c>
      <c r="T3418" s="17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3" t="s">
        <v>8315</v>
      </c>
      <c r="R3419" t="s">
        <v>8316</v>
      </c>
      <c r="S3419" s="17">
        <f t="shared" si="267"/>
        <v>41894.91375</v>
      </c>
      <c r="T3419" s="17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3" t="s">
        <v>8315</v>
      </c>
      <c r="R3420" t="s">
        <v>8316</v>
      </c>
      <c r="S3420" s="17">
        <f t="shared" si="267"/>
        <v>41752.83457175926</v>
      </c>
      <c r="T3420" s="17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ref="O3421:O3484" si="270">ROUND(E3421/D3421*100,0)</f>
        <v>107</v>
      </c>
      <c r="P3421">
        <f t="shared" ref="P3421:P3484" si="271">IFERROR(ROUND(E3421/L3421,2),0)</f>
        <v>63.7</v>
      </c>
      <c r="Q3421" s="13" t="s">
        <v>8315</v>
      </c>
      <c r="R3421" t="s">
        <v>8316</v>
      </c>
      <c r="S3421" s="17">
        <f t="shared" ref="S3421:S3484" si="272">(((J3421/60)/60)/24)+DATE(1970,1,1)</f>
        <v>42448.821585648147</v>
      </c>
      <c r="T3421" s="17">
        <f t="shared" ref="T3421:T3484" si="273">(((I3421/60)/60)/24)+DATE(1970,1,1)</f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70"/>
        <v>138</v>
      </c>
      <c r="P3422">
        <f t="shared" si="271"/>
        <v>28.41</v>
      </c>
      <c r="Q3422" s="13" t="s">
        <v>8315</v>
      </c>
      <c r="R3422" t="s">
        <v>8316</v>
      </c>
      <c r="S3422" s="17">
        <f t="shared" si="272"/>
        <v>42405.090300925927</v>
      </c>
      <c r="T3422" s="17">
        <f t="shared" si="273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70"/>
        <v>101</v>
      </c>
      <c r="P3423">
        <f t="shared" si="271"/>
        <v>103.21</v>
      </c>
      <c r="Q3423" s="13" t="s">
        <v>8315</v>
      </c>
      <c r="R3423" t="s">
        <v>8316</v>
      </c>
      <c r="S3423" s="17">
        <f t="shared" si="272"/>
        <v>42037.791238425925</v>
      </c>
      <c r="T3423" s="17">
        <f t="shared" si="273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70"/>
        <v>109</v>
      </c>
      <c r="P3424">
        <f t="shared" si="271"/>
        <v>71.150000000000006</v>
      </c>
      <c r="Q3424" s="13" t="s">
        <v>8315</v>
      </c>
      <c r="R3424" t="s">
        <v>8316</v>
      </c>
      <c r="S3424" s="17">
        <f t="shared" si="272"/>
        <v>42323.562222222223</v>
      </c>
      <c r="T3424" s="17">
        <f t="shared" si="273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70"/>
        <v>140</v>
      </c>
      <c r="P3425">
        <f t="shared" si="271"/>
        <v>35</v>
      </c>
      <c r="Q3425" s="13" t="s">
        <v>8315</v>
      </c>
      <c r="R3425" t="s">
        <v>8316</v>
      </c>
      <c r="S3425" s="17">
        <f t="shared" si="272"/>
        <v>42088.911354166667</v>
      </c>
      <c r="T3425" s="17">
        <f t="shared" si="273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70"/>
        <v>104</v>
      </c>
      <c r="P3426">
        <f t="shared" si="271"/>
        <v>81.78</v>
      </c>
      <c r="Q3426" s="13" t="s">
        <v>8315</v>
      </c>
      <c r="R3426" t="s">
        <v>8316</v>
      </c>
      <c r="S3426" s="17">
        <f t="shared" si="272"/>
        <v>42018.676898148144</v>
      </c>
      <c r="T3426" s="17">
        <f t="shared" si="273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70"/>
        <v>103</v>
      </c>
      <c r="P3427">
        <f t="shared" si="271"/>
        <v>297.02999999999997</v>
      </c>
      <c r="Q3427" s="13" t="s">
        <v>8315</v>
      </c>
      <c r="R3427" t="s">
        <v>8316</v>
      </c>
      <c r="S3427" s="17">
        <f t="shared" si="272"/>
        <v>41884.617314814815</v>
      </c>
      <c r="T3427" s="17">
        <f t="shared" si="273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70"/>
        <v>108</v>
      </c>
      <c r="P3428">
        <f t="shared" si="271"/>
        <v>46.61</v>
      </c>
      <c r="Q3428" s="13" t="s">
        <v>8315</v>
      </c>
      <c r="R3428" t="s">
        <v>8316</v>
      </c>
      <c r="S3428" s="17">
        <f t="shared" si="272"/>
        <v>41884.056747685187</v>
      </c>
      <c r="T3428" s="17">
        <f t="shared" si="273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70"/>
        <v>100</v>
      </c>
      <c r="P3429">
        <f t="shared" si="271"/>
        <v>51.72</v>
      </c>
      <c r="Q3429" s="13" t="s">
        <v>8315</v>
      </c>
      <c r="R3429" t="s">
        <v>8316</v>
      </c>
      <c r="S3429" s="17">
        <f t="shared" si="272"/>
        <v>41792.645277777774</v>
      </c>
      <c r="T3429" s="17">
        <f t="shared" si="273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70"/>
        <v>103</v>
      </c>
      <c r="P3430">
        <f t="shared" si="271"/>
        <v>40.29</v>
      </c>
      <c r="Q3430" s="13" t="s">
        <v>8315</v>
      </c>
      <c r="R3430" t="s">
        <v>8316</v>
      </c>
      <c r="S3430" s="17">
        <f t="shared" si="272"/>
        <v>42038.720451388886</v>
      </c>
      <c r="T3430" s="17">
        <f t="shared" si="273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70"/>
        <v>130</v>
      </c>
      <c r="P3431">
        <f t="shared" si="271"/>
        <v>16.25</v>
      </c>
      <c r="Q3431" s="13" t="s">
        <v>8315</v>
      </c>
      <c r="R3431" t="s">
        <v>8316</v>
      </c>
      <c r="S3431" s="17">
        <f t="shared" si="272"/>
        <v>42662.021539351852</v>
      </c>
      <c r="T3431" s="17">
        <f t="shared" si="273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70"/>
        <v>109</v>
      </c>
      <c r="P3432">
        <f t="shared" si="271"/>
        <v>30.15</v>
      </c>
      <c r="Q3432" s="13" t="s">
        <v>8315</v>
      </c>
      <c r="R3432" t="s">
        <v>8316</v>
      </c>
      <c r="S3432" s="17">
        <f t="shared" si="272"/>
        <v>41820.945613425924</v>
      </c>
      <c r="T3432" s="17">
        <f t="shared" si="273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70"/>
        <v>100</v>
      </c>
      <c r="P3433">
        <f t="shared" si="271"/>
        <v>95.24</v>
      </c>
      <c r="Q3433" s="13" t="s">
        <v>8315</v>
      </c>
      <c r="R3433" t="s">
        <v>8316</v>
      </c>
      <c r="S3433" s="17">
        <f t="shared" si="272"/>
        <v>41839.730937500004</v>
      </c>
      <c r="T3433" s="17">
        <f t="shared" si="273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70"/>
        <v>110</v>
      </c>
      <c r="P3434">
        <f t="shared" si="271"/>
        <v>52.21</v>
      </c>
      <c r="Q3434" s="13" t="s">
        <v>8315</v>
      </c>
      <c r="R3434" t="s">
        <v>8316</v>
      </c>
      <c r="S3434" s="17">
        <f t="shared" si="272"/>
        <v>42380.581180555557</v>
      </c>
      <c r="T3434" s="17">
        <f t="shared" si="273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70"/>
        <v>100</v>
      </c>
      <c r="P3435">
        <f t="shared" si="271"/>
        <v>134.15</v>
      </c>
      <c r="Q3435" s="13" t="s">
        <v>8315</v>
      </c>
      <c r="R3435" t="s">
        <v>8316</v>
      </c>
      <c r="S3435" s="17">
        <f t="shared" si="272"/>
        <v>41776.063136574077</v>
      </c>
      <c r="T3435" s="17">
        <f t="shared" si="273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70"/>
        <v>106</v>
      </c>
      <c r="P3436">
        <f t="shared" si="271"/>
        <v>62.83</v>
      </c>
      <c r="Q3436" s="13" t="s">
        <v>8315</v>
      </c>
      <c r="R3436" t="s">
        <v>8316</v>
      </c>
      <c r="S3436" s="17">
        <f t="shared" si="272"/>
        <v>41800.380428240744</v>
      </c>
      <c r="T3436" s="17">
        <f t="shared" si="273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70"/>
        <v>112</v>
      </c>
      <c r="P3437">
        <f t="shared" si="271"/>
        <v>58.95</v>
      </c>
      <c r="Q3437" s="13" t="s">
        <v>8315</v>
      </c>
      <c r="R3437" t="s">
        <v>8316</v>
      </c>
      <c r="S3437" s="17">
        <f t="shared" si="272"/>
        <v>42572.61681712963</v>
      </c>
      <c r="T3437" s="17">
        <f t="shared" si="273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70"/>
        <v>106</v>
      </c>
      <c r="P3438">
        <f t="shared" si="271"/>
        <v>143.11000000000001</v>
      </c>
      <c r="Q3438" s="13" t="s">
        <v>8315</v>
      </c>
      <c r="R3438" t="s">
        <v>8316</v>
      </c>
      <c r="S3438" s="17">
        <f t="shared" si="272"/>
        <v>41851.541585648149</v>
      </c>
      <c r="T3438" s="17">
        <f t="shared" si="273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70"/>
        <v>101</v>
      </c>
      <c r="P3439">
        <f t="shared" si="271"/>
        <v>84.17</v>
      </c>
      <c r="Q3439" s="13" t="s">
        <v>8315</v>
      </c>
      <c r="R3439" t="s">
        <v>8316</v>
      </c>
      <c r="S3439" s="17">
        <f t="shared" si="272"/>
        <v>42205.710879629631</v>
      </c>
      <c r="T3439" s="17">
        <f t="shared" si="273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70"/>
        <v>104</v>
      </c>
      <c r="P3440">
        <f t="shared" si="271"/>
        <v>186.07</v>
      </c>
      <c r="Q3440" s="13" t="s">
        <v>8315</v>
      </c>
      <c r="R3440" t="s">
        <v>8316</v>
      </c>
      <c r="S3440" s="17">
        <f t="shared" si="272"/>
        <v>42100.927858796291</v>
      </c>
      <c r="T3440" s="17">
        <f t="shared" si="273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70"/>
        <v>135</v>
      </c>
      <c r="P3441">
        <f t="shared" si="271"/>
        <v>89.79</v>
      </c>
      <c r="Q3441" s="13" t="s">
        <v>8315</v>
      </c>
      <c r="R3441" t="s">
        <v>8316</v>
      </c>
      <c r="S3441" s="17">
        <f t="shared" si="272"/>
        <v>42374.911226851851</v>
      </c>
      <c r="T3441" s="17">
        <f t="shared" si="273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70"/>
        <v>105</v>
      </c>
      <c r="P3442">
        <f t="shared" si="271"/>
        <v>64.16</v>
      </c>
      <c r="Q3442" s="13" t="s">
        <v>8315</v>
      </c>
      <c r="R3442" t="s">
        <v>8316</v>
      </c>
      <c r="S3442" s="17">
        <f t="shared" si="272"/>
        <v>41809.12300925926</v>
      </c>
      <c r="T3442" s="17">
        <f t="shared" si="273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70"/>
        <v>103</v>
      </c>
      <c r="P3443">
        <f t="shared" si="271"/>
        <v>59.65</v>
      </c>
      <c r="Q3443" s="13" t="s">
        <v>8315</v>
      </c>
      <c r="R3443" t="s">
        <v>8316</v>
      </c>
      <c r="S3443" s="17">
        <f t="shared" si="272"/>
        <v>42294.429641203707</v>
      </c>
      <c r="T3443" s="17">
        <f t="shared" si="273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70"/>
        <v>100</v>
      </c>
      <c r="P3444">
        <f t="shared" si="271"/>
        <v>31.25</v>
      </c>
      <c r="Q3444" s="13" t="s">
        <v>8315</v>
      </c>
      <c r="R3444" t="s">
        <v>8316</v>
      </c>
      <c r="S3444" s="17">
        <f t="shared" si="272"/>
        <v>42124.841111111105</v>
      </c>
      <c r="T3444" s="17">
        <f t="shared" si="273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70"/>
        <v>186</v>
      </c>
      <c r="P3445">
        <f t="shared" si="271"/>
        <v>41.22</v>
      </c>
      <c r="Q3445" s="13" t="s">
        <v>8315</v>
      </c>
      <c r="R3445" t="s">
        <v>8316</v>
      </c>
      <c r="S3445" s="17">
        <f t="shared" si="272"/>
        <v>41861.524837962963</v>
      </c>
      <c r="T3445" s="17">
        <f t="shared" si="273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70"/>
        <v>289</v>
      </c>
      <c r="P3446">
        <f t="shared" si="271"/>
        <v>43.35</v>
      </c>
      <c r="Q3446" s="13" t="s">
        <v>8315</v>
      </c>
      <c r="R3446" t="s">
        <v>8316</v>
      </c>
      <c r="S3446" s="17">
        <f t="shared" si="272"/>
        <v>42521.291504629626</v>
      </c>
      <c r="T3446" s="17">
        <f t="shared" si="273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70"/>
        <v>100</v>
      </c>
      <c r="P3447">
        <f t="shared" si="271"/>
        <v>64.52</v>
      </c>
      <c r="Q3447" s="13" t="s">
        <v>8315</v>
      </c>
      <c r="R3447" t="s">
        <v>8316</v>
      </c>
      <c r="S3447" s="17">
        <f t="shared" si="272"/>
        <v>42272.530509259261</v>
      </c>
      <c r="T3447" s="17">
        <f t="shared" si="273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70"/>
        <v>108</v>
      </c>
      <c r="P3448">
        <f t="shared" si="271"/>
        <v>43.28</v>
      </c>
      <c r="Q3448" s="13" t="s">
        <v>8315</v>
      </c>
      <c r="R3448" t="s">
        <v>8316</v>
      </c>
      <c r="S3448" s="17">
        <f t="shared" si="272"/>
        <v>42016.832465277781</v>
      </c>
      <c r="T3448" s="17">
        <f t="shared" si="273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70"/>
        <v>108</v>
      </c>
      <c r="P3449">
        <f t="shared" si="271"/>
        <v>77</v>
      </c>
      <c r="Q3449" s="13" t="s">
        <v>8315</v>
      </c>
      <c r="R3449" t="s">
        <v>8316</v>
      </c>
      <c r="S3449" s="17">
        <f t="shared" si="272"/>
        <v>42402.889027777783</v>
      </c>
      <c r="T3449" s="17">
        <f t="shared" si="273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70"/>
        <v>110</v>
      </c>
      <c r="P3450">
        <f t="shared" si="271"/>
        <v>51.22</v>
      </c>
      <c r="Q3450" s="13" t="s">
        <v>8315</v>
      </c>
      <c r="R3450" t="s">
        <v>8316</v>
      </c>
      <c r="S3450" s="17">
        <f t="shared" si="272"/>
        <v>41960.119085648148</v>
      </c>
      <c r="T3450" s="17">
        <f t="shared" si="273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70"/>
        <v>171</v>
      </c>
      <c r="P3451">
        <f t="shared" si="271"/>
        <v>68.25</v>
      </c>
      <c r="Q3451" s="13" t="s">
        <v>8315</v>
      </c>
      <c r="R3451" t="s">
        <v>8316</v>
      </c>
      <c r="S3451" s="17">
        <f t="shared" si="272"/>
        <v>42532.052523148144</v>
      </c>
      <c r="T3451" s="17">
        <f t="shared" si="273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70"/>
        <v>152</v>
      </c>
      <c r="P3452">
        <f t="shared" si="271"/>
        <v>19.489999999999998</v>
      </c>
      <c r="Q3452" s="13" t="s">
        <v>8315</v>
      </c>
      <c r="R3452" t="s">
        <v>8316</v>
      </c>
      <c r="S3452" s="17">
        <f t="shared" si="272"/>
        <v>42036.704525462963</v>
      </c>
      <c r="T3452" s="17">
        <f t="shared" si="273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70"/>
        <v>101</v>
      </c>
      <c r="P3453">
        <f t="shared" si="271"/>
        <v>41.13</v>
      </c>
      <c r="Q3453" s="13" t="s">
        <v>8315</v>
      </c>
      <c r="R3453" t="s">
        <v>8316</v>
      </c>
      <c r="S3453" s="17">
        <f t="shared" si="272"/>
        <v>42088.723692129628</v>
      </c>
      <c r="T3453" s="17">
        <f t="shared" si="273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70"/>
        <v>153</v>
      </c>
      <c r="P3454">
        <f t="shared" si="271"/>
        <v>41.41</v>
      </c>
      <c r="Q3454" s="13" t="s">
        <v>8315</v>
      </c>
      <c r="R3454" t="s">
        <v>8316</v>
      </c>
      <c r="S3454" s="17">
        <f t="shared" si="272"/>
        <v>41820.639189814814</v>
      </c>
      <c r="T3454" s="17">
        <f t="shared" si="273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70"/>
        <v>128</v>
      </c>
      <c r="P3455">
        <f t="shared" si="271"/>
        <v>27.5</v>
      </c>
      <c r="Q3455" s="13" t="s">
        <v>8315</v>
      </c>
      <c r="R3455" t="s">
        <v>8316</v>
      </c>
      <c r="S3455" s="17">
        <f t="shared" si="272"/>
        <v>42535.97865740741</v>
      </c>
      <c r="T3455" s="17">
        <f t="shared" si="273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70"/>
        <v>101</v>
      </c>
      <c r="P3456">
        <f t="shared" si="271"/>
        <v>33.57</v>
      </c>
      <c r="Q3456" s="13" t="s">
        <v>8315</v>
      </c>
      <c r="R3456" t="s">
        <v>8316</v>
      </c>
      <c r="S3456" s="17">
        <f t="shared" si="272"/>
        <v>41821.698599537034</v>
      </c>
      <c r="T3456" s="17">
        <f t="shared" si="273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70"/>
        <v>101</v>
      </c>
      <c r="P3457">
        <f t="shared" si="271"/>
        <v>145.87</v>
      </c>
      <c r="Q3457" s="13" t="s">
        <v>8315</v>
      </c>
      <c r="R3457" t="s">
        <v>8316</v>
      </c>
      <c r="S3457" s="17">
        <f t="shared" si="272"/>
        <v>42626.7503125</v>
      </c>
      <c r="T3457" s="17">
        <f t="shared" si="273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70"/>
        <v>191</v>
      </c>
      <c r="P3458">
        <f t="shared" si="271"/>
        <v>358.69</v>
      </c>
      <c r="Q3458" s="13" t="s">
        <v>8315</v>
      </c>
      <c r="R3458" t="s">
        <v>8316</v>
      </c>
      <c r="S3458" s="17">
        <f t="shared" si="272"/>
        <v>41821.205636574072</v>
      </c>
      <c r="T3458" s="17">
        <f t="shared" si="273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si="271"/>
        <v>50.98</v>
      </c>
      <c r="Q3459" s="13" t="s">
        <v>8315</v>
      </c>
      <c r="R3459" t="s">
        <v>8316</v>
      </c>
      <c r="S3459" s="17">
        <f t="shared" si="272"/>
        <v>42016.706678240742</v>
      </c>
      <c r="T3459" s="17">
        <f t="shared" si="273"/>
        <v>42047.249305555553</v>
      </c>
      <c r="U3459">
        <f t="shared" ref="U3459:U3522" si="274">YEAR(T3459)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3" t="s">
        <v>8315</v>
      </c>
      <c r="R3460" t="s">
        <v>8316</v>
      </c>
      <c r="S3460" s="17">
        <f t="shared" si="272"/>
        <v>42011.202581018515</v>
      </c>
      <c r="T3460" s="17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3" t="s">
        <v>8315</v>
      </c>
      <c r="R3461" t="s">
        <v>8316</v>
      </c>
      <c r="S3461" s="17">
        <f t="shared" si="272"/>
        <v>42480.479861111111</v>
      </c>
      <c r="T3461" s="17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3" t="s">
        <v>8315</v>
      </c>
      <c r="R3462" t="s">
        <v>8316</v>
      </c>
      <c r="S3462" s="17">
        <f t="shared" si="272"/>
        <v>41852.527222222219</v>
      </c>
      <c r="T3462" s="17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3" t="s">
        <v>8315</v>
      </c>
      <c r="R3463" t="s">
        <v>8316</v>
      </c>
      <c r="S3463" s="17">
        <f t="shared" si="272"/>
        <v>42643.632858796293</v>
      </c>
      <c r="T3463" s="17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3" t="s">
        <v>8315</v>
      </c>
      <c r="R3464" t="s">
        <v>8316</v>
      </c>
      <c r="S3464" s="17">
        <f t="shared" si="272"/>
        <v>42179.898472222223</v>
      </c>
      <c r="T3464" s="17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3" t="s">
        <v>8315</v>
      </c>
      <c r="R3465" t="s">
        <v>8316</v>
      </c>
      <c r="S3465" s="17">
        <f t="shared" si="272"/>
        <v>42612.918807870374</v>
      </c>
      <c r="T3465" s="17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3" t="s">
        <v>8315</v>
      </c>
      <c r="R3466" t="s">
        <v>8316</v>
      </c>
      <c r="S3466" s="17">
        <f t="shared" si="272"/>
        <v>42575.130057870367</v>
      </c>
      <c r="T3466" s="17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3" t="s">
        <v>8315</v>
      </c>
      <c r="R3467" t="s">
        <v>8316</v>
      </c>
      <c r="S3467" s="17">
        <f t="shared" si="272"/>
        <v>42200.625833333332</v>
      </c>
      <c r="T3467" s="17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3" t="s">
        <v>8315</v>
      </c>
      <c r="R3468" t="s">
        <v>8316</v>
      </c>
      <c r="S3468" s="17">
        <f t="shared" si="272"/>
        <v>42420.019097222219</v>
      </c>
      <c r="T3468" s="17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3" t="s">
        <v>8315</v>
      </c>
      <c r="R3469" t="s">
        <v>8316</v>
      </c>
      <c r="S3469" s="17">
        <f t="shared" si="272"/>
        <v>42053.671666666662</v>
      </c>
      <c r="T3469" s="17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3" t="s">
        <v>8315</v>
      </c>
      <c r="R3470" t="s">
        <v>8316</v>
      </c>
      <c r="S3470" s="17">
        <f t="shared" si="272"/>
        <v>42605.765381944439</v>
      </c>
      <c r="T3470" s="17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3" t="s">
        <v>8315</v>
      </c>
      <c r="R3471" t="s">
        <v>8316</v>
      </c>
      <c r="S3471" s="17">
        <f t="shared" si="272"/>
        <v>42458.641724537039</v>
      </c>
      <c r="T3471" s="17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3" t="s">
        <v>8315</v>
      </c>
      <c r="R3472" t="s">
        <v>8316</v>
      </c>
      <c r="S3472" s="17">
        <f t="shared" si="272"/>
        <v>42529.022013888884</v>
      </c>
      <c r="T3472" s="17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3" t="s">
        <v>8315</v>
      </c>
      <c r="R3473" t="s">
        <v>8316</v>
      </c>
      <c r="S3473" s="17">
        <f t="shared" si="272"/>
        <v>41841.820486111108</v>
      </c>
      <c r="T3473" s="17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3" t="s">
        <v>8315</v>
      </c>
      <c r="R3474" t="s">
        <v>8316</v>
      </c>
      <c r="S3474" s="17">
        <f t="shared" si="272"/>
        <v>41928.170497685183</v>
      </c>
      <c r="T3474" s="17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3" t="s">
        <v>8315</v>
      </c>
      <c r="R3475" t="s">
        <v>8316</v>
      </c>
      <c r="S3475" s="17">
        <f t="shared" si="272"/>
        <v>42062.834444444445</v>
      </c>
      <c r="T3475" s="17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3" t="s">
        <v>8315</v>
      </c>
      <c r="R3476" t="s">
        <v>8316</v>
      </c>
      <c r="S3476" s="17">
        <f t="shared" si="272"/>
        <v>42541.501516203702</v>
      </c>
      <c r="T3476" s="17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3" t="s">
        <v>8315</v>
      </c>
      <c r="R3477" t="s">
        <v>8316</v>
      </c>
      <c r="S3477" s="17">
        <f t="shared" si="272"/>
        <v>41918.880833333329</v>
      </c>
      <c r="T3477" s="17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3" t="s">
        <v>8315</v>
      </c>
      <c r="R3478" t="s">
        <v>8316</v>
      </c>
      <c r="S3478" s="17">
        <f t="shared" si="272"/>
        <v>41921.279976851853</v>
      </c>
      <c r="T3478" s="17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3" t="s">
        <v>8315</v>
      </c>
      <c r="R3479" t="s">
        <v>8316</v>
      </c>
      <c r="S3479" s="17">
        <f t="shared" si="272"/>
        <v>42128.736608796295</v>
      </c>
      <c r="T3479" s="17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3" t="s">
        <v>8315</v>
      </c>
      <c r="R3480" t="s">
        <v>8316</v>
      </c>
      <c r="S3480" s="17">
        <f t="shared" si="272"/>
        <v>42053.916921296302</v>
      </c>
      <c r="T3480" s="17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3" t="s">
        <v>8315</v>
      </c>
      <c r="R3481" t="s">
        <v>8316</v>
      </c>
      <c r="S3481" s="17">
        <f t="shared" si="272"/>
        <v>41781.855092592588</v>
      </c>
      <c r="T3481" s="17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3" t="s">
        <v>8315</v>
      </c>
      <c r="R3482" t="s">
        <v>8316</v>
      </c>
      <c r="S3482" s="17">
        <f t="shared" si="272"/>
        <v>42171.317442129628</v>
      </c>
      <c r="T3482" s="17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3" t="s">
        <v>8315</v>
      </c>
      <c r="R3483" t="s">
        <v>8316</v>
      </c>
      <c r="S3483" s="17">
        <f t="shared" si="272"/>
        <v>41989.24754629629</v>
      </c>
      <c r="T3483" s="17">
        <f t="shared" si="273"/>
        <v>42006.24754629629</v>
      </c>
      <c r="U3483">
        <f t="shared" si="274"/>
        <v>2015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3" t="s">
        <v>8315</v>
      </c>
      <c r="R3484" t="s">
        <v>8316</v>
      </c>
      <c r="S3484" s="17">
        <f t="shared" si="272"/>
        <v>41796.771597222221</v>
      </c>
      <c r="T3484" s="17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ref="O3485:O3548" si="275">ROUND(E3485/D3485*100,0)</f>
        <v>160</v>
      </c>
      <c r="P3485">
        <f t="shared" ref="P3485:P3548" si="276">IFERROR(ROUND(E3485/L3485,2),0)</f>
        <v>40.29</v>
      </c>
      <c r="Q3485" s="13" t="s">
        <v>8315</v>
      </c>
      <c r="R3485" t="s">
        <v>8316</v>
      </c>
      <c r="S3485" s="17">
        <f t="shared" ref="S3485:S3548" si="277">(((J3485/60)/60)/24)+DATE(1970,1,1)</f>
        <v>41793.668761574074</v>
      </c>
      <c r="T3485" s="17">
        <f t="shared" ref="T3485:T3548" si="278">(((I3485/60)/60)/24)+DATE(1970,1,1)</f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5"/>
        <v>114</v>
      </c>
      <c r="P3486">
        <f t="shared" si="276"/>
        <v>64.91</v>
      </c>
      <c r="Q3486" s="13" t="s">
        <v>8315</v>
      </c>
      <c r="R3486" t="s">
        <v>8316</v>
      </c>
      <c r="S3486" s="17">
        <f t="shared" si="277"/>
        <v>42506.760405092587</v>
      </c>
      <c r="T3486" s="17">
        <f t="shared" si="278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5"/>
        <v>101</v>
      </c>
      <c r="P3487">
        <f t="shared" si="276"/>
        <v>55.33</v>
      </c>
      <c r="Q3487" s="13" t="s">
        <v>8315</v>
      </c>
      <c r="R3487" t="s">
        <v>8316</v>
      </c>
      <c r="S3487" s="17">
        <f t="shared" si="277"/>
        <v>42372.693055555559</v>
      </c>
      <c r="T3487" s="17">
        <f t="shared" si="278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5"/>
        <v>155</v>
      </c>
      <c r="P3488">
        <f t="shared" si="276"/>
        <v>83.14</v>
      </c>
      <c r="Q3488" s="13" t="s">
        <v>8315</v>
      </c>
      <c r="R3488" t="s">
        <v>8316</v>
      </c>
      <c r="S3488" s="17">
        <f t="shared" si="277"/>
        <v>42126.87501157407</v>
      </c>
      <c r="T3488" s="17">
        <f t="shared" si="278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5"/>
        <v>128</v>
      </c>
      <c r="P3489">
        <f t="shared" si="276"/>
        <v>38.71</v>
      </c>
      <c r="Q3489" s="13" t="s">
        <v>8315</v>
      </c>
      <c r="R3489" t="s">
        <v>8316</v>
      </c>
      <c r="S3489" s="17">
        <f t="shared" si="277"/>
        <v>42149.940416666665</v>
      </c>
      <c r="T3489" s="17">
        <f t="shared" si="278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5"/>
        <v>121</v>
      </c>
      <c r="P3490">
        <f t="shared" si="276"/>
        <v>125.38</v>
      </c>
      <c r="Q3490" s="13" t="s">
        <v>8315</v>
      </c>
      <c r="R3490" t="s">
        <v>8316</v>
      </c>
      <c r="S3490" s="17">
        <f t="shared" si="277"/>
        <v>42087.768055555556</v>
      </c>
      <c r="T3490" s="17">
        <f t="shared" si="278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5"/>
        <v>113</v>
      </c>
      <c r="P3491">
        <f t="shared" si="276"/>
        <v>78.260000000000005</v>
      </c>
      <c r="Q3491" s="13" t="s">
        <v>8315</v>
      </c>
      <c r="R3491" t="s">
        <v>8316</v>
      </c>
      <c r="S3491" s="17">
        <f t="shared" si="277"/>
        <v>41753.635775462964</v>
      </c>
      <c r="T3491" s="17">
        <f t="shared" si="278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5"/>
        <v>128</v>
      </c>
      <c r="P3492">
        <f t="shared" si="276"/>
        <v>47.22</v>
      </c>
      <c r="Q3492" s="13" t="s">
        <v>8315</v>
      </c>
      <c r="R3492" t="s">
        <v>8316</v>
      </c>
      <c r="S3492" s="17">
        <f t="shared" si="277"/>
        <v>42443.802361111113</v>
      </c>
      <c r="T3492" s="17">
        <f t="shared" si="278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5"/>
        <v>158</v>
      </c>
      <c r="P3493">
        <f t="shared" si="276"/>
        <v>79.099999999999994</v>
      </c>
      <c r="Q3493" s="13" t="s">
        <v>8315</v>
      </c>
      <c r="R3493" t="s">
        <v>8316</v>
      </c>
      <c r="S3493" s="17">
        <f t="shared" si="277"/>
        <v>42121.249814814815</v>
      </c>
      <c r="T3493" s="17">
        <f t="shared" si="278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5"/>
        <v>105</v>
      </c>
      <c r="P3494">
        <f t="shared" si="276"/>
        <v>114.29</v>
      </c>
      <c r="Q3494" s="13" t="s">
        <v>8315</v>
      </c>
      <c r="R3494" t="s">
        <v>8316</v>
      </c>
      <c r="S3494" s="17">
        <f t="shared" si="277"/>
        <v>42268.009224537032</v>
      </c>
      <c r="T3494" s="17">
        <f t="shared" si="278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5"/>
        <v>100</v>
      </c>
      <c r="P3495">
        <f t="shared" si="276"/>
        <v>51.72</v>
      </c>
      <c r="Q3495" s="13" t="s">
        <v>8315</v>
      </c>
      <c r="R3495" t="s">
        <v>8316</v>
      </c>
      <c r="S3495" s="17">
        <f t="shared" si="277"/>
        <v>41848.866157407407</v>
      </c>
      <c r="T3495" s="17">
        <f t="shared" si="278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5"/>
        <v>100</v>
      </c>
      <c r="P3496">
        <f t="shared" si="276"/>
        <v>30.77</v>
      </c>
      <c r="Q3496" s="13" t="s">
        <v>8315</v>
      </c>
      <c r="R3496" t="s">
        <v>8316</v>
      </c>
      <c r="S3496" s="17">
        <f t="shared" si="277"/>
        <v>42689.214988425927</v>
      </c>
      <c r="T3496" s="17">
        <f t="shared" si="278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5"/>
        <v>107</v>
      </c>
      <c r="P3497">
        <f t="shared" si="276"/>
        <v>74.209999999999994</v>
      </c>
      <c r="Q3497" s="13" t="s">
        <v>8315</v>
      </c>
      <c r="R3497" t="s">
        <v>8316</v>
      </c>
      <c r="S3497" s="17">
        <f t="shared" si="277"/>
        <v>41915.762835648151</v>
      </c>
      <c r="T3497" s="17">
        <f t="shared" si="278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5"/>
        <v>124</v>
      </c>
      <c r="P3498">
        <f t="shared" si="276"/>
        <v>47.85</v>
      </c>
      <c r="Q3498" s="13" t="s">
        <v>8315</v>
      </c>
      <c r="R3498" t="s">
        <v>8316</v>
      </c>
      <c r="S3498" s="17">
        <f t="shared" si="277"/>
        <v>42584.846828703703</v>
      </c>
      <c r="T3498" s="17">
        <f t="shared" si="278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5"/>
        <v>109</v>
      </c>
      <c r="P3499">
        <f t="shared" si="276"/>
        <v>34.409999999999997</v>
      </c>
      <c r="Q3499" s="13" t="s">
        <v>8315</v>
      </c>
      <c r="R3499" t="s">
        <v>8316</v>
      </c>
      <c r="S3499" s="17">
        <f t="shared" si="277"/>
        <v>42511.741944444439</v>
      </c>
      <c r="T3499" s="17">
        <f t="shared" si="278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5"/>
        <v>102</v>
      </c>
      <c r="P3500">
        <f t="shared" si="276"/>
        <v>40.24</v>
      </c>
      <c r="Q3500" s="13" t="s">
        <v>8315</v>
      </c>
      <c r="R3500" t="s">
        <v>8316</v>
      </c>
      <c r="S3500" s="17">
        <f t="shared" si="277"/>
        <v>42459.15861111111</v>
      </c>
      <c r="T3500" s="17">
        <f t="shared" si="278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5"/>
        <v>106</v>
      </c>
      <c r="P3501">
        <f t="shared" si="276"/>
        <v>60.29</v>
      </c>
      <c r="Q3501" s="13" t="s">
        <v>8315</v>
      </c>
      <c r="R3501" t="s">
        <v>8316</v>
      </c>
      <c r="S3501" s="17">
        <f t="shared" si="277"/>
        <v>42132.036168981482</v>
      </c>
      <c r="T3501" s="17">
        <f t="shared" si="278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5"/>
        <v>106</v>
      </c>
      <c r="P3502">
        <f t="shared" si="276"/>
        <v>25.31</v>
      </c>
      <c r="Q3502" s="13" t="s">
        <v>8315</v>
      </c>
      <c r="R3502" t="s">
        <v>8316</v>
      </c>
      <c r="S3502" s="17">
        <f t="shared" si="277"/>
        <v>42419.91942129629</v>
      </c>
      <c r="T3502" s="17">
        <f t="shared" si="278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5"/>
        <v>101</v>
      </c>
      <c r="P3503">
        <f t="shared" si="276"/>
        <v>35.950000000000003</v>
      </c>
      <c r="Q3503" s="13" t="s">
        <v>8315</v>
      </c>
      <c r="R3503" t="s">
        <v>8316</v>
      </c>
      <c r="S3503" s="17">
        <f t="shared" si="277"/>
        <v>42233.763831018514</v>
      </c>
      <c r="T3503" s="17">
        <f t="shared" si="278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5"/>
        <v>105</v>
      </c>
      <c r="P3504">
        <f t="shared" si="276"/>
        <v>136</v>
      </c>
      <c r="Q3504" s="13" t="s">
        <v>8315</v>
      </c>
      <c r="R3504" t="s">
        <v>8316</v>
      </c>
      <c r="S3504" s="17">
        <f t="shared" si="277"/>
        <v>42430.839398148149</v>
      </c>
      <c r="T3504" s="17">
        <f t="shared" si="278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5"/>
        <v>108</v>
      </c>
      <c r="P3505">
        <f t="shared" si="276"/>
        <v>70.760000000000005</v>
      </c>
      <c r="Q3505" s="13" t="s">
        <v>8315</v>
      </c>
      <c r="R3505" t="s">
        <v>8316</v>
      </c>
      <c r="S3505" s="17">
        <f t="shared" si="277"/>
        <v>42545.478333333333</v>
      </c>
      <c r="T3505" s="17">
        <f t="shared" si="278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5"/>
        <v>100</v>
      </c>
      <c r="P3506">
        <f t="shared" si="276"/>
        <v>125</v>
      </c>
      <c r="Q3506" s="13" t="s">
        <v>8315</v>
      </c>
      <c r="R3506" t="s">
        <v>8316</v>
      </c>
      <c r="S3506" s="17">
        <f t="shared" si="277"/>
        <v>42297.748738425929</v>
      </c>
      <c r="T3506" s="17">
        <f t="shared" si="278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5"/>
        <v>104</v>
      </c>
      <c r="P3507">
        <f t="shared" si="276"/>
        <v>66.510000000000005</v>
      </c>
      <c r="Q3507" s="13" t="s">
        <v>8315</v>
      </c>
      <c r="R3507" t="s">
        <v>8316</v>
      </c>
      <c r="S3507" s="17">
        <f t="shared" si="277"/>
        <v>41760.935706018521</v>
      </c>
      <c r="T3507" s="17">
        <f t="shared" si="278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5"/>
        <v>102</v>
      </c>
      <c r="P3508">
        <f t="shared" si="276"/>
        <v>105</v>
      </c>
      <c r="Q3508" s="13" t="s">
        <v>8315</v>
      </c>
      <c r="R3508" t="s">
        <v>8316</v>
      </c>
      <c r="S3508" s="17">
        <f t="shared" si="277"/>
        <v>41829.734259259261</v>
      </c>
      <c r="T3508" s="17">
        <f t="shared" si="278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5"/>
        <v>104</v>
      </c>
      <c r="P3509">
        <f t="shared" si="276"/>
        <v>145</v>
      </c>
      <c r="Q3509" s="13" t="s">
        <v>8315</v>
      </c>
      <c r="R3509" t="s">
        <v>8316</v>
      </c>
      <c r="S3509" s="17">
        <f t="shared" si="277"/>
        <v>42491.92288194444</v>
      </c>
      <c r="T3509" s="17">
        <f t="shared" si="278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5"/>
        <v>180</v>
      </c>
      <c r="P3510">
        <f t="shared" si="276"/>
        <v>12</v>
      </c>
      <c r="Q3510" s="13" t="s">
        <v>8315</v>
      </c>
      <c r="R3510" t="s">
        <v>8316</v>
      </c>
      <c r="S3510" s="17">
        <f t="shared" si="277"/>
        <v>42477.729780092588</v>
      </c>
      <c r="T3510" s="17">
        <f t="shared" si="278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5"/>
        <v>106</v>
      </c>
      <c r="P3511">
        <f t="shared" si="276"/>
        <v>96.67</v>
      </c>
      <c r="Q3511" s="13" t="s">
        <v>8315</v>
      </c>
      <c r="R3511" t="s">
        <v>8316</v>
      </c>
      <c r="S3511" s="17">
        <f t="shared" si="277"/>
        <v>41950.859560185185</v>
      </c>
      <c r="T3511" s="17">
        <f t="shared" si="278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5"/>
        <v>101</v>
      </c>
      <c r="P3512">
        <f t="shared" si="276"/>
        <v>60.33</v>
      </c>
      <c r="Q3512" s="13" t="s">
        <v>8315</v>
      </c>
      <c r="R3512" t="s">
        <v>8316</v>
      </c>
      <c r="S3512" s="17">
        <f t="shared" si="277"/>
        <v>41802.62090277778</v>
      </c>
      <c r="T3512" s="17">
        <f t="shared" si="278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5"/>
        <v>101</v>
      </c>
      <c r="P3513">
        <f t="shared" si="276"/>
        <v>79.89</v>
      </c>
      <c r="Q3513" s="13" t="s">
        <v>8315</v>
      </c>
      <c r="R3513" t="s">
        <v>8316</v>
      </c>
      <c r="S3513" s="17">
        <f t="shared" si="277"/>
        <v>41927.873784722222</v>
      </c>
      <c r="T3513" s="17">
        <f t="shared" si="278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5"/>
        <v>100</v>
      </c>
      <c r="P3514">
        <f t="shared" si="276"/>
        <v>58.82</v>
      </c>
      <c r="Q3514" s="13" t="s">
        <v>8315</v>
      </c>
      <c r="R3514" t="s">
        <v>8316</v>
      </c>
      <c r="S3514" s="17">
        <f t="shared" si="277"/>
        <v>42057.536944444444</v>
      </c>
      <c r="T3514" s="17">
        <f t="shared" si="278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5"/>
        <v>118</v>
      </c>
      <c r="P3515">
        <f t="shared" si="276"/>
        <v>75.34</v>
      </c>
      <c r="Q3515" s="13" t="s">
        <v>8315</v>
      </c>
      <c r="R3515" t="s">
        <v>8316</v>
      </c>
      <c r="S3515" s="17">
        <f t="shared" si="277"/>
        <v>41781.096203703702</v>
      </c>
      <c r="T3515" s="17">
        <f t="shared" si="278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5"/>
        <v>110</v>
      </c>
      <c r="P3516">
        <f t="shared" si="276"/>
        <v>55</v>
      </c>
      <c r="Q3516" s="13" t="s">
        <v>8315</v>
      </c>
      <c r="R3516" t="s">
        <v>8316</v>
      </c>
      <c r="S3516" s="17">
        <f t="shared" si="277"/>
        <v>42020.846666666665</v>
      </c>
      <c r="T3516" s="17">
        <f t="shared" si="278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5"/>
        <v>103</v>
      </c>
      <c r="P3517">
        <f t="shared" si="276"/>
        <v>66.959999999999994</v>
      </c>
      <c r="Q3517" s="13" t="s">
        <v>8315</v>
      </c>
      <c r="R3517" t="s">
        <v>8316</v>
      </c>
      <c r="S3517" s="17">
        <f t="shared" si="277"/>
        <v>42125.772812499999</v>
      </c>
      <c r="T3517" s="17">
        <f t="shared" si="278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5"/>
        <v>100</v>
      </c>
      <c r="P3518">
        <f t="shared" si="276"/>
        <v>227.27</v>
      </c>
      <c r="Q3518" s="13" t="s">
        <v>8315</v>
      </c>
      <c r="R3518" t="s">
        <v>8316</v>
      </c>
      <c r="S3518" s="17">
        <f t="shared" si="277"/>
        <v>41856.010069444441</v>
      </c>
      <c r="T3518" s="17">
        <f t="shared" si="278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5"/>
        <v>100</v>
      </c>
      <c r="P3519">
        <f t="shared" si="276"/>
        <v>307.69</v>
      </c>
      <c r="Q3519" s="13" t="s">
        <v>8315</v>
      </c>
      <c r="R3519" t="s">
        <v>8316</v>
      </c>
      <c r="S3519" s="17">
        <f t="shared" si="277"/>
        <v>41794.817523148151</v>
      </c>
      <c r="T3519" s="17">
        <f t="shared" si="278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5"/>
        <v>110</v>
      </c>
      <c r="P3520">
        <f t="shared" si="276"/>
        <v>50.02</v>
      </c>
      <c r="Q3520" s="13" t="s">
        <v>8315</v>
      </c>
      <c r="R3520" t="s">
        <v>8316</v>
      </c>
      <c r="S3520" s="17">
        <f t="shared" si="277"/>
        <v>41893.783553240741</v>
      </c>
      <c r="T3520" s="17">
        <f t="shared" si="278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5"/>
        <v>101</v>
      </c>
      <c r="P3521">
        <f t="shared" si="276"/>
        <v>72.39</v>
      </c>
      <c r="Q3521" s="13" t="s">
        <v>8315</v>
      </c>
      <c r="R3521" t="s">
        <v>8316</v>
      </c>
      <c r="S3521" s="17">
        <f t="shared" si="277"/>
        <v>42037.598958333328</v>
      </c>
      <c r="T3521" s="17">
        <f t="shared" si="278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5"/>
        <v>101</v>
      </c>
      <c r="P3522">
        <f t="shared" si="276"/>
        <v>95.95</v>
      </c>
      <c r="Q3522" s="13" t="s">
        <v>8315</v>
      </c>
      <c r="R3522" t="s">
        <v>8316</v>
      </c>
      <c r="S3522" s="17">
        <f t="shared" si="277"/>
        <v>42227.824212962965</v>
      </c>
      <c r="T3522" s="17">
        <f t="shared" si="278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si="276"/>
        <v>45.62</v>
      </c>
      <c r="Q3523" s="13" t="s">
        <v>8315</v>
      </c>
      <c r="R3523" t="s">
        <v>8316</v>
      </c>
      <c r="S3523" s="17">
        <f t="shared" si="277"/>
        <v>41881.361342592594</v>
      </c>
      <c r="T3523" s="17">
        <f t="shared" si="278"/>
        <v>41911.361342592594</v>
      </c>
      <c r="U3523">
        <f t="shared" ref="U3523:U3586" si="279">YEAR(T3523)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3" t="s">
        <v>8315</v>
      </c>
      <c r="R3524" t="s">
        <v>8316</v>
      </c>
      <c r="S3524" s="17">
        <f t="shared" si="277"/>
        <v>42234.789884259255</v>
      </c>
      <c r="T3524" s="17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3" t="s">
        <v>8315</v>
      </c>
      <c r="R3525" t="s">
        <v>8316</v>
      </c>
      <c r="S3525" s="17">
        <f t="shared" si="277"/>
        <v>42581.397546296299</v>
      </c>
      <c r="T3525" s="17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3" t="s">
        <v>8315</v>
      </c>
      <c r="R3526" t="s">
        <v>8316</v>
      </c>
      <c r="S3526" s="17">
        <f t="shared" si="277"/>
        <v>41880.76357638889</v>
      </c>
      <c r="T3526" s="17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3" t="s">
        <v>8315</v>
      </c>
      <c r="R3527" t="s">
        <v>8316</v>
      </c>
      <c r="S3527" s="17">
        <f t="shared" si="277"/>
        <v>42214.6956712963</v>
      </c>
      <c r="T3527" s="17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3" t="s">
        <v>8315</v>
      </c>
      <c r="R3528" t="s">
        <v>8316</v>
      </c>
      <c r="S3528" s="17">
        <f t="shared" si="277"/>
        <v>42460.335312499999</v>
      </c>
      <c r="T3528" s="17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3" t="s">
        <v>8315</v>
      </c>
      <c r="R3529" t="s">
        <v>8316</v>
      </c>
      <c r="S3529" s="17">
        <f t="shared" si="277"/>
        <v>42167.023206018523</v>
      </c>
      <c r="T3529" s="17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3" t="s">
        <v>8315</v>
      </c>
      <c r="R3530" t="s">
        <v>8316</v>
      </c>
      <c r="S3530" s="17">
        <f t="shared" si="277"/>
        <v>42733.50136574074</v>
      </c>
      <c r="T3530" s="17">
        <f t="shared" si="278"/>
        <v>42753.50136574074</v>
      </c>
      <c r="U3530">
        <f t="shared" si="279"/>
        <v>2017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3" t="s">
        <v>8315</v>
      </c>
      <c r="R3531" t="s">
        <v>8316</v>
      </c>
      <c r="S3531" s="17">
        <f t="shared" si="277"/>
        <v>42177.761782407411</v>
      </c>
      <c r="T3531" s="17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3" t="s">
        <v>8315</v>
      </c>
      <c r="R3532" t="s">
        <v>8316</v>
      </c>
      <c r="S3532" s="17">
        <f t="shared" si="277"/>
        <v>42442.623344907406</v>
      </c>
      <c r="T3532" s="17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3" t="s">
        <v>8315</v>
      </c>
      <c r="R3533" t="s">
        <v>8316</v>
      </c>
      <c r="S3533" s="17">
        <f t="shared" si="277"/>
        <v>42521.654328703706</v>
      </c>
      <c r="T3533" s="17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3" t="s">
        <v>8315</v>
      </c>
      <c r="R3534" t="s">
        <v>8316</v>
      </c>
      <c r="S3534" s="17">
        <f t="shared" si="277"/>
        <v>41884.599849537037</v>
      </c>
      <c r="T3534" s="17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3" t="s">
        <v>8315</v>
      </c>
      <c r="R3535" t="s">
        <v>8316</v>
      </c>
      <c r="S3535" s="17">
        <f t="shared" si="277"/>
        <v>42289.761192129634</v>
      </c>
      <c r="T3535" s="17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3" t="s">
        <v>8315</v>
      </c>
      <c r="R3536" t="s">
        <v>8316</v>
      </c>
      <c r="S3536" s="17">
        <f t="shared" si="277"/>
        <v>42243.6252662037</v>
      </c>
      <c r="T3536" s="17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3" t="s">
        <v>8315</v>
      </c>
      <c r="R3537" t="s">
        <v>8316</v>
      </c>
      <c r="S3537" s="17">
        <f t="shared" si="277"/>
        <v>42248.640162037031</v>
      </c>
      <c r="T3537" s="17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3" t="s">
        <v>8315</v>
      </c>
      <c r="R3538" t="s">
        <v>8316</v>
      </c>
      <c r="S3538" s="17">
        <f t="shared" si="277"/>
        <v>42328.727141203708</v>
      </c>
      <c r="T3538" s="17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3" t="s">
        <v>8315</v>
      </c>
      <c r="R3539" t="s">
        <v>8316</v>
      </c>
      <c r="S3539" s="17">
        <f t="shared" si="277"/>
        <v>41923.354351851849</v>
      </c>
      <c r="T3539" s="17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3" t="s">
        <v>8315</v>
      </c>
      <c r="R3540" t="s">
        <v>8316</v>
      </c>
      <c r="S3540" s="17">
        <f t="shared" si="277"/>
        <v>42571.420601851853</v>
      </c>
      <c r="T3540" s="17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3" t="s">
        <v>8315</v>
      </c>
      <c r="R3541" t="s">
        <v>8316</v>
      </c>
      <c r="S3541" s="17">
        <f t="shared" si="277"/>
        <v>42600.756041666667</v>
      </c>
      <c r="T3541" s="17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3" t="s">
        <v>8315</v>
      </c>
      <c r="R3542" t="s">
        <v>8316</v>
      </c>
      <c r="S3542" s="17">
        <f t="shared" si="277"/>
        <v>42517.003368055557</v>
      </c>
      <c r="T3542" s="17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3" t="s">
        <v>8315</v>
      </c>
      <c r="R3543" t="s">
        <v>8316</v>
      </c>
      <c r="S3543" s="17">
        <f t="shared" si="277"/>
        <v>42222.730034722219</v>
      </c>
      <c r="T3543" s="17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3" t="s">
        <v>8315</v>
      </c>
      <c r="R3544" t="s">
        <v>8316</v>
      </c>
      <c r="S3544" s="17">
        <f t="shared" si="277"/>
        <v>41829.599791666667</v>
      </c>
      <c r="T3544" s="17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3" t="s">
        <v>8315</v>
      </c>
      <c r="R3545" t="s">
        <v>8316</v>
      </c>
      <c r="S3545" s="17">
        <f t="shared" si="277"/>
        <v>42150.755312499998</v>
      </c>
      <c r="T3545" s="17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3" t="s">
        <v>8315</v>
      </c>
      <c r="R3546" t="s">
        <v>8316</v>
      </c>
      <c r="S3546" s="17">
        <f t="shared" si="277"/>
        <v>42040.831678240742</v>
      </c>
      <c r="T3546" s="17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3" t="s">
        <v>8315</v>
      </c>
      <c r="R3547" t="s">
        <v>8316</v>
      </c>
      <c r="S3547" s="17">
        <f t="shared" si="277"/>
        <v>42075.807395833333</v>
      </c>
      <c r="T3547" s="17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3" t="s">
        <v>8315</v>
      </c>
      <c r="R3548" t="s">
        <v>8316</v>
      </c>
      <c r="S3548" s="17">
        <f t="shared" si="277"/>
        <v>42073.660694444443</v>
      </c>
      <c r="T3548" s="17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ref="O3549:O3612" si="280">ROUND(E3549/D3549*100,0)</f>
        <v>114</v>
      </c>
      <c r="P3549">
        <f t="shared" ref="P3549:P3612" si="281">IFERROR(ROUND(E3549/L3549,2),0)</f>
        <v>119.18</v>
      </c>
      <c r="Q3549" s="13" t="s">
        <v>8315</v>
      </c>
      <c r="R3549" t="s">
        <v>8316</v>
      </c>
      <c r="S3549" s="17">
        <f t="shared" ref="S3549:S3612" si="282">(((J3549/60)/60)/24)+DATE(1970,1,1)</f>
        <v>42480.078715277778</v>
      </c>
      <c r="T3549" s="17">
        <f t="shared" ref="T3549:T3612" si="283">(((I3549/60)/60)/24)+DATE(1970,1,1)</f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80"/>
        <v>102</v>
      </c>
      <c r="P3550">
        <f t="shared" si="281"/>
        <v>164.62</v>
      </c>
      <c r="Q3550" s="13" t="s">
        <v>8315</v>
      </c>
      <c r="R3550" t="s">
        <v>8316</v>
      </c>
      <c r="S3550" s="17">
        <f t="shared" si="282"/>
        <v>42411.942291666666</v>
      </c>
      <c r="T3550" s="17">
        <f t="shared" si="283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80"/>
        <v>102</v>
      </c>
      <c r="P3551">
        <f t="shared" si="281"/>
        <v>24.29</v>
      </c>
      <c r="Q3551" s="13" t="s">
        <v>8315</v>
      </c>
      <c r="R3551" t="s">
        <v>8316</v>
      </c>
      <c r="S3551" s="17">
        <f t="shared" si="282"/>
        <v>42223.394363425927</v>
      </c>
      <c r="T3551" s="17">
        <f t="shared" si="283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80"/>
        <v>105</v>
      </c>
      <c r="P3552">
        <f t="shared" si="281"/>
        <v>40.94</v>
      </c>
      <c r="Q3552" s="13" t="s">
        <v>8315</v>
      </c>
      <c r="R3552" t="s">
        <v>8316</v>
      </c>
      <c r="S3552" s="17">
        <f t="shared" si="282"/>
        <v>42462.893495370372</v>
      </c>
      <c r="T3552" s="17">
        <f t="shared" si="283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80"/>
        <v>102</v>
      </c>
      <c r="P3553">
        <f t="shared" si="281"/>
        <v>61.1</v>
      </c>
      <c r="Q3553" s="13" t="s">
        <v>8315</v>
      </c>
      <c r="R3553" t="s">
        <v>8316</v>
      </c>
      <c r="S3553" s="17">
        <f t="shared" si="282"/>
        <v>41753.515856481477</v>
      </c>
      <c r="T3553" s="17">
        <f t="shared" si="283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80"/>
        <v>100</v>
      </c>
      <c r="P3554">
        <f t="shared" si="281"/>
        <v>38.65</v>
      </c>
      <c r="Q3554" s="13" t="s">
        <v>8315</v>
      </c>
      <c r="R3554" t="s">
        <v>8316</v>
      </c>
      <c r="S3554" s="17">
        <f t="shared" si="282"/>
        <v>41788.587083333332</v>
      </c>
      <c r="T3554" s="17">
        <f t="shared" si="283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80"/>
        <v>106</v>
      </c>
      <c r="P3555">
        <f t="shared" si="281"/>
        <v>56.2</v>
      </c>
      <c r="Q3555" s="13" t="s">
        <v>8315</v>
      </c>
      <c r="R3555" t="s">
        <v>8316</v>
      </c>
      <c r="S3555" s="17">
        <f t="shared" si="282"/>
        <v>42196.028703703705</v>
      </c>
      <c r="T3555" s="17">
        <f t="shared" si="283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80"/>
        <v>113</v>
      </c>
      <c r="P3556">
        <f t="shared" si="281"/>
        <v>107</v>
      </c>
      <c r="Q3556" s="13" t="s">
        <v>8315</v>
      </c>
      <c r="R3556" t="s">
        <v>8316</v>
      </c>
      <c r="S3556" s="17">
        <f t="shared" si="282"/>
        <v>42016.050451388888</v>
      </c>
      <c r="T3556" s="17">
        <f t="shared" si="283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80"/>
        <v>100</v>
      </c>
      <c r="P3557">
        <f t="shared" si="281"/>
        <v>171.43</v>
      </c>
      <c r="Q3557" s="13" t="s">
        <v>8315</v>
      </c>
      <c r="R3557" t="s">
        <v>8316</v>
      </c>
      <c r="S3557" s="17">
        <f t="shared" si="282"/>
        <v>42661.442060185189</v>
      </c>
      <c r="T3557" s="17">
        <f t="shared" si="283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80"/>
        <v>100</v>
      </c>
      <c r="P3558">
        <f t="shared" si="281"/>
        <v>110.5</v>
      </c>
      <c r="Q3558" s="13" t="s">
        <v>8315</v>
      </c>
      <c r="R3558" t="s">
        <v>8316</v>
      </c>
      <c r="S3558" s="17">
        <f t="shared" si="282"/>
        <v>41808.649583333332</v>
      </c>
      <c r="T3558" s="17">
        <f t="shared" si="283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80"/>
        <v>100</v>
      </c>
      <c r="P3559">
        <f t="shared" si="281"/>
        <v>179.28</v>
      </c>
      <c r="Q3559" s="13" t="s">
        <v>8315</v>
      </c>
      <c r="R3559" t="s">
        <v>8316</v>
      </c>
      <c r="S3559" s="17">
        <f t="shared" si="282"/>
        <v>41730.276747685188</v>
      </c>
      <c r="T3559" s="17">
        <f t="shared" si="283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80"/>
        <v>144</v>
      </c>
      <c r="P3560">
        <f t="shared" si="281"/>
        <v>22.91</v>
      </c>
      <c r="Q3560" s="13" t="s">
        <v>8315</v>
      </c>
      <c r="R3560" t="s">
        <v>8316</v>
      </c>
      <c r="S3560" s="17">
        <f t="shared" si="282"/>
        <v>42139.816840277781</v>
      </c>
      <c r="T3560" s="17">
        <f t="shared" si="283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80"/>
        <v>104</v>
      </c>
      <c r="P3561">
        <f t="shared" si="281"/>
        <v>43.13</v>
      </c>
      <c r="Q3561" s="13" t="s">
        <v>8315</v>
      </c>
      <c r="R3561" t="s">
        <v>8316</v>
      </c>
      <c r="S3561" s="17">
        <f t="shared" si="282"/>
        <v>42194.096157407403</v>
      </c>
      <c r="T3561" s="17">
        <f t="shared" si="283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80"/>
        <v>108</v>
      </c>
      <c r="P3562">
        <f t="shared" si="281"/>
        <v>46.89</v>
      </c>
      <c r="Q3562" s="13" t="s">
        <v>8315</v>
      </c>
      <c r="R3562" t="s">
        <v>8316</v>
      </c>
      <c r="S3562" s="17">
        <f t="shared" si="282"/>
        <v>42115.889652777783</v>
      </c>
      <c r="T3562" s="17">
        <f t="shared" si="283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80"/>
        <v>102</v>
      </c>
      <c r="P3563">
        <f t="shared" si="281"/>
        <v>47.41</v>
      </c>
      <c r="Q3563" s="13" t="s">
        <v>8315</v>
      </c>
      <c r="R3563" t="s">
        <v>8316</v>
      </c>
      <c r="S3563" s="17">
        <f t="shared" si="282"/>
        <v>42203.680300925931</v>
      </c>
      <c r="T3563" s="17">
        <f t="shared" si="283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80"/>
        <v>149</v>
      </c>
      <c r="P3564">
        <f t="shared" si="281"/>
        <v>15.13</v>
      </c>
      <c r="Q3564" s="13" t="s">
        <v>8315</v>
      </c>
      <c r="R3564" t="s">
        <v>8316</v>
      </c>
      <c r="S3564" s="17">
        <f t="shared" si="282"/>
        <v>42433.761886574073</v>
      </c>
      <c r="T3564" s="17">
        <f t="shared" si="283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80"/>
        <v>105</v>
      </c>
      <c r="P3565">
        <f t="shared" si="281"/>
        <v>21.1</v>
      </c>
      <c r="Q3565" s="13" t="s">
        <v>8315</v>
      </c>
      <c r="R3565" t="s">
        <v>8316</v>
      </c>
      <c r="S3565" s="17">
        <f t="shared" si="282"/>
        <v>42555.671944444446</v>
      </c>
      <c r="T3565" s="17">
        <f t="shared" si="283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80"/>
        <v>101</v>
      </c>
      <c r="P3566">
        <f t="shared" si="281"/>
        <v>59.12</v>
      </c>
      <c r="Q3566" s="13" t="s">
        <v>8315</v>
      </c>
      <c r="R3566" t="s">
        <v>8316</v>
      </c>
      <c r="S3566" s="17">
        <f t="shared" si="282"/>
        <v>42236.623252314821</v>
      </c>
      <c r="T3566" s="17">
        <f t="shared" si="283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80"/>
        <v>131</v>
      </c>
      <c r="P3567">
        <f t="shared" si="281"/>
        <v>97.92</v>
      </c>
      <c r="Q3567" s="13" t="s">
        <v>8315</v>
      </c>
      <c r="R3567" t="s">
        <v>8316</v>
      </c>
      <c r="S3567" s="17">
        <f t="shared" si="282"/>
        <v>41974.743148148147</v>
      </c>
      <c r="T3567" s="17">
        <f t="shared" si="283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80"/>
        <v>105</v>
      </c>
      <c r="P3568">
        <f t="shared" si="281"/>
        <v>55.13</v>
      </c>
      <c r="Q3568" s="13" t="s">
        <v>8315</v>
      </c>
      <c r="R3568" t="s">
        <v>8316</v>
      </c>
      <c r="S3568" s="17">
        <f t="shared" si="282"/>
        <v>41997.507905092592</v>
      </c>
      <c r="T3568" s="17">
        <f t="shared" si="283"/>
        <v>42027.507905092592</v>
      </c>
      <c r="U3568">
        <f t="shared" si="279"/>
        <v>2015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80"/>
        <v>109</v>
      </c>
      <c r="P3569">
        <f t="shared" si="281"/>
        <v>26.54</v>
      </c>
      <c r="Q3569" s="13" t="s">
        <v>8315</v>
      </c>
      <c r="R3569" t="s">
        <v>8316</v>
      </c>
      <c r="S3569" s="17">
        <f t="shared" si="282"/>
        <v>42135.810694444444</v>
      </c>
      <c r="T3569" s="17">
        <f t="shared" si="283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80"/>
        <v>111</v>
      </c>
      <c r="P3570">
        <f t="shared" si="281"/>
        <v>58.42</v>
      </c>
      <c r="Q3570" s="13" t="s">
        <v>8315</v>
      </c>
      <c r="R3570" t="s">
        <v>8316</v>
      </c>
      <c r="S3570" s="17">
        <f t="shared" si="282"/>
        <v>41869.740671296298</v>
      </c>
      <c r="T3570" s="17">
        <f t="shared" si="283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80"/>
        <v>100</v>
      </c>
      <c r="P3571">
        <f t="shared" si="281"/>
        <v>122.54</v>
      </c>
      <c r="Q3571" s="13" t="s">
        <v>8315</v>
      </c>
      <c r="R3571" t="s">
        <v>8316</v>
      </c>
      <c r="S3571" s="17">
        <f t="shared" si="282"/>
        <v>41982.688611111109</v>
      </c>
      <c r="T3571" s="17">
        <f t="shared" si="283"/>
        <v>42012.688611111109</v>
      </c>
      <c r="U3571">
        <f t="shared" si="279"/>
        <v>2015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80"/>
        <v>114</v>
      </c>
      <c r="P3572">
        <f t="shared" si="281"/>
        <v>87.96</v>
      </c>
      <c r="Q3572" s="13" t="s">
        <v>8315</v>
      </c>
      <c r="R3572" t="s">
        <v>8316</v>
      </c>
      <c r="S3572" s="17">
        <f t="shared" si="282"/>
        <v>41976.331979166673</v>
      </c>
      <c r="T3572" s="17">
        <f t="shared" si="283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80"/>
        <v>122</v>
      </c>
      <c r="P3573">
        <f t="shared" si="281"/>
        <v>73.239999999999995</v>
      </c>
      <c r="Q3573" s="13" t="s">
        <v>8315</v>
      </c>
      <c r="R3573" t="s">
        <v>8316</v>
      </c>
      <c r="S3573" s="17">
        <f t="shared" si="282"/>
        <v>41912.858946759261</v>
      </c>
      <c r="T3573" s="17">
        <f t="shared" si="283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80"/>
        <v>100</v>
      </c>
      <c r="P3574">
        <f t="shared" si="281"/>
        <v>55.56</v>
      </c>
      <c r="Q3574" s="13" t="s">
        <v>8315</v>
      </c>
      <c r="R3574" t="s">
        <v>8316</v>
      </c>
      <c r="S3574" s="17">
        <f t="shared" si="282"/>
        <v>42146.570393518516</v>
      </c>
      <c r="T3574" s="17">
        <f t="shared" si="283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80"/>
        <v>103</v>
      </c>
      <c r="P3575">
        <f t="shared" si="281"/>
        <v>39.54</v>
      </c>
      <c r="Q3575" s="13" t="s">
        <v>8315</v>
      </c>
      <c r="R3575" t="s">
        <v>8316</v>
      </c>
      <c r="S3575" s="17">
        <f t="shared" si="282"/>
        <v>41921.375532407408</v>
      </c>
      <c r="T3575" s="17">
        <f t="shared" si="283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80"/>
        <v>106</v>
      </c>
      <c r="P3576">
        <f t="shared" si="281"/>
        <v>136.78</v>
      </c>
      <c r="Q3576" s="13" t="s">
        <v>8315</v>
      </c>
      <c r="R3576" t="s">
        <v>8316</v>
      </c>
      <c r="S3576" s="17">
        <f t="shared" si="282"/>
        <v>41926.942685185182</v>
      </c>
      <c r="T3576" s="17">
        <f t="shared" si="283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80"/>
        <v>101</v>
      </c>
      <c r="P3577">
        <f t="shared" si="281"/>
        <v>99.34</v>
      </c>
      <c r="Q3577" s="13" t="s">
        <v>8315</v>
      </c>
      <c r="R3577" t="s">
        <v>8316</v>
      </c>
      <c r="S3577" s="17">
        <f t="shared" si="282"/>
        <v>42561.783877314811</v>
      </c>
      <c r="T3577" s="17">
        <f t="shared" si="283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80"/>
        <v>100</v>
      </c>
      <c r="P3578">
        <f t="shared" si="281"/>
        <v>20</v>
      </c>
      <c r="Q3578" s="13" t="s">
        <v>8315</v>
      </c>
      <c r="R3578" t="s">
        <v>8316</v>
      </c>
      <c r="S3578" s="17">
        <f t="shared" si="282"/>
        <v>42649.54923611111</v>
      </c>
      <c r="T3578" s="17">
        <f t="shared" si="283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80"/>
        <v>130</v>
      </c>
      <c r="P3579">
        <f t="shared" si="281"/>
        <v>28.89</v>
      </c>
      <c r="Q3579" s="13" t="s">
        <v>8315</v>
      </c>
      <c r="R3579" t="s">
        <v>8316</v>
      </c>
      <c r="S3579" s="17">
        <f t="shared" si="282"/>
        <v>42093.786840277782</v>
      </c>
      <c r="T3579" s="17">
        <f t="shared" si="283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80"/>
        <v>100</v>
      </c>
      <c r="P3580">
        <f t="shared" si="281"/>
        <v>40.549999999999997</v>
      </c>
      <c r="Q3580" s="13" t="s">
        <v>8315</v>
      </c>
      <c r="R3580" t="s">
        <v>8316</v>
      </c>
      <c r="S3580" s="17">
        <f t="shared" si="282"/>
        <v>42460.733530092592</v>
      </c>
      <c r="T3580" s="17">
        <f t="shared" si="283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80"/>
        <v>100</v>
      </c>
      <c r="P3581">
        <f t="shared" si="281"/>
        <v>35.71</v>
      </c>
      <c r="Q3581" s="13" t="s">
        <v>8315</v>
      </c>
      <c r="R3581" t="s">
        <v>8316</v>
      </c>
      <c r="S3581" s="17">
        <f t="shared" si="282"/>
        <v>42430.762222222227</v>
      </c>
      <c r="T3581" s="17">
        <f t="shared" si="283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80"/>
        <v>114</v>
      </c>
      <c r="P3582">
        <f t="shared" si="281"/>
        <v>37.96</v>
      </c>
      <c r="Q3582" s="13" t="s">
        <v>8315</v>
      </c>
      <c r="R3582" t="s">
        <v>8316</v>
      </c>
      <c r="S3582" s="17">
        <f t="shared" si="282"/>
        <v>42026.176180555558</v>
      </c>
      <c r="T3582" s="17">
        <f t="shared" si="283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80"/>
        <v>100</v>
      </c>
      <c r="P3583">
        <f t="shared" si="281"/>
        <v>33.33</v>
      </c>
      <c r="Q3583" s="13" t="s">
        <v>8315</v>
      </c>
      <c r="R3583" t="s">
        <v>8316</v>
      </c>
      <c r="S3583" s="17">
        <f t="shared" si="282"/>
        <v>41836.471180555556</v>
      </c>
      <c r="T3583" s="17">
        <f t="shared" si="283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80"/>
        <v>287</v>
      </c>
      <c r="P3584">
        <f t="shared" si="281"/>
        <v>58.57</v>
      </c>
      <c r="Q3584" s="13" t="s">
        <v>8315</v>
      </c>
      <c r="R3584" t="s">
        <v>8316</v>
      </c>
      <c r="S3584" s="17">
        <f t="shared" si="282"/>
        <v>42451.095856481479</v>
      </c>
      <c r="T3584" s="17">
        <f t="shared" si="283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80"/>
        <v>109</v>
      </c>
      <c r="P3585">
        <f t="shared" si="281"/>
        <v>135.63</v>
      </c>
      <c r="Q3585" s="13" t="s">
        <v>8315</v>
      </c>
      <c r="R3585" t="s">
        <v>8316</v>
      </c>
      <c r="S3585" s="17">
        <f t="shared" si="282"/>
        <v>42418.425983796296</v>
      </c>
      <c r="T3585" s="17">
        <f t="shared" si="283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80"/>
        <v>116</v>
      </c>
      <c r="P3586">
        <f t="shared" si="281"/>
        <v>30.94</v>
      </c>
      <c r="Q3586" s="13" t="s">
        <v>8315</v>
      </c>
      <c r="R3586" t="s">
        <v>8316</v>
      </c>
      <c r="S3586" s="17">
        <f t="shared" si="282"/>
        <v>42168.316481481481</v>
      </c>
      <c r="T3586" s="17">
        <f t="shared" si="283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si="281"/>
        <v>176.09</v>
      </c>
      <c r="Q3587" s="13" t="s">
        <v>8315</v>
      </c>
      <c r="R3587" t="s">
        <v>8316</v>
      </c>
      <c r="S3587" s="17">
        <f t="shared" si="282"/>
        <v>41964.716319444444</v>
      </c>
      <c r="T3587" s="17">
        <f t="shared" si="283"/>
        <v>41994.716319444444</v>
      </c>
      <c r="U3587">
        <f t="shared" ref="U3587:U3650" si="284">YEAR(T3587)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3" t="s">
        <v>8315</v>
      </c>
      <c r="R3588" t="s">
        <v>8316</v>
      </c>
      <c r="S3588" s="17">
        <f t="shared" si="282"/>
        <v>42576.697569444441</v>
      </c>
      <c r="T3588" s="17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3" t="s">
        <v>8315</v>
      </c>
      <c r="R3589" t="s">
        <v>8316</v>
      </c>
      <c r="S3589" s="17">
        <f t="shared" si="282"/>
        <v>42503.539976851855</v>
      </c>
      <c r="T3589" s="17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3" t="s">
        <v>8315</v>
      </c>
      <c r="R3590" t="s">
        <v>8316</v>
      </c>
      <c r="S3590" s="17">
        <f t="shared" si="282"/>
        <v>42101.828819444447</v>
      </c>
      <c r="T3590" s="17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3" t="s">
        <v>8315</v>
      </c>
      <c r="R3591" t="s">
        <v>8316</v>
      </c>
      <c r="S3591" s="17">
        <f t="shared" si="282"/>
        <v>42125.647534722222</v>
      </c>
      <c r="T3591" s="17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3" t="s">
        <v>8315</v>
      </c>
      <c r="R3592" t="s">
        <v>8316</v>
      </c>
      <c r="S3592" s="17">
        <f t="shared" si="282"/>
        <v>41902.333726851852</v>
      </c>
      <c r="T3592" s="17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3" t="s">
        <v>8315</v>
      </c>
      <c r="R3593" t="s">
        <v>8316</v>
      </c>
      <c r="S3593" s="17">
        <f t="shared" si="282"/>
        <v>42003.948425925926</v>
      </c>
      <c r="T3593" s="17">
        <f t="shared" si="283"/>
        <v>42028.207638888889</v>
      </c>
      <c r="U3593">
        <f t="shared" si="284"/>
        <v>2015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3" t="s">
        <v>8315</v>
      </c>
      <c r="R3594" t="s">
        <v>8316</v>
      </c>
      <c r="S3594" s="17">
        <f t="shared" si="282"/>
        <v>41988.829942129625</v>
      </c>
      <c r="T3594" s="17">
        <f t="shared" si="283"/>
        <v>42046.207638888889</v>
      </c>
      <c r="U3594">
        <f t="shared" si="284"/>
        <v>2015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3" t="s">
        <v>8315</v>
      </c>
      <c r="R3595" t="s">
        <v>8316</v>
      </c>
      <c r="S3595" s="17">
        <f t="shared" si="282"/>
        <v>41974.898599537039</v>
      </c>
      <c r="T3595" s="17">
        <f t="shared" si="283"/>
        <v>42009.851388888885</v>
      </c>
      <c r="U3595">
        <f t="shared" si="284"/>
        <v>2015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3" t="s">
        <v>8315</v>
      </c>
      <c r="R3596" t="s">
        <v>8316</v>
      </c>
      <c r="S3596" s="17">
        <f t="shared" si="282"/>
        <v>42592.066921296297</v>
      </c>
      <c r="T3596" s="17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3" t="s">
        <v>8315</v>
      </c>
      <c r="R3597" t="s">
        <v>8316</v>
      </c>
      <c r="S3597" s="17">
        <f t="shared" si="282"/>
        <v>42050.008368055554</v>
      </c>
      <c r="T3597" s="17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3" t="s">
        <v>8315</v>
      </c>
      <c r="R3598" t="s">
        <v>8316</v>
      </c>
      <c r="S3598" s="17">
        <f t="shared" si="282"/>
        <v>41856.715069444443</v>
      </c>
      <c r="T3598" s="17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3" t="s">
        <v>8315</v>
      </c>
      <c r="R3599" t="s">
        <v>8316</v>
      </c>
      <c r="S3599" s="17">
        <f t="shared" si="282"/>
        <v>42417.585532407407</v>
      </c>
      <c r="T3599" s="17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3" t="s">
        <v>8315</v>
      </c>
      <c r="R3600" t="s">
        <v>8316</v>
      </c>
      <c r="S3600" s="17">
        <f t="shared" si="282"/>
        <v>41866.79886574074</v>
      </c>
      <c r="T3600" s="17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3" t="s">
        <v>8315</v>
      </c>
      <c r="R3601" t="s">
        <v>8316</v>
      </c>
      <c r="S3601" s="17">
        <f t="shared" si="282"/>
        <v>42220.79487268519</v>
      </c>
      <c r="T3601" s="17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3" t="s">
        <v>8315</v>
      </c>
      <c r="R3602" t="s">
        <v>8316</v>
      </c>
      <c r="S3602" s="17">
        <f t="shared" si="282"/>
        <v>42628.849120370374</v>
      </c>
      <c r="T3602" s="17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3" t="s">
        <v>8315</v>
      </c>
      <c r="R3603" t="s">
        <v>8316</v>
      </c>
      <c r="S3603" s="17">
        <f t="shared" si="282"/>
        <v>41990.99863425926</v>
      </c>
      <c r="T3603" s="17">
        <f t="shared" si="283"/>
        <v>42020.99863425926</v>
      </c>
      <c r="U3603">
        <f t="shared" si="284"/>
        <v>2015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3" t="s">
        <v>8315</v>
      </c>
      <c r="R3604" t="s">
        <v>8316</v>
      </c>
      <c r="S3604" s="17">
        <f t="shared" si="282"/>
        <v>42447.894432870366</v>
      </c>
      <c r="T3604" s="17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3" t="s">
        <v>8315</v>
      </c>
      <c r="R3605" t="s">
        <v>8316</v>
      </c>
      <c r="S3605" s="17">
        <f t="shared" si="282"/>
        <v>42283.864351851851</v>
      </c>
      <c r="T3605" s="17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3" t="s">
        <v>8315</v>
      </c>
      <c r="R3606" t="s">
        <v>8316</v>
      </c>
      <c r="S3606" s="17">
        <f t="shared" si="282"/>
        <v>42483.015694444446</v>
      </c>
      <c r="T3606" s="17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3" t="s">
        <v>8315</v>
      </c>
      <c r="R3607" t="s">
        <v>8316</v>
      </c>
      <c r="S3607" s="17">
        <f t="shared" si="282"/>
        <v>42383.793124999997</v>
      </c>
      <c r="T3607" s="17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3" t="s">
        <v>8315</v>
      </c>
      <c r="R3608" t="s">
        <v>8316</v>
      </c>
      <c r="S3608" s="17">
        <f t="shared" si="282"/>
        <v>42566.604826388888</v>
      </c>
      <c r="T3608" s="17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3" t="s">
        <v>8315</v>
      </c>
      <c r="R3609" t="s">
        <v>8316</v>
      </c>
      <c r="S3609" s="17">
        <f t="shared" si="282"/>
        <v>42338.963912037041</v>
      </c>
      <c r="T3609" s="17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3" t="s">
        <v>8315</v>
      </c>
      <c r="R3610" t="s">
        <v>8316</v>
      </c>
      <c r="S3610" s="17">
        <f t="shared" si="282"/>
        <v>42506.709375000006</v>
      </c>
      <c r="T3610" s="17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3" t="s">
        <v>8315</v>
      </c>
      <c r="R3611" t="s">
        <v>8316</v>
      </c>
      <c r="S3611" s="17">
        <f t="shared" si="282"/>
        <v>42429.991724537031</v>
      </c>
      <c r="T3611" s="17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3" t="s">
        <v>8315</v>
      </c>
      <c r="R3612" t="s">
        <v>8316</v>
      </c>
      <c r="S3612" s="17">
        <f t="shared" si="282"/>
        <v>42203.432129629626</v>
      </c>
      <c r="T3612" s="17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ref="O3613:O3676" si="285">ROUND(E3613/D3613*100,0)</f>
        <v>136</v>
      </c>
      <c r="P3613">
        <f t="shared" ref="P3613:P3676" si="286">IFERROR(ROUND(E3613/L3613,2),0)</f>
        <v>66.67</v>
      </c>
      <c r="Q3613" s="13" t="s">
        <v>8315</v>
      </c>
      <c r="R3613" t="s">
        <v>8316</v>
      </c>
      <c r="S3613" s="17">
        <f t="shared" ref="S3613:S3676" si="287">(((J3613/60)/60)/24)+DATE(1970,1,1)</f>
        <v>42072.370381944449</v>
      </c>
      <c r="T3613" s="17">
        <f t="shared" ref="T3613:T3676" si="288">(((I3613/60)/60)/24)+DATE(1970,1,1)</f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5"/>
        <v>144</v>
      </c>
      <c r="P3614">
        <f t="shared" si="286"/>
        <v>126.67</v>
      </c>
      <c r="Q3614" s="13" t="s">
        <v>8315</v>
      </c>
      <c r="R3614" t="s">
        <v>8316</v>
      </c>
      <c r="S3614" s="17">
        <f t="shared" si="287"/>
        <v>41789.726979166669</v>
      </c>
      <c r="T3614" s="17">
        <f t="shared" si="288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5"/>
        <v>100</v>
      </c>
      <c r="P3615">
        <f t="shared" si="286"/>
        <v>62.5</v>
      </c>
      <c r="Q3615" s="13" t="s">
        <v>8315</v>
      </c>
      <c r="R3615" t="s">
        <v>8316</v>
      </c>
      <c r="S3615" s="17">
        <f t="shared" si="287"/>
        <v>41788.58997685185</v>
      </c>
      <c r="T3615" s="17">
        <f t="shared" si="288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5"/>
        <v>101</v>
      </c>
      <c r="P3616">
        <f t="shared" si="286"/>
        <v>35.49</v>
      </c>
      <c r="Q3616" s="13" t="s">
        <v>8315</v>
      </c>
      <c r="R3616" t="s">
        <v>8316</v>
      </c>
      <c r="S3616" s="17">
        <f t="shared" si="287"/>
        <v>42144.041851851856</v>
      </c>
      <c r="T3616" s="17">
        <f t="shared" si="288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5"/>
        <v>107</v>
      </c>
      <c r="P3617">
        <f t="shared" si="286"/>
        <v>37.08</v>
      </c>
      <c r="Q3617" s="13" t="s">
        <v>8315</v>
      </c>
      <c r="R3617" t="s">
        <v>8316</v>
      </c>
      <c r="S3617" s="17">
        <f t="shared" si="287"/>
        <v>42318.593703703707</v>
      </c>
      <c r="T3617" s="17">
        <f t="shared" si="288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5"/>
        <v>125</v>
      </c>
      <c r="P3618">
        <f t="shared" si="286"/>
        <v>69.33</v>
      </c>
      <c r="Q3618" s="13" t="s">
        <v>8315</v>
      </c>
      <c r="R3618" t="s">
        <v>8316</v>
      </c>
      <c r="S3618" s="17">
        <f t="shared" si="287"/>
        <v>42052.949814814812</v>
      </c>
      <c r="T3618" s="17">
        <f t="shared" si="288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5"/>
        <v>119</v>
      </c>
      <c r="P3619">
        <f t="shared" si="286"/>
        <v>17.25</v>
      </c>
      <c r="Q3619" s="13" t="s">
        <v>8315</v>
      </c>
      <c r="R3619" t="s">
        <v>8316</v>
      </c>
      <c r="S3619" s="17">
        <f t="shared" si="287"/>
        <v>42779.610289351855</v>
      </c>
      <c r="T3619" s="17">
        <f t="shared" si="288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5"/>
        <v>101</v>
      </c>
      <c r="P3620">
        <f t="shared" si="286"/>
        <v>36.07</v>
      </c>
      <c r="Q3620" s="13" t="s">
        <v>8315</v>
      </c>
      <c r="R3620" t="s">
        <v>8316</v>
      </c>
      <c r="S3620" s="17">
        <f t="shared" si="287"/>
        <v>42128.627893518518</v>
      </c>
      <c r="T3620" s="17">
        <f t="shared" si="288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5"/>
        <v>113</v>
      </c>
      <c r="P3621">
        <f t="shared" si="286"/>
        <v>66.47</v>
      </c>
      <c r="Q3621" s="13" t="s">
        <v>8315</v>
      </c>
      <c r="R3621" t="s">
        <v>8316</v>
      </c>
      <c r="S3621" s="17">
        <f t="shared" si="287"/>
        <v>42661.132245370376</v>
      </c>
      <c r="T3621" s="17">
        <f t="shared" si="288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5"/>
        <v>105</v>
      </c>
      <c r="P3622">
        <f t="shared" si="286"/>
        <v>56.07</v>
      </c>
      <c r="Q3622" s="13" t="s">
        <v>8315</v>
      </c>
      <c r="R3622" t="s">
        <v>8316</v>
      </c>
      <c r="S3622" s="17">
        <f t="shared" si="287"/>
        <v>42037.938206018516</v>
      </c>
      <c r="T3622" s="17">
        <f t="shared" si="288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5"/>
        <v>110</v>
      </c>
      <c r="P3623">
        <f t="shared" si="286"/>
        <v>47.03</v>
      </c>
      <c r="Q3623" s="13" t="s">
        <v>8315</v>
      </c>
      <c r="R3623" t="s">
        <v>8316</v>
      </c>
      <c r="S3623" s="17">
        <f t="shared" si="287"/>
        <v>42619.935694444444</v>
      </c>
      <c r="T3623" s="17">
        <f t="shared" si="288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5"/>
        <v>100</v>
      </c>
      <c r="P3624">
        <f t="shared" si="286"/>
        <v>47.67</v>
      </c>
      <c r="Q3624" s="13" t="s">
        <v>8315</v>
      </c>
      <c r="R3624" t="s">
        <v>8316</v>
      </c>
      <c r="S3624" s="17">
        <f t="shared" si="287"/>
        <v>41877.221886574072</v>
      </c>
      <c r="T3624" s="17">
        <f t="shared" si="288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5"/>
        <v>120</v>
      </c>
      <c r="P3625">
        <f t="shared" si="286"/>
        <v>88.24</v>
      </c>
      <c r="Q3625" s="13" t="s">
        <v>8315</v>
      </c>
      <c r="R3625" t="s">
        <v>8316</v>
      </c>
      <c r="S3625" s="17">
        <f t="shared" si="287"/>
        <v>41828.736921296295</v>
      </c>
      <c r="T3625" s="17">
        <f t="shared" si="288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5"/>
        <v>105</v>
      </c>
      <c r="P3626">
        <f t="shared" si="286"/>
        <v>80.72</v>
      </c>
      <c r="Q3626" s="13" t="s">
        <v>8315</v>
      </c>
      <c r="R3626" t="s">
        <v>8316</v>
      </c>
      <c r="S3626" s="17">
        <f t="shared" si="287"/>
        <v>42545.774189814809</v>
      </c>
      <c r="T3626" s="17">
        <f t="shared" si="288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5"/>
        <v>103</v>
      </c>
      <c r="P3627">
        <f t="shared" si="286"/>
        <v>39.49</v>
      </c>
      <c r="Q3627" s="13" t="s">
        <v>8315</v>
      </c>
      <c r="R3627" t="s">
        <v>8316</v>
      </c>
      <c r="S3627" s="17">
        <f t="shared" si="287"/>
        <v>42157.652511574073</v>
      </c>
      <c r="T3627" s="17">
        <f t="shared" si="288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5"/>
        <v>102</v>
      </c>
      <c r="P3628">
        <f t="shared" si="286"/>
        <v>84.85</v>
      </c>
      <c r="Q3628" s="13" t="s">
        <v>8315</v>
      </c>
      <c r="R3628" t="s">
        <v>8316</v>
      </c>
      <c r="S3628" s="17">
        <f t="shared" si="287"/>
        <v>41846.667326388888</v>
      </c>
      <c r="T3628" s="17">
        <f t="shared" si="288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5"/>
        <v>100</v>
      </c>
      <c r="P3629">
        <f t="shared" si="286"/>
        <v>68.97</v>
      </c>
      <c r="Q3629" s="13" t="s">
        <v>8315</v>
      </c>
      <c r="R3629" t="s">
        <v>8316</v>
      </c>
      <c r="S3629" s="17">
        <f t="shared" si="287"/>
        <v>42460.741747685184</v>
      </c>
      <c r="T3629" s="17">
        <f t="shared" si="288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5"/>
        <v>0</v>
      </c>
      <c r="P3630">
        <f t="shared" si="286"/>
        <v>0</v>
      </c>
      <c r="Q3630" s="13" t="s">
        <v>8315</v>
      </c>
      <c r="R3630" t="s">
        <v>8357</v>
      </c>
      <c r="S3630" s="17">
        <f t="shared" si="287"/>
        <v>42291.833287037036</v>
      </c>
      <c r="T3630" s="17">
        <f t="shared" si="288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5"/>
        <v>0</v>
      </c>
      <c r="P3631">
        <f t="shared" si="286"/>
        <v>1</v>
      </c>
      <c r="Q3631" s="13" t="s">
        <v>8315</v>
      </c>
      <c r="R3631" t="s">
        <v>8357</v>
      </c>
      <c r="S3631" s="17">
        <f t="shared" si="287"/>
        <v>42437.094490740739</v>
      </c>
      <c r="T3631" s="17">
        <f t="shared" si="288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5"/>
        <v>0</v>
      </c>
      <c r="P3632">
        <f t="shared" si="286"/>
        <v>1</v>
      </c>
      <c r="Q3632" s="13" t="s">
        <v>8315</v>
      </c>
      <c r="R3632" t="s">
        <v>8357</v>
      </c>
      <c r="S3632" s="17">
        <f t="shared" si="287"/>
        <v>41942.84710648148</v>
      </c>
      <c r="T3632" s="17">
        <f t="shared" si="288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5"/>
        <v>51</v>
      </c>
      <c r="P3633">
        <f t="shared" si="286"/>
        <v>147.88</v>
      </c>
      <c r="Q3633" s="13" t="s">
        <v>8315</v>
      </c>
      <c r="R3633" t="s">
        <v>8357</v>
      </c>
      <c r="S3633" s="17">
        <f t="shared" si="287"/>
        <v>41880.753437499996</v>
      </c>
      <c r="T3633" s="17">
        <f t="shared" si="288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5"/>
        <v>20</v>
      </c>
      <c r="P3634">
        <f t="shared" si="286"/>
        <v>100</v>
      </c>
      <c r="Q3634" s="13" t="s">
        <v>8315</v>
      </c>
      <c r="R3634" t="s">
        <v>8357</v>
      </c>
      <c r="S3634" s="17">
        <f t="shared" si="287"/>
        <v>41946.936909722222</v>
      </c>
      <c r="T3634" s="17">
        <f t="shared" si="288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5"/>
        <v>35</v>
      </c>
      <c r="P3635">
        <f t="shared" si="286"/>
        <v>56.84</v>
      </c>
      <c r="Q3635" s="13" t="s">
        <v>8315</v>
      </c>
      <c r="R3635" t="s">
        <v>8357</v>
      </c>
      <c r="S3635" s="17">
        <f t="shared" si="287"/>
        <v>42649.623460648145</v>
      </c>
      <c r="T3635" s="17">
        <f t="shared" si="288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5"/>
        <v>4</v>
      </c>
      <c r="P3636">
        <f t="shared" si="286"/>
        <v>176.94</v>
      </c>
      <c r="Q3636" s="13" t="s">
        <v>8315</v>
      </c>
      <c r="R3636" t="s">
        <v>8357</v>
      </c>
      <c r="S3636" s="17">
        <f t="shared" si="287"/>
        <v>42701.166365740741</v>
      </c>
      <c r="T3636" s="17">
        <f t="shared" si="288"/>
        <v>42749.165972222225</v>
      </c>
      <c r="U3636">
        <f t="shared" si="284"/>
        <v>2017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5"/>
        <v>36</v>
      </c>
      <c r="P3637">
        <f t="shared" si="286"/>
        <v>127.6</v>
      </c>
      <c r="Q3637" s="13" t="s">
        <v>8315</v>
      </c>
      <c r="R3637" t="s">
        <v>8357</v>
      </c>
      <c r="S3637" s="17">
        <f t="shared" si="287"/>
        <v>42450.88282407407</v>
      </c>
      <c r="T3637" s="17">
        <f t="shared" si="288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5"/>
        <v>0</v>
      </c>
      <c r="P3638">
        <f t="shared" si="286"/>
        <v>0</v>
      </c>
      <c r="Q3638" s="13" t="s">
        <v>8315</v>
      </c>
      <c r="R3638" t="s">
        <v>8357</v>
      </c>
      <c r="S3638" s="17">
        <f t="shared" si="287"/>
        <v>42226.694780092599</v>
      </c>
      <c r="T3638" s="17">
        <f t="shared" si="288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5"/>
        <v>31</v>
      </c>
      <c r="P3639">
        <f t="shared" si="286"/>
        <v>66.14</v>
      </c>
      <c r="Q3639" s="13" t="s">
        <v>8315</v>
      </c>
      <c r="R3639" t="s">
        <v>8357</v>
      </c>
      <c r="S3639" s="17">
        <f t="shared" si="287"/>
        <v>41975.700636574074</v>
      </c>
      <c r="T3639" s="17">
        <f t="shared" si="288"/>
        <v>42005.700636574074</v>
      </c>
      <c r="U3639">
        <f t="shared" si="284"/>
        <v>2015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5"/>
        <v>7</v>
      </c>
      <c r="P3640">
        <f t="shared" si="286"/>
        <v>108</v>
      </c>
      <c r="Q3640" s="13" t="s">
        <v>8315</v>
      </c>
      <c r="R3640" t="s">
        <v>8357</v>
      </c>
      <c r="S3640" s="17">
        <f t="shared" si="287"/>
        <v>42053.672824074078</v>
      </c>
      <c r="T3640" s="17">
        <f t="shared" si="288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5"/>
        <v>0</v>
      </c>
      <c r="P3641">
        <f t="shared" si="286"/>
        <v>1</v>
      </c>
      <c r="Q3641" s="13" t="s">
        <v>8315</v>
      </c>
      <c r="R3641" t="s">
        <v>8357</v>
      </c>
      <c r="S3641" s="17">
        <f t="shared" si="287"/>
        <v>42590.677152777775</v>
      </c>
      <c r="T3641" s="17">
        <f t="shared" si="288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5"/>
        <v>6</v>
      </c>
      <c r="P3642">
        <f t="shared" si="286"/>
        <v>18.329999999999998</v>
      </c>
      <c r="Q3642" s="13" t="s">
        <v>8315</v>
      </c>
      <c r="R3642" t="s">
        <v>8357</v>
      </c>
      <c r="S3642" s="17">
        <f t="shared" si="287"/>
        <v>42104.781597222223</v>
      </c>
      <c r="T3642" s="17">
        <f t="shared" si="288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5"/>
        <v>0</v>
      </c>
      <c r="P3643">
        <f t="shared" si="286"/>
        <v>0</v>
      </c>
      <c r="Q3643" s="13" t="s">
        <v>8315</v>
      </c>
      <c r="R3643" t="s">
        <v>8357</v>
      </c>
      <c r="S3643" s="17">
        <f t="shared" si="287"/>
        <v>41899.627071759263</v>
      </c>
      <c r="T3643" s="17">
        <f t="shared" si="288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5"/>
        <v>2</v>
      </c>
      <c r="P3644">
        <f t="shared" si="286"/>
        <v>7.5</v>
      </c>
      <c r="Q3644" s="13" t="s">
        <v>8315</v>
      </c>
      <c r="R3644" t="s">
        <v>8357</v>
      </c>
      <c r="S3644" s="17">
        <f t="shared" si="287"/>
        <v>42297.816284722227</v>
      </c>
      <c r="T3644" s="17">
        <f t="shared" si="288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5"/>
        <v>0</v>
      </c>
      <c r="P3645">
        <f t="shared" si="286"/>
        <v>0</v>
      </c>
      <c r="Q3645" s="13" t="s">
        <v>8315</v>
      </c>
      <c r="R3645" t="s">
        <v>8357</v>
      </c>
      <c r="S3645" s="17">
        <f t="shared" si="287"/>
        <v>42285.143969907411</v>
      </c>
      <c r="T3645" s="17">
        <f t="shared" si="288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5"/>
        <v>16</v>
      </c>
      <c r="P3646">
        <f t="shared" si="286"/>
        <v>68.42</v>
      </c>
      <c r="Q3646" s="13" t="s">
        <v>8315</v>
      </c>
      <c r="R3646" t="s">
        <v>8357</v>
      </c>
      <c r="S3646" s="17">
        <f t="shared" si="287"/>
        <v>42409.241747685184</v>
      </c>
      <c r="T3646" s="17">
        <f t="shared" si="288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5"/>
        <v>0</v>
      </c>
      <c r="P3647">
        <f t="shared" si="286"/>
        <v>1</v>
      </c>
      <c r="Q3647" s="13" t="s">
        <v>8315</v>
      </c>
      <c r="R3647" t="s">
        <v>8357</v>
      </c>
      <c r="S3647" s="17">
        <f t="shared" si="287"/>
        <v>42665.970347222217</v>
      </c>
      <c r="T3647" s="17">
        <f t="shared" si="288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5"/>
        <v>5</v>
      </c>
      <c r="P3648">
        <f t="shared" si="286"/>
        <v>60.13</v>
      </c>
      <c r="Q3648" s="13" t="s">
        <v>8315</v>
      </c>
      <c r="R3648" t="s">
        <v>8357</v>
      </c>
      <c r="S3648" s="17">
        <f t="shared" si="287"/>
        <v>42140.421319444446</v>
      </c>
      <c r="T3648" s="17">
        <f t="shared" si="288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5"/>
        <v>6</v>
      </c>
      <c r="P3649">
        <f t="shared" si="286"/>
        <v>15</v>
      </c>
      <c r="Q3649" s="13" t="s">
        <v>8315</v>
      </c>
      <c r="R3649" t="s">
        <v>8357</v>
      </c>
      <c r="S3649" s="17">
        <f t="shared" si="287"/>
        <v>42598.749155092592</v>
      </c>
      <c r="T3649" s="17">
        <f t="shared" si="288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5"/>
        <v>100</v>
      </c>
      <c r="P3650">
        <f t="shared" si="286"/>
        <v>550.04</v>
      </c>
      <c r="Q3650" s="13" t="s">
        <v>8315</v>
      </c>
      <c r="R3650" t="s">
        <v>8316</v>
      </c>
      <c r="S3650" s="17">
        <f t="shared" si="287"/>
        <v>41887.292187500003</v>
      </c>
      <c r="T3650" s="17">
        <f t="shared" si="288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si="286"/>
        <v>97.5</v>
      </c>
      <c r="Q3651" s="13" t="s">
        <v>8315</v>
      </c>
      <c r="R3651" t="s">
        <v>8316</v>
      </c>
      <c r="S3651" s="17">
        <f t="shared" si="287"/>
        <v>41780.712893518517</v>
      </c>
      <c r="T3651" s="17">
        <f t="shared" si="288"/>
        <v>41806.712893518517</v>
      </c>
      <c r="U3651">
        <f t="shared" ref="U3651:U3714" si="289">YEAR(T3651)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3" t="s">
        <v>8315</v>
      </c>
      <c r="R3652" t="s">
        <v>8316</v>
      </c>
      <c r="S3652" s="17">
        <f t="shared" si="287"/>
        <v>42381.478981481487</v>
      </c>
      <c r="T3652" s="17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3" t="s">
        <v>8315</v>
      </c>
      <c r="R3653" t="s">
        <v>8316</v>
      </c>
      <c r="S3653" s="17">
        <f t="shared" si="287"/>
        <v>41828.646319444444</v>
      </c>
      <c r="T3653" s="17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3" t="s">
        <v>8315</v>
      </c>
      <c r="R3654" t="s">
        <v>8316</v>
      </c>
      <c r="S3654" s="17">
        <f t="shared" si="287"/>
        <v>42596.644699074073</v>
      </c>
      <c r="T3654" s="17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3" t="s">
        <v>8315</v>
      </c>
      <c r="R3655" t="s">
        <v>8316</v>
      </c>
      <c r="S3655" s="17">
        <f t="shared" si="287"/>
        <v>42191.363506944443</v>
      </c>
      <c r="T3655" s="17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3" t="s">
        <v>8315</v>
      </c>
      <c r="R3656" t="s">
        <v>8316</v>
      </c>
      <c r="S3656" s="17">
        <f t="shared" si="287"/>
        <v>42440.416504629626</v>
      </c>
      <c r="T3656" s="17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3" t="s">
        <v>8315</v>
      </c>
      <c r="R3657" t="s">
        <v>8316</v>
      </c>
      <c r="S3657" s="17">
        <f t="shared" si="287"/>
        <v>42173.803217592591</v>
      </c>
      <c r="T3657" s="17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3" t="s">
        <v>8315</v>
      </c>
      <c r="R3658" t="s">
        <v>8316</v>
      </c>
      <c r="S3658" s="17">
        <f t="shared" si="287"/>
        <v>42737.910138888896</v>
      </c>
      <c r="T3658" s="17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3" t="s">
        <v>8315</v>
      </c>
      <c r="R3659" t="s">
        <v>8316</v>
      </c>
      <c r="S3659" s="17">
        <f t="shared" si="287"/>
        <v>42499.629849537043</v>
      </c>
      <c r="T3659" s="17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3" t="s">
        <v>8315</v>
      </c>
      <c r="R3660" t="s">
        <v>8316</v>
      </c>
      <c r="S3660" s="17">
        <f t="shared" si="287"/>
        <v>41775.858564814815</v>
      </c>
      <c r="T3660" s="17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3" t="s">
        <v>8315</v>
      </c>
      <c r="R3661" t="s">
        <v>8316</v>
      </c>
      <c r="S3661" s="17">
        <f t="shared" si="287"/>
        <v>42055.277199074073</v>
      </c>
      <c r="T3661" s="17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3" t="s">
        <v>8315</v>
      </c>
      <c r="R3662" t="s">
        <v>8316</v>
      </c>
      <c r="S3662" s="17">
        <f t="shared" si="287"/>
        <v>41971.881076388891</v>
      </c>
      <c r="T3662" s="17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3" t="s">
        <v>8315</v>
      </c>
      <c r="R3663" t="s">
        <v>8316</v>
      </c>
      <c r="S3663" s="17">
        <f t="shared" si="287"/>
        <v>42447.896666666667</v>
      </c>
      <c r="T3663" s="17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3" t="s">
        <v>8315</v>
      </c>
      <c r="R3664" t="s">
        <v>8316</v>
      </c>
      <c r="S3664" s="17">
        <f t="shared" si="287"/>
        <v>42064.220069444447</v>
      </c>
      <c r="T3664" s="17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3" t="s">
        <v>8315</v>
      </c>
      <c r="R3665" t="s">
        <v>8316</v>
      </c>
      <c r="S3665" s="17">
        <f t="shared" si="287"/>
        <v>42665.451736111107</v>
      </c>
      <c r="T3665" s="17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3" t="s">
        <v>8315</v>
      </c>
      <c r="R3666" t="s">
        <v>8316</v>
      </c>
      <c r="S3666" s="17">
        <f t="shared" si="287"/>
        <v>42523.248715277776</v>
      </c>
      <c r="T3666" s="17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3" t="s">
        <v>8315</v>
      </c>
      <c r="R3667" t="s">
        <v>8316</v>
      </c>
      <c r="S3667" s="17">
        <f t="shared" si="287"/>
        <v>42294.808124999996</v>
      </c>
      <c r="T3667" s="17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3" t="s">
        <v>8315</v>
      </c>
      <c r="R3668" t="s">
        <v>8316</v>
      </c>
      <c r="S3668" s="17">
        <f t="shared" si="287"/>
        <v>41822.90488425926</v>
      </c>
      <c r="T3668" s="17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3" t="s">
        <v>8315</v>
      </c>
      <c r="R3669" t="s">
        <v>8316</v>
      </c>
      <c r="S3669" s="17">
        <f t="shared" si="287"/>
        <v>42173.970127314817</v>
      </c>
      <c r="T3669" s="17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3" t="s">
        <v>8315</v>
      </c>
      <c r="R3670" t="s">
        <v>8316</v>
      </c>
      <c r="S3670" s="17">
        <f t="shared" si="287"/>
        <v>42185.556157407409</v>
      </c>
      <c r="T3670" s="17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3" t="s">
        <v>8315</v>
      </c>
      <c r="R3671" t="s">
        <v>8316</v>
      </c>
      <c r="S3671" s="17">
        <f t="shared" si="287"/>
        <v>42136.675196759257</v>
      </c>
      <c r="T3671" s="17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3" t="s">
        <v>8315</v>
      </c>
      <c r="R3672" t="s">
        <v>8316</v>
      </c>
      <c r="S3672" s="17">
        <f t="shared" si="287"/>
        <v>42142.514016203699</v>
      </c>
      <c r="T3672" s="17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3" t="s">
        <v>8315</v>
      </c>
      <c r="R3673" t="s">
        <v>8316</v>
      </c>
      <c r="S3673" s="17">
        <f t="shared" si="287"/>
        <v>41820.62809027778</v>
      </c>
      <c r="T3673" s="17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3" t="s">
        <v>8315</v>
      </c>
      <c r="R3674" t="s">
        <v>8316</v>
      </c>
      <c r="S3674" s="17">
        <f t="shared" si="287"/>
        <v>41878.946574074071</v>
      </c>
      <c r="T3674" s="17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3" t="s">
        <v>8315</v>
      </c>
      <c r="R3675" t="s">
        <v>8316</v>
      </c>
      <c r="S3675" s="17">
        <f t="shared" si="287"/>
        <v>41914.295104166667</v>
      </c>
      <c r="T3675" s="17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3" t="s">
        <v>8315</v>
      </c>
      <c r="R3676" t="s">
        <v>8316</v>
      </c>
      <c r="S3676" s="17">
        <f t="shared" si="287"/>
        <v>42556.873020833329</v>
      </c>
      <c r="T3676" s="17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ref="O3677:O3740" si="290">ROUND(E3677/D3677*100,0)</f>
        <v>140</v>
      </c>
      <c r="P3677">
        <f t="shared" ref="P3677:P3740" si="291">IFERROR(ROUND(E3677/L3677,2),0)</f>
        <v>23.33</v>
      </c>
      <c r="Q3677" s="13" t="s">
        <v>8315</v>
      </c>
      <c r="R3677" t="s">
        <v>8316</v>
      </c>
      <c r="S3677" s="17">
        <f t="shared" ref="S3677:S3740" si="292">(((J3677/60)/60)/24)+DATE(1970,1,1)</f>
        <v>42493.597013888888</v>
      </c>
      <c r="T3677" s="17">
        <f t="shared" ref="T3677:T3740" si="293">(((I3677/60)/60)/24)+DATE(1970,1,1)</f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90"/>
        <v>129</v>
      </c>
      <c r="P3678">
        <f t="shared" si="291"/>
        <v>64.38</v>
      </c>
      <c r="Q3678" s="13" t="s">
        <v>8315</v>
      </c>
      <c r="R3678" t="s">
        <v>8316</v>
      </c>
      <c r="S3678" s="17">
        <f t="shared" si="292"/>
        <v>41876.815787037034</v>
      </c>
      <c r="T3678" s="17">
        <f t="shared" si="293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90"/>
        <v>103</v>
      </c>
      <c r="P3679">
        <f t="shared" si="291"/>
        <v>62.05</v>
      </c>
      <c r="Q3679" s="13" t="s">
        <v>8315</v>
      </c>
      <c r="R3679" t="s">
        <v>8316</v>
      </c>
      <c r="S3679" s="17">
        <f t="shared" si="292"/>
        <v>41802.574282407404</v>
      </c>
      <c r="T3679" s="17">
        <f t="shared" si="293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90"/>
        <v>103</v>
      </c>
      <c r="P3680">
        <f t="shared" si="291"/>
        <v>66.13</v>
      </c>
      <c r="Q3680" s="13" t="s">
        <v>8315</v>
      </c>
      <c r="R3680" t="s">
        <v>8316</v>
      </c>
      <c r="S3680" s="17">
        <f t="shared" si="292"/>
        <v>42120.531226851846</v>
      </c>
      <c r="T3680" s="17">
        <f t="shared" si="293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90"/>
        <v>110</v>
      </c>
      <c r="P3681">
        <f t="shared" si="291"/>
        <v>73.400000000000006</v>
      </c>
      <c r="Q3681" s="13" t="s">
        <v>8315</v>
      </c>
      <c r="R3681" t="s">
        <v>8316</v>
      </c>
      <c r="S3681" s="17">
        <f t="shared" si="292"/>
        <v>41786.761354166665</v>
      </c>
      <c r="T3681" s="17">
        <f t="shared" si="293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90"/>
        <v>113</v>
      </c>
      <c r="P3682">
        <f t="shared" si="291"/>
        <v>99.5</v>
      </c>
      <c r="Q3682" s="13" t="s">
        <v>8315</v>
      </c>
      <c r="R3682" t="s">
        <v>8316</v>
      </c>
      <c r="S3682" s="17">
        <f t="shared" si="292"/>
        <v>42627.454097222217</v>
      </c>
      <c r="T3682" s="17">
        <f t="shared" si="293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90"/>
        <v>112</v>
      </c>
      <c r="P3683">
        <f t="shared" si="291"/>
        <v>62.17</v>
      </c>
      <c r="Q3683" s="13" t="s">
        <v>8315</v>
      </c>
      <c r="R3683" t="s">
        <v>8316</v>
      </c>
      <c r="S3683" s="17">
        <f t="shared" si="292"/>
        <v>42374.651504629626</v>
      </c>
      <c r="T3683" s="17">
        <f t="shared" si="293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90"/>
        <v>139</v>
      </c>
      <c r="P3684">
        <f t="shared" si="291"/>
        <v>62.33</v>
      </c>
      <c r="Q3684" s="13" t="s">
        <v>8315</v>
      </c>
      <c r="R3684" t="s">
        <v>8316</v>
      </c>
      <c r="S3684" s="17">
        <f t="shared" si="292"/>
        <v>41772.685393518521</v>
      </c>
      <c r="T3684" s="17">
        <f t="shared" si="293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90"/>
        <v>111</v>
      </c>
      <c r="P3685">
        <f t="shared" si="291"/>
        <v>58.79</v>
      </c>
      <c r="Q3685" s="13" t="s">
        <v>8315</v>
      </c>
      <c r="R3685" t="s">
        <v>8316</v>
      </c>
      <c r="S3685" s="17">
        <f t="shared" si="292"/>
        <v>42633.116851851853</v>
      </c>
      <c r="T3685" s="17">
        <f t="shared" si="293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90"/>
        <v>139</v>
      </c>
      <c r="P3686">
        <f t="shared" si="291"/>
        <v>45.35</v>
      </c>
      <c r="Q3686" s="13" t="s">
        <v>8315</v>
      </c>
      <c r="R3686" t="s">
        <v>8316</v>
      </c>
      <c r="S3686" s="17">
        <f t="shared" si="292"/>
        <v>42219.180393518516</v>
      </c>
      <c r="T3686" s="17">
        <f t="shared" si="293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90"/>
        <v>106</v>
      </c>
      <c r="P3687">
        <f t="shared" si="291"/>
        <v>41.94</v>
      </c>
      <c r="Q3687" s="13" t="s">
        <v>8315</v>
      </c>
      <c r="R3687" t="s">
        <v>8316</v>
      </c>
      <c r="S3687" s="17">
        <f t="shared" si="292"/>
        <v>41753.593275462961</v>
      </c>
      <c r="T3687" s="17">
        <f t="shared" si="293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90"/>
        <v>101</v>
      </c>
      <c r="P3688">
        <f t="shared" si="291"/>
        <v>59.17</v>
      </c>
      <c r="Q3688" s="13" t="s">
        <v>8315</v>
      </c>
      <c r="R3688" t="s">
        <v>8316</v>
      </c>
      <c r="S3688" s="17">
        <f t="shared" si="292"/>
        <v>42230.662731481483</v>
      </c>
      <c r="T3688" s="17">
        <f t="shared" si="293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90"/>
        <v>100</v>
      </c>
      <c r="P3689">
        <f t="shared" si="291"/>
        <v>200.49</v>
      </c>
      <c r="Q3689" s="13" t="s">
        <v>8315</v>
      </c>
      <c r="R3689" t="s">
        <v>8316</v>
      </c>
      <c r="S3689" s="17">
        <f t="shared" si="292"/>
        <v>41787.218229166669</v>
      </c>
      <c r="T3689" s="17">
        <f t="shared" si="293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90"/>
        <v>109</v>
      </c>
      <c r="P3690">
        <f t="shared" si="291"/>
        <v>83.97</v>
      </c>
      <c r="Q3690" s="13" t="s">
        <v>8315</v>
      </c>
      <c r="R3690" t="s">
        <v>8316</v>
      </c>
      <c r="S3690" s="17">
        <f t="shared" si="292"/>
        <v>41829.787083333329</v>
      </c>
      <c r="T3690" s="17">
        <f t="shared" si="293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90"/>
        <v>118</v>
      </c>
      <c r="P3691">
        <f t="shared" si="291"/>
        <v>57.26</v>
      </c>
      <c r="Q3691" s="13" t="s">
        <v>8315</v>
      </c>
      <c r="R3691" t="s">
        <v>8316</v>
      </c>
      <c r="S3691" s="17">
        <f t="shared" si="292"/>
        <v>42147.826840277776</v>
      </c>
      <c r="T3691" s="17">
        <f t="shared" si="293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90"/>
        <v>120</v>
      </c>
      <c r="P3692">
        <f t="shared" si="291"/>
        <v>58.06</v>
      </c>
      <c r="Q3692" s="13" t="s">
        <v>8315</v>
      </c>
      <c r="R3692" t="s">
        <v>8316</v>
      </c>
      <c r="S3692" s="17">
        <f t="shared" si="292"/>
        <v>41940.598182870373</v>
      </c>
      <c r="T3692" s="17">
        <f t="shared" si="293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90"/>
        <v>128</v>
      </c>
      <c r="P3693">
        <f t="shared" si="291"/>
        <v>186.8</v>
      </c>
      <c r="Q3693" s="13" t="s">
        <v>8315</v>
      </c>
      <c r="R3693" t="s">
        <v>8316</v>
      </c>
      <c r="S3693" s="17">
        <f t="shared" si="292"/>
        <v>42020.700567129628</v>
      </c>
      <c r="T3693" s="17">
        <f t="shared" si="293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90"/>
        <v>126</v>
      </c>
      <c r="P3694">
        <f t="shared" si="291"/>
        <v>74.12</v>
      </c>
      <c r="Q3694" s="13" t="s">
        <v>8315</v>
      </c>
      <c r="R3694" t="s">
        <v>8316</v>
      </c>
      <c r="S3694" s="17">
        <f t="shared" si="292"/>
        <v>41891.96503472222</v>
      </c>
      <c r="T3694" s="17">
        <f t="shared" si="293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90"/>
        <v>129</v>
      </c>
      <c r="P3695">
        <f t="shared" si="291"/>
        <v>30.71</v>
      </c>
      <c r="Q3695" s="13" t="s">
        <v>8315</v>
      </c>
      <c r="R3695" t="s">
        <v>8316</v>
      </c>
      <c r="S3695" s="17">
        <f t="shared" si="292"/>
        <v>42309.191307870366</v>
      </c>
      <c r="T3695" s="17">
        <f t="shared" si="293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90"/>
        <v>107</v>
      </c>
      <c r="P3696">
        <f t="shared" si="291"/>
        <v>62.67</v>
      </c>
      <c r="Q3696" s="13" t="s">
        <v>8315</v>
      </c>
      <c r="R3696" t="s">
        <v>8316</v>
      </c>
      <c r="S3696" s="17">
        <f t="shared" si="292"/>
        <v>42490.133877314816</v>
      </c>
      <c r="T3696" s="17">
        <f t="shared" si="293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90"/>
        <v>100</v>
      </c>
      <c r="P3697">
        <f t="shared" si="291"/>
        <v>121.36</v>
      </c>
      <c r="Q3697" s="13" t="s">
        <v>8315</v>
      </c>
      <c r="R3697" t="s">
        <v>8316</v>
      </c>
      <c r="S3697" s="17">
        <f t="shared" si="292"/>
        <v>41995.870486111111</v>
      </c>
      <c r="T3697" s="17">
        <f t="shared" si="293"/>
        <v>42015.870486111111</v>
      </c>
      <c r="U3697">
        <f t="shared" si="289"/>
        <v>2015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90"/>
        <v>155</v>
      </c>
      <c r="P3698">
        <f t="shared" si="291"/>
        <v>39.74</v>
      </c>
      <c r="Q3698" s="13" t="s">
        <v>8315</v>
      </c>
      <c r="R3698" t="s">
        <v>8316</v>
      </c>
      <c r="S3698" s="17">
        <f t="shared" si="292"/>
        <v>41988.617083333331</v>
      </c>
      <c r="T3698" s="17">
        <f t="shared" si="293"/>
        <v>42048.617083333331</v>
      </c>
      <c r="U3698">
        <f t="shared" si="289"/>
        <v>2015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90"/>
        <v>108</v>
      </c>
      <c r="P3699">
        <f t="shared" si="291"/>
        <v>72</v>
      </c>
      <c r="Q3699" s="13" t="s">
        <v>8315</v>
      </c>
      <c r="R3699" t="s">
        <v>8316</v>
      </c>
      <c r="S3699" s="17">
        <f t="shared" si="292"/>
        <v>42479.465833333335</v>
      </c>
      <c r="T3699" s="17">
        <f t="shared" si="293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90"/>
        <v>111</v>
      </c>
      <c r="P3700">
        <f t="shared" si="291"/>
        <v>40.630000000000003</v>
      </c>
      <c r="Q3700" s="13" t="s">
        <v>8315</v>
      </c>
      <c r="R3700" t="s">
        <v>8316</v>
      </c>
      <c r="S3700" s="17">
        <f t="shared" si="292"/>
        <v>42401.806562500002</v>
      </c>
      <c r="T3700" s="17">
        <f t="shared" si="293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90"/>
        <v>101</v>
      </c>
      <c r="P3701">
        <f t="shared" si="291"/>
        <v>63</v>
      </c>
      <c r="Q3701" s="13" t="s">
        <v>8315</v>
      </c>
      <c r="R3701" t="s">
        <v>8316</v>
      </c>
      <c r="S3701" s="17">
        <f t="shared" si="292"/>
        <v>41897.602037037039</v>
      </c>
      <c r="T3701" s="17">
        <f t="shared" si="293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90"/>
        <v>121</v>
      </c>
      <c r="P3702">
        <f t="shared" si="291"/>
        <v>33.67</v>
      </c>
      <c r="Q3702" s="13" t="s">
        <v>8315</v>
      </c>
      <c r="R3702" t="s">
        <v>8316</v>
      </c>
      <c r="S3702" s="17">
        <f t="shared" si="292"/>
        <v>41882.585648148146</v>
      </c>
      <c r="T3702" s="17">
        <f t="shared" si="293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90"/>
        <v>100</v>
      </c>
      <c r="P3703">
        <f t="shared" si="291"/>
        <v>38.590000000000003</v>
      </c>
      <c r="Q3703" s="13" t="s">
        <v>8315</v>
      </c>
      <c r="R3703" t="s">
        <v>8316</v>
      </c>
      <c r="S3703" s="17">
        <f t="shared" si="292"/>
        <v>42129.541585648149</v>
      </c>
      <c r="T3703" s="17">
        <f t="shared" si="293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90"/>
        <v>109</v>
      </c>
      <c r="P3704">
        <f t="shared" si="291"/>
        <v>155.94999999999999</v>
      </c>
      <c r="Q3704" s="13" t="s">
        <v>8315</v>
      </c>
      <c r="R3704" t="s">
        <v>8316</v>
      </c>
      <c r="S3704" s="17">
        <f t="shared" si="292"/>
        <v>42524.53800925926</v>
      </c>
      <c r="T3704" s="17">
        <f t="shared" si="293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90"/>
        <v>123</v>
      </c>
      <c r="P3705">
        <f t="shared" si="291"/>
        <v>43.2</v>
      </c>
      <c r="Q3705" s="13" t="s">
        <v>8315</v>
      </c>
      <c r="R3705" t="s">
        <v>8316</v>
      </c>
      <c r="S3705" s="17">
        <f t="shared" si="292"/>
        <v>42556.504490740743</v>
      </c>
      <c r="T3705" s="17">
        <f t="shared" si="293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90"/>
        <v>136</v>
      </c>
      <c r="P3706">
        <f t="shared" si="291"/>
        <v>15.15</v>
      </c>
      <c r="Q3706" s="13" t="s">
        <v>8315</v>
      </c>
      <c r="R3706" t="s">
        <v>8316</v>
      </c>
      <c r="S3706" s="17">
        <f t="shared" si="292"/>
        <v>42461.689745370371</v>
      </c>
      <c r="T3706" s="17">
        <f t="shared" si="293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90"/>
        <v>103</v>
      </c>
      <c r="P3707">
        <f t="shared" si="291"/>
        <v>83.57</v>
      </c>
      <c r="Q3707" s="13" t="s">
        <v>8315</v>
      </c>
      <c r="R3707" t="s">
        <v>8316</v>
      </c>
      <c r="S3707" s="17">
        <f t="shared" si="292"/>
        <v>41792.542986111112</v>
      </c>
      <c r="T3707" s="17">
        <f t="shared" si="293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90"/>
        <v>121</v>
      </c>
      <c r="P3708">
        <f t="shared" si="291"/>
        <v>140</v>
      </c>
      <c r="Q3708" s="13" t="s">
        <v>8315</v>
      </c>
      <c r="R3708" t="s">
        <v>8316</v>
      </c>
      <c r="S3708" s="17">
        <f t="shared" si="292"/>
        <v>41879.913761574076</v>
      </c>
      <c r="T3708" s="17">
        <f t="shared" si="293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90"/>
        <v>186</v>
      </c>
      <c r="P3709">
        <f t="shared" si="291"/>
        <v>80.87</v>
      </c>
      <c r="Q3709" s="13" t="s">
        <v>8315</v>
      </c>
      <c r="R3709" t="s">
        <v>8316</v>
      </c>
      <c r="S3709" s="17">
        <f t="shared" si="292"/>
        <v>42552.048356481479</v>
      </c>
      <c r="T3709" s="17">
        <f t="shared" si="293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90"/>
        <v>300</v>
      </c>
      <c r="P3710">
        <f t="shared" si="291"/>
        <v>53.85</v>
      </c>
      <c r="Q3710" s="13" t="s">
        <v>8315</v>
      </c>
      <c r="R3710" t="s">
        <v>8316</v>
      </c>
      <c r="S3710" s="17">
        <f t="shared" si="292"/>
        <v>41810.142199074071</v>
      </c>
      <c r="T3710" s="17">
        <f t="shared" si="293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90"/>
        <v>108</v>
      </c>
      <c r="P3711">
        <f t="shared" si="291"/>
        <v>30.93</v>
      </c>
      <c r="Q3711" s="13" t="s">
        <v>8315</v>
      </c>
      <c r="R3711" t="s">
        <v>8316</v>
      </c>
      <c r="S3711" s="17">
        <f t="shared" si="292"/>
        <v>41785.707708333335</v>
      </c>
      <c r="T3711" s="17">
        <f t="shared" si="293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90"/>
        <v>141</v>
      </c>
      <c r="P3712">
        <f t="shared" si="291"/>
        <v>67.959999999999994</v>
      </c>
      <c r="Q3712" s="13" t="s">
        <v>8315</v>
      </c>
      <c r="R3712" t="s">
        <v>8316</v>
      </c>
      <c r="S3712" s="17">
        <f t="shared" si="292"/>
        <v>42072.576249999998</v>
      </c>
      <c r="T3712" s="17">
        <f t="shared" si="293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90"/>
        <v>114</v>
      </c>
      <c r="P3713">
        <f t="shared" si="291"/>
        <v>27.14</v>
      </c>
      <c r="Q3713" s="13" t="s">
        <v>8315</v>
      </c>
      <c r="R3713" t="s">
        <v>8316</v>
      </c>
      <c r="S3713" s="17">
        <f t="shared" si="292"/>
        <v>41779.724224537036</v>
      </c>
      <c r="T3713" s="17">
        <f t="shared" si="293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90"/>
        <v>154</v>
      </c>
      <c r="P3714">
        <f t="shared" si="291"/>
        <v>110.87</v>
      </c>
      <c r="Q3714" s="13" t="s">
        <v>8315</v>
      </c>
      <c r="R3714" t="s">
        <v>8316</v>
      </c>
      <c r="S3714" s="17">
        <f t="shared" si="292"/>
        <v>42134.172071759262</v>
      </c>
      <c r="T3714" s="17">
        <f t="shared" si="293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si="291"/>
        <v>106.84</v>
      </c>
      <c r="Q3715" s="13" t="s">
        <v>8315</v>
      </c>
      <c r="R3715" t="s">
        <v>8316</v>
      </c>
      <c r="S3715" s="17">
        <f t="shared" si="292"/>
        <v>42505.738032407404</v>
      </c>
      <c r="T3715" s="17">
        <f t="shared" si="293"/>
        <v>42525.738032407404</v>
      </c>
      <c r="U3715">
        <f t="shared" ref="U3715:U3778" si="294">YEAR(T3715)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3" t="s">
        <v>8315</v>
      </c>
      <c r="R3716" t="s">
        <v>8316</v>
      </c>
      <c r="S3716" s="17">
        <f t="shared" si="292"/>
        <v>42118.556331018524</v>
      </c>
      <c r="T3716" s="17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3" t="s">
        <v>8315</v>
      </c>
      <c r="R3717" t="s">
        <v>8316</v>
      </c>
      <c r="S3717" s="17">
        <f t="shared" si="292"/>
        <v>42036.995590277773</v>
      </c>
      <c r="T3717" s="17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3" t="s">
        <v>8315</v>
      </c>
      <c r="R3718" t="s">
        <v>8316</v>
      </c>
      <c r="S3718" s="17">
        <f t="shared" si="292"/>
        <v>42360.887835648144</v>
      </c>
      <c r="T3718" s="17">
        <f t="shared" si="293"/>
        <v>42390.887835648144</v>
      </c>
      <c r="U3718">
        <f t="shared" si="294"/>
        <v>2016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3" t="s">
        <v>8315</v>
      </c>
      <c r="R3719" t="s">
        <v>8316</v>
      </c>
      <c r="S3719" s="17">
        <f t="shared" si="292"/>
        <v>42102.866307870368</v>
      </c>
      <c r="T3719" s="17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3" t="s">
        <v>8315</v>
      </c>
      <c r="R3720" t="s">
        <v>8316</v>
      </c>
      <c r="S3720" s="17">
        <f t="shared" si="292"/>
        <v>42032.716145833328</v>
      </c>
      <c r="T3720" s="17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3" t="s">
        <v>8315</v>
      </c>
      <c r="R3721" t="s">
        <v>8316</v>
      </c>
      <c r="S3721" s="17">
        <f t="shared" si="292"/>
        <v>42147.729930555557</v>
      </c>
      <c r="T3721" s="17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3" t="s">
        <v>8315</v>
      </c>
      <c r="R3722" t="s">
        <v>8316</v>
      </c>
      <c r="S3722" s="17">
        <f t="shared" si="292"/>
        <v>42165.993125000001</v>
      </c>
      <c r="T3722" s="17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3" t="s">
        <v>8315</v>
      </c>
      <c r="R3723" t="s">
        <v>8316</v>
      </c>
      <c r="S3723" s="17">
        <f t="shared" si="292"/>
        <v>41927.936157407406</v>
      </c>
      <c r="T3723" s="17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3" t="s">
        <v>8315</v>
      </c>
      <c r="R3724" t="s">
        <v>8316</v>
      </c>
      <c r="S3724" s="17">
        <f t="shared" si="292"/>
        <v>42381.671840277777</v>
      </c>
      <c r="T3724" s="17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3" t="s">
        <v>8315</v>
      </c>
      <c r="R3725" t="s">
        <v>8316</v>
      </c>
      <c r="S3725" s="17">
        <f t="shared" si="292"/>
        <v>41943.753032407411</v>
      </c>
      <c r="T3725" s="17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3" t="s">
        <v>8315</v>
      </c>
      <c r="R3726" t="s">
        <v>8316</v>
      </c>
      <c r="S3726" s="17">
        <f t="shared" si="292"/>
        <v>42465.491435185191</v>
      </c>
      <c r="T3726" s="17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3" t="s">
        <v>8315</v>
      </c>
      <c r="R3727" t="s">
        <v>8316</v>
      </c>
      <c r="S3727" s="17">
        <f t="shared" si="292"/>
        <v>42401.945219907408</v>
      </c>
      <c r="T3727" s="17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3" t="s">
        <v>8315</v>
      </c>
      <c r="R3728" t="s">
        <v>8316</v>
      </c>
      <c r="S3728" s="17">
        <f t="shared" si="292"/>
        <v>42462.140868055561</v>
      </c>
      <c r="T3728" s="17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3" t="s">
        <v>8315</v>
      </c>
      <c r="R3729" t="s">
        <v>8316</v>
      </c>
      <c r="S3729" s="17">
        <f t="shared" si="292"/>
        <v>42632.348310185189</v>
      </c>
      <c r="T3729" s="17">
        <f t="shared" si="293"/>
        <v>42663.204861111109</v>
      </c>
      <c r="U3729">
        <f t="shared" si="294"/>
        <v>2016</v>
      </c>
    </row>
    <row r="3730" spans="1:21" ht="32" x14ac:dyDescent="0.2">
      <c r="A3730">
        <v>4022</v>
      </c>
      <c r="B3730" s="3" t="s">
        <v>4018</v>
      </c>
      <c r="C3730" s="3" t="s">
        <v>8127</v>
      </c>
      <c r="D3730" s="6">
        <v>18000</v>
      </c>
      <c r="E3730" s="8">
        <v>12521</v>
      </c>
      <c r="F3730" t="s">
        <v>8220</v>
      </c>
      <c r="G3730" t="s">
        <v>8223</v>
      </c>
      <c r="H3730" t="s">
        <v>8245</v>
      </c>
      <c r="I3730">
        <v>1422759240</v>
      </c>
      <c r="J3730">
        <v>1418824867</v>
      </c>
      <c r="K3730" t="b">
        <v>0</v>
      </c>
      <c r="L3730">
        <v>197</v>
      </c>
      <c r="M3730" t="b">
        <v>0</v>
      </c>
      <c r="N3730" t="s">
        <v>8269</v>
      </c>
      <c r="O3730">
        <f t="shared" si="290"/>
        <v>70</v>
      </c>
      <c r="P3730">
        <f t="shared" si="291"/>
        <v>63.56</v>
      </c>
      <c r="Q3730" s="13" t="s">
        <v>8315</v>
      </c>
      <c r="R3730" t="s">
        <v>8316</v>
      </c>
      <c r="S3730" s="17">
        <f t="shared" si="292"/>
        <v>41990.584108796291</v>
      </c>
      <c r="T3730" s="17">
        <f t="shared" si="293"/>
        <v>42036.120833333334</v>
      </c>
      <c r="U3730">
        <f t="shared" si="294"/>
        <v>2015</v>
      </c>
    </row>
    <row r="3731" spans="1:21" ht="48" x14ac:dyDescent="0.2">
      <c r="A3731">
        <v>4021</v>
      </c>
      <c r="B3731" s="3" t="s">
        <v>4017</v>
      </c>
      <c r="C3731" s="3" t="s">
        <v>8126</v>
      </c>
      <c r="D3731" s="6">
        <v>15000</v>
      </c>
      <c r="E3731" s="8">
        <v>125</v>
      </c>
      <c r="F3731" t="s">
        <v>8220</v>
      </c>
      <c r="G3731" t="s">
        <v>8223</v>
      </c>
      <c r="H3731" t="s">
        <v>8245</v>
      </c>
      <c r="I3731">
        <v>1414360358</v>
      </c>
      <c r="J3731">
        <v>1409176358</v>
      </c>
      <c r="K3731" t="b">
        <v>0</v>
      </c>
      <c r="L3731">
        <v>2</v>
      </c>
      <c r="M3731" t="b">
        <v>0</v>
      </c>
      <c r="N3731" t="s">
        <v>8269</v>
      </c>
      <c r="O3731">
        <f t="shared" si="290"/>
        <v>1</v>
      </c>
      <c r="P3731">
        <f t="shared" si="291"/>
        <v>62.5</v>
      </c>
      <c r="Q3731" s="13" t="s">
        <v>8315</v>
      </c>
      <c r="R3731" t="s">
        <v>8316</v>
      </c>
      <c r="S3731" s="17">
        <f t="shared" si="292"/>
        <v>41878.911550925928</v>
      </c>
      <c r="T3731" s="17">
        <f t="shared" si="293"/>
        <v>41938.911550925928</v>
      </c>
      <c r="U3731">
        <f t="shared" si="294"/>
        <v>2014</v>
      </c>
    </row>
    <row r="3732" spans="1:21" ht="48" x14ac:dyDescent="0.2">
      <c r="A3732">
        <v>4020</v>
      </c>
      <c r="B3732" s="3" t="s">
        <v>4016</v>
      </c>
      <c r="C3732" s="3" t="s">
        <v>8125</v>
      </c>
      <c r="D3732" s="6">
        <v>600</v>
      </c>
      <c r="E3732" s="8">
        <v>100</v>
      </c>
      <c r="F3732" t="s">
        <v>8220</v>
      </c>
      <c r="G3732" t="s">
        <v>8223</v>
      </c>
      <c r="H3732" t="s">
        <v>8245</v>
      </c>
      <c r="I3732">
        <v>1427168099</v>
      </c>
      <c r="J3732">
        <v>1424579699</v>
      </c>
      <c r="K3732" t="b">
        <v>0</v>
      </c>
      <c r="L3732">
        <v>3</v>
      </c>
      <c r="M3732" t="b">
        <v>0</v>
      </c>
      <c r="N3732" t="s">
        <v>8269</v>
      </c>
      <c r="O3732">
        <f t="shared" si="290"/>
        <v>17</v>
      </c>
      <c r="P3732">
        <f t="shared" si="291"/>
        <v>33.33</v>
      </c>
      <c r="Q3732" s="13" t="s">
        <v>8315</v>
      </c>
      <c r="R3732" t="s">
        <v>8316</v>
      </c>
      <c r="S3732" s="17">
        <f t="shared" si="292"/>
        <v>42057.190960648149</v>
      </c>
      <c r="T3732" s="17">
        <f t="shared" si="293"/>
        <v>42087.149293981478</v>
      </c>
      <c r="U3732">
        <f t="shared" si="294"/>
        <v>2015</v>
      </c>
    </row>
    <row r="3733" spans="1:21" ht="48" x14ac:dyDescent="0.2">
      <c r="A3733">
        <v>4019</v>
      </c>
      <c r="B3733" s="3" t="s">
        <v>4015</v>
      </c>
      <c r="C3733" s="3" t="s">
        <v>8124</v>
      </c>
      <c r="D3733" s="6">
        <v>3500</v>
      </c>
      <c r="E3733" s="8">
        <v>29</v>
      </c>
      <c r="F3733" t="s">
        <v>8220</v>
      </c>
      <c r="G3733" t="s">
        <v>8223</v>
      </c>
      <c r="H3733" t="s">
        <v>8245</v>
      </c>
      <c r="I3733">
        <v>1460737680</v>
      </c>
      <c r="J3733">
        <v>1455725596</v>
      </c>
      <c r="K3733" t="b">
        <v>0</v>
      </c>
      <c r="L3733">
        <v>4</v>
      </c>
      <c r="M3733" t="b">
        <v>0</v>
      </c>
      <c r="N3733" t="s">
        <v>8269</v>
      </c>
      <c r="O3733">
        <f t="shared" si="290"/>
        <v>1</v>
      </c>
      <c r="P3733">
        <f t="shared" si="291"/>
        <v>7.25</v>
      </c>
      <c r="Q3733" s="13" t="s">
        <v>8315</v>
      </c>
      <c r="R3733" t="s">
        <v>8316</v>
      </c>
      <c r="S3733" s="17">
        <f t="shared" si="292"/>
        <v>42417.675879629634</v>
      </c>
      <c r="T3733" s="17">
        <f t="shared" si="293"/>
        <v>42475.686111111107</v>
      </c>
      <c r="U3733">
        <f t="shared" si="294"/>
        <v>2016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3" t="s">
        <v>8315</v>
      </c>
      <c r="R3734" t="s">
        <v>8316</v>
      </c>
      <c r="S3734" s="17">
        <f t="shared" si="292"/>
        <v>41968.677465277782</v>
      </c>
      <c r="T3734" s="17">
        <f t="shared" si="293"/>
        <v>42028.5</v>
      </c>
      <c r="U3734">
        <f t="shared" si="294"/>
        <v>2015</v>
      </c>
    </row>
    <row r="3735" spans="1:21" ht="48" x14ac:dyDescent="0.2">
      <c r="A3735">
        <v>4017</v>
      </c>
      <c r="B3735" s="3" t="s">
        <v>4013</v>
      </c>
      <c r="C3735" s="3" t="s">
        <v>8122</v>
      </c>
      <c r="D3735" s="6">
        <v>10000</v>
      </c>
      <c r="E3735" s="8">
        <v>105</v>
      </c>
      <c r="F3735" t="s">
        <v>8220</v>
      </c>
      <c r="G3735" t="s">
        <v>8223</v>
      </c>
      <c r="H3735" t="s">
        <v>8245</v>
      </c>
      <c r="I3735">
        <v>1409846874</v>
      </c>
      <c r="J3735">
        <v>1407254874</v>
      </c>
      <c r="K3735" t="b">
        <v>0</v>
      </c>
      <c r="L3735">
        <v>2</v>
      </c>
      <c r="M3735" t="b">
        <v>0</v>
      </c>
      <c r="N3735" t="s">
        <v>8269</v>
      </c>
      <c r="O3735">
        <f t="shared" si="290"/>
        <v>1</v>
      </c>
      <c r="P3735">
        <f t="shared" si="291"/>
        <v>52.5</v>
      </c>
      <c r="Q3735" s="13" t="s">
        <v>8315</v>
      </c>
      <c r="R3735" t="s">
        <v>8316</v>
      </c>
      <c r="S3735" s="17">
        <f t="shared" si="292"/>
        <v>41856.672152777777</v>
      </c>
      <c r="T3735" s="17">
        <f t="shared" si="293"/>
        <v>41886.672152777777</v>
      </c>
      <c r="U3735">
        <f t="shared" si="294"/>
        <v>2014</v>
      </c>
    </row>
    <row r="3736" spans="1:21" ht="48" x14ac:dyDescent="0.2">
      <c r="A3736">
        <v>4015</v>
      </c>
      <c r="B3736" s="3" t="s">
        <v>4011</v>
      </c>
      <c r="C3736" s="3" t="s">
        <v>8120</v>
      </c>
      <c r="D3736" s="6">
        <v>7000</v>
      </c>
      <c r="E3736" s="8">
        <v>1</v>
      </c>
      <c r="F3736" t="s">
        <v>8220</v>
      </c>
      <c r="G3736" t="s">
        <v>8223</v>
      </c>
      <c r="H3736" t="s">
        <v>8245</v>
      </c>
      <c r="I3736">
        <v>1437331463</v>
      </c>
      <c r="J3736">
        <v>1434739463</v>
      </c>
      <c r="K3736" t="b">
        <v>0</v>
      </c>
      <c r="L3736">
        <v>1</v>
      </c>
      <c r="M3736" t="b">
        <v>0</v>
      </c>
      <c r="N3736" t="s">
        <v>8269</v>
      </c>
      <c r="O3736">
        <f t="shared" si="290"/>
        <v>0</v>
      </c>
      <c r="P3736">
        <f t="shared" si="291"/>
        <v>1</v>
      </c>
      <c r="Q3736" s="13" t="s">
        <v>8315</v>
      </c>
      <c r="R3736" t="s">
        <v>8316</v>
      </c>
      <c r="S3736" s="17">
        <f t="shared" si="292"/>
        <v>42174.780821759254</v>
      </c>
      <c r="T3736" s="17">
        <f t="shared" si="293"/>
        <v>42204.780821759254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3" t="s">
        <v>8315</v>
      </c>
      <c r="R3737" t="s">
        <v>8316</v>
      </c>
      <c r="S3737" s="17">
        <f t="shared" si="292"/>
        <v>42122.693159722221</v>
      </c>
      <c r="T3737" s="17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3" t="s">
        <v>8315</v>
      </c>
      <c r="R3738" t="s">
        <v>8316</v>
      </c>
      <c r="S3738" s="17">
        <f t="shared" si="292"/>
        <v>42048.711724537032</v>
      </c>
      <c r="T3738" s="17">
        <f t="shared" si="293"/>
        <v>42086.75</v>
      </c>
      <c r="U3738">
        <f t="shared" si="294"/>
        <v>2015</v>
      </c>
    </row>
    <row r="3739" spans="1:21" ht="48" x14ac:dyDescent="0.2">
      <c r="A3739">
        <v>4014</v>
      </c>
      <c r="B3739" s="3" t="s">
        <v>4010</v>
      </c>
      <c r="C3739" s="3" t="s">
        <v>8119</v>
      </c>
      <c r="D3739" s="6">
        <v>9000</v>
      </c>
      <c r="E3739" s="8">
        <v>0</v>
      </c>
      <c r="F3739" t="s">
        <v>8220</v>
      </c>
      <c r="G3739" t="s">
        <v>8223</v>
      </c>
      <c r="H3739" t="s">
        <v>8245</v>
      </c>
      <c r="I3739">
        <v>1457157269</v>
      </c>
      <c r="J3739">
        <v>1455861269</v>
      </c>
      <c r="K3739" t="b">
        <v>0</v>
      </c>
      <c r="L3739">
        <v>0</v>
      </c>
      <c r="M3739" t="b">
        <v>0</v>
      </c>
      <c r="N3739" t="s">
        <v>8269</v>
      </c>
      <c r="O3739">
        <f t="shared" si="290"/>
        <v>0</v>
      </c>
      <c r="P3739">
        <f t="shared" si="291"/>
        <v>0</v>
      </c>
      <c r="Q3739" s="13" t="s">
        <v>8315</v>
      </c>
      <c r="R3739" t="s">
        <v>8316</v>
      </c>
      <c r="S3739" s="17">
        <f t="shared" si="292"/>
        <v>42419.246168981481</v>
      </c>
      <c r="T3739" s="17">
        <f t="shared" si="293"/>
        <v>42434.246168981481</v>
      </c>
      <c r="U3739">
        <f t="shared" si="294"/>
        <v>2016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3" t="s">
        <v>8315</v>
      </c>
      <c r="R3740" t="s">
        <v>8316</v>
      </c>
      <c r="S3740" s="17">
        <f t="shared" si="292"/>
        <v>41813.938715277778</v>
      </c>
      <c r="T3740" s="17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ref="O3741:O3804" si="295">ROUND(E3741/D3741*100,0)</f>
        <v>20</v>
      </c>
      <c r="P3741">
        <f t="shared" ref="P3741:P3804" si="296">IFERROR(ROUND(E3741/L3741,2),0)</f>
        <v>100.63</v>
      </c>
      <c r="Q3741" s="13" t="s">
        <v>8315</v>
      </c>
      <c r="R3741" t="s">
        <v>8316</v>
      </c>
      <c r="S3741" s="17">
        <f t="shared" ref="S3741:S3804" si="297">(((J3741/60)/60)/24)+DATE(1970,1,1)</f>
        <v>42548.449861111112</v>
      </c>
      <c r="T3741" s="17">
        <f t="shared" ref="T3741:T3804" si="298">(((I3741/60)/60)/24)+DATE(1970,1,1)</f>
        <v>42568.449861111112</v>
      </c>
      <c r="U3741">
        <f t="shared" si="294"/>
        <v>2016</v>
      </c>
    </row>
    <row r="3742" spans="1:21" ht="48" x14ac:dyDescent="0.2">
      <c r="A3742">
        <v>4013</v>
      </c>
      <c r="B3742" s="3" t="s">
        <v>4009</v>
      </c>
      <c r="C3742" s="3" t="s">
        <v>8118</v>
      </c>
      <c r="D3742" s="6">
        <v>2000</v>
      </c>
      <c r="E3742" s="8">
        <v>26</v>
      </c>
      <c r="F3742" t="s">
        <v>8220</v>
      </c>
      <c r="G3742" t="s">
        <v>8223</v>
      </c>
      <c r="H3742" t="s">
        <v>8245</v>
      </c>
      <c r="I3742">
        <v>1424070823</v>
      </c>
      <c r="J3742">
        <v>1421478823</v>
      </c>
      <c r="K3742" t="b">
        <v>0</v>
      </c>
      <c r="L3742">
        <v>2</v>
      </c>
      <c r="M3742" t="b">
        <v>0</v>
      </c>
      <c r="N3742" t="s">
        <v>8269</v>
      </c>
      <c r="O3742">
        <f t="shared" si="295"/>
        <v>1</v>
      </c>
      <c r="P3742">
        <f t="shared" si="296"/>
        <v>13</v>
      </c>
      <c r="Q3742" s="13" t="s">
        <v>8315</v>
      </c>
      <c r="R3742" t="s">
        <v>8316</v>
      </c>
      <c r="S3742" s="17">
        <f t="shared" si="297"/>
        <v>42021.301192129627</v>
      </c>
      <c r="T3742" s="17">
        <f t="shared" si="298"/>
        <v>42051.301192129627</v>
      </c>
      <c r="U3742">
        <f t="shared" si="294"/>
        <v>2015</v>
      </c>
    </row>
    <row r="3743" spans="1:21" ht="48" x14ac:dyDescent="0.2">
      <c r="A3743">
        <v>4010</v>
      </c>
      <c r="B3743" s="3" t="s">
        <v>4006</v>
      </c>
      <c r="C3743" s="3" t="s">
        <v>8115</v>
      </c>
      <c r="D3743" s="6">
        <v>7200</v>
      </c>
      <c r="E3743" s="8">
        <v>1742</v>
      </c>
      <c r="F3743" t="s">
        <v>8220</v>
      </c>
      <c r="G3743" t="s">
        <v>8223</v>
      </c>
      <c r="H3743" t="s">
        <v>8245</v>
      </c>
      <c r="I3743">
        <v>1414348166</v>
      </c>
      <c r="J3743">
        <v>1412879366</v>
      </c>
      <c r="K3743" t="b">
        <v>0</v>
      </c>
      <c r="L3743">
        <v>38</v>
      </c>
      <c r="M3743" t="b">
        <v>0</v>
      </c>
      <c r="N3743" t="s">
        <v>8269</v>
      </c>
      <c r="O3743">
        <f t="shared" si="295"/>
        <v>24</v>
      </c>
      <c r="P3743">
        <f t="shared" si="296"/>
        <v>45.84</v>
      </c>
      <c r="Q3743" s="13" t="s">
        <v>8315</v>
      </c>
      <c r="R3743" t="s">
        <v>8316</v>
      </c>
      <c r="S3743" s="17">
        <f t="shared" si="297"/>
        <v>41921.770439814813</v>
      </c>
      <c r="T3743" s="17">
        <f t="shared" si="298"/>
        <v>41938.770439814813</v>
      </c>
      <c r="U3743">
        <f t="shared" si="294"/>
        <v>2014</v>
      </c>
    </row>
    <row r="3744" spans="1:21" ht="48" x14ac:dyDescent="0.2">
      <c r="A3744">
        <v>4007</v>
      </c>
      <c r="B3744" s="3" t="s">
        <v>4003</v>
      </c>
      <c r="C3744" s="3" t="s">
        <v>8112</v>
      </c>
      <c r="D3744" s="6">
        <v>2000</v>
      </c>
      <c r="E3744" s="8">
        <v>5</v>
      </c>
      <c r="F3744" t="s">
        <v>8220</v>
      </c>
      <c r="G3744" t="s">
        <v>8223</v>
      </c>
      <c r="H3744" t="s">
        <v>8245</v>
      </c>
      <c r="I3744">
        <v>1409070480</v>
      </c>
      <c r="J3744">
        <v>1406572381</v>
      </c>
      <c r="K3744" t="b">
        <v>0</v>
      </c>
      <c r="L3744">
        <v>1</v>
      </c>
      <c r="M3744" t="b">
        <v>0</v>
      </c>
      <c r="N3744" t="s">
        <v>8269</v>
      </c>
      <c r="O3744">
        <f t="shared" si="295"/>
        <v>0</v>
      </c>
      <c r="P3744">
        <f t="shared" si="296"/>
        <v>5</v>
      </c>
      <c r="Q3744" s="13" t="s">
        <v>8315</v>
      </c>
      <c r="R3744" t="s">
        <v>8316</v>
      </c>
      <c r="S3744" s="17">
        <f t="shared" si="297"/>
        <v>41848.772928240738</v>
      </c>
      <c r="T3744" s="17">
        <f t="shared" si="298"/>
        <v>41877.686111111114</v>
      </c>
      <c r="U3744">
        <f t="shared" si="294"/>
        <v>2014</v>
      </c>
    </row>
    <row r="3745" spans="1:21" ht="48" x14ac:dyDescent="0.2">
      <c r="A3745">
        <v>4006</v>
      </c>
      <c r="B3745" s="3" t="s">
        <v>4002</v>
      </c>
      <c r="C3745" s="3" t="s">
        <v>8111</v>
      </c>
      <c r="D3745" s="6">
        <v>30000</v>
      </c>
      <c r="E3745" s="8">
        <v>2</v>
      </c>
      <c r="F3745" t="s">
        <v>8220</v>
      </c>
      <c r="G3745" t="s">
        <v>8223</v>
      </c>
      <c r="H3745" t="s">
        <v>8245</v>
      </c>
      <c r="I3745">
        <v>1455647587</v>
      </c>
      <c r="J3745">
        <v>1453487587</v>
      </c>
      <c r="K3745" t="b">
        <v>0</v>
      </c>
      <c r="L3745">
        <v>1</v>
      </c>
      <c r="M3745" t="b">
        <v>0</v>
      </c>
      <c r="N3745" t="s">
        <v>8269</v>
      </c>
      <c r="O3745">
        <f t="shared" si="295"/>
        <v>0</v>
      </c>
      <c r="P3745">
        <f t="shared" si="296"/>
        <v>2</v>
      </c>
      <c r="Q3745" s="13" t="s">
        <v>8315</v>
      </c>
      <c r="R3745" t="s">
        <v>8316</v>
      </c>
      <c r="S3745" s="17">
        <f t="shared" si="297"/>
        <v>42391.772997685184</v>
      </c>
      <c r="T3745" s="17">
        <f t="shared" si="298"/>
        <v>42416.772997685184</v>
      </c>
      <c r="U3745">
        <f t="shared" si="294"/>
        <v>2016</v>
      </c>
    </row>
    <row r="3746" spans="1:21" ht="48" x14ac:dyDescent="0.2">
      <c r="A3746">
        <v>4005</v>
      </c>
      <c r="B3746" s="3" t="s">
        <v>4001</v>
      </c>
      <c r="C3746" s="3" t="s">
        <v>8110</v>
      </c>
      <c r="D3746" s="6">
        <v>3000</v>
      </c>
      <c r="E3746" s="8">
        <v>40</v>
      </c>
      <c r="F3746" t="s">
        <v>8220</v>
      </c>
      <c r="G3746" t="s">
        <v>8223</v>
      </c>
      <c r="H3746" t="s">
        <v>8245</v>
      </c>
      <c r="I3746">
        <v>1413832985</v>
      </c>
      <c r="J3746">
        <v>1408648985</v>
      </c>
      <c r="K3746" t="b">
        <v>0</v>
      </c>
      <c r="L3746">
        <v>2</v>
      </c>
      <c r="M3746" t="b">
        <v>0</v>
      </c>
      <c r="N3746" t="s">
        <v>8269</v>
      </c>
      <c r="O3746">
        <f t="shared" si="295"/>
        <v>1</v>
      </c>
      <c r="P3746">
        <f t="shared" si="296"/>
        <v>20</v>
      </c>
      <c r="Q3746" s="13" t="s">
        <v>8315</v>
      </c>
      <c r="R3746" t="s">
        <v>8316</v>
      </c>
      <c r="S3746" s="17">
        <f t="shared" si="297"/>
        <v>41872.807696759257</v>
      </c>
      <c r="T3746" s="17">
        <f t="shared" si="298"/>
        <v>41932.807696759257</v>
      </c>
      <c r="U3746">
        <f t="shared" si="294"/>
        <v>2014</v>
      </c>
    </row>
    <row r="3747" spans="1:21" ht="16" x14ac:dyDescent="0.2">
      <c r="A3747">
        <v>4004</v>
      </c>
      <c r="B3747" s="3" t="s">
        <v>4000</v>
      </c>
      <c r="C3747" s="3" t="s">
        <v>8109</v>
      </c>
      <c r="D3747" s="6">
        <v>500</v>
      </c>
      <c r="E3747" s="8">
        <v>1</v>
      </c>
      <c r="F3747" t="s">
        <v>8220</v>
      </c>
      <c r="G3747" t="s">
        <v>8223</v>
      </c>
      <c r="H3747" t="s">
        <v>8245</v>
      </c>
      <c r="I3747">
        <v>1412740457</v>
      </c>
      <c r="J3747">
        <v>1410148457</v>
      </c>
      <c r="K3747" t="b">
        <v>0</v>
      </c>
      <c r="L3747">
        <v>1</v>
      </c>
      <c r="M3747" t="b">
        <v>0</v>
      </c>
      <c r="N3747" t="s">
        <v>8269</v>
      </c>
      <c r="O3747">
        <f t="shared" si="295"/>
        <v>0</v>
      </c>
      <c r="P3747">
        <f t="shared" si="296"/>
        <v>1</v>
      </c>
      <c r="Q3747" s="13" t="s">
        <v>8315</v>
      </c>
      <c r="R3747" t="s">
        <v>8316</v>
      </c>
      <c r="S3747" s="17">
        <f t="shared" si="297"/>
        <v>41890.16269675926</v>
      </c>
      <c r="T3747" s="17">
        <f t="shared" si="298"/>
        <v>41920.16269675926</v>
      </c>
      <c r="U3747">
        <f t="shared" si="294"/>
        <v>2014</v>
      </c>
    </row>
    <row r="3748" spans="1:21" ht="48" x14ac:dyDescent="0.2">
      <c r="A3748">
        <v>4003</v>
      </c>
      <c r="B3748" s="3" t="s">
        <v>3999</v>
      </c>
      <c r="C3748" s="3" t="s">
        <v>8071</v>
      </c>
      <c r="D3748" s="6">
        <v>2000</v>
      </c>
      <c r="E3748" s="8">
        <v>201</v>
      </c>
      <c r="F3748" t="s">
        <v>8220</v>
      </c>
      <c r="G3748" t="s">
        <v>8223</v>
      </c>
      <c r="H3748" t="s">
        <v>8245</v>
      </c>
      <c r="I3748">
        <v>1424009147</v>
      </c>
      <c r="J3748">
        <v>1421417147</v>
      </c>
      <c r="K3748" t="b">
        <v>0</v>
      </c>
      <c r="L3748">
        <v>2</v>
      </c>
      <c r="M3748" t="b">
        <v>0</v>
      </c>
      <c r="N3748" t="s">
        <v>8269</v>
      </c>
      <c r="O3748">
        <f t="shared" si="295"/>
        <v>10</v>
      </c>
      <c r="P3748">
        <f t="shared" si="296"/>
        <v>100.5</v>
      </c>
      <c r="Q3748" s="13" t="s">
        <v>8315</v>
      </c>
      <c r="R3748" t="s">
        <v>8316</v>
      </c>
      <c r="S3748" s="17">
        <f t="shared" si="297"/>
        <v>42020.587349537032</v>
      </c>
      <c r="T3748" s="17">
        <f t="shared" si="298"/>
        <v>42050.587349537032</v>
      </c>
      <c r="U3748">
        <f t="shared" si="294"/>
        <v>2015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5"/>
        <v>1</v>
      </c>
      <c r="P3749">
        <f t="shared" si="296"/>
        <v>25</v>
      </c>
      <c r="Q3749" s="13" t="s">
        <v>8315</v>
      </c>
      <c r="R3749" t="s">
        <v>8316</v>
      </c>
      <c r="S3749" s="17">
        <f t="shared" si="297"/>
        <v>42164.299722222218</v>
      </c>
      <c r="T3749" s="17">
        <f t="shared" si="298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5"/>
        <v>104</v>
      </c>
      <c r="P3750">
        <f t="shared" si="296"/>
        <v>99.54</v>
      </c>
      <c r="Q3750" s="13" t="s">
        <v>8315</v>
      </c>
      <c r="R3750" t="s">
        <v>8357</v>
      </c>
      <c r="S3750" s="17">
        <f t="shared" si="297"/>
        <v>42395.706435185188</v>
      </c>
      <c r="T3750" s="17">
        <f t="shared" si="298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5"/>
        <v>105</v>
      </c>
      <c r="P3751">
        <f t="shared" si="296"/>
        <v>75</v>
      </c>
      <c r="Q3751" s="13" t="s">
        <v>8315</v>
      </c>
      <c r="R3751" t="s">
        <v>8357</v>
      </c>
      <c r="S3751" s="17">
        <f t="shared" si="297"/>
        <v>42458.127175925925</v>
      </c>
      <c r="T3751" s="17">
        <f t="shared" si="298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5"/>
        <v>100</v>
      </c>
      <c r="P3752">
        <f t="shared" si="296"/>
        <v>215.25</v>
      </c>
      <c r="Q3752" s="13" t="s">
        <v>8315</v>
      </c>
      <c r="R3752" t="s">
        <v>8357</v>
      </c>
      <c r="S3752" s="17">
        <f t="shared" si="297"/>
        <v>42016.981574074074</v>
      </c>
      <c r="T3752" s="17">
        <f t="shared" si="298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5"/>
        <v>133</v>
      </c>
      <c r="P3753">
        <f t="shared" si="296"/>
        <v>120.55</v>
      </c>
      <c r="Q3753" s="13" t="s">
        <v>8315</v>
      </c>
      <c r="R3753" t="s">
        <v>8357</v>
      </c>
      <c r="S3753" s="17">
        <f t="shared" si="297"/>
        <v>42403.035567129627</v>
      </c>
      <c r="T3753" s="17">
        <f t="shared" si="298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5"/>
        <v>113</v>
      </c>
      <c r="P3754">
        <f t="shared" si="296"/>
        <v>37.67</v>
      </c>
      <c r="Q3754" s="13" t="s">
        <v>8315</v>
      </c>
      <c r="R3754" t="s">
        <v>8357</v>
      </c>
      <c r="S3754" s="17">
        <f t="shared" si="297"/>
        <v>42619.802488425921</v>
      </c>
      <c r="T3754" s="17">
        <f t="shared" si="298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5"/>
        <v>103</v>
      </c>
      <c r="P3755">
        <f t="shared" si="296"/>
        <v>172.23</v>
      </c>
      <c r="Q3755" s="13" t="s">
        <v>8315</v>
      </c>
      <c r="R3755" t="s">
        <v>8357</v>
      </c>
      <c r="S3755" s="17">
        <f t="shared" si="297"/>
        <v>42128.824074074073</v>
      </c>
      <c r="T3755" s="17">
        <f t="shared" si="298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5"/>
        <v>120</v>
      </c>
      <c r="P3756">
        <f t="shared" si="296"/>
        <v>111.11</v>
      </c>
      <c r="Q3756" s="13" t="s">
        <v>8315</v>
      </c>
      <c r="R3756" t="s">
        <v>8357</v>
      </c>
      <c r="S3756" s="17">
        <f t="shared" si="297"/>
        <v>41808.881215277775</v>
      </c>
      <c r="T3756" s="17">
        <f t="shared" si="298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5"/>
        <v>130</v>
      </c>
      <c r="P3757">
        <f t="shared" si="296"/>
        <v>25.46</v>
      </c>
      <c r="Q3757" s="13" t="s">
        <v>8315</v>
      </c>
      <c r="R3757" t="s">
        <v>8357</v>
      </c>
      <c r="S3757" s="17">
        <f t="shared" si="297"/>
        <v>42445.866979166662</v>
      </c>
      <c r="T3757" s="17">
        <f t="shared" si="298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5"/>
        <v>101</v>
      </c>
      <c r="P3758">
        <f t="shared" si="296"/>
        <v>267.64999999999998</v>
      </c>
      <c r="Q3758" s="13" t="s">
        <v>8315</v>
      </c>
      <c r="R3758" t="s">
        <v>8357</v>
      </c>
      <c r="S3758" s="17">
        <f t="shared" si="297"/>
        <v>41771.814791666664</v>
      </c>
      <c r="T3758" s="17">
        <f t="shared" si="298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5"/>
        <v>109</v>
      </c>
      <c r="P3759">
        <f t="shared" si="296"/>
        <v>75.959999999999994</v>
      </c>
      <c r="Q3759" s="13" t="s">
        <v>8315</v>
      </c>
      <c r="R3759" t="s">
        <v>8357</v>
      </c>
      <c r="S3759" s="17">
        <f t="shared" si="297"/>
        <v>41954.850868055553</v>
      </c>
      <c r="T3759" s="17">
        <f t="shared" si="298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5"/>
        <v>102</v>
      </c>
      <c r="P3760">
        <f t="shared" si="296"/>
        <v>59.04</v>
      </c>
      <c r="Q3760" s="13" t="s">
        <v>8315</v>
      </c>
      <c r="R3760" t="s">
        <v>8357</v>
      </c>
      <c r="S3760" s="17">
        <f t="shared" si="297"/>
        <v>41747.471504629626</v>
      </c>
      <c r="T3760" s="17">
        <f t="shared" si="298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5"/>
        <v>110</v>
      </c>
      <c r="P3761">
        <f t="shared" si="296"/>
        <v>50.11</v>
      </c>
      <c r="Q3761" s="13" t="s">
        <v>8315</v>
      </c>
      <c r="R3761" t="s">
        <v>8357</v>
      </c>
      <c r="S3761" s="17">
        <f t="shared" si="297"/>
        <v>42182.108252314814</v>
      </c>
      <c r="T3761" s="17">
        <f t="shared" si="298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5"/>
        <v>101</v>
      </c>
      <c r="P3762">
        <f t="shared" si="296"/>
        <v>55.5</v>
      </c>
      <c r="Q3762" s="13" t="s">
        <v>8315</v>
      </c>
      <c r="R3762" t="s">
        <v>8357</v>
      </c>
      <c r="S3762" s="17">
        <f t="shared" si="297"/>
        <v>41739.525300925925</v>
      </c>
      <c r="T3762" s="17">
        <f t="shared" si="298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5"/>
        <v>100</v>
      </c>
      <c r="P3763">
        <f t="shared" si="296"/>
        <v>166.67</v>
      </c>
      <c r="Q3763" s="13" t="s">
        <v>8315</v>
      </c>
      <c r="R3763" t="s">
        <v>8357</v>
      </c>
      <c r="S3763" s="17">
        <f t="shared" si="297"/>
        <v>42173.466863425929</v>
      </c>
      <c r="T3763" s="17">
        <f t="shared" si="298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5"/>
        <v>106</v>
      </c>
      <c r="P3764">
        <f t="shared" si="296"/>
        <v>47.43</v>
      </c>
      <c r="Q3764" s="13" t="s">
        <v>8315</v>
      </c>
      <c r="R3764" t="s">
        <v>8357</v>
      </c>
      <c r="S3764" s="17">
        <f t="shared" si="297"/>
        <v>42193.813530092593</v>
      </c>
      <c r="T3764" s="17">
        <f t="shared" si="298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5"/>
        <v>100</v>
      </c>
      <c r="P3765">
        <f t="shared" si="296"/>
        <v>64.94</v>
      </c>
      <c r="Q3765" s="13" t="s">
        <v>8315</v>
      </c>
      <c r="R3765" t="s">
        <v>8357</v>
      </c>
      <c r="S3765" s="17">
        <f t="shared" si="297"/>
        <v>42065.750300925924</v>
      </c>
      <c r="T3765" s="17">
        <f t="shared" si="298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5"/>
        <v>100</v>
      </c>
      <c r="P3766">
        <f t="shared" si="296"/>
        <v>55.56</v>
      </c>
      <c r="Q3766" s="13" t="s">
        <v>8315</v>
      </c>
      <c r="R3766" t="s">
        <v>8357</v>
      </c>
      <c r="S3766" s="17">
        <f t="shared" si="297"/>
        <v>42499.842962962968</v>
      </c>
      <c r="T3766" s="17">
        <f t="shared" si="298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5"/>
        <v>113</v>
      </c>
      <c r="P3767">
        <f t="shared" si="296"/>
        <v>74.22</v>
      </c>
      <c r="Q3767" s="13" t="s">
        <v>8315</v>
      </c>
      <c r="R3767" t="s">
        <v>8357</v>
      </c>
      <c r="S3767" s="17">
        <f t="shared" si="297"/>
        <v>41820.776412037041</v>
      </c>
      <c r="T3767" s="17">
        <f t="shared" si="298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5"/>
        <v>103</v>
      </c>
      <c r="P3768">
        <f t="shared" si="296"/>
        <v>106.93</v>
      </c>
      <c r="Q3768" s="13" t="s">
        <v>8315</v>
      </c>
      <c r="R3768" t="s">
        <v>8357</v>
      </c>
      <c r="S3768" s="17">
        <f t="shared" si="297"/>
        <v>41788.167187500003</v>
      </c>
      <c r="T3768" s="17">
        <f t="shared" si="298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5"/>
        <v>117</v>
      </c>
      <c r="P3769">
        <f t="shared" si="296"/>
        <v>41.7</v>
      </c>
      <c r="Q3769" s="13" t="s">
        <v>8315</v>
      </c>
      <c r="R3769" t="s">
        <v>8357</v>
      </c>
      <c r="S3769" s="17">
        <f t="shared" si="297"/>
        <v>42050.019641203704</v>
      </c>
      <c r="T3769" s="17">
        <f t="shared" si="298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5"/>
        <v>108</v>
      </c>
      <c r="P3770">
        <f t="shared" si="296"/>
        <v>74.239999999999995</v>
      </c>
      <c r="Q3770" s="13" t="s">
        <v>8315</v>
      </c>
      <c r="R3770" t="s">
        <v>8357</v>
      </c>
      <c r="S3770" s="17">
        <f t="shared" si="297"/>
        <v>41772.727893518517</v>
      </c>
      <c r="T3770" s="17">
        <f t="shared" si="298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5"/>
        <v>100</v>
      </c>
      <c r="P3771">
        <f t="shared" si="296"/>
        <v>73.33</v>
      </c>
      <c r="Q3771" s="13" t="s">
        <v>8315</v>
      </c>
      <c r="R3771" t="s">
        <v>8357</v>
      </c>
      <c r="S3771" s="17">
        <f t="shared" si="297"/>
        <v>42445.598136574074</v>
      </c>
      <c r="T3771" s="17">
        <f t="shared" si="298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5"/>
        <v>100</v>
      </c>
      <c r="P3772">
        <f t="shared" si="296"/>
        <v>100</v>
      </c>
      <c r="Q3772" s="13" t="s">
        <v>8315</v>
      </c>
      <c r="R3772" t="s">
        <v>8357</v>
      </c>
      <c r="S3772" s="17">
        <f t="shared" si="297"/>
        <v>42138.930671296301</v>
      </c>
      <c r="T3772" s="17">
        <f t="shared" si="298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5"/>
        <v>146</v>
      </c>
      <c r="P3773">
        <f t="shared" si="296"/>
        <v>38.42</v>
      </c>
      <c r="Q3773" s="13" t="s">
        <v>8315</v>
      </c>
      <c r="R3773" t="s">
        <v>8357</v>
      </c>
      <c r="S3773" s="17">
        <f t="shared" si="297"/>
        <v>42493.857083333336</v>
      </c>
      <c r="T3773" s="17">
        <f t="shared" si="298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5"/>
        <v>110</v>
      </c>
      <c r="P3774">
        <f t="shared" si="296"/>
        <v>166.97</v>
      </c>
      <c r="Q3774" s="13" t="s">
        <v>8315</v>
      </c>
      <c r="R3774" t="s">
        <v>8357</v>
      </c>
      <c r="S3774" s="17">
        <f t="shared" si="297"/>
        <v>42682.616967592592</v>
      </c>
      <c r="T3774" s="17">
        <f t="shared" si="298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5"/>
        <v>108</v>
      </c>
      <c r="P3775">
        <f t="shared" si="296"/>
        <v>94.91</v>
      </c>
      <c r="Q3775" s="13" t="s">
        <v>8315</v>
      </c>
      <c r="R3775" t="s">
        <v>8357</v>
      </c>
      <c r="S3775" s="17">
        <f t="shared" si="297"/>
        <v>42656.005173611105</v>
      </c>
      <c r="T3775" s="17">
        <f t="shared" si="298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5"/>
        <v>100</v>
      </c>
      <c r="P3776">
        <f t="shared" si="296"/>
        <v>100</v>
      </c>
      <c r="Q3776" s="13" t="s">
        <v>8315</v>
      </c>
      <c r="R3776" t="s">
        <v>8357</v>
      </c>
      <c r="S3776" s="17">
        <f t="shared" si="297"/>
        <v>42087.792303240742</v>
      </c>
      <c r="T3776" s="17">
        <f t="shared" si="298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5"/>
        <v>100</v>
      </c>
      <c r="P3777">
        <f t="shared" si="296"/>
        <v>143.21</v>
      </c>
      <c r="Q3777" s="13" t="s">
        <v>8315</v>
      </c>
      <c r="R3777" t="s">
        <v>8357</v>
      </c>
      <c r="S3777" s="17">
        <f t="shared" si="297"/>
        <v>42075.942627314813</v>
      </c>
      <c r="T3777" s="17">
        <f t="shared" si="298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5"/>
        <v>107</v>
      </c>
      <c r="P3778">
        <f t="shared" si="296"/>
        <v>90.82</v>
      </c>
      <c r="Q3778" s="13" t="s">
        <v>8315</v>
      </c>
      <c r="R3778" t="s">
        <v>8357</v>
      </c>
      <c r="S3778" s="17">
        <f t="shared" si="297"/>
        <v>41814.367800925924</v>
      </c>
      <c r="T3778" s="17">
        <f t="shared" si="298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s="13" t="s">
        <v>8315</v>
      </c>
      <c r="R3779" t="s">
        <v>8357</v>
      </c>
      <c r="S3779" s="17">
        <f t="shared" si="297"/>
        <v>41887.111354166671</v>
      </c>
      <c r="T3779" s="17">
        <f t="shared" si="298"/>
        <v>41909.166666666664</v>
      </c>
      <c r="U3779">
        <f t="shared" ref="U3779:U3842" si="299">YEAR(T3779)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3" t="s">
        <v>8315</v>
      </c>
      <c r="R3780" t="s">
        <v>8357</v>
      </c>
      <c r="S3780" s="17">
        <f t="shared" si="297"/>
        <v>41989.819212962961</v>
      </c>
      <c r="T3780" s="17">
        <f t="shared" si="298"/>
        <v>42049.819212962961</v>
      </c>
      <c r="U3780">
        <f t="shared" si="299"/>
        <v>2015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3" t="s">
        <v>8315</v>
      </c>
      <c r="R3781" t="s">
        <v>8357</v>
      </c>
      <c r="S3781" s="17">
        <f t="shared" si="297"/>
        <v>42425.735416666663</v>
      </c>
      <c r="T3781" s="17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3" t="s">
        <v>8315</v>
      </c>
      <c r="R3782" t="s">
        <v>8357</v>
      </c>
      <c r="S3782" s="17">
        <f t="shared" si="297"/>
        <v>42166.219733796301</v>
      </c>
      <c r="T3782" s="17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3" t="s">
        <v>8315</v>
      </c>
      <c r="R3783" t="s">
        <v>8357</v>
      </c>
      <c r="S3783" s="17">
        <f t="shared" si="297"/>
        <v>41865.882928240739</v>
      </c>
      <c r="T3783" s="17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3" t="s">
        <v>8315</v>
      </c>
      <c r="R3784" t="s">
        <v>8357</v>
      </c>
      <c r="S3784" s="17">
        <f t="shared" si="297"/>
        <v>42546.862233796302</v>
      </c>
      <c r="T3784" s="17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3" t="s">
        <v>8315</v>
      </c>
      <c r="R3785" t="s">
        <v>8357</v>
      </c>
      <c r="S3785" s="17">
        <f t="shared" si="297"/>
        <v>42420.140277777777</v>
      </c>
      <c r="T3785" s="17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3" t="s">
        <v>8315</v>
      </c>
      <c r="R3786" t="s">
        <v>8357</v>
      </c>
      <c r="S3786" s="17">
        <f t="shared" si="297"/>
        <v>42531.980694444443</v>
      </c>
      <c r="T3786" s="17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3" t="s">
        <v>8315</v>
      </c>
      <c r="R3787" t="s">
        <v>8357</v>
      </c>
      <c r="S3787" s="17">
        <f t="shared" si="297"/>
        <v>42548.63853009259</v>
      </c>
      <c r="T3787" s="17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3" t="s">
        <v>8315</v>
      </c>
      <c r="R3788" t="s">
        <v>8357</v>
      </c>
      <c r="S3788" s="17">
        <f t="shared" si="297"/>
        <v>42487.037905092591</v>
      </c>
      <c r="T3788" s="17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3" t="s">
        <v>8315</v>
      </c>
      <c r="R3789" t="s">
        <v>8357</v>
      </c>
      <c r="S3789" s="17">
        <f t="shared" si="297"/>
        <v>42167.534791666665</v>
      </c>
      <c r="T3789" s="17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3" t="s">
        <v>8315</v>
      </c>
      <c r="R3790" t="s">
        <v>8357</v>
      </c>
      <c r="S3790" s="17">
        <f t="shared" si="297"/>
        <v>42333.695821759262</v>
      </c>
      <c r="T3790" s="17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3" t="s">
        <v>8315</v>
      </c>
      <c r="R3791" t="s">
        <v>8357</v>
      </c>
      <c r="S3791" s="17">
        <f t="shared" si="297"/>
        <v>42138.798819444448</v>
      </c>
      <c r="T3791" s="17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3" t="s">
        <v>8315</v>
      </c>
      <c r="R3792" t="s">
        <v>8357</v>
      </c>
      <c r="S3792" s="17">
        <f t="shared" si="297"/>
        <v>42666.666932870372</v>
      </c>
      <c r="T3792" s="17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3" t="s">
        <v>8315</v>
      </c>
      <c r="R3793" t="s">
        <v>8357</v>
      </c>
      <c r="S3793" s="17">
        <f t="shared" si="297"/>
        <v>41766.692037037035</v>
      </c>
      <c r="T3793" s="17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3" t="s">
        <v>8315</v>
      </c>
      <c r="R3794" t="s">
        <v>8357</v>
      </c>
      <c r="S3794" s="17">
        <f t="shared" si="297"/>
        <v>42170.447013888886</v>
      </c>
      <c r="T3794" s="17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3" t="s">
        <v>8315</v>
      </c>
      <c r="R3795" t="s">
        <v>8357</v>
      </c>
      <c r="S3795" s="17">
        <f t="shared" si="297"/>
        <v>41968.938993055555</v>
      </c>
      <c r="T3795" s="17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3" t="s">
        <v>8315</v>
      </c>
      <c r="R3796" t="s">
        <v>8357</v>
      </c>
      <c r="S3796" s="17">
        <f t="shared" si="297"/>
        <v>42132.58048611111</v>
      </c>
      <c r="T3796" s="17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3" t="s">
        <v>8315</v>
      </c>
      <c r="R3797" t="s">
        <v>8357</v>
      </c>
      <c r="S3797" s="17">
        <f t="shared" si="297"/>
        <v>42201.436226851853</v>
      </c>
      <c r="T3797" s="17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3" t="s">
        <v>8315</v>
      </c>
      <c r="R3798" t="s">
        <v>8357</v>
      </c>
      <c r="S3798" s="17">
        <f t="shared" si="297"/>
        <v>42689.029583333337</v>
      </c>
      <c r="T3798" s="17">
        <f t="shared" si="298"/>
        <v>42749.029583333337</v>
      </c>
      <c r="U3798">
        <f t="shared" si="299"/>
        <v>2017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3" t="s">
        <v>8315</v>
      </c>
      <c r="R3799" t="s">
        <v>8357</v>
      </c>
      <c r="S3799" s="17">
        <f t="shared" si="297"/>
        <v>42084.881539351853</v>
      </c>
      <c r="T3799" s="17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3" t="s">
        <v>8315</v>
      </c>
      <c r="R3800" t="s">
        <v>8357</v>
      </c>
      <c r="S3800" s="17">
        <f t="shared" si="297"/>
        <v>41831.722777777781</v>
      </c>
      <c r="T3800" s="17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3" t="s">
        <v>8315</v>
      </c>
      <c r="R3801" t="s">
        <v>8357</v>
      </c>
      <c r="S3801" s="17">
        <f t="shared" si="297"/>
        <v>42410.93105324074</v>
      </c>
      <c r="T3801" s="17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3" t="s">
        <v>8315</v>
      </c>
      <c r="R3802" t="s">
        <v>8357</v>
      </c>
      <c r="S3802" s="17">
        <f t="shared" si="297"/>
        <v>41982.737071759257</v>
      </c>
      <c r="T3802" s="17">
        <f t="shared" si="298"/>
        <v>42015.207638888889</v>
      </c>
      <c r="U3802">
        <f t="shared" si="299"/>
        <v>2015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3" t="s">
        <v>8315</v>
      </c>
      <c r="R3803" t="s">
        <v>8357</v>
      </c>
      <c r="S3803" s="17">
        <f t="shared" si="297"/>
        <v>41975.676111111112</v>
      </c>
      <c r="T3803" s="17">
        <f t="shared" si="298"/>
        <v>42006.676111111112</v>
      </c>
      <c r="U3803">
        <f t="shared" si="299"/>
        <v>2015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3" t="s">
        <v>8315</v>
      </c>
      <c r="R3804" t="s">
        <v>8357</v>
      </c>
      <c r="S3804" s="17">
        <f t="shared" si="297"/>
        <v>42269.126226851848</v>
      </c>
      <c r="T3804" s="17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ref="O3805:O3868" si="300">ROUND(E3805/D3805*100,0)</f>
        <v>20</v>
      </c>
      <c r="P3805">
        <f t="shared" ref="P3805:P3868" si="301">IFERROR(ROUND(E3805/L3805,2),0)</f>
        <v>58.95</v>
      </c>
      <c r="Q3805" s="13" t="s">
        <v>8315</v>
      </c>
      <c r="R3805" t="s">
        <v>8357</v>
      </c>
      <c r="S3805" s="17">
        <f t="shared" ref="S3805:S3868" si="302">(((J3805/60)/60)/24)+DATE(1970,1,1)</f>
        <v>42403.971851851849</v>
      </c>
      <c r="T3805" s="17">
        <f t="shared" ref="T3805:T3868" si="303">(((I3805/60)/60)/24)+DATE(1970,1,1)</f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00"/>
        <v>0</v>
      </c>
      <c r="P3806">
        <f t="shared" si="301"/>
        <v>0</v>
      </c>
      <c r="Q3806" s="13" t="s">
        <v>8315</v>
      </c>
      <c r="R3806" t="s">
        <v>8357</v>
      </c>
      <c r="S3806" s="17">
        <f t="shared" si="302"/>
        <v>42527.00953703704</v>
      </c>
      <c r="T3806" s="17">
        <f t="shared" si="303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00"/>
        <v>0</v>
      </c>
      <c r="P3807">
        <f t="shared" si="301"/>
        <v>1.5</v>
      </c>
      <c r="Q3807" s="13" t="s">
        <v>8315</v>
      </c>
      <c r="R3807" t="s">
        <v>8357</v>
      </c>
      <c r="S3807" s="17">
        <f t="shared" si="302"/>
        <v>41849.887037037035</v>
      </c>
      <c r="T3807" s="17">
        <f t="shared" si="303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00"/>
        <v>0</v>
      </c>
      <c r="P3808">
        <f t="shared" si="301"/>
        <v>5</v>
      </c>
      <c r="Q3808" s="13" t="s">
        <v>8315</v>
      </c>
      <c r="R3808" t="s">
        <v>8357</v>
      </c>
      <c r="S3808" s="17">
        <f t="shared" si="302"/>
        <v>41799.259039351848</v>
      </c>
      <c r="T3808" s="17">
        <f t="shared" si="303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00"/>
        <v>30</v>
      </c>
      <c r="P3809">
        <f t="shared" si="301"/>
        <v>50.56</v>
      </c>
      <c r="Q3809" s="13" t="s">
        <v>8315</v>
      </c>
      <c r="R3809" t="s">
        <v>8357</v>
      </c>
      <c r="S3809" s="17">
        <f t="shared" si="302"/>
        <v>42090.909016203703</v>
      </c>
      <c r="T3809" s="17">
        <f t="shared" si="303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300"/>
        <v>100</v>
      </c>
      <c r="P3810">
        <f t="shared" si="301"/>
        <v>41.67</v>
      </c>
      <c r="Q3810" s="13" t="s">
        <v>8315</v>
      </c>
      <c r="R3810" t="s">
        <v>8316</v>
      </c>
      <c r="S3810" s="17">
        <f t="shared" si="302"/>
        <v>42059.453923611116</v>
      </c>
      <c r="T3810" s="17">
        <f t="shared" si="303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300"/>
        <v>101</v>
      </c>
      <c r="P3811">
        <f t="shared" si="301"/>
        <v>53.29</v>
      </c>
      <c r="Q3811" s="13" t="s">
        <v>8315</v>
      </c>
      <c r="R3811" t="s">
        <v>8316</v>
      </c>
      <c r="S3811" s="17">
        <f t="shared" si="302"/>
        <v>41800.526701388888</v>
      </c>
      <c r="T3811" s="17">
        <f t="shared" si="303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300"/>
        <v>122</v>
      </c>
      <c r="P3812">
        <f t="shared" si="301"/>
        <v>70.23</v>
      </c>
      <c r="Q3812" s="13" t="s">
        <v>8315</v>
      </c>
      <c r="R3812" t="s">
        <v>8316</v>
      </c>
      <c r="S3812" s="17">
        <f t="shared" si="302"/>
        <v>42054.849050925928</v>
      </c>
      <c r="T3812" s="17">
        <f t="shared" si="303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300"/>
        <v>330</v>
      </c>
      <c r="P3813">
        <f t="shared" si="301"/>
        <v>43.42</v>
      </c>
      <c r="Q3813" s="13" t="s">
        <v>8315</v>
      </c>
      <c r="R3813" t="s">
        <v>8316</v>
      </c>
      <c r="S3813" s="17">
        <f t="shared" si="302"/>
        <v>42487.62700231481</v>
      </c>
      <c r="T3813" s="17">
        <f t="shared" si="303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300"/>
        <v>110</v>
      </c>
      <c r="P3814">
        <f t="shared" si="301"/>
        <v>199.18</v>
      </c>
      <c r="Q3814" s="13" t="s">
        <v>8315</v>
      </c>
      <c r="R3814" t="s">
        <v>8316</v>
      </c>
      <c r="S3814" s="17">
        <f t="shared" si="302"/>
        <v>42109.751250000001</v>
      </c>
      <c r="T3814" s="17">
        <f t="shared" si="303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300"/>
        <v>101</v>
      </c>
      <c r="P3815">
        <f t="shared" si="301"/>
        <v>78.52</v>
      </c>
      <c r="Q3815" s="13" t="s">
        <v>8315</v>
      </c>
      <c r="R3815" t="s">
        <v>8316</v>
      </c>
      <c r="S3815" s="17">
        <f t="shared" si="302"/>
        <v>42497.275706018518</v>
      </c>
      <c r="T3815" s="17">
        <f t="shared" si="303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300"/>
        <v>140</v>
      </c>
      <c r="P3816">
        <f t="shared" si="301"/>
        <v>61.82</v>
      </c>
      <c r="Q3816" s="13" t="s">
        <v>8315</v>
      </c>
      <c r="R3816" t="s">
        <v>8316</v>
      </c>
      <c r="S3816" s="17">
        <f t="shared" si="302"/>
        <v>42058.904074074075</v>
      </c>
      <c r="T3816" s="17">
        <f t="shared" si="303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300"/>
        <v>100</v>
      </c>
      <c r="P3817">
        <f t="shared" si="301"/>
        <v>50</v>
      </c>
      <c r="Q3817" s="13" t="s">
        <v>8315</v>
      </c>
      <c r="R3817" t="s">
        <v>8316</v>
      </c>
      <c r="S3817" s="17">
        <f t="shared" si="302"/>
        <v>42207.259918981479</v>
      </c>
      <c r="T3817" s="17">
        <f t="shared" si="303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300"/>
        <v>119</v>
      </c>
      <c r="P3818">
        <f t="shared" si="301"/>
        <v>48.34</v>
      </c>
      <c r="Q3818" s="13" t="s">
        <v>8315</v>
      </c>
      <c r="R3818" t="s">
        <v>8316</v>
      </c>
      <c r="S3818" s="17">
        <f t="shared" si="302"/>
        <v>41807.690081018518</v>
      </c>
      <c r="T3818" s="17">
        <f t="shared" si="303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300"/>
        <v>107</v>
      </c>
      <c r="P3819">
        <f t="shared" si="301"/>
        <v>107.25</v>
      </c>
      <c r="Q3819" s="13" t="s">
        <v>8315</v>
      </c>
      <c r="R3819" t="s">
        <v>8316</v>
      </c>
      <c r="S3819" s="17">
        <f t="shared" si="302"/>
        <v>42284.69694444444</v>
      </c>
      <c r="T3819" s="17">
        <f t="shared" si="303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300"/>
        <v>228</v>
      </c>
      <c r="P3820">
        <f t="shared" si="301"/>
        <v>57</v>
      </c>
      <c r="Q3820" s="13" t="s">
        <v>8315</v>
      </c>
      <c r="R3820" t="s">
        <v>8316</v>
      </c>
      <c r="S3820" s="17">
        <f t="shared" si="302"/>
        <v>42045.84238425926</v>
      </c>
      <c r="T3820" s="17">
        <f t="shared" si="303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300"/>
        <v>106</v>
      </c>
      <c r="P3821">
        <f t="shared" si="301"/>
        <v>40.92</v>
      </c>
      <c r="Q3821" s="13" t="s">
        <v>8315</v>
      </c>
      <c r="R3821" t="s">
        <v>8316</v>
      </c>
      <c r="S3821" s="17">
        <f t="shared" si="302"/>
        <v>42184.209537037037</v>
      </c>
      <c r="T3821" s="17">
        <f t="shared" si="303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300"/>
        <v>143</v>
      </c>
      <c r="P3822">
        <f t="shared" si="301"/>
        <v>21.5</v>
      </c>
      <c r="Q3822" s="13" t="s">
        <v>8315</v>
      </c>
      <c r="R3822" t="s">
        <v>8316</v>
      </c>
      <c r="S3822" s="17">
        <f t="shared" si="302"/>
        <v>42160.651817129634</v>
      </c>
      <c r="T3822" s="17">
        <f t="shared" si="303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300"/>
        <v>105</v>
      </c>
      <c r="P3823">
        <f t="shared" si="301"/>
        <v>79.540000000000006</v>
      </c>
      <c r="Q3823" s="13" t="s">
        <v>8315</v>
      </c>
      <c r="R3823" t="s">
        <v>8316</v>
      </c>
      <c r="S3823" s="17">
        <f t="shared" si="302"/>
        <v>42341.180636574078</v>
      </c>
      <c r="T3823" s="17">
        <f t="shared" si="303"/>
        <v>42373.180636574078</v>
      </c>
      <c r="U3823">
        <f t="shared" si="299"/>
        <v>2016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300"/>
        <v>110</v>
      </c>
      <c r="P3824">
        <f t="shared" si="301"/>
        <v>72.38</v>
      </c>
      <c r="Q3824" s="13" t="s">
        <v>8315</v>
      </c>
      <c r="R3824" t="s">
        <v>8316</v>
      </c>
      <c r="S3824" s="17">
        <f t="shared" si="302"/>
        <v>42329.838159722218</v>
      </c>
      <c r="T3824" s="17">
        <f t="shared" si="303"/>
        <v>42388.957638888889</v>
      </c>
      <c r="U3824">
        <f t="shared" si="299"/>
        <v>2016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300"/>
        <v>106</v>
      </c>
      <c r="P3825">
        <f t="shared" si="301"/>
        <v>64.63</v>
      </c>
      <c r="Q3825" s="13" t="s">
        <v>8315</v>
      </c>
      <c r="R3825" t="s">
        <v>8316</v>
      </c>
      <c r="S3825" s="17">
        <f t="shared" si="302"/>
        <v>42170.910231481481</v>
      </c>
      <c r="T3825" s="17">
        <f t="shared" si="303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300"/>
        <v>108</v>
      </c>
      <c r="P3826">
        <f t="shared" si="301"/>
        <v>38.57</v>
      </c>
      <c r="Q3826" s="13" t="s">
        <v>8315</v>
      </c>
      <c r="R3826" t="s">
        <v>8316</v>
      </c>
      <c r="S3826" s="17">
        <f t="shared" si="302"/>
        <v>42571.626192129625</v>
      </c>
      <c r="T3826" s="17">
        <f t="shared" si="303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300"/>
        <v>105</v>
      </c>
      <c r="P3827">
        <f t="shared" si="301"/>
        <v>107.57</v>
      </c>
      <c r="Q3827" s="13" t="s">
        <v>8315</v>
      </c>
      <c r="R3827" t="s">
        <v>8316</v>
      </c>
      <c r="S3827" s="17">
        <f t="shared" si="302"/>
        <v>42151.069606481484</v>
      </c>
      <c r="T3827" s="17">
        <f t="shared" si="303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300"/>
        <v>119</v>
      </c>
      <c r="P3828">
        <f t="shared" si="301"/>
        <v>27.5</v>
      </c>
      <c r="Q3828" s="13" t="s">
        <v>8315</v>
      </c>
      <c r="R3828" t="s">
        <v>8316</v>
      </c>
      <c r="S3828" s="17">
        <f t="shared" si="302"/>
        <v>42101.423541666663</v>
      </c>
      <c r="T3828" s="17">
        <f t="shared" si="303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300"/>
        <v>153</v>
      </c>
      <c r="P3829">
        <f t="shared" si="301"/>
        <v>70.459999999999994</v>
      </c>
      <c r="Q3829" s="13" t="s">
        <v>8315</v>
      </c>
      <c r="R3829" t="s">
        <v>8316</v>
      </c>
      <c r="S3829" s="17">
        <f t="shared" si="302"/>
        <v>42034.928252314814</v>
      </c>
      <c r="T3829" s="17">
        <f t="shared" si="303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300"/>
        <v>100</v>
      </c>
      <c r="P3830">
        <f t="shared" si="301"/>
        <v>178.57</v>
      </c>
      <c r="Q3830" s="13" t="s">
        <v>8315</v>
      </c>
      <c r="R3830" t="s">
        <v>8316</v>
      </c>
      <c r="S3830" s="17">
        <f t="shared" si="302"/>
        <v>41944.527627314819</v>
      </c>
      <c r="T3830" s="17">
        <f t="shared" si="303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300"/>
        <v>100</v>
      </c>
      <c r="P3831">
        <f t="shared" si="301"/>
        <v>62.63</v>
      </c>
      <c r="Q3831" s="13" t="s">
        <v>8315</v>
      </c>
      <c r="R3831" t="s">
        <v>8316</v>
      </c>
      <c r="S3831" s="17">
        <f t="shared" si="302"/>
        <v>42593.865405092598</v>
      </c>
      <c r="T3831" s="17">
        <f t="shared" si="303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300"/>
        <v>225</v>
      </c>
      <c r="P3832">
        <f t="shared" si="301"/>
        <v>75</v>
      </c>
      <c r="Q3832" s="13" t="s">
        <v>8315</v>
      </c>
      <c r="R3832" t="s">
        <v>8316</v>
      </c>
      <c r="S3832" s="17">
        <f t="shared" si="302"/>
        <v>42503.740868055553</v>
      </c>
      <c r="T3832" s="17">
        <f t="shared" si="303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300"/>
        <v>106</v>
      </c>
      <c r="P3833">
        <f t="shared" si="301"/>
        <v>58.9</v>
      </c>
      <c r="Q3833" s="13" t="s">
        <v>8315</v>
      </c>
      <c r="R3833" t="s">
        <v>8316</v>
      </c>
      <c r="S3833" s="17">
        <f t="shared" si="302"/>
        <v>41927.848900462966</v>
      </c>
      <c r="T3833" s="17">
        <f t="shared" si="303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300"/>
        <v>105</v>
      </c>
      <c r="P3834">
        <f t="shared" si="301"/>
        <v>139.56</v>
      </c>
      <c r="Q3834" s="13" t="s">
        <v>8315</v>
      </c>
      <c r="R3834" t="s">
        <v>8316</v>
      </c>
      <c r="S3834" s="17">
        <f t="shared" si="302"/>
        <v>42375.114988425921</v>
      </c>
      <c r="T3834" s="17">
        <f t="shared" si="303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300"/>
        <v>117</v>
      </c>
      <c r="P3835">
        <f t="shared" si="301"/>
        <v>70</v>
      </c>
      <c r="Q3835" s="13" t="s">
        <v>8315</v>
      </c>
      <c r="R3835" t="s">
        <v>8316</v>
      </c>
      <c r="S3835" s="17">
        <f t="shared" si="302"/>
        <v>41963.872361111105</v>
      </c>
      <c r="T3835" s="17">
        <f t="shared" si="303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300"/>
        <v>109</v>
      </c>
      <c r="P3836">
        <f t="shared" si="301"/>
        <v>57.39</v>
      </c>
      <c r="Q3836" s="13" t="s">
        <v>8315</v>
      </c>
      <c r="R3836" t="s">
        <v>8316</v>
      </c>
      <c r="S3836" s="17">
        <f t="shared" si="302"/>
        <v>42143.445219907408</v>
      </c>
      <c r="T3836" s="17">
        <f t="shared" si="303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300"/>
        <v>160</v>
      </c>
      <c r="P3837">
        <f t="shared" si="301"/>
        <v>40</v>
      </c>
      <c r="Q3837" s="13" t="s">
        <v>8315</v>
      </c>
      <c r="R3837" t="s">
        <v>8316</v>
      </c>
      <c r="S3837" s="17">
        <f t="shared" si="302"/>
        <v>42460.94222222222</v>
      </c>
      <c r="T3837" s="17">
        <f t="shared" si="303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300"/>
        <v>113</v>
      </c>
      <c r="P3838">
        <f t="shared" si="301"/>
        <v>64.290000000000006</v>
      </c>
      <c r="Q3838" s="13" t="s">
        <v>8315</v>
      </c>
      <c r="R3838" t="s">
        <v>8316</v>
      </c>
      <c r="S3838" s="17">
        <f t="shared" si="302"/>
        <v>42553.926527777774</v>
      </c>
      <c r="T3838" s="17">
        <f t="shared" si="303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300"/>
        <v>102</v>
      </c>
      <c r="P3839">
        <f t="shared" si="301"/>
        <v>120.12</v>
      </c>
      <c r="Q3839" s="13" t="s">
        <v>8315</v>
      </c>
      <c r="R3839" t="s">
        <v>8316</v>
      </c>
      <c r="S3839" s="17">
        <f t="shared" si="302"/>
        <v>42152.765717592592</v>
      </c>
      <c r="T3839" s="17">
        <f t="shared" si="303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300"/>
        <v>101</v>
      </c>
      <c r="P3840">
        <f t="shared" si="301"/>
        <v>1008.24</v>
      </c>
      <c r="Q3840" s="13" t="s">
        <v>8315</v>
      </c>
      <c r="R3840" t="s">
        <v>8316</v>
      </c>
      <c r="S3840" s="17">
        <f t="shared" si="302"/>
        <v>42116.710752314815</v>
      </c>
      <c r="T3840" s="17">
        <f t="shared" si="303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300"/>
        <v>101</v>
      </c>
      <c r="P3841">
        <f t="shared" si="301"/>
        <v>63.28</v>
      </c>
      <c r="Q3841" s="13" t="s">
        <v>8315</v>
      </c>
      <c r="R3841" t="s">
        <v>8316</v>
      </c>
      <c r="S3841" s="17">
        <f t="shared" si="302"/>
        <v>42155.142638888887</v>
      </c>
      <c r="T3841" s="17">
        <f t="shared" si="303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300"/>
        <v>6500</v>
      </c>
      <c r="P3842">
        <f t="shared" si="301"/>
        <v>21.67</v>
      </c>
      <c r="Q3842" s="13" t="s">
        <v>8315</v>
      </c>
      <c r="R3842" t="s">
        <v>8316</v>
      </c>
      <c r="S3842" s="17">
        <f t="shared" si="302"/>
        <v>42432.701724537037</v>
      </c>
      <c r="T3842" s="17">
        <f t="shared" si="303"/>
        <v>42457.660057870366</v>
      </c>
      <c r="U3842">
        <f t="shared" si="299"/>
        <v>2016</v>
      </c>
    </row>
    <row r="3843" spans="1:21" ht="48" x14ac:dyDescent="0.2">
      <c r="A3843">
        <v>4002</v>
      </c>
      <c r="B3843" s="3" t="s">
        <v>3998</v>
      </c>
      <c r="C3843" s="3" t="s">
        <v>8108</v>
      </c>
      <c r="D3843" s="6">
        <v>1250</v>
      </c>
      <c r="E3843" s="8">
        <v>23</v>
      </c>
      <c r="F3843" t="s">
        <v>8220</v>
      </c>
      <c r="G3843" t="s">
        <v>8223</v>
      </c>
      <c r="H3843" t="s">
        <v>8245</v>
      </c>
      <c r="I3843">
        <v>1411779761</v>
      </c>
      <c r="J3843">
        <v>1409187761</v>
      </c>
      <c r="K3843" t="b">
        <v>0</v>
      </c>
      <c r="L3843">
        <v>4</v>
      </c>
      <c r="M3843" t="b">
        <v>0</v>
      </c>
      <c r="N3843" t="s">
        <v>8269</v>
      </c>
      <c r="O3843">
        <f t="shared" si="300"/>
        <v>2</v>
      </c>
      <c r="P3843">
        <f t="shared" si="301"/>
        <v>5.75</v>
      </c>
      <c r="Q3843" s="13" t="s">
        <v>8315</v>
      </c>
      <c r="R3843" t="s">
        <v>8316</v>
      </c>
      <c r="S3843" s="17">
        <f t="shared" si="302"/>
        <v>41879.043530092589</v>
      </c>
      <c r="T3843" s="17">
        <f t="shared" si="303"/>
        <v>41909.043530092589</v>
      </c>
      <c r="U3843">
        <f t="shared" ref="U3843:U3906" si="304">YEAR(T3843)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3" t="s">
        <v>8315</v>
      </c>
      <c r="R3844" t="s">
        <v>8316</v>
      </c>
      <c r="S3844" s="17">
        <f t="shared" si="302"/>
        <v>41740.493657407409</v>
      </c>
      <c r="T3844" s="17">
        <f t="shared" si="303"/>
        <v>41770.493657407409</v>
      </c>
      <c r="U3844">
        <f t="shared" si="304"/>
        <v>2014</v>
      </c>
    </row>
    <row r="3845" spans="1:21" ht="16" x14ac:dyDescent="0.2">
      <c r="A3845">
        <v>4000</v>
      </c>
      <c r="B3845" s="3" t="s">
        <v>3996</v>
      </c>
      <c r="C3845" s="3" t="s">
        <v>8106</v>
      </c>
      <c r="D3845" s="6">
        <v>8000</v>
      </c>
      <c r="E3845" s="8">
        <v>10</v>
      </c>
      <c r="F3845" t="s">
        <v>8220</v>
      </c>
      <c r="G3845" t="s">
        <v>8223</v>
      </c>
      <c r="H3845" t="s">
        <v>8245</v>
      </c>
      <c r="I3845">
        <v>1462631358</v>
      </c>
      <c r="J3845">
        <v>1457450958</v>
      </c>
      <c r="K3845" t="b">
        <v>0</v>
      </c>
      <c r="L3845">
        <v>1</v>
      </c>
      <c r="M3845" t="b">
        <v>0</v>
      </c>
      <c r="N3845" t="s">
        <v>8269</v>
      </c>
      <c r="O3845">
        <f t="shared" si="300"/>
        <v>0</v>
      </c>
      <c r="P3845">
        <f t="shared" si="301"/>
        <v>10</v>
      </c>
      <c r="Q3845" s="13" t="s">
        <v>8315</v>
      </c>
      <c r="R3845" t="s">
        <v>8316</v>
      </c>
      <c r="S3845" s="17">
        <f t="shared" si="302"/>
        <v>42437.64534722222</v>
      </c>
      <c r="T3845" s="17">
        <f t="shared" si="303"/>
        <v>42497.603680555556</v>
      </c>
      <c r="U3845">
        <f t="shared" si="304"/>
        <v>2016</v>
      </c>
    </row>
    <row r="3846" spans="1:21" ht="48" x14ac:dyDescent="0.2">
      <c r="A3846">
        <v>3999</v>
      </c>
      <c r="B3846" s="3" t="s">
        <v>3995</v>
      </c>
      <c r="C3846" s="3" t="s">
        <v>8105</v>
      </c>
      <c r="D3846" s="6">
        <v>7000</v>
      </c>
      <c r="E3846" s="8">
        <v>1156</v>
      </c>
      <c r="F3846" t="s">
        <v>8220</v>
      </c>
      <c r="G3846" t="s">
        <v>8223</v>
      </c>
      <c r="H3846" t="s">
        <v>8245</v>
      </c>
      <c r="I3846">
        <v>1409514709</v>
      </c>
      <c r="J3846">
        <v>1406058798</v>
      </c>
      <c r="K3846" t="b">
        <v>0</v>
      </c>
      <c r="L3846">
        <v>14</v>
      </c>
      <c r="M3846" t="b">
        <v>0</v>
      </c>
      <c r="N3846" t="s">
        <v>8269</v>
      </c>
      <c r="O3846">
        <f t="shared" si="300"/>
        <v>17</v>
      </c>
      <c r="P3846">
        <f t="shared" si="301"/>
        <v>82.57</v>
      </c>
      <c r="Q3846" s="13" t="s">
        <v>8315</v>
      </c>
      <c r="R3846" t="s">
        <v>8316</v>
      </c>
      <c r="S3846" s="17">
        <f t="shared" si="302"/>
        <v>41842.828680555554</v>
      </c>
      <c r="T3846" s="17">
        <f t="shared" si="303"/>
        <v>41882.827650462961</v>
      </c>
      <c r="U3846">
        <f t="shared" si="304"/>
        <v>2014</v>
      </c>
    </row>
    <row r="3847" spans="1:21" ht="48" x14ac:dyDescent="0.2">
      <c r="A3847">
        <v>3998</v>
      </c>
      <c r="B3847" s="3" t="s">
        <v>3994</v>
      </c>
      <c r="C3847" s="3" t="s">
        <v>8104</v>
      </c>
      <c r="D3847" s="6">
        <v>1250</v>
      </c>
      <c r="E3847" s="8">
        <v>715</v>
      </c>
      <c r="F3847" t="s">
        <v>8220</v>
      </c>
      <c r="G3847" t="s">
        <v>8223</v>
      </c>
      <c r="H3847" t="s">
        <v>8245</v>
      </c>
      <c r="I3847">
        <v>1427580426</v>
      </c>
      <c r="J3847">
        <v>1424992026</v>
      </c>
      <c r="K3847" t="b">
        <v>0</v>
      </c>
      <c r="L3847">
        <v>12</v>
      </c>
      <c r="M3847" t="b">
        <v>0</v>
      </c>
      <c r="N3847" t="s">
        <v>8269</v>
      </c>
      <c r="O3847">
        <f t="shared" si="300"/>
        <v>57</v>
      </c>
      <c r="P3847">
        <f t="shared" si="301"/>
        <v>59.58</v>
      </c>
      <c r="Q3847" s="13" t="s">
        <v>8315</v>
      </c>
      <c r="R3847" t="s">
        <v>8316</v>
      </c>
      <c r="S3847" s="17">
        <f t="shared" si="302"/>
        <v>42061.963263888887</v>
      </c>
      <c r="T3847" s="17">
        <f t="shared" si="303"/>
        <v>42091.921597222223</v>
      </c>
      <c r="U3847">
        <f t="shared" si="304"/>
        <v>2015</v>
      </c>
    </row>
    <row r="3848" spans="1:21" ht="48" x14ac:dyDescent="0.2">
      <c r="A3848">
        <v>3996</v>
      </c>
      <c r="B3848" s="3" t="s">
        <v>3992</v>
      </c>
      <c r="C3848" s="3" t="s">
        <v>8102</v>
      </c>
      <c r="D3848" s="6">
        <v>3000</v>
      </c>
      <c r="E3848" s="8">
        <v>497</v>
      </c>
      <c r="F3848" t="s">
        <v>8220</v>
      </c>
      <c r="G3848" t="s">
        <v>8223</v>
      </c>
      <c r="H3848" t="s">
        <v>8245</v>
      </c>
      <c r="I3848">
        <v>1416499440</v>
      </c>
      <c r="J3848">
        <v>1415341464</v>
      </c>
      <c r="K3848" t="b">
        <v>0</v>
      </c>
      <c r="L3848">
        <v>17</v>
      </c>
      <c r="M3848" t="b">
        <v>0</v>
      </c>
      <c r="N3848" t="s">
        <v>8269</v>
      </c>
      <c r="O3848">
        <f t="shared" si="300"/>
        <v>17</v>
      </c>
      <c r="P3848">
        <f t="shared" si="301"/>
        <v>29.24</v>
      </c>
      <c r="Q3848" s="13" t="s">
        <v>8315</v>
      </c>
      <c r="R3848" t="s">
        <v>8316</v>
      </c>
      <c r="S3848" s="17">
        <f t="shared" si="302"/>
        <v>41950.26694444444</v>
      </c>
      <c r="T3848" s="17">
        <f t="shared" si="303"/>
        <v>41963.669444444444</v>
      </c>
      <c r="U3848">
        <f t="shared" si="304"/>
        <v>2014</v>
      </c>
    </row>
    <row r="3849" spans="1:21" ht="32" x14ac:dyDescent="0.2">
      <c r="A3849">
        <v>3994</v>
      </c>
      <c r="B3849" s="3" t="s">
        <v>3990</v>
      </c>
      <c r="C3849" s="3" t="s">
        <v>8100</v>
      </c>
      <c r="D3849" s="6">
        <v>2000</v>
      </c>
      <c r="E3849" s="8">
        <v>5</v>
      </c>
      <c r="F3849" t="s">
        <v>8220</v>
      </c>
      <c r="G3849" t="s">
        <v>8223</v>
      </c>
      <c r="H3849" t="s">
        <v>8245</v>
      </c>
      <c r="I3849">
        <v>1405761690</v>
      </c>
      <c r="J3849">
        <v>1403169690</v>
      </c>
      <c r="K3849" t="b">
        <v>0</v>
      </c>
      <c r="L3849">
        <v>1</v>
      </c>
      <c r="M3849" t="b">
        <v>0</v>
      </c>
      <c r="N3849" t="s">
        <v>8269</v>
      </c>
      <c r="O3849">
        <f t="shared" si="300"/>
        <v>0</v>
      </c>
      <c r="P3849">
        <f t="shared" si="301"/>
        <v>5</v>
      </c>
      <c r="Q3849" s="13" t="s">
        <v>8315</v>
      </c>
      <c r="R3849" t="s">
        <v>8316</v>
      </c>
      <c r="S3849" s="17">
        <f t="shared" si="302"/>
        <v>41809.389930555553</v>
      </c>
      <c r="T3849" s="17">
        <f t="shared" si="303"/>
        <v>41839.389930555553</v>
      </c>
      <c r="U3849">
        <f t="shared" si="304"/>
        <v>2014</v>
      </c>
    </row>
    <row r="3850" spans="1:21" ht="48" x14ac:dyDescent="0.2">
      <c r="A3850">
        <v>3993</v>
      </c>
      <c r="B3850" s="3" t="s">
        <v>3989</v>
      </c>
      <c r="C3850" s="3" t="s">
        <v>8099</v>
      </c>
      <c r="D3850" s="6">
        <v>50000</v>
      </c>
      <c r="E3850" s="8">
        <v>3</v>
      </c>
      <c r="F3850" t="s">
        <v>8220</v>
      </c>
      <c r="G3850" t="s">
        <v>8223</v>
      </c>
      <c r="H3850" t="s">
        <v>8245</v>
      </c>
      <c r="I3850">
        <v>1431549912</v>
      </c>
      <c r="J3850">
        <v>1428957912</v>
      </c>
      <c r="K3850" t="b">
        <v>0</v>
      </c>
      <c r="L3850">
        <v>1</v>
      </c>
      <c r="M3850" t="b">
        <v>0</v>
      </c>
      <c r="N3850" t="s">
        <v>8269</v>
      </c>
      <c r="O3850">
        <f t="shared" si="300"/>
        <v>0</v>
      </c>
      <c r="P3850">
        <f t="shared" si="301"/>
        <v>3</v>
      </c>
      <c r="Q3850" s="13" t="s">
        <v>8315</v>
      </c>
      <c r="R3850" t="s">
        <v>8316</v>
      </c>
      <c r="S3850" s="17">
        <f t="shared" si="302"/>
        <v>42107.864722222221</v>
      </c>
      <c r="T3850" s="17">
        <f t="shared" si="303"/>
        <v>42137.864722222221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3" t="s">
        <v>8315</v>
      </c>
      <c r="R3851" t="s">
        <v>8316</v>
      </c>
      <c r="S3851" s="17">
        <f t="shared" si="302"/>
        <v>42136.767175925925</v>
      </c>
      <c r="T3851" s="17">
        <f t="shared" si="303"/>
        <v>42166.767175925925</v>
      </c>
      <c r="U3851">
        <f t="shared" si="304"/>
        <v>2015</v>
      </c>
    </row>
    <row r="3852" spans="1:21" ht="48" x14ac:dyDescent="0.2">
      <c r="A3852">
        <v>3992</v>
      </c>
      <c r="B3852" s="3" t="s">
        <v>3988</v>
      </c>
      <c r="C3852" s="3" t="s">
        <v>8098</v>
      </c>
      <c r="D3852" s="6">
        <v>10000</v>
      </c>
      <c r="E3852" s="8">
        <v>541</v>
      </c>
      <c r="F3852" t="s">
        <v>8220</v>
      </c>
      <c r="G3852" t="s">
        <v>8223</v>
      </c>
      <c r="H3852" t="s">
        <v>8245</v>
      </c>
      <c r="I3852">
        <v>1449876859</v>
      </c>
      <c r="J3852">
        <v>1444689259</v>
      </c>
      <c r="K3852" t="b">
        <v>0</v>
      </c>
      <c r="L3852">
        <v>9</v>
      </c>
      <c r="M3852" t="b">
        <v>0</v>
      </c>
      <c r="N3852" t="s">
        <v>8269</v>
      </c>
      <c r="O3852">
        <f t="shared" si="300"/>
        <v>5</v>
      </c>
      <c r="P3852">
        <f t="shared" si="301"/>
        <v>60.11</v>
      </c>
      <c r="Q3852" s="13" t="s">
        <v>8315</v>
      </c>
      <c r="R3852" t="s">
        <v>8316</v>
      </c>
      <c r="S3852" s="17">
        <f t="shared" si="302"/>
        <v>42289.94049768518</v>
      </c>
      <c r="T3852" s="17">
        <f t="shared" si="303"/>
        <v>42349.982164351852</v>
      </c>
      <c r="U3852">
        <f t="shared" si="304"/>
        <v>2015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3" t="s">
        <v>8315</v>
      </c>
      <c r="R3853" t="s">
        <v>8316</v>
      </c>
      <c r="S3853" s="17">
        <f t="shared" si="302"/>
        <v>42172.439571759256</v>
      </c>
      <c r="T3853" s="17">
        <f t="shared" si="303"/>
        <v>42202.439571759256</v>
      </c>
      <c r="U3853">
        <f t="shared" si="304"/>
        <v>2015</v>
      </c>
    </row>
    <row r="3854" spans="1:21" ht="32" x14ac:dyDescent="0.2">
      <c r="A3854">
        <v>3991</v>
      </c>
      <c r="B3854" s="3" t="s">
        <v>3987</v>
      </c>
      <c r="C3854" s="3" t="s">
        <v>8097</v>
      </c>
      <c r="D3854" s="6">
        <v>500</v>
      </c>
      <c r="E3854" s="8">
        <v>100</v>
      </c>
      <c r="F3854" t="s">
        <v>8220</v>
      </c>
      <c r="G3854" t="s">
        <v>8223</v>
      </c>
      <c r="H3854" t="s">
        <v>8245</v>
      </c>
      <c r="I3854">
        <v>1433086082</v>
      </c>
      <c r="J3854">
        <v>1430494082</v>
      </c>
      <c r="K3854" t="b">
        <v>0</v>
      </c>
      <c r="L3854">
        <v>1</v>
      </c>
      <c r="M3854" t="b">
        <v>0</v>
      </c>
      <c r="N3854" t="s">
        <v>8269</v>
      </c>
      <c r="O3854">
        <f t="shared" si="300"/>
        <v>20</v>
      </c>
      <c r="P3854">
        <f t="shared" si="301"/>
        <v>100</v>
      </c>
      <c r="Q3854" s="13" t="s">
        <v>8315</v>
      </c>
      <c r="R3854" t="s">
        <v>8316</v>
      </c>
      <c r="S3854" s="17">
        <f t="shared" si="302"/>
        <v>42125.644467592589</v>
      </c>
      <c r="T3854" s="17">
        <f t="shared" si="303"/>
        <v>42155.644467592589</v>
      </c>
      <c r="U3854">
        <f t="shared" si="304"/>
        <v>2015</v>
      </c>
    </row>
    <row r="3855" spans="1:21" ht="48" x14ac:dyDescent="0.2">
      <c r="A3855">
        <v>3989</v>
      </c>
      <c r="B3855" s="3" t="s">
        <v>3985</v>
      </c>
      <c r="C3855" s="3" t="s">
        <v>8095</v>
      </c>
      <c r="D3855" s="6">
        <v>3000</v>
      </c>
      <c r="E3855" s="8">
        <v>0</v>
      </c>
      <c r="F3855" t="s">
        <v>8220</v>
      </c>
      <c r="G3855" t="s">
        <v>8223</v>
      </c>
      <c r="H3855" t="s">
        <v>8245</v>
      </c>
      <c r="I3855">
        <v>1447009181</v>
      </c>
      <c r="J3855">
        <v>1444413581</v>
      </c>
      <c r="K3855" t="b">
        <v>0</v>
      </c>
      <c r="L3855">
        <v>0</v>
      </c>
      <c r="M3855" t="b">
        <v>0</v>
      </c>
      <c r="N3855" t="s">
        <v>8269</v>
      </c>
      <c r="O3855">
        <f t="shared" si="300"/>
        <v>0</v>
      </c>
      <c r="P3855">
        <f t="shared" si="301"/>
        <v>0</v>
      </c>
      <c r="Q3855" s="13" t="s">
        <v>8315</v>
      </c>
      <c r="R3855" t="s">
        <v>8316</v>
      </c>
      <c r="S3855" s="17">
        <f t="shared" si="302"/>
        <v>42286.749780092592</v>
      </c>
      <c r="T3855" s="17">
        <f t="shared" si="303"/>
        <v>42316.791446759264</v>
      </c>
      <c r="U3855">
        <f t="shared" si="304"/>
        <v>2015</v>
      </c>
    </row>
    <row r="3856" spans="1:21" ht="32" x14ac:dyDescent="0.2">
      <c r="A3856">
        <v>3988</v>
      </c>
      <c r="B3856" s="3" t="s">
        <v>3984</v>
      </c>
      <c r="C3856" s="3" t="s">
        <v>8094</v>
      </c>
      <c r="D3856" s="6">
        <v>1500</v>
      </c>
      <c r="E3856" s="8">
        <v>32</v>
      </c>
      <c r="F3856" t="s">
        <v>8220</v>
      </c>
      <c r="G3856" t="s">
        <v>8223</v>
      </c>
      <c r="H3856" t="s">
        <v>8245</v>
      </c>
      <c r="I3856">
        <v>1440813413</v>
      </c>
      <c r="J3856">
        <v>1439517413</v>
      </c>
      <c r="K3856" t="b">
        <v>0</v>
      </c>
      <c r="L3856">
        <v>4</v>
      </c>
      <c r="M3856" t="b">
        <v>0</v>
      </c>
      <c r="N3856" t="s">
        <v>8269</v>
      </c>
      <c r="O3856">
        <f t="shared" si="300"/>
        <v>2</v>
      </c>
      <c r="P3856">
        <f t="shared" si="301"/>
        <v>8</v>
      </c>
      <c r="Q3856" s="13" t="s">
        <v>8315</v>
      </c>
      <c r="R3856" t="s">
        <v>8316</v>
      </c>
      <c r="S3856" s="17">
        <f t="shared" si="302"/>
        <v>42230.08116898148</v>
      </c>
      <c r="T3856" s="17">
        <f t="shared" si="303"/>
        <v>42245.08116898148</v>
      </c>
      <c r="U3856">
        <f t="shared" si="304"/>
        <v>2015</v>
      </c>
    </row>
    <row r="3857" spans="1:21" ht="48" x14ac:dyDescent="0.2">
      <c r="A3857">
        <v>3985</v>
      </c>
      <c r="B3857" s="3" t="s">
        <v>3981</v>
      </c>
      <c r="C3857" s="3" t="s">
        <v>8091</v>
      </c>
      <c r="D3857" s="6">
        <v>2000</v>
      </c>
      <c r="E3857" s="8">
        <v>641</v>
      </c>
      <c r="F3857" t="s">
        <v>8220</v>
      </c>
      <c r="G3857" t="s">
        <v>8223</v>
      </c>
      <c r="H3857" t="s">
        <v>8245</v>
      </c>
      <c r="I3857">
        <v>1456002300</v>
      </c>
      <c r="J3857">
        <v>1454173120</v>
      </c>
      <c r="K3857" t="b">
        <v>0</v>
      </c>
      <c r="L3857">
        <v>19</v>
      </c>
      <c r="M3857" t="b">
        <v>0</v>
      </c>
      <c r="N3857" t="s">
        <v>8269</v>
      </c>
      <c r="O3857">
        <f t="shared" si="300"/>
        <v>32</v>
      </c>
      <c r="P3857">
        <f t="shared" si="301"/>
        <v>33.74</v>
      </c>
      <c r="Q3857" s="13" t="s">
        <v>8315</v>
      </c>
      <c r="R3857" t="s">
        <v>8316</v>
      </c>
      <c r="S3857" s="17">
        <f t="shared" si="302"/>
        <v>42399.707407407404</v>
      </c>
      <c r="T3857" s="17">
        <f t="shared" si="303"/>
        <v>42420.878472222219</v>
      </c>
      <c r="U3857">
        <f t="shared" si="304"/>
        <v>2016</v>
      </c>
    </row>
    <row r="3858" spans="1:21" ht="48" x14ac:dyDescent="0.2">
      <c r="A3858">
        <v>3983</v>
      </c>
      <c r="B3858" s="3" t="s">
        <v>3979</v>
      </c>
      <c r="C3858" s="3" t="s">
        <v>8089</v>
      </c>
      <c r="D3858" s="6">
        <v>11140</v>
      </c>
      <c r="E3858" s="8">
        <v>3877</v>
      </c>
      <c r="F3858" t="s">
        <v>8220</v>
      </c>
      <c r="G3858" t="s">
        <v>8223</v>
      </c>
      <c r="H3858" t="s">
        <v>8245</v>
      </c>
      <c r="I3858">
        <v>1400569140</v>
      </c>
      <c r="J3858">
        <v>1397854356</v>
      </c>
      <c r="K3858" t="b">
        <v>0</v>
      </c>
      <c r="L3858">
        <v>46</v>
      </c>
      <c r="M3858" t="b">
        <v>0</v>
      </c>
      <c r="N3858" t="s">
        <v>8269</v>
      </c>
      <c r="O3858">
        <f t="shared" si="300"/>
        <v>35</v>
      </c>
      <c r="P3858">
        <f t="shared" si="301"/>
        <v>84.28</v>
      </c>
      <c r="Q3858" s="13" t="s">
        <v>8315</v>
      </c>
      <c r="R3858" t="s">
        <v>8316</v>
      </c>
      <c r="S3858" s="17">
        <f t="shared" si="302"/>
        <v>41747.86986111111</v>
      </c>
      <c r="T3858" s="17">
        <f t="shared" si="303"/>
        <v>41779.290972222225</v>
      </c>
      <c r="U3858">
        <f t="shared" si="304"/>
        <v>2014</v>
      </c>
    </row>
    <row r="3859" spans="1:21" ht="32" x14ac:dyDescent="0.2">
      <c r="A3859">
        <v>3981</v>
      </c>
      <c r="B3859" s="3" t="s">
        <v>3358</v>
      </c>
      <c r="C3859" s="3" t="s">
        <v>7469</v>
      </c>
      <c r="D3859" s="6">
        <v>30000</v>
      </c>
      <c r="E3859" s="8">
        <v>1225</v>
      </c>
      <c r="F3859" t="s">
        <v>8220</v>
      </c>
      <c r="G3859" t="s">
        <v>8223</v>
      </c>
      <c r="H3859" t="s">
        <v>8245</v>
      </c>
      <c r="I3859">
        <v>1468729149</v>
      </c>
      <c r="J3859">
        <v>1463545149</v>
      </c>
      <c r="K3859" t="b">
        <v>0</v>
      </c>
      <c r="L3859">
        <v>7</v>
      </c>
      <c r="M3859" t="b">
        <v>0</v>
      </c>
      <c r="N3859" t="s">
        <v>8269</v>
      </c>
      <c r="O3859">
        <f t="shared" si="300"/>
        <v>4</v>
      </c>
      <c r="P3859">
        <f t="shared" si="301"/>
        <v>175</v>
      </c>
      <c r="Q3859" s="13" t="s">
        <v>8315</v>
      </c>
      <c r="R3859" t="s">
        <v>8316</v>
      </c>
      <c r="S3859" s="17">
        <f t="shared" si="302"/>
        <v>42508.179965277777</v>
      </c>
      <c r="T3859" s="17">
        <f t="shared" si="303"/>
        <v>42568.179965277777</v>
      </c>
      <c r="U3859">
        <f t="shared" si="304"/>
        <v>2016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3" t="s">
        <v>8315</v>
      </c>
      <c r="R3860" t="s">
        <v>8316</v>
      </c>
      <c r="S3860" s="17">
        <f t="shared" si="302"/>
        <v>42128.431064814817</v>
      </c>
      <c r="T3860" s="17">
        <f t="shared" si="303"/>
        <v>42146.875</v>
      </c>
      <c r="U3860">
        <f t="shared" si="304"/>
        <v>2015</v>
      </c>
    </row>
    <row r="3861" spans="1:21" ht="48" x14ac:dyDescent="0.2">
      <c r="A3861">
        <v>3980</v>
      </c>
      <c r="B3861" s="3" t="s">
        <v>3977</v>
      </c>
      <c r="C3861" s="3" t="s">
        <v>8087</v>
      </c>
      <c r="D3861" s="6">
        <v>2500</v>
      </c>
      <c r="E3861" s="8">
        <v>450</v>
      </c>
      <c r="F3861" t="s">
        <v>8220</v>
      </c>
      <c r="G3861" t="s">
        <v>8223</v>
      </c>
      <c r="H3861" t="s">
        <v>8245</v>
      </c>
      <c r="I3861">
        <v>1404570147</v>
      </c>
      <c r="J3861">
        <v>1401978147</v>
      </c>
      <c r="K3861" t="b">
        <v>0</v>
      </c>
      <c r="L3861">
        <v>7</v>
      </c>
      <c r="M3861" t="b">
        <v>0</v>
      </c>
      <c r="N3861" t="s">
        <v>8269</v>
      </c>
      <c r="O3861">
        <f t="shared" si="300"/>
        <v>18</v>
      </c>
      <c r="P3861">
        <f t="shared" si="301"/>
        <v>64.290000000000006</v>
      </c>
      <c r="Q3861" s="13" t="s">
        <v>8315</v>
      </c>
      <c r="R3861" t="s">
        <v>8316</v>
      </c>
      <c r="S3861" s="17">
        <f t="shared" si="302"/>
        <v>41795.598923611113</v>
      </c>
      <c r="T3861" s="17">
        <f t="shared" si="303"/>
        <v>41825.598923611113</v>
      </c>
      <c r="U3861">
        <f t="shared" si="304"/>
        <v>2014</v>
      </c>
    </row>
    <row r="3862" spans="1:21" ht="48" x14ac:dyDescent="0.2">
      <c r="A3862">
        <v>3978</v>
      </c>
      <c r="B3862" s="3" t="s">
        <v>3975</v>
      </c>
      <c r="C3862" s="3" t="s">
        <v>8085</v>
      </c>
      <c r="D3862" s="6">
        <v>2000</v>
      </c>
      <c r="E3862" s="8">
        <v>214</v>
      </c>
      <c r="F3862" t="s">
        <v>8220</v>
      </c>
      <c r="G3862" t="s">
        <v>8223</v>
      </c>
      <c r="H3862" t="s">
        <v>8245</v>
      </c>
      <c r="I3862">
        <v>1422717953</v>
      </c>
      <c r="J3862">
        <v>1417533953</v>
      </c>
      <c r="K3862" t="b">
        <v>0</v>
      </c>
      <c r="L3862">
        <v>8</v>
      </c>
      <c r="M3862" t="b">
        <v>0</v>
      </c>
      <c r="N3862" t="s">
        <v>8269</v>
      </c>
      <c r="O3862">
        <f t="shared" si="300"/>
        <v>11</v>
      </c>
      <c r="P3862">
        <f t="shared" si="301"/>
        <v>26.75</v>
      </c>
      <c r="Q3862" s="13" t="s">
        <v>8315</v>
      </c>
      <c r="R3862" t="s">
        <v>8316</v>
      </c>
      <c r="S3862" s="17">
        <f t="shared" si="302"/>
        <v>41975.642974537041</v>
      </c>
      <c r="T3862" s="17">
        <f t="shared" si="303"/>
        <v>42035.642974537041</v>
      </c>
      <c r="U3862">
        <f t="shared" si="304"/>
        <v>2015</v>
      </c>
    </row>
    <row r="3863" spans="1:21" ht="48" x14ac:dyDescent="0.2">
      <c r="A3863">
        <v>3977</v>
      </c>
      <c r="B3863" s="3" t="s">
        <v>3974</v>
      </c>
      <c r="C3863" s="3" t="s">
        <v>8084</v>
      </c>
      <c r="D3863" s="6">
        <v>90000</v>
      </c>
      <c r="E3863" s="8">
        <v>1305</v>
      </c>
      <c r="F3863" t="s">
        <v>8220</v>
      </c>
      <c r="G3863" t="s">
        <v>8223</v>
      </c>
      <c r="H3863" t="s">
        <v>8245</v>
      </c>
      <c r="I3863">
        <v>1469213732</v>
      </c>
      <c r="J3863">
        <v>1466621732</v>
      </c>
      <c r="K3863" t="b">
        <v>0</v>
      </c>
      <c r="L3863">
        <v>6</v>
      </c>
      <c r="M3863" t="b">
        <v>0</v>
      </c>
      <c r="N3863" t="s">
        <v>8269</v>
      </c>
      <c r="O3863">
        <f t="shared" si="300"/>
        <v>1</v>
      </c>
      <c r="P3863">
        <f t="shared" si="301"/>
        <v>217.5</v>
      </c>
      <c r="Q3863" s="13" t="s">
        <v>8315</v>
      </c>
      <c r="R3863" t="s">
        <v>8316</v>
      </c>
      <c r="S3863" s="17">
        <f t="shared" si="302"/>
        <v>42543.788564814815</v>
      </c>
      <c r="T3863" s="17">
        <f t="shared" si="303"/>
        <v>42573.788564814815</v>
      </c>
      <c r="U3863">
        <f t="shared" si="304"/>
        <v>2016</v>
      </c>
    </row>
    <row r="3864" spans="1:21" ht="48" x14ac:dyDescent="0.2">
      <c r="A3864">
        <v>3976</v>
      </c>
      <c r="B3864" s="3" t="s">
        <v>3973</v>
      </c>
      <c r="C3864" s="3" t="s">
        <v>8083</v>
      </c>
      <c r="D3864" s="6">
        <v>1300</v>
      </c>
      <c r="E3864" s="8">
        <v>620</v>
      </c>
      <c r="F3864" t="s">
        <v>8220</v>
      </c>
      <c r="G3864" t="s">
        <v>8223</v>
      </c>
      <c r="H3864" t="s">
        <v>8245</v>
      </c>
      <c r="I3864">
        <v>1406876400</v>
      </c>
      <c r="J3864">
        <v>1405024561</v>
      </c>
      <c r="K3864" t="b">
        <v>0</v>
      </c>
      <c r="L3864">
        <v>10</v>
      </c>
      <c r="M3864" t="b">
        <v>0</v>
      </c>
      <c r="N3864" t="s">
        <v>8269</v>
      </c>
      <c r="O3864">
        <f t="shared" si="300"/>
        <v>48</v>
      </c>
      <c r="P3864">
        <f t="shared" si="301"/>
        <v>62</v>
      </c>
      <c r="Q3864" s="13" t="s">
        <v>8315</v>
      </c>
      <c r="R3864" t="s">
        <v>8316</v>
      </c>
      <c r="S3864" s="17">
        <f t="shared" si="302"/>
        <v>41830.858344907407</v>
      </c>
      <c r="T3864" s="17">
        <f t="shared" si="303"/>
        <v>41852.291666666664</v>
      </c>
      <c r="U3864">
        <f t="shared" si="304"/>
        <v>2014</v>
      </c>
    </row>
    <row r="3865" spans="1:21" ht="48" x14ac:dyDescent="0.2">
      <c r="A3865">
        <v>3975</v>
      </c>
      <c r="B3865" s="3" t="s">
        <v>3972</v>
      </c>
      <c r="C3865" s="3" t="s">
        <v>8082</v>
      </c>
      <c r="D3865" s="6">
        <v>678</v>
      </c>
      <c r="E3865" s="8">
        <v>0</v>
      </c>
      <c r="F3865" t="s">
        <v>8220</v>
      </c>
      <c r="G3865" t="s">
        <v>8223</v>
      </c>
      <c r="H3865" t="s">
        <v>8245</v>
      </c>
      <c r="I3865">
        <v>1468442898</v>
      </c>
      <c r="J3865">
        <v>1465850898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3" t="s">
        <v>8315</v>
      </c>
      <c r="R3865" t="s">
        <v>8316</v>
      </c>
      <c r="S3865" s="17">
        <f t="shared" si="302"/>
        <v>42534.866875</v>
      </c>
      <c r="T3865" s="17">
        <f t="shared" si="303"/>
        <v>42564.866875</v>
      </c>
      <c r="U3865">
        <f t="shared" si="304"/>
        <v>2016</v>
      </c>
    </row>
    <row r="3866" spans="1:21" ht="48" x14ac:dyDescent="0.2">
      <c r="A3866">
        <v>3973</v>
      </c>
      <c r="B3866" s="3" t="s">
        <v>3970</v>
      </c>
      <c r="C3866" s="3" t="s">
        <v>8080</v>
      </c>
      <c r="D3866" s="6">
        <v>5000</v>
      </c>
      <c r="E3866" s="8">
        <v>3905</v>
      </c>
      <c r="F3866" t="s">
        <v>8220</v>
      </c>
      <c r="G3866" t="s">
        <v>8223</v>
      </c>
      <c r="H3866" t="s">
        <v>8245</v>
      </c>
      <c r="I3866">
        <v>1462766400</v>
      </c>
      <c r="J3866">
        <v>1460219110</v>
      </c>
      <c r="K3866" t="b">
        <v>0</v>
      </c>
      <c r="L3866">
        <v>37</v>
      </c>
      <c r="M3866" t="b">
        <v>0</v>
      </c>
      <c r="N3866" t="s">
        <v>8269</v>
      </c>
      <c r="O3866">
        <f t="shared" si="300"/>
        <v>78</v>
      </c>
      <c r="P3866">
        <f t="shared" si="301"/>
        <v>105.54</v>
      </c>
      <c r="Q3866" s="13" t="s">
        <v>8315</v>
      </c>
      <c r="R3866" t="s">
        <v>8316</v>
      </c>
      <c r="S3866" s="17">
        <f t="shared" si="302"/>
        <v>42469.68414351852</v>
      </c>
      <c r="T3866" s="17">
        <f t="shared" si="303"/>
        <v>42499.166666666672</v>
      </c>
      <c r="U3866">
        <f t="shared" si="304"/>
        <v>2016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3" t="s">
        <v>8315</v>
      </c>
      <c r="R3867" t="s">
        <v>8316</v>
      </c>
      <c r="S3867" s="17">
        <f t="shared" si="302"/>
        <v>41841.651597222226</v>
      </c>
      <c r="T3867" s="17">
        <f t="shared" si="303"/>
        <v>41881.229166666664</v>
      </c>
      <c r="U3867">
        <f t="shared" si="304"/>
        <v>2014</v>
      </c>
    </row>
    <row r="3868" spans="1:21" ht="32" x14ac:dyDescent="0.2">
      <c r="A3868">
        <v>3972</v>
      </c>
      <c r="B3868" s="3" t="s">
        <v>3969</v>
      </c>
      <c r="C3868" s="3" t="s">
        <v>8079</v>
      </c>
      <c r="D3868" s="6">
        <v>1000</v>
      </c>
      <c r="E3868" s="8">
        <v>211</v>
      </c>
      <c r="F3868" t="s">
        <v>8220</v>
      </c>
      <c r="G3868" t="s">
        <v>8223</v>
      </c>
      <c r="H3868" t="s">
        <v>8245</v>
      </c>
      <c r="I3868">
        <v>1423186634</v>
      </c>
      <c r="J3868">
        <v>1418002634</v>
      </c>
      <c r="K3868" t="b">
        <v>0</v>
      </c>
      <c r="L3868">
        <v>8</v>
      </c>
      <c r="M3868" t="b">
        <v>0</v>
      </c>
      <c r="N3868" t="s">
        <v>8269</v>
      </c>
      <c r="O3868">
        <f t="shared" si="300"/>
        <v>21</v>
      </c>
      <c r="P3868">
        <f t="shared" si="301"/>
        <v>26.38</v>
      </c>
      <c r="Q3868" s="13" t="s">
        <v>8315</v>
      </c>
      <c r="R3868" t="s">
        <v>8316</v>
      </c>
      <c r="S3868" s="17">
        <f t="shared" si="302"/>
        <v>41981.067523148144</v>
      </c>
      <c r="T3868" s="17">
        <f t="shared" si="303"/>
        <v>42041.067523148144</v>
      </c>
      <c r="U3868">
        <f t="shared" si="304"/>
        <v>2015</v>
      </c>
    </row>
    <row r="3869" spans="1:21" ht="48" x14ac:dyDescent="0.2">
      <c r="A3869">
        <v>3971</v>
      </c>
      <c r="B3869" s="3" t="s">
        <v>3968</v>
      </c>
      <c r="C3869" s="3" t="s">
        <v>8078</v>
      </c>
      <c r="D3869" s="6">
        <v>14000</v>
      </c>
      <c r="E3869" s="8">
        <v>136</v>
      </c>
      <c r="F3869" t="s">
        <v>8220</v>
      </c>
      <c r="G3869" t="s">
        <v>8223</v>
      </c>
      <c r="H3869" t="s">
        <v>8245</v>
      </c>
      <c r="I3869">
        <v>1405947126</v>
      </c>
      <c r="J3869">
        <v>1403355126</v>
      </c>
      <c r="K3869" t="b">
        <v>0</v>
      </c>
      <c r="L3869">
        <v>6</v>
      </c>
      <c r="M3869" t="b">
        <v>0</v>
      </c>
      <c r="N3869" t="s">
        <v>8269</v>
      </c>
      <c r="O3869">
        <f t="shared" ref="O3869:O3932" si="305">ROUND(E3869/D3869*100,0)</f>
        <v>1</v>
      </c>
      <c r="P3869">
        <f t="shared" ref="P3869:P3932" si="306">IFERROR(ROUND(E3869/L3869,2),0)</f>
        <v>22.67</v>
      </c>
      <c r="Q3869" s="13" t="s">
        <v>8315</v>
      </c>
      <c r="R3869" t="s">
        <v>8316</v>
      </c>
      <c r="S3869" s="17">
        <f t="shared" ref="S3869:S3932" si="307">(((J3869/60)/60)/24)+DATE(1970,1,1)</f>
        <v>41811.536180555559</v>
      </c>
      <c r="T3869" s="17">
        <f t="shared" ref="T3869:T3932" si="308">(((I3869/60)/60)/24)+DATE(1970,1,1)</f>
        <v>41841.536180555559</v>
      </c>
      <c r="U3869">
        <f t="shared" si="304"/>
        <v>2014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5"/>
        <v>0</v>
      </c>
      <c r="P3870">
        <f t="shared" si="306"/>
        <v>10</v>
      </c>
      <c r="Q3870" s="13" t="s">
        <v>8315</v>
      </c>
      <c r="R3870" t="s">
        <v>8357</v>
      </c>
      <c r="S3870" s="17">
        <f t="shared" si="307"/>
        <v>41865.659780092588</v>
      </c>
      <c r="T3870" s="17">
        <f t="shared" si="308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5"/>
        <v>3</v>
      </c>
      <c r="P3871">
        <f t="shared" si="306"/>
        <v>30.13</v>
      </c>
      <c r="Q3871" s="13" t="s">
        <v>8315</v>
      </c>
      <c r="R3871" t="s">
        <v>8357</v>
      </c>
      <c r="S3871" s="17">
        <f t="shared" si="307"/>
        <v>42047.724444444444</v>
      </c>
      <c r="T3871" s="17">
        <f t="shared" si="308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5"/>
        <v>15</v>
      </c>
      <c r="P3872">
        <f t="shared" si="306"/>
        <v>150</v>
      </c>
      <c r="Q3872" s="13" t="s">
        <v>8315</v>
      </c>
      <c r="R3872" t="s">
        <v>8357</v>
      </c>
      <c r="S3872" s="17">
        <f t="shared" si="307"/>
        <v>41793.17219907407</v>
      </c>
      <c r="T3872" s="17">
        <f t="shared" si="308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5"/>
        <v>3</v>
      </c>
      <c r="P3873">
        <f t="shared" si="306"/>
        <v>13.33</v>
      </c>
      <c r="Q3873" s="13" t="s">
        <v>8315</v>
      </c>
      <c r="R3873" t="s">
        <v>8357</v>
      </c>
      <c r="S3873" s="17">
        <f t="shared" si="307"/>
        <v>42763.780671296292</v>
      </c>
      <c r="T3873" s="17">
        <f t="shared" si="308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5"/>
        <v>0</v>
      </c>
      <c r="P3874">
        <f t="shared" si="306"/>
        <v>0</v>
      </c>
      <c r="Q3874" s="13" t="s">
        <v>8315</v>
      </c>
      <c r="R3874" t="s">
        <v>8357</v>
      </c>
      <c r="S3874" s="17">
        <f t="shared" si="307"/>
        <v>42180.145787037036</v>
      </c>
      <c r="T3874" s="17">
        <f t="shared" si="308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5"/>
        <v>0</v>
      </c>
      <c r="P3875">
        <f t="shared" si="306"/>
        <v>0</v>
      </c>
      <c r="Q3875" s="13" t="s">
        <v>8315</v>
      </c>
      <c r="R3875" t="s">
        <v>8357</v>
      </c>
      <c r="S3875" s="17">
        <f t="shared" si="307"/>
        <v>42255.696006944447</v>
      </c>
      <c r="T3875" s="17">
        <f t="shared" si="308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5"/>
        <v>0</v>
      </c>
      <c r="P3876">
        <f t="shared" si="306"/>
        <v>0</v>
      </c>
      <c r="Q3876" s="13" t="s">
        <v>8315</v>
      </c>
      <c r="R3876" t="s">
        <v>8357</v>
      </c>
      <c r="S3876" s="17">
        <f t="shared" si="307"/>
        <v>42007.016458333332</v>
      </c>
      <c r="T3876" s="17">
        <f t="shared" si="308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5"/>
        <v>0</v>
      </c>
      <c r="P3877">
        <f t="shared" si="306"/>
        <v>0</v>
      </c>
      <c r="Q3877" s="13" t="s">
        <v>8315</v>
      </c>
      <c r="R3877" t="s">
        <v>8357</v>
      </c>
      <c r="S3877" s="17">
        <f t="shared" si="307"/>
        <v>42615.346817129626</v>
      </c>
      <c r="T3877" s="17">
        <f t="shared" si="308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5"/>
        <v>53</v>
      </c>
      <c r="P3878">
        <f t="shared" si="306"/>
        <v>44.76</v>
      </c>
      <c r="Q3878" s="13" t="s">
        <v>8315</v>
      </c>
      <c r="R3878" t="s">
        <v>8357</v>
      </c>
      <c r="S3878" s="17">
        <f t="shared" si="307"/>
        <v>42372.624166666668</v>
      </c>
      <c r="T3878" s="17">
        <f t="shared" si="308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5"/>
        <v>5</v>
      </c>
      <c r="P3879">
        <f t="shared" si="306"/>
        <v>88.64</v>
      </c>
      <c r="Q3879" s="13" t="s">
        <v>8315</v>
      </c>
      <c r="R3879" t="s">
        <v>8357</v>
      </c>
      <c r="S3879" s="17">
        <f t="shared" si="307"/>
        <v>42682.67768518519</v>
      </c>
      <c r="T3879" s="17">
        <f t="shared" si="308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5"/>
        <v>0</v>
      </c>
      <c r="P3880">
        <f t="shared" si="306"/>
        <v>10</v>
      </c>
      <c r="Q3880" s="13" t="s">
        <v>8315</v>
      </c>
      <c r="R3880" t="s">
        <v>8357</v>
      </c>
      <c r="S3880" s="17">
        <f t="shared" si="307"/>
        <v>42154.818819444445</v>
      </c>
      <c r="T3880" s="17">
        <f t="shared" si="308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5"/>
        <v>0</v>
      </c>
      <c r="P3881">
        <f t="shared" si="306"/>
        <v>0</v>
      </c>
      <c r="Q3881" s="13" t="s">
        <v>8315</v>
      </c>
      <c r="R3881" t="s">
        <v>8357</v>
      </c>
      <c r="S3881" s="17">
        <f t="shared" si="307"/>
        <v>41999.861064814817</v>
      </c>
      <c r="T3881" s="17">
        <f t="shared" si="308"/>
        <v>42029.861064814817</v>
      </c>
      <c r="U3881">
        <f t="shared" si="304"/>
        <v>2015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5"/>
        <v>13</v>
      </c>
      <c r="P3882">
        <f t="shared" si="306"/>
        <v>57.65</v>
      </c>
      <c r="Q3882" s="13" t="s">
        <v>8315</v>
      </c>
      <c r="R3882" t="s">
        <v>8357</v>
      </c>
      <c r="S3882" s="17">
        <f t="shared" si="307"/>
        <v>41815.815046296295</v>
      </c>
      <c r="T3882" s="17">
        <f t="shared" si="308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5"/>
        <v>5</v>
      </c>
      <c r="P3883">
        <f t="shared" si="306"/>
        <v>25</v>
      </c>
      <c r="Q3883" s="13" t="s">
        <v>8315</v>
      </c>
      <c r="R3883" t="s">
        <v>8357</v>
      </c>
      <c r="S3883" s="17">
        <f t="shared" si="307"/>
        <v>42756.018506944441</v>
      </c>
      <c r="T3883" s="17">
        <f t="shared" si="308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5"/>
        <v>0</v>
      </c>
      <c r="P3884">
        <f t="shared" si="306"/>
        <v>0</v>
      </c>
      <c r="Q3884" s="13" t="s">
        <v>8315</v>
      </c>
      <c r="R3884" t="s">
        <v>8357</v>
      </c>
      <c r="S3884" s="17">
        <f t="shared" si="307"/>
        <v>42373.983449074076</v>
      </c>
      <c r="T3884" s="17">
        <f t="shared" si="308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5"/>
        <v>0</v>
      </c>
      <c r="P3885">
        <f t="shared" si="306"/>
        <v>0</v>
      </c>
      <c r="Q3885" s="13" t="s">
        <v>8315</v>
      </c>
      <c r="R3885" t="s">
        <v>8357</v>
      </c>
      <c r="S3885" s="17">
        <f t="shared" si="307"/>
        <v>41854.602650462963</v>
      </c>
      <c r="T3885" s="17">
        <f t="shared" si="308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5"/>
        <v>0</v>
      </c>
      <c r="P3886">
        <f t="shared" si="306"/>
        <v>0</v>
      </c>
      <c r="Q3886" s="13" t="s">
        <v>8315</v>
      </c>
      <c r="R3886" t="s">
        <v>8357</v>
      </c>
      <c r="S3886" s="17">
        <f t="shared" si="307"/>
        <v>42065.791574074072</v>
      </c>
      <c r="T3886" s="17">
        <f t="shared" si="308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5"/>
        <v>0</v>
      </c>
      <c r="P3887">
        <f t="shared" si="306"/>
        <v>0</v>
      </c>
      <c r="Q3887" s="13" t="s">
        <v>8315</v>
      </c>
      <c r="R3887" t="s">
        <v>8357</v>
      </c>
      <c r="S3887" s="17">
        <f t="shared" si="307"/>
        <v>42469.951284722221</v>
      </c>
      <c r="T3887" s="17">
        <f t="shared" si="308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5"/>
        <v>0</v>
      </c>
      <c r="P3888">
        <f t="shared" si="306"/>
        <v>0</v>
      </c>
      <c r="Q3888" s="13" t="s">
        <v>8315</v>
      </c>
      <c r="R3888" t="s">
        <v>8357</v>
      </c>
      <c r="S3888" s="17">
        <f t="shared" si="307"/>
        <v>41954.228032407409</v>
      </c>
      <c r="T3888" s="17">
        <f t="shared" si="308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5"/>
        <v>2</v>
      </c>
      <c r="P3889">
        <f t="shared" si="306"/>
        <v>17.5</v>
      </c>
      <c r="Q3889" s="13" t="s">
        <v>8315</v>
      </c>
      <c r="R3889" t="s">
        <v>8357</v>
      </c>
      <c r="S3889" s="17">
        <f t="shared" si="307"/>
        <v>42079.857974537037</v>
      </c>
      <c r="T3889" s="17">
        <f t="shared" si="308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5"/>
        <v>27</v>
      </c>
      <c r="P3890">
        <f t="shared" si="306"/>
        <v>38.71</v>
      </c>
      <c r="Q3890" s="13" t="s">
        <v>8315</v>
      </c>
      <c r="R3890" t="s">
        <v>8316</v>
      </c>
      <c r="S3890" s="17">
        <f t="shared" si="307"/>
        <v>42762.545810185184</v>
      </c>
      <c r="T3890" s="17">
        <f t="shared" si="308"/>
        <v>42792.545810185184</v>
      </c>
      <c r="U3890">
        <f t="shared" si="304"/>
        <v>2017</v>
      </c>
    </row>
    <row r="3891" spans="1:21" ht="64" x14ac:dyDescent="0.2">
      <c r="A3891">
        <v>3970</v>
      </c>
      <c r="B3891" s="3" t="s">
        <v>3967</v>
      </c>
      <c r="C3891" s="3" t="s">
        <v>8077</v>
      </c>
      <c r="D3891" s="6">
        <v>15000</v>
      </c>
      <c r="E3891" s="8">
        <v>11</v>
      </c>
      <c r="F3891" t="s">
        <v>8220</v>
      </c>
      <c r="G3891" t="s">
        <v>8223</v>
      </c>
      <c r="H3891" t="s">
        <v>8245</v>
      </c>
      <c r="I3891">
        <v>1460925811</v>
      </c>
      <c r="J3891">
        <v>1458333811</v>
      </c>
      <c r="K3891" t="b">
        <v>0</v>
      </c>
      <c r="L3891">
        <v>2</v>
      </c>
      <c r="M3891" t="b">
        <v>0</v>
      </c>
      <c r="N3891" t="s">
        <v>8269</v>
      </c>
      <c r="O3891">
        <f t="shared" si="305"/>
        <v>0</v>
      </c>
      <c r="P3891">
        <f t="shared" si="306"/>
        <v>5.5</v>
      </c>
      <c r="Q3891" s="13" t="s">
        <v>8315</v>
      </c>
      <c r="R3891" t="s">
        <v>8316</v>
      </c>
      <c r="S3891" s="17">
        <f t="shared" si="307"/>
        <v>42447.863553240735</v>
      </c>
      <c r="T3891" s="17">
        <f t="shared" si="308"/>
        <v>42477.863553240735</v>
      </c>
      <c r="U3891">
        <f t="shared" si="304"/>
        <v>2016</v>
      </c>
    </row>
    <row r="3892" spans="1:21" ht="48" x14ac:dyDescent="0.2">
      <c r="A3892">
        <v>3969</v>
      </c>
      <c r="B3892" s="3" t="s">
        <v>3966</v>
      </c>
      <c r="C3892" s="3" t="s">
        <v>8076</v>
      </c>
      <c r="D3892" s="6">
        <v>2825</v>
      </c>
      <c r="E3892" s="8">
        <v>211</v>
      </c>
      <c r="F3892" t="s">
        <v>8220</v>
      </c>
      <c r="G3892" t="s">
        <v>8223</v>
      </c>
      <c r="H3892" t="s">
        <v>8245</v>
      </c>
      <c r="I3892">
        <v>1472442900</v>
      </c>
      <c r="J3892">
        <v>1471638646</v>
      </c>
      <c r="K3892" t="b">
        <v>0</v>
      </c>
      <c r="L3892">
        <v>6</v>
      </c>
      <c r="M3892" t="b">
        <v>0</v>
      </c>
      <c r="N3892" t="s">
        <v>8269</v>
      </c>
      <c r="O3892">
        <f t="shared" si="305"/>
        <v>7</v>
      </c>
      <c r="P3892">
        <f t="shared" si="306"/>
        <v>35.17</v>
      </c>
      <c r="Q3892" s="13" t="s">
        <v>8315</v>
      </c>
      <c r="R3892" t="s">
        <v>8316</v>
      </c>
      <c r="S3892" s="17">
        <f t="shared" si="307"/>
        <v>42601.854699074072</v>
      </c>
      <c r="T3892" s="17">
        <f t="shared" si="308"/>
        <v>42611.163194444445</v>
      </c>
      <c r="U3892">
        <f t="shared" si="304"/>
        <v>2016</v>
      </c>
    </row>
    <row r="3893" spans="1:21" ht="48" x14ac:dyDescent="0.2">
      <c r="A3893">
        <v>3968</v>
      </c>
      <c r="B3893" s="3" t="s">
        <v>3965</v>
      </c>
      <c r="C3893" s="3" t="s">
        <v>8075</v>
      </c>
      <c r="D3893" s="6">
        <v>5000</v>
      </c>
      <c r="E3893" s="8">
        <v>527</v>
      </c>
      <c r="F3893" t="s">
        <v>8220</v>
      </c>
      <c r="G3893" t="s">
        <v>8223</v>
      </c>
      <c r="H3893" t="s">
        <v>8245</v>
      </c>
      <c r="I3893">
        <v>1463945673</v>
      </c>
      <c r="J3893">
        <v>1458761673</v>
      </c>
      <c r="K3893" t="b">
        <v>0</v>
      </c>
      <c r="L3893">
        <v>11</v>
      </c>
      <c r="M3893" t="b">
        <v>0</v>
      </c>
      <c r="N3893" t="s">
        <v>8269</v>
      </c>
      <c r="O3893">
        <f t="shared" si="305"/>
        <v>11</v>
      </c>
      <c r="P3893">
        <f t="shared" si="306"/>
        <v>47.91</v>
      </c>
      <c r="Q3893" s="13" t="s">
        <v>8315</v>
      </c>
      <c r="R3893" t="s">
        <v>8316</v>
      </c>
      <c r="S3893" s="17">
        <f t="shared" si="307"/>
        <v>42452.815659722226</v>
      </c>
      <c r="T3893" s="17">
        <f t="shared" si="308"/>
        <v>42512.815659722226</v>
      </c>
      <c r="U3893">
        <f t="shared" si="304"/>
        <v>2016</v>
      </c>
    </row>
    <row r="3894" spans="1:21" ht="48" x14ac:dyDescent="0.2">
      <c r="A3894">
        <v>3967</v>
      </c>
      <c r="B3894" s="3" t="s">
        <v>3964</v>
      </c>
      <c r="C3894" s="3" t="s">
        <v>8074</v>
      </c>
      <c r="D3894" s="6">
        <v>1700</v>
      </c>
      <c r="E3894" s="8">
        <v>410</v>
      </c>
      <c r="F3894" t="s">
        <v>8220</v>
      </c>
      <c r="G3894" t="s">
        <v>8223</v>
      </c>
      <c r="H3894" t="s">
        <v>8245</v>
      </c>
      <c r="I3894">
        <v>1488783507</v>
      </c>
      <c r="J3894">
        <v>1486191507</v>
      </c>
      <c r="K3894" t="b">
        <v>0</v>
      </c>
      <c r="L3894">
        <v>10</v>
      </c>
      <c r="M3894" t="b">
        <v>0</v>
      </c>
      <c r="N3894" t="s">
        <v>8269</v>
      </c>
      <c r="O3894">
        <f t="shared" si="305"/>
        <v>24</v>
      </c>
      <c r="P3894">
        <f t="shared" si="306"/>
        <v>41</v>
      </c>
      <c r="Q3894" s="13" t="s">
        <v>8315</v>
      </c>
      <c r="R3894" t="s">
        <v>8316</v>
      </c>
      <c r="S3894" s="17">
        <f t="shared" si="307"/>
        <v>42770.290590277778</v>
      </c>
      <c r="T3894" s="17">
        <f t="shared" si="308"/>
        <v>42800.290590277778</v>
      </c>
      <c r="U3894">
        <f t="shared" si="304"/>
        <v>2017</v>
      </c>
    </row>
    <row r="3895" spans="1:21" ht="48" x14ac:dyDescent="0.2">
      <c r="A3895">
        <v>3966</v>
      </c>
      <c r="B3895" s="3" t="s">
        <v>3963</v>
      </c>
      <c r="C3895" s="3" t="s">
        <v>8073</v>
      </c>
      <c r="D3895" s="6">
        <v>7500</v>
      </c>
      <c r="E3895" s="8">
        <v>45</v>
      </c>
      <c r="F3895" t="s">
        <v>8220</v>
      </c>
      <c r="G3895" t="s">
        <v>8223</v>
      </c>
      <c r="H3895" t="s">
        <v>8245</v>
      </c>
      <c r="I3895">
        <v>1406170740</v>
      </c>
      <c r="J3895">
        <v>1402506278</v>
      </c>
      <c r="K3895" t="b">
        <v>0</v>
      </c>
      <c r="L3895">
        <v>2</v>
      </c>
      <c r="M3895" t="b">
        <v>0</v>
      </c>
      <c r="N3895" t="s">
        <v>8269</v>
      </c>
      <c r="O3895">
        <f t="shared" si="305"/>
        <v>1</v>
      </c>
      <c r="P3895">
        <f t="shared" si="306"/>
        <v>22.5</v>
      </c>
      <c r="Q3895" s="13" t="s">
        <v>8315</v>
      </c>
      <c r="R3895" t="s">
        <v>8316</v>
      </c>
      <c r="S3895" s="17">
        <f t="shared" si="307"/>
        <v>41801.711550925924</v>
      </c>
      <c r="T3895" s="17">
        <f t="shared" si="308"/>
        <v>41844.124305555553</v>
      </c>
      <c r="U3895">
        <f t="shared" si="304"/>
        <v>2014</v>
      </c>
    </row>
    <row r="3896" spans="1:21" ht="48" x14ac:dyDescent="0.2">
      <c r="A3896">
        <v>3965</v>
      </c>
      <c r="B3896" s="3" t="s">
        <v>3962</v>
      </c>
      <c r="C3896" s="3" t="s">
        <v>8072</v>
      </c>
      <c r="D3896" s="6">
        <v>2000</v>
      </c>
      <c r="E3896" s="8">
        <v>285</v>
      </c>
      <c r="F3896" t="s">
        <v>8220</v>
      </c>
      <c r="G3896" t="s">
        <v>8223</v>
      </c>
      <c r="H3896" t="s">
        <v>8245</v>
      </c>
      <c r="I3896">
        <v>1460608780</v>
      </c>
      <c r="J3896">
        <v>1455428380</v>
      </c>
      <c r="K3896" t="b">
        <v>0</v>
      </c>
      <c r="L3896">
        <v>4</v>
      </c>
      <c r="M3896" t="b">
        <v>0</v>
      </c>
      <c r="N3896" t="s">
        <v>8269</v>
      </c>
      <c r="O3896">
        <f t="shared" si="305"/>
        <v>14</v>
      </c>
      <c r="P3896">
        <f t="shared" si="306"/>
        <v>71.25</v>
      </c>
      <c r="Q3896" s="13" t="s">
        <v>8315</v>
      </c>
      <c r="R3896" t="s">
        <v>8316</v>
      </c>
      <c r="S3896" s="17">
        <f t="shared" si="307"/>
        <v>42414.235879629632</v>
      </c>
      <c r="T3896" s="17">
        <f t="shared" si="308"/>
        <v>42474.194212962961</v>
      </c>
      <c r="U3896">
        <f t="shared" si="304"/>
        <v>2016</v>
      </c>
    </row>
    <row r="3897" spans="1:21" ht="48" x14ac:dyDescent="0.2">
      <c r="A3897">
        <v>3964</v>
      </c>
      <c r="B3897" s="3" t="s">
        <v>3961</v>
      </c>
      <c r="C3897" s="3" t="s">
        <v>8071</v>
      </c>
      <c r="D3897" s="6">
        <v>2000</v>
      </c>
      <c r="E3897" s="8">
        <v>126</v>
      </c>
      <c r="F3897" t="s">
        <v>8220</v>
      </c>
      <c r="G3897" t="s">
        <v>8223</v>
      </c>
      <c r="H3897" t="s">
        <v>8245</v>
      </c>
      <c r="I3897">
        <v>1429460386</v>
      </c>
      <c r="J3897">
        <v>1424279986</v>
      </c>
      <c r="K3897" t="b">
        <v>0</v>
      </c>
      <c r="L3897">
        <v>3</v>
      </c>
      <c r="M3897" t="b">
        <v>0</v>
      </c>
      <c r="N3897" t="s">
        <v>8269</v>
      </c>
      <c r="O3897">
        <f t="shared" si="305"/>
        <v>6</v>
      </c>
      <c r="P3897">
        <f t="shared" si="306"/>
        <v>42</v>
      </c>
      <c r="Q3897" s="13" t="s">
        <v>8315</v>
      </c>
      <c r="R3897" t="s">
        <v>8316</v>
      </c>
      <c r="S3897" s="17">
        <f t="shared" si="307"/>
        <v>42053.722060185188</v>
      </c>
      <c r="T3897" s="17">
        <f t="shared" si="308"/>
        <v>42113.680393518516</v>
      </c>
      <c r="U3897">
        <f t="shared" si="304"/>
        <v>2015</v>
      </c>
    </row>
    <row r="3898" spans="1:21" ht="48" x14ac:dyDescent="0.2">
      <c r="A3898">
        <v>3960</v>
      </c>
      <c r="B3898" s="3" t="s">
        <v>3957</v>
      </c>
      <c r="C3898" s="3" t="s">
        <v>8067</v>
      </c>
      <c r="D3898" s="6">
        <v>3000</v>
      </c>
      <c r="E3898" s="8">
        <v>45</v>
      </c>
      <c r="F3898" t="s">
        <v>8220</v>
      </c>
      <c r="G3898" t="s">
        <v>8223</v>
      </c>
      <c r="H3898" t="s">
        <v>8245</v>
      </c>
      <c r="I3898">
        <v>1451852256</v>
      </c>
      <c r="J3898">
        <v>1449260256</v>
      </c>
      <c r="K3898" t="b">
        <v>0</v>
      </c>
      <c r="L3898">
        <v>4</v>
      </c>
      <c r="M3898" t="b">
        <v>0</v>
      </c>
      <c r="N3898" t="s">
        <v>8269</v>
      </c>
      <c r="O3898">
        <f t="shared" si="305"/>
        <v>2</v>
      </c>
      <c r="P3898">
        <f t="shared" si="306"/>
        <v>11.25</v>
      </c>
      <c r="Q3898" s="13" t="s">
        <v>8315</v>
      </c>
      <c r="R3898" t="s">
        <v>8316</v>
      </c>
      <c r="S3898" s="17">
        <f t="shared" si="307"/>
        <v>42342.845555555556</v>
      </c>
      <c r="T3898" s="17">
        <f t="shared" si="308"/>
        <v>42372.845555555556</v>
      </c>
      <c r="U3898">
        <f t="shared" si="304"/>
        <v>2016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5"/>
        <v>18</v>
      </c>
      <c r="P3899">
        <f t="shared" si="306"/>
        <v>44</v>
      </c>
      <c r="Q3899" s="13" t="s">
        <v>8315</v>
      </c>
      <c r="R3899" t="s">
        <v>8316</v>
      </c>
      <c r="S3899" s="17">
        <f t="shared" si="307"/>
        <v>41982.87364583333</v>
      </c>
      <c r="T3899" s="17">
        <f t="shared" si="308"/>
        <v>42012.87364583333</v>
      </c>
      <c r="U3899">
        <f t="shared" si="304"/>
        <v>2015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5"/>
        <v>33</v>
      </c>
      <c r="P3900">
        <f t="shared" si="306"/>
        <v>50.88</v>
      </c>
      <c r="Q3900" s="13" t="s">
        <v>8315</v>
      </c>
      <c r="R3900" t="s">
        <v>8316</v>
      </c>
      <c r="S3900" s="17">
        <f t="shared" si="307"/>
        <v>42193.482291666667</v>
      </c>
      <c r="T3900" s="17">
        <f t="shared" si="308"/>
        <v>42233.666666666672</v>
      </c>
      <c r="U3900">
        <f t="shared" si="304"/>
        <v>2015</v>
      </c>
    </row>
    <row r="3901" spans="1:21" ht="48" x14ac:dyDescent="0.2">
      <c r="A3901">
        <v>3959</v>
      </c>
      <c r="B3901" s="3" t="s">
        <v>3956</v>
      </c>
      <c r="C3901" s="3" t="s">
        <v>8066</v>
      </c>
      <c r="D3901" s="6">
        <v>1200</v>
      </c>
      <c r="E3901" s="8">
        <v>292</v>
      </c>
      <c r="F3901" t="s">
        <v>8220</v>
      </c>
      <c r="G3901" t="s">
        <v>8223</v>
      </c>
      <c r="H3901" t="s">
        <v>8245</v>
      </c>
      <c r="I3901">
        <v>1411930556</v>
      </c>
      <c r="J3901">
        <v>1409338556</v>
      </c>
      <c r="K3901" t="b">
        <v>0</v>
      </c>
      <c r="L3901">
        <v>12</v>
      </c>
      <c r="M3901" t="b">
        <v>0</v>
      </c>
      <c r="N3901" t="s">
        <v>8269</v>
      </c>
      <c r="O3901">
        <f t="shared" si="305"/>
        <v>24</v>
      </c>
      <c r="P3901">
        <f t="shared" si="306"/>
        <v>24.33</v>
      </c>
      <c r="Q3901" s="13" t="s">
        <v>8315</v>
      </c>
      <c r="R3901" t="s">
        <v>8316</v>
      </c>
      <c r="S3901" s="17">
        <f t="shared" si="307"/>
        <v>41880.788842592592</v>
      </c>
      <c r="T3901" s="17">
        <f t="shared" si="308"/>
        <v>41910.788842592592</v>
      </c>
      <c r="U3901">
        <f t="shared" si="304"/>
        <v>2014</v>
      </c>
    </row>
    <row r="3902" spans="1:21" ht="48" x14ac:dyDescent="0.2">
      <c r="A3902">
        <v>3958</v>
      </c>
      <c r="B3902" s="3" t="s">
        <v>3955</v>
      </c>
      <c r="C3902" s="3" t="s">
        <v>8065</v>
      </c>
      <c r="D3902" s="6">
        <v>2000</v>
      </c>
      <c r="E3902" s="8">
        <v>641</v>
      </c>
      <c r="F3902" t="s">
        <v>8220</v>
      </c>
      <c r="G3902" t="s">
        <v>8223</v>
      </c>
      <c r="H3902" t="s">
        <v>8245</v>
      </c>
      <c r="I3902">
        <v>1406988000</v>
      </c>
      <c r="J3902">
        <v>1403822912</v>
      </c>
      <c r="K3902" t="b">
        <v>0</v>
      </c>
      <c r="L3902">
        <v>16</v>
      </c>
      <c r="M3902" t="b">
        <v>0</v>
      </c>
      <c r="N3902" t="s">
        <v>8269</v>
      </c>
      <c r="O3902">
        <f t="shared" si="305"/>
        <v>32</v>
      </c>
      <c r="P3902">
        <f t="shared" si="306"/>
        <v>40.06</v>
      </c>
      <c r="Q3902" s="13" t="s">
        <v>8315</v>
      </c>
      <c r="R3902" t="s">
        <v>8316</v>
      </c>
      <c r="S3902" s="17">
        <f t="shared" si="307"/>
        <v>41816.950370370374</v>
      </c>
      <c r="T3902" s="17">
        <f t="shared" si="308"/>
        <v>41853.583333333336</v>
      </c>
      <c r="U3902">
        <f t="shared" si="304"/>
        <v>2014</v>
      </c>
    </row>
    <row r="3903" spans="1:21" ht="48" x14ac:dyDescent="0.2">
      <c r="A3903">
        <v>3957</v>
      </c>
      <c r="B3903" s="3" t="s">
        <v>3954</v>
      </c>
      <c r="C3903" s="3" t="s">
        <v>8064</v>
      </c>
      <c r="D3903" s="6">
        <v>28000</v>
      </c>
      <c r="E3903" s="8">
        <v>7</v>
      </c>
      <c r="F3903" t="s">
        <v>8220</v>
      </c>
      <c r="G3903" t="s">
        <v>8223</v>
      </c>
      <c r="H3903" t="s">
        <v>8245</v>
      </c>
      <c r="I3903">
        <v>1468020354</v>
      </c>
      <c r="J3903">
        <v>1464045954</v>
      </c>
      <c r="K3903" t="b">
        <v>0</v>
      </c>
      <c r="L3903">
        <v>1</v>
      </c>
      <c r="M3903" t="b">
        <v>0</v>
      </c>
      <c r="N3903" t="s">
        <v>8269</v>
      </c>
      <c r="O3903">
        <f t="shared" si="305"/>
        <v>0</v>
      </c>
      <c r="P3903">
        <f t="shared" si="306"/>
        <v>7</v>
      </c>
      <c r="Q3903" s="13" t="s">
        <v>8315</v>
      </c>
      <c r="R3903" t="s">
        <v>8316</v>
      </c>
      <c r="S3903" s="17">
        <f t="shared" si="307"/>
        <v>42513.976319444439</v>
      </c>
      <c r="T3903" s="17">
        <f t="shared" si="308"/>
        <v>42559.976319444439</v>
      </c>
      <c r="U3903">
        <f t="shared" si="304"/>
        <v>2016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5"/>
        <v>49</v>
      </c>
      <c r="P3904">
        <f t="shared" si="306"/>
        <v>47.26</v>
      </c>
      <c r="Q3904" s="13" t="s">
        <v>8315</v>
      </c>
      <c r="R3904" t="s">
        <v>8316</v>
      </c>
      <c r="S3904" s="17">
        <f t="shared" si="307"/>
        <v>42663.468078703707</v>
      </c>
      <c r="T3904" s="17">
        <f t="shared" si="308"/>
        <v>42688.509745370371</v>
      </c>
      <c r="U3904">
        <f t="shared" si="304"/>
        <v>2016</v>
      </c>
    </row>
    <row r="3905" spans="1:21" ht="48" x14ac:dyDescent="0.2">
      <c r="A3905">
        <v>3956</v>
      </c>
      <c r="B3905" s="3" t="s">
        <v>3953</v>
      </c>
      <c r="C3905" s="3" t="s">
        <v>8063</v>
      </c>
      <c r="D3905" s="6">
        <v>5500</v>
      </c>
      <c r="E3905" s="8">
        <v>0</v>
      </c>
      <c r="F3905" t="s">
        <v>8220</v>
      </c>
      <c r="G3905" t="s">
        <v>8223</v>
      </c>
      <c r="H3905" t="s">
        <v>8245</v>
      </c>
      <c r="I3905">
        <v>1461543600</v>
      </c>
      <c r="J3905">
        <v>1459203727</v>
      </c>
      <c r="K3905" t="b">
        <v>0</v>
      </c>
      <c r="L3905">
        <v>0</v>
      </c>
      <c r="M3905" t="b">
        <v>0</v>
      </c>
      <c r="N3905" t="s">
        <v>8269</v>
      </c>
      <c r="O3905">
        <f t="shared" si="305"/>
        <v>0</v>
      </c>
      <c r="P3905">
        <f t="shared" si="306"/>
        <v>0</v>
      </c>
      <c r="Q3905" s="13" t="s">
        <v>8315</v>
      </c>
      <c r="R3905" t="s">
        <v>8316</v>
      </c>
      <c r="S3905" s="17">
        <f t="shared" si="307"/>
        <v>42457.932025462964</v>
      </c>
      <c r="T3905" s="17">
        <f t="shared" si="308"/>
        <v>42485.013888888891</v>
      </c>
      <c r="U3905">
        <f t="shared" si="304"/>
        <v>2016</v>
      </c>
    </row>
    <row r="3906" spans="1:21" ht="48" x14ac:dyDescent="0.2">
      <c r="A3906">
        <v>3955</v>
      </c>
      <c r="B3906" s="3" t="s">
        <v>3952</v>
      </c>
      <c r="C3906" s="3" t="s">
        <v>8062</v>
      </c>
      <c r="D3906" s="6">
        <v>1750</v>
      </c>
      <c r="E3906" s="8">
        <v>425</v>
      </c>
      <c r="F3906" t="s">
        <v>8220</v>
      </c>
      <c r="G3906" t="s">
        <v>8223</v>
      </c>
      <c r="H3906" t="s">
        <v>8245</v>
      </c>
      <c r="I3906">
        <v>1448745741</v>
      </c>
      <c r="J3906">
        <v>1446150141</v>
      </c>
      <c r="K3906" t="b">
        <v>0</v>
      </c>
      <c r="L3906">
        <v>8</v>
      </c>
      <c r="M3906" t="b">
        <v>0</v>
      </c>
      <c r="N3906" t="s">
        <v>8269</v>
      </c>
      <c r="O3906">
        <f t="shared" si="305"/>
        <v>24</v>
      </c>
      <c r="P3906">
        <f t="shared" si="306"/>
        <v>53.13</v>
      </c>
      <c r="Q3906" s="13" t="s">
        <v>8315</v>
      </c>
      <c r="R3906" t="s">
        <v>8316</v>
      </c>
      <c r="S3906" s="17">
        <f t="shared" si="307"/>
        <v>42306.848854166667</v>
      </c>
      <c r="T3906" s="17">
        <f t="shared" si="308"/>
        <v>42336.890520833331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si="306"/>
        <v>24.71</v>
      </c>
      <c r="Q3907" s="13" t="s">
        <v>8315</v>
      </c>
      <c r="R3907" t="s">
        <v>8316</v>
      </c>
      <c r="S3907" s="17">
        <f t="shared" si="307"/>
        <v>42124.623877314814</v>
      </c>
      <c r="T3907" s="17">
        <f t="shared" si="308"/>
        <v>42166.958333333328</v>
      </c>
      <c r="U3907">
        <f t="shared" ref="U3907:U3970" si="309">YEAR(T3907)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3" t="s">
        <v>8315</v>
      </c>
      <c r="R3908" t="s">
        <v>8316</v>
      </c>
      <c r="S3908" s="17">
        <f t="shared" si="307"/>
        <v>42143.917743055557</v>
      </c>
      <c r="T3908" s="17">
        <f t="shared" si="308"/>
        <v>42181.559027777781</v>
      </c>
      <c r="U3908">
        <f t="shared" si="309"/>
        <v>2015</v>
      </c>
    </row>
    <row r="3909" spans="1:21" ht="48" x14ac:dyDescent="0.2">
      <c r="A3909">
        <v>3953</v>
      </c>
      <c r="B3909" s="3" t="s">
        <v>3950</v>
      </c>
      <c r="C3909" s="3" t="s">
        <v>8060</v>
      </c>
      <c r="D3909" s="6">
        <v>17600</v>
      </c>
      <c r="E3909" s="8">
        <v>0</v>
      </c>
      <c r="F3909" t="s">
        <v>8220</v>
      </c>
      <c r="G3909" t="s">
        <v>8223</v>
      </c>
      <c r="H3909" t="s">
        <v>8245</v>
      </c>
      <c r="I3909">
        <v>1469834940</v>
      </c>
      <c r="J3909">
        <v>1467162586</v>
      </c>
      <c r="K3909" t="b">
        <v>0</v>
      </c>
      <c r="L3909">
        <v>0</v>
      </c>
      <c r="M3909" t="b">
        <v>0</v>
      </c>
      <c r="N3909" t="s">
        <v>8269</v>
      </c>
      <c r="O3909">
        <f t="shared" si="305"/>
        <v>0</v>
      </c>
      <c r="P3909">
        <f t="shared" si="306"/>
        <v>0</v>
      </c>
      <c r="Q3909" s="13" t="s">
        <v>8315</v>
      </c>
      <c r="R3909" t="s">
        <v>8316</v>
      </c>
      <c r="S3909" s="17">
        <f t="shared" si="307"/>
        <v>42550.048449074078</v>
      </c>
      <c r="T3909" s="17">
        <f t="shared" si="308"/>
        <v>42580.978472222225</v>
      </c>
      <c r="U3909">
        <f t="shared" si="309"/>
        <v>2016</v>
      </c>
    </row>
    <row r="3910" spans="1:21" ht="48" x14ac:dyDescent="0.2">
      <c r="A3910">
        <v>3952</v>
      </c>
      <c r="B3910" s="3" t="s">
        <v>3949</v>
      </c>
      <c r="C3910" s="3" t="s">
        <v>8059</v>
      </c>
      <c r="D3910" s="6">
        <v>26000</v>
      </c>
      <c r="E3910" s="8">
        <v>25</v>
      </c>
      <c r="F3910" t="s">
        <v>8220</v>
      </c>
      <c r="G3910" t="s">
        <v>8223</v>
      </c>
      <c r="H3910" t="s">
        <v>8245</v>
      </c>
      <c r="I3910">
        <v>1445885890</v>
      </c>
      <c r="J3910">
        <v>1440701890</v>
      </c>
      <c r="K3910" t="b">
        <v>0</v>
      </c>
      <c r="L3910">
        <v>1</v>
      </c>
      <c r="M3910" t="b">
        <v>0</v>
      </c>
      <c r="N3910" t="s">
        <v>8269</v>
      </c>
      <c r="O3910">
        <f t="shared" si="305"/>
        <v>0</v>
      </c>
      <c r="P3910">
        <f t="shared" si="306"/>
        <v>25</v>
      </c>
      <c r="Q3910" s="13" t="s">
        <v>8315</v>
      </c>
      <c r="R3910" t="s">
        <v>8316</v>
      </c>
      <c r="S3910" s="17">
        <f t="shared" si="307"/>
        <v>42243.790393518517</v>
      </c>
      <c r="T3910" s="17">
        <f t="shared" si="308"/>
        <v>42303.790393518517</v>
      </c>
      <c r="U3910">
        <f t="shared" si="309"/>
        <v>2015</v>
      </c>
    </row>
    <row r="3911" spans="1:21" ht="48" x14ac:dyDescent="0.2">
      <c r="A3911">
        <v>3950</v>
      </c>
      <c r="B3911" s="3" t="s">
        <v>3947</v>
      </c>
      <c r="C3911" s="3" t="s">
        <v>8058</v>
      </c>
      <c r="D3911" s="6">
        <v>4000</v>
      </c>
      <c r="E3911" s="8">
        <v>25</v>
      </c>
      <c r="F3911" t="s">
        <v>8220</v>
      </c>
      <c r="G3911" t="s">
        <v>8223</v>
      </c>
      <c r="H3911" t="s">
        <v>8245</v>
      </c>
      <c r="I3911">
        <v>1460140500</v>
      </c>
      <c r="J3911">
        <v>1457628680</v>
      </c>
      <c r="K3911" t="b">
        <v>0</v>
      </c>
      <c r="L3911">
        <v>1</v>
      </c>
      <c r="M3911" t="b">
        <v>0</v>
      </c>
      <c r="N3911" t="s">
        <v>8269</v>
      </c>
      <c r="O3911">
        <f t="shared" si="305"/>
        <v>1</v>
      </c>
      <c r="P3911">
        <f t="shared" si="306"/>
        <v>25</v>
      </c>
      <c r="Q3911" s="13" t="s">
        <v>8315</v>
      </c>
      <c r="R3911" t="s">
        <v>8316</v>
      </c>
      <c r="S3911" s="17">
        <f t="shared" si="307"/>
        <v>42439.702314814815</v>
      </c>
      <c r="T3911" s="17">
        <f t="shared" si="308"/>
        <v>42468.774305555555</v>
      </c>
      <c r="U3911">
        <f t="shared" si="309"/>
        <v>2016</v>
      </c>
    </row>
    <row r="3912" spans="1:21" ht="48" x14ac:dyDescent="0.2">
      <c r="A3912">
        <v>3947</v>
      </c>
      <c r="B3912" s="3" t="s">
        <v>3944</v>
      </c>
      <c r="C3912" s="3" t="s">
        <v>8055</v>
      </c>
      <c r="D3912" s="6">
        <v>3000</v>
      </c>
      <c r="E3912" s="8">
        <v>101</v>
      </c>
      <c r="F3912" t="s">
        <v>8220</v>
      </c>
      <c r="G3912" t="s">
        <v>8223</v>
      </c>
      <c r="H3912" t="s">
        <v>8245</v>
      </c>
      <c r="I3912">
        <v>1475378744</v>
      </c>
      <c r="J3912">
        <v>1472786744</v>
      </c>
      <c r="K3912" t="b">
        <v>0</v>
      </c>
      <c r="L3912">
        <v>2</v>
      </c>
      <c r="M3912" t="b">
        <v>0</v>
      </c>
      <c r="N3912" t="s">
        <v>8269</v>
      </c>
      <c r="O3912">
        <f t="shared" si="305"/>
        <v>3</v>
      </c>
      <c r="P3912">
        <f t="shared" si="306"/>
        <v>50.5</v>
      </c>
      <c r="Q3912" s="13" t="s">
        <v>8315</v>
      </c>
      <c r="R3912" t="s">
        <v>8316</v>
      </c>
      <c r="S3912" s="17">
        <f t="shared" si="307"/>
        <v>42615.142870370371</v>
      </c>
      <c r="T3912" s="17">
        <f t="shared" si="308"/>
        <v>42645.142870370371</v>
      </c>
      <c r="U3912">
        <f t="shared" si="309"/>
        <v>2016</v>
      </c>
    </row>
    <row r="3913" spans="1:21" ht="32" x14ac:dyDescent="0.2">
      <c r="A3913">
        <v>3946</v>
      </c>
      <c r="B3913" s="3" t="s">
        <v>3943</v>
      </c>
      <c r="C3913" s="3" t="s">
        <v>8054</v>
      </c>
      <c r="D3913" s="6">
        <v>6000</v>
      </c>
      <c r="E3913" s="8">
        <v>195</v>
      </c>
      <c r="F3913" t="s">
        <v>8220</v>
      </c>
      <c r="G3913" t="s">
        <v>8223</v>
      </c>
      <c r="H3913" t="s">
        <v>8245</v>
      </c>
      <c r="I3913">
        <v>1425110400</v>
      </c>
      <c r="J3913">
        <v>1422388822</v>
      </c>
      <c r="K3913" t="b">
        <v>0</v>
      </c>
      <c r="L3913">
        <v>5</v>
      </c>
      <c r="M3913" t="b">
        <v>0</v>
      </c>
      <c r="N3913" t="s">
        <v>8269</v>
      </c>
      <c r="O3913">
        <f t="shared" si="305"/>
        <v>3</v>
      </c>
      <c r="P3913">
        <f t="shared" si="306"/>
        <v>39</v>
      </c>
      <c r="Q3913" s="13" t="s">
        <v>8315</v>
      </c>
      <c r="R3913" t="s">
        <v>8316</v>
      </c>
      <c r="S3913" s="17">
        <f t="shared" si="307"/>
        <v>42031.833587962959</v>
      </c>
      <c r="T3913" s="17">
        <f t="shared" si="308"/>
        <v>42063.333333333328</v>
      </c>
      <c r="U3913">
        <f t="shared" si="309"/>
        <v>2015</v>
      </c>
    </row>
    <row r="3914" spans="1:21" ht="48" x14ac:dyDescent="0.2">
      <c r="A3914">
        <v>3945</v>
      </c>
      <c r="B3914" s="3" t="s">
        <v>3942</v>
      </c>
      <c r="C3914" s="3" t="s">
        <v>8053</v>
      </c>
      <c r="D3914" s="6">
        <v>2000</v>
      </c>
      <c r="E3914" s="8">
        <v>5</v>
      </c>
      <c r="F3914" t="s">
        <v>8220</v>
      </c>
      <c r="G3914" t="s">
        <v>8223</v>
      </c>
      <c r="H3914" t="s">
        <v>8245</v>
      </c>
      <c r="I3914">
        <v>1431717268</v>
      </c>
      <c r="J3914">
        <v>1429125268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5</v>
      </c>
      <c r="Q3914" s="13" t="s">
        <v>8315</v>
      </c>
      <c r="R3914" t="s">
        <v>8316</v>
      </c>
      <c r="S3914" s="17">
        <f t="shared" si="307"/>
        <v>42109.801712962959</v>
      </c>
      <c r="T3914" s="17">
        <f t="shared" si="308"/>
        <v>42139.801712962959</v>
      </c>
      <c r="U3914">
        <f t="shared" si="309"/>
        <v>2015</v>
      </c>
    </row>
    <row r="3915" spans="1:21" ht="48" x14ac:dyDescent="0.2">
      <c r="A3915">
        <v>3944</v>
      </c>
      <c r="B3915" s="3" t="s">
        <v>3941</v>
      </c>
      <c r="C3915" s="3" t="s">
        <v>8052</v>
      </c>
      <c r="D3915" s="6">
        <v>5000</v>
      </c>
      <c r="E3915" s="8">
        <v>0</v>
      </c>
      <c r="F3915" t="s">
        <v>8220</v>
      </c>
      <c r="G3915" t="s">
        <v>8223</v>
      </c>
      <c r="H3915" t="s">
        <v>8245</v>
      </c>
      <c r="I3915">
        <v>1440690875</v>
      </c>
      <c r="J3915">
        <v>1438098875</v>
      </c>
      <c r="K3915" t="b">
        <v>0</v>
      </c>
      <c r="L3915">
        <v>0</v>
      </c>
      <c r="M3915" t="b">
        <v>0</v>
      </c>
      <c r="N3915" t="s">
        <v>8269</v>
      </c>
      <c r="O3915">
        <f t="shared" si="305"/>
        <v>0</v>
      </c>
      <c r="P3915">
        <f t="shared" si="306"/>
        <v>0</v>
      </c>
      <c r="Q3915" s="13" t="s">
        <v>8315</v>
      </c>
      <c r="R3915" t="s">
        <v>8316</v>
      </c>
      <c r="S3915" s="17">
        <f t="shared" si="307"/>
        <v>42213.662905092591</v>
      </c>
      <c r="T3915" s="17">
        <f t="shared" si="308"/>
        <v>42243.662905092591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3" t="s">
        <v>8315</v>
      </c>
      <c r="R3916" t="s">
        <v>8316</v>
      </c>
      <c r="S3916" s="17">
        <f t="shared" si="307"/>
        <v>42114.818935185183</v>
      </c>
      <c r="T3916" s="17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3" t="s">
        <v>8315</v>
      </c>
      <c r="R3917" t="s">
        <v>8316</v>
      </c>
      <c r="S3917" s="17">
        <f t="shared" si="307"/>
        <v>42492.98505787037</v>
      </c>
      <c r="T3917" s="17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3" t="s">
        <v>8315</v>
      </c>
      <c r="R3918" t="s">
        <v>8316</v>
      </c>
      <c r="S3918" s="17">
        <f t="shared" si="307"/>
        <v>42494.471666666665</v>
      </c>
      <c r="T3918" s="17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3" t="s">
        <v>8315</v>
      </c>
      <c r="R3919" t="s">
        <v>8316</v>
      </c>
      <c r="S3919" s="17">
        <f t="shared" si="307"/>
        <v>41863.527326388888</v>
      </c>
      <c r="T3919" s="17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3" t="s">
        <v>8315</v>
      </c>
      <c r="R3920" t="s">
        <v>8316</v>
      </c>
      <c r="S3920" s="17">
        <f t="shared" si="307"/>
        <v>41843.664618055554</v>
      </c>
      <c r="T3920" s="17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3" t="s">
        <v>8315</v>
      </c>
      <c r="R3921" t="s">
        <v>8316</v>
      </c>
      <c r="S3921" s="17">
        <f t="shared" si="307"/>
        <v>42358.684872685189</v>
      </c>
      <c r="T3921" s="17">
        <f t="shared" si="308"/>
        <v>42387</v>
      </c>
      <c r="U3921">
        <f t="shared" si="309"/>
        <v>2016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3" t="s">
        <v>8315</v>
      </c>
      <c r="R3922" t="s">
        <v>8316</v>
      </c>
      <c r="S3922" s="17">
        <f t="shared" si="307"/>
        <v>42657.38726851852</v>
      </c>
      <c r="T3922" s="17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3" t="s">
        <v>8315</v>
      </c>
      <c r="R3923" t="s">
        <v>8316</v>
      </c>
      <c r="S3923" s="17">
        <f t="shared" si="307"/>
        <v>41926.542303240742</v>
      </c>
      <c r="T3923" s="17">
        <f t="shared" si="308"/>
        <v>41938.75</v>
      </c>
      <c r="U3923">
        <f t="shared" si="309"/>
        <v>2014</v>
      </c>
    </row>
    <row r="3924" spans="1:21" ht="48" x14ac:dyDescent="0.2">
      <c r="A3924">
        <v>3943</v>
      </c>
      <c r="B3924" s="3" t="s">
        <v>3940</v>
      </c>
      <c r="C3924" s="3" t="s">
        <v>8051</v>
      </c>
      <c r="D3924" s="6">
        <v>5000</v>
      </c>
      <c r="E3924" s="8">
        <v>1782</v>
      </c>
      <c r="F3924" t="s">
        <v>8220</v>
      </c>
      <c r="G3924" t="s">
        <v>8223</v>
      </c>
      <c r="H3924" t="s">
        <v>8245</v>
      </c>
      <c r="I3924">
        <v>1446483000</v>
      </c>
      <c r="J3924">
        <v>1443811268</v>
      </c>
      <c r="K3924" t="b">
        <v>0</v>
      </c>
      <c r="L3924">
        <v>13</v>
      </c>
      <c r="M3924" t="b">
        <v>0</v>
      </c>
      <c r="N3924" t="s">
        <v>8269</v>
      </c>
      <c r="O3924">
        <f t="shared" si="305"/>
        <v>36</v>
      </c>
      <c r="P3924">
        <f t="shared" si="306"/>
        <v>137.08000000000001</v>
      </c>
      <c r="Q3924" s="13" t="s">
        <v>8315</v>
      </c>
      <c r="R3924" t="s">
        <v>8316</v>
      </c>
      <c r="S3924" s="17">
        <f t="shared" si="307"/>
        <v>42279.778564814813</v>
      </c>
      <c r="T3924" s="17">
        <f t="shared" si="308"/>
        <v>42310.701388888891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3" t="s">
        <v>8315</v>
      </c>
      <c r="R3925" t="s">
        <v>8316</v>
      </c>
      <c r="S3925" s="17">
        <f t="shared" si="307"/>
        <v>42075.979988425926</v>
      </c>
      <c r="T3925" s="17">
        <f t="shared" si="308"/>
        <v>42103.979988425926</v>
      </c>
      <c r="U3925">
        <f t="shared" si="309"/>
        <v>2015</v>
      </c>
    </row>
    <row r="3926" spans="1:21" ht="48" x14ac:dyDescent="0.2">
      <c r="A3926">
        <v>3942</v>
      </c>
      <c r="B3926" s="3" t="s">
        <v>3939</v>
      </c>
      <c r="C3926" s="3" t="s">
        <v>8050</v>
      </c>
      <c r="D3926" s="6">
        <v>1200</v>
      </c>
      <c r="E3926" s="8">
        <v>0</v>
      </c>
      <c r="F3926" t="s">
        <v>8220</v>
      </c>
      <c r="G3926" t="s">
        <v>8223</v>
      </c>
      <c r="H3926" t="s">
        <v>8245</v>
      </c>
      <c r="I3926">
        <v>1434490914</v>
      </c>
      <c r="J3926">
        <v>1429306914</v>
      </c>
      <c r="K3926" t="b">
        <v>0</v>
      </c>
      <c r="L3926">
        <v>0</v>
      </c>
      <c r="M3926" t="b">
        <v>0</v>
      </c>
      <c r="N3926" t="s">
        <v>8269</v>
      </c>
      <c r="O3926">
        <f t="shared" si="305"/>
        <v>0</v>
      </c>
      <c r="P3926">
        <f t="shared" si="306"/>
        <v>0</v>
      </c>
      <c r="Q3926" s="13" t="s">
        <v>8315</v>
      </c>
      <c r="R3926" t="s">
        <v>8316</v>
      </c>
      <c r="S3926" s="17">
        <f t="shared" si="307"/>
        <v>42111.904097222221</v>
      </c>
      <c r="T3926" s="17">
        <f t="shared" si="308"/>
        <v>42171.904097222221</v>
      </c>
      <c r="U3926">
        <f t="shared" si="309"/>
        <v>2015</v>
      </c>
    </row>
    <row r="3927" spans="1:21" ht="48" x14ac:dyDescent="0.2">
      <c r="A3927">
        <v>3941</v>
      </c>
      <c r="B3927" s="3" t="s">
        <v>3938</v>
      </c>
      <c r="C3927" s="3" t="s">
        <v>8049</v>
      </c>
      <c r="D3927" s="6">
        <v>5500</v>
      </c>
      <c r="E3927" s="8">
        <v>50</v>
      </c>
      <c r="F3927" t="s">
        <v>8220</v>
      </c>
      <c r="G3927" t="s">
        <v>8223</v>
      </c>
      <c r="H3927" t="s">
        <v>8245</v>
      </c>
      <c r="I3927">
        <v>1416877200</v>
      </c>
      <c r="J3927">
        <v>1414505137</v>
      </c>
      <c r="K3927" t="b">
        <v>0</v>
      </c>
      <c r="L3927">
        <v>2</v>
      </c>
      <c r="M3927" t="b">
        <v>0</v>
      </c>
      <c r="N3927" t="s">
        <v>8269</v>
      </c>
      <c r="O3927">
        <f t="shared" si="305"/>
        <v>1</v>
      </c>
      <c r="P3927">
        <f t="shared" si="306"/>
        <v>25</v>
      </c>
      <c r="Q3927" s="13" t="s">
        <v>8315</v>
      </c>
      <c r="R3927" t="s">
        <v>8316</v>
      </c>
      <c r="S3927" s="17">
        <f t="shared" si="307"/>
        <v>41940.587233796294</v>
      </c>
      <c r="T3927" s="17">
        <f t="shared" si="308"/>
        <v>41968.041666666672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3" t="s">
        <v>8315</v>
      </c>
      <c r="R3928" t="s">
        <v>8316</v>
      </c>
      <c r="S3928" s="17">
        <f t="shared" si="307"/>
        <v>41970.085046296299</v>
      </c>
      <c r="T3928" s="17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3" t="s">
        <v>8315</v>
      </c>
      <c r="R3929" t="s">
        <v>8316</v>
      </c>
      <c r="S3929" s="17">
        <f t="shared" si="307"/>
        <v>41830.267407407409</v>
      </c>
      <c r="T3929" s="17">
        <f t="shared" si="308"/>
        <v>41860.267407407409</v>
      </c>
      <c r="U3929">
        <f t="shared" si="309"/>
        <v>2014</v>
      </c>
    </row>
    <row r="3930" spans="1:21" ht="48" x14ac:dyDescent="0.2">
      <c r="A3930">
        <v>3940</v>
      </c>
      <c r="B3930" s="3" t="s">
        <v>3937</v>
      </c>
      <c r="C3930" s="3" t="s">
        <v>8048</v>
      </c>
      <c r="D3930" s="6">
        <v>5000</v>
      </c>
      <c r="E3930" s="8">
        <v>11</v>
      </c>
      <c r="F3930" t="s">
        <v>8220</v>
      </c>
      <c r="G3930" t="s">
        <v>8223</v>
      </c>
      <c r="H3930" t="s">
        <v>8245</v>
      </c>
      <c r="I3930">
        <v>1420199351</v>
      </c>
      <c r="J3930">
        <v>1416311351</v>
      </c>
      <c r="K3930" t="b">
        <v>0</v>
      </c>
      <c r="L3930">
        <v>2</v>
      </c>
      <c r="M3930" t="b">
        <v>0</v>
      </c>
      <c r="N3930" t="s">
        <v>8269</v>
      </c>
      <c r="O3930">
        <f t="shared" si="305"/>
        <v>0</v>
      </c>
      <c r="P3930">
        <f t="shared" si="306"/>
        <v>5.5</v>
      </c>
      <c r="Q3930" s="13" t="s">
        <v>8315</v>
      </c>
      <c r="R3930" t="s">
        <v>8316</v>
      </c>
      <c r="S3930" s="17">
        <f t="shared" si="307"/>
        <v>41961.492488425924</v>
      </c>
      <c r="T3930" s="17">
        <f t="shared" si="308"/>
        <v>42006.492488425924</v>
      </c>
      <c r="U3930">
        <f t="shared" si="309"/>
        <v>2015</v>
      </c>
    </row>
    <row r="3931" spans="1:21" ht="48" x14ac:dyDescent="0.2">
      <c r="A3931">
        <v>3938</v>
      </c>
      <c r="B3931" s="3" t="s">
        <v>3935</v>
      </c>
      <c r="C3931" s="3" t="s">
        <v>8046</v>
      </c>
      <c r="D3931" s="6">
        <v>3255</v>
      </c>
      <c r="E3931" s="8">
        <v>397</v>
      </c>
      <c r="F3931" t="s">
        <v>8220</v>
      </c>
      <c r="G3931" t="s">
        <v>8223</v>
      </c>
      <c r="H3931" t="s">
        <v>8245</v>
      </c>
      <c r="I3931">
        <v>1435441454</v>
      </c>
      <c r="J3931">
        <v>1432763054</v>
      </c>
      <c r="K3931" t="b">
        <v>0</v>
      </c>
      <c r="L3931">
        <v>5</v>
      </c>
      <c r="M3931" t="b">
        <v>0</v>
      </c>
      <c r="N3931" t="s">
        <v>8269</v>
      </c>
      <c r="O3931">
        <f t="shared" si="305"/>
        <v>12</v>
      </c>
      <c r="P3931">
        <f t="shared" si="306"/>
        <v>79.400000000000006</v>
      </c>
      <c r="Q3931" s="13" t="s">
        <v>8315</v>
      </c>
      <c r="R3931" t="s">
        <v>8316</v>
      </c>
      <c r="S3931" s="17">
        <f t="shared" si="307"/>
        <v>42151.905717592599</v>
      </c>
      <c r="T3931" s="17">
        <f t="shared" si="308"/>
        <v>42182.905717592599</v>
      </c>
      <c r="U3931">
        <f t="shared" si="309"/>
        <v>2015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3" t="s">
        <v>8315</v>
      </c>
      <c r="R3932" t="s">
        <v>8316</v>
      </c>
      <c r="S3932" s="17">
        <f t="shared" si="307"/>
        <v>42433.338749999995</v>
      </c>
      <c r="T3932" s="17">
        <f t="shared" si="308"/>
        <v>42461.25</v>
      </c>
      <c r="U3932">
        <f t="shared" si="309"/>
        <v>2016</v>
      </c>
    </row>
    <row r="3933" spans="1:21" ht="48" x14ac:dyDescent="0.2">
      <c r="A3933">
        <v>3937</v>
      </c>
      <c r="B3933" s="3" t="s">
        <v>3934</v>
      </c>
      <c r="C3933" s="3" t="s">
        <v>8045</v>
      </c>
      <c r="D3933" s="6">
        <v>2885</v>
      </c>
      <c r="E3933" s="8">
        <v>2485</v>
      </c>
      <c r="F3933" t="s">
        <v>8220</v>
      </c>
      <c r="G3933" t="s">
        <v>8223</v>
      </c>
      <c r="H3933" t="s">
        <v>8245</v>
      </c>
      <c r="I3933">
        <v>1468249760</v>
      </c>
      <c r="J3933">
        <v>1465830560</v>
      </c>
      <c r="K3933" t="b">
        <v>0</v>
      </c>
      <c r="L3933">
        <v>10</v>
      </c>
      <c r="M3933" t="b">
        <v>0</v>
      </c>
      <c r="N3933" t="s">
        <v>8269</v>
      </c>
      <c r="O3933">
        <f t="shared" ref="O3933:O3996" si="310">ROUND(E3933/D3933*100,0)</f>
        <v>86</v>
      </c>
      <c r="P3933">
        <f t="shared" ref="P3933:P3996" si="311">IFERROR(ROUND(E3933/L3933,2),0)</f>
        <v>248.5</v>
      </c>
      <c r="Q3933" s="13" t="s">
        <v>8315</v>
      </c>
      <c r="R3933" t="s">
        <v>8316</v>
      </c>
      <c r="S3933" s="17">
        <f t="shared" ref="S3933:S3996" si="312">(((J3933/60)/60)/24)+DATE(1970,1,1)</f>
        <v>42534.631481481483</v>
      </c>
      <c r="T3933" s="17">
        <f t="shared" ref="T3933:T3996" si="313">(((I3933/60)/60)/24)+DATE(1970,1,1)</f>
        <v>42562.631481481483</v>
      </c>
      <c r="U3933">
        <f t="shared" si="309"/>
        <v>2016</v>
      </c>
    </row>
    <row r="3934" spans="1:21" ht="48" x14ac:dyDescent="0.2">
      <c r="A3934">
        <v>3936</v>
      </c>
      <c r="B3934" s="3" t="s">
        <v>3933</v>
      </c>
      <c r="C3934" s="3" t="s">
        <v>8044</v>
      </c>
      <c r="D3934" s="6">
        <v>20000</v>
      </c>
      <c r="E3934" s="8">
        <v>0</v>
      </c>
      <c r="F3934" t="s">
        <v>8220</v>
      </c>
      <c r="G3934" t="s">
        <v>8223</v>
      </c>
      <c r="H3934" t="s">
        <v>8245</v>
      </c>
      <c r="I3934">
        <v>1480576720</v>
      </c>
      <c r="J3934">
        <v>1477981120</v>
      </c>
      <c r="K3934" t="b">
        <v>0</v>
      </c>
      <c r="L3934">
        <v>0</v>
      </c>
      <c r="M3934" t="b">
        <v>0</v>
      </c>
      <c r="N3934" t="s">
        <v>8269</v>
      </c>
      <c r="O3934">
        <f t="shared" si="310"/>
        <v>0</v>
      </c>
      <c r="P3934">
        <f t="shared" si="311"/>
        <v>0</v>
      </c>
      <c r="Q3934" s="13" t="s">
        <v>8315</v>
      </c>
      <c r="R3934" t="s">
        <v>8316</v>
      </c>
      <c r="S3934" s="17">
        <f t="shared" si="312"/>
        <v>42675.262962962966</v>
      </c>
      <c r="T3934" s="17">
        <f t="shared" si="313"/>
        <v>42705.304629629631</v>
      </c>
      <c r="U3934">
        <f t="shared" si="309"/>
        <v>2016</v>
      </c>
    </row>
    <row r="3935" spans="1:21" ht="48" x14ac:dyDescent="0.2">
      <c r="A3935">
        <v>3934</v>
      </c>
      <c r="B3935" s="3" t="s">
        <v>3931</v>
      </c>
      <c r="C3935" s="3" t="s">
        <v>8042</v>
      </c>
      <c r="D3935" s="6">
        <v>5000</v>
      </c>
      <c r="E3935" s="8">
        <v>550</v>
      </c>
      <c r="F3935" t="s">
        <v>8220</v>
      </c>
      <c r="G3935" t="s">
        <v>8223</v>
      </c>
      <c r="H3935" t="s">
        <v>8245</v>
      </c>
      <c r="I3935">
        <v>1443704400</v>
      </c>
      <c r="J3935">
        <v>1439827639</v>
      </c>
      <c r="K3935" t="b">
        <v>0</v>
      </c>
      <c r="L3935">
        <v>12</v>
      </c>
      <c r="M3935" t="b">
        <v>0</v>
      </c>
      <c r="N3935" t="s">
        <v>8269</v>
      </c>
      <c r="O3935">
        <f t="shared" si="310"/>
        <v>11</v>
      </c>
      <c r="P3935">
        <f t="shared" si="311"/>
        <v>45.83</v>
      </c>
      <c r="Q3935" s="13" t="s">
        <v>8315</v>
      </c>
      <c r="R3935" t="s">
        <v>8316</v>
      </c>
      <c r="S3935" s="17">
        <f t="shared" si="312"/>
        <v>42233.671747685185</v>
      </c>
      <c r="T3935" s="17">
        <f t="shared" si="313"/>
        <v>42278.541666666672</v>
      </c>
      <c r="U3935">
        <f t="shared" si="309"/>
        <v>2015</v>
      </c>
    </row>
    <row r="3936" spans="1:21" ht="48" x14ac:dyDescent="0.2">
      <c r="A3936">
        <v>3933</v>
      </c>
      <c r="B3936" s="3" t="s">
        <v>3930</v>
      </c>
      <c r="C3936" s="3" t="s">
        <v>8041</v>
      </c>
      <c r="D3936" s="6">
        <v>7000</v>
      </c>
      <c r="E3936" s="8">
        <v>1102</v>
      </c>
      <c r="F3936" t="s">
        <v>8220</v>
      </c>
      <c r="G3936" t="s">
        <v>8223</v>
      </c>
      <c r="H3936" t="s">
        <v>8245</v>
      </c>
      <c r="I3936">
        <v>1468716180</v>
      </c>
      <c r="J3936">
        <v>1466205262</v>
      </c>
      <c r="K3936" t="b">
        <v>0</v>
      </c>
      <c r="L3936">
        <v>12</v>
      </c>
      <c r="M3936" t="b">
        <v>0</v>
      </c>
      <c r="N3936" t="s">
        <v>8269</v>
      </c>
      <c r="O3936">
        <f t="shared" si="310"/>
        <v>16</v>
      </c>
      <c r="P3936">
        <f t="shared" si="311"/>
        <v>91.83</v>
      </c>
      <c r="Q3936" s="13" t="s">
        <v>8315</v>
      </c>
      <c r="R3936" t="s">
        <v>8316</v>
      </c>
      <c r="S3936" s="17">
        <f t="shared" si="312"/>
        <v>42538.968310185184</v>
      </c>
      <c r="T3936" s="17">
        <f t="shared" si="313"/>
        <v>42568.029861111107</v>
      </c>
      <c r="U3936">
        <f t="shared" si="309"/>
        <v>2016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10"/>
        <v>44</v>
      </c>
      <c r="P3937">
        <f t="shared" si="311"/>
        <v>57.17</v>
      </c>
      <c r="Q3937" s="13" t="s">
        <v>8315</v>
      </c>
      <c r="R3937" t="s">
        <v>8316</v>
      </c>
      <c r="S3937" s="17">
        <f t="shared" si="312"/>
        <v>42221.656782407401</v>
      </c>
      <c r="T3937" s="17">
        <f t="shared" si="313"/>
        <v>42281.656782407401</v>
      </c>
      <c r="U3937">
        <f t="shared" si="309"/>
        <v>2015</v>
      </c>
    </row>
    <row r="3938" spans="1:21" ht="48" x14ac:dyDescent="0.2">
      <c r="A3938">
        <v>3932</v>
      </c>
      <c r="B3938" s="3" t="s">
        <v>3929</v>
      </c>
      <c r="C3938" s="3" t="s">
        <v>8040</v>
      </c>
      <c r="D3938" s="6">
        <v>12000</v>
      </c>
      <c r="E3938" s="8">
        <v>1</v>
      </c>
      <c r="F3938" t="s">
        <v>8220</v>
      </c>
      <c r="G3938" t="s">
        <v>8223</v>
      </c>
      <c r="H3938" t="s">
        <v>8245</v>
      </c>
      <c r="I3938">
        <v>1458097364</v>
      </c>
      <c r="J3938">
        <v>1455508964</v>
      </c>
      <c r="K3938" t="b">
        <v>0</v>
      </c>
      <c r="L3938">
        <v>1</v>
      </c>
      <c r="M3938" t="b">
        <v>0</v>
      </c>
      <c r="N3938" t="s">
        <v>8269</v>
      </c>
      <c r="O3938">
        <f t="shared" si="310"/>
        <v>0</v>
      </c>
      <c r="P3938">
        <f t="shared" si="311"/>
        <v>1</v>
      </c>
      <c r="Q3938" s="13" t="s">
        <v>8315</v>
      </c>
      <c r="R3938" t="s">
        <v>8316</v>
      </c>
      <c r="S3938" s="17">
        <f t="shared" si="312"/>
        <v>42415.168564814812</v>
      </c>
      <c r="T3938" s="17">
        <f t="shared" si="313"/>
        <v>42445.126898148148</v>
      </c>
      <c r="U3938">
        <f t="shared" si="309"/>
        <v>2016</v>
      </c>
    </row>
    <row r="3939" spans="1:21" ht="48" x14ac:dyDescent="0.2">
      <c r="A3939">
        <v>3931</v>
      </c>
      <c r="B3939" s="3" t="s">
        <v>3928</v>
      </c>
      <c r="C3939" s="3" t="s">
        <v>8039</v>
      </c>
      <c r="D3939" s="6">
        <v>8000</v>
      </c>
      <c r="E3939" s="8">
        <v>0</v>
      </c>
      <c r="F3939" t="s">
        <v>8220</v>
      </c>
      <c r="G3939" t="s">
        <v>8223</v>
      </c>
      <c r="H3939" t="s">
        <v>8245</v>
      </c>
      <c r="I3939">
        <v>1441510707</v>
      </c>
      <c r="J3939">
        <v>1439350707</v>
      </c>
      <c r="K3939" t="b">
        <v>0</v>
      </c>
      <c r="L3939">
        <v>0</v>
      </c>
      <c r="M3939" t="b">
        <v>0</v>
      </c>
      <c r="N3939" t="s">
        <v>8269</v>
      </c>
      <c r="O3939">
        <f t="shared" si="310"/>
        <v>0</v>
      </c>
      <c r="P3939">
        <f t="shared" si="311"/>
        <v>0</v>
      </c>
      <c r="Q3939" s="13" t="s">
        <v>8315</v>
      </c>
      <c r="R3939" t="s">
        <v>8316</v>
      </c>
      <c r="S3939" s="17">
        <f t="shared" si="312"/>
        <v>42228.151701388888</v>
      </c>
      <c r="T3939" s="17">
        <f t="shared" si="313"/>
        <v>42253.151701388888</v>
      </c>
      <c r="U3939">
        <f t="shared" si="309"/>
        <v>2015</v>
      </c>
    </row>
    <row r="3940" spans="1:21" ht="48" x14ac:dyDescent="0.2">
      <c r="A3940">
        <v>3929</v>
      </c>
      <c r="B3940" s="3" t="s">
        <v>3926</v>
      </c>
      <c r="C3940" s="3" t="s">
        <v>8037</v>
      </c>
      <c r="D3940" s="6">
        <v>20000</v>
      </c>
      <c r="E3940" s="8">
        <v>453</v>
      </c>
      <c r="F3940" t="s">
        <v>8220</v>
      </c>
      <c r="G3940" t="s">
        <v>8223</v>
      </c>
      <c r="H3940" t="s">
        <v>8245</v>
      </c>
      <c r="I3940">
        <v>1474228265</v>
      </c>
      <c r="J3940">
        <v>1471636265</v>
      </c>
      <c r="K3940" t="b">
        <v>0</v>
      </c>
      <c r="L3940">
        <v>14</v>
      </c>
      <c r="M3940" t="b">
        <v>0</v>
      </c>
      <c r="N3940" t="s">
        <v>8269</v>
      </c>
      <c r="O3940">
        <f t="shared" si="310"/>
        <v>2</v>
      </c>
      <c r="P3940">
        <f t="shared" si="311"/>
        <v>32.36</v>
      </c>
      <c r="Q3940" s="13" t="s">
        <v>8315</v>
      </c>
      <c r="R3940" t="s">
        <v>8316</v>
      </c>
      <c r="S3940" s="17">
        <f t="shared" si="312"/>
        <v>42601.827141203699</v>
      </c>
      <c r="T3940" s="17">
        <f t="shared" si="313"/>
        <v>42631.827141203699</v>
      </c>
      <c r="U3940">
        <f t="shared" si="309"/>
        <v>2016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10"/>
        <v>0</v>
      </c>
      <c r="P3941">
        <f t="shared" si="311"/>
        <v>5</v>
      </c>
      <c r="Q3941" s="13" t="s">
        <v>8315</v>
      </c>
      <c r="R3941" t="s">
        <v>8316</v>
      </c>
      <c r="S3941" s="17">
        <f t="shared" si="312"/>
        <v>41915.400219907409</v>
      </c>
      <c r="T3941" s="17">
        <f t="shared" si="313"/>
        <v>41919.1875</v>
      </c>
      <c r="U3941">
        <f t="shared" si="309"/>
        <v>2014</v>
      </c>
    </row>
    <row r="3942" spans="1:21" ht="48" x14ac:dyDescent="0.2">
      <c r="A3942">
        <v>3928</v>
      </c>
      <c r="B3942" s="3" t="s">
        <v>3925</v>
      </c>
      <c r="C3942" s="3" t="s">
        <v>8036</v>
      </c>
      <c r="D3942" s="6">
        <v>5000</v>
      </c>
      <c r="E3942" s="8">
        <v>651</v>
      </c>
      <c r="F3942" t="s">
        <v>8220</v>
      </c>
      <c r="G3942" t="s">
        <v>8223</v>
      </c>
      <c r="H3942" t="s">
        <v>8245</v>
      </c>
      <c r="I3942">
        <v>1444971540</v>
      </c>
      <c r="J3942">
        <v>1442593427</v>
      </c>
      <c r="K3942" t="b">
        <v>0</v>
      </c>
      <c r="L3942">
        <v>7</v>
      </c>
      <c r="M3942" t="b">
        <v>0</v>
      </c>
      <c r="N3942" t="s">
        <v>8269</v>
      </c>
      <c r="O3942">
        <f t="shared" si="310"/>
        <v>13</v>
      </c>
      <c r="P3942">
        <f t="shared" si="311"/>
        <v>93</v>
      </c>
      <c r="Q3942" s="13" t="s">
        <v>8315</v>
      </c>
      <c r="R3942" t="s">
        <v>8316</v>
      </c>
      <c r="S3942" s="17">
        <f t="shared" si="312"/>
        <v>42265.683182870373</v>
      </c>
      <c r="T3942" s="17">
        <f t="shared" si="313"/>
        <v>42293.207638888889</v>
      </c>
      <c r="U3942">
        <f t="shared" si="309"/>
        <v>2015</v>
      </c>
    </row>
    <row r="3943" spans="1:21" ht="48" x14ac:dyDescent="0.2">
      <c r="A3943">
        <v>3925</v>
      </c>
      <c r="B3943" s="3" t="s">
        <v>3922</v>
      </c>
      <c r="C3943" s="3" t="s">
        <v>8033</v>
      </c>
      <c r="D3943" s="6">
        <v>150</v>
      </c>
      <c r="E3943" s="8">
        <v>15</v>
      </c>
      <c r="F3943" t="s">
        <v>8220</v>
      </c>
      <c r="G3943" t="s">
        <v>8223</v>
      </c>
      <c r="H3943" t="s">
        <v>8245</v>
      </c>
      <c r="I3943">
        <v>1406753639</v>
      </c>
      <c r="J3943">
        <v>1404161639</v>
      </c>
      <c r="K3943" t="b">
        <v>0</v>
      </c>
      <c r="L3943">
        <v>3</v>
      </c>
      <c r="M3943" t="b">
        <v>0</v>
      </c>
      <c r="N3943" t="s">
        <v>8269</v>
      </c>
      <c r="O3943">
        <f t="shared" si="310"/>
        <v>10</v>
      </c>
      <c r="P3943">
        <f t="shared" si="311"/>
        <v>5</v>
      </c>
      <c r="Q3943" s="13" t="s">
        <v>8315</v>
      </c>
      <c r="R3943" t="s">
        <v>8316</v>
      </c>
      <c r="S3943" s="17">
        <f t="shared" si="312"/>
        <v>41820.870821759258</v>
      </c>
      <c r="T3943" s="17">
        <f t="shared" si="313"/>
        <v>41850.870821759258</v>
      </c>
      <c r="U3943">
        <f t="shared" si="309"/>
        <v>2014</v>
      </c>
    </row>
    <row r="3944" spans="1:21" ht="48" x14ac:dyDescent="0.2">
      <c r="A3944">
        <v>3924</v>
      </c>
      <c r="B3944" s="3" t="s">
        <v>3921</v>
      </c>
      <c r="C3944" s="3" t="s">
        <v>8032</v>
      </c>
      <c r="D3944" s="6">
        <v>15000</v>
      </c>
      <c r="E3944" s="8">
        <v>2290</v>
      </c>
      <c r="F3944" t="s">
        <v>8220</v>
      </c>
      <c r="G3944" t="s">
        <v>8223</v>
      </c>
      <c r="H3944" t="s">
        <v>8245</v>
      </c>
      <c r="I3944">
        <v>1403823722</v>
      </c>
      <c r="J3944">
        <v>1401231722</v>
      </c>
      <c r="K3944" t="b">
        <v>0</v>
      </c>
      <c r="L3944">
        <v>40</v>
      </c>
      <c r="M3944" t="b">
        <v>0</v>
      </c>
      <c r="N3944" t="s">
        <v>8269</v>
      </c>
      <c r="O3944">
        <f t="shared" si="310"/>
        <v>15</v>
      </c>
      <c r="P3944">
        <f t="shared" si="311"/>
        <v>57.25</v>
      </c>
      <c r="Q3944" s="13" t="s">
        <v>8315</v>
      </c>
      <c r="R3944" t="s">
        <v>8316</v>
      </c>
      <c r="S3944" s="17">
        <f t="shared" si="312"/>
        <v>41786.959745370368</v>
      </c>
      <c r="T3944" s="17">
        <f t="shared" si="313"/>
        <v>41816.959745370368</v>
      </c>
      <c r="U3944">
        <f t="shared" si="309"/>
        <v>2014</v>
      </c>
    </row>
    <row r="3945" spans="1:21" ht="48" x14ac:dyDescent="0.2">
      <c r="A3945">
        <v>3922</v>
      </c>
      <c r="B3945" s="3" t="s">
        <v>3919</v>
      </c>
      <c r="C3945" s="3" t="s">
        <v>8030</v>
      </c>
      <c r="D3945" s="6">
        <v>750</v>
      </c>
      <c r="E3945" s="8">
        <v>61</v>
      </c>
      <c r="F3945" t="s">
        <v>8220</v>
      </c>
      <c r="G3945" t="s">
        <v>8223</v>
      </c>
      <c r="H3945" t="s">
        <v>8245</v>
      </c>
      <c r="I3945">
        <v>1425337200</v>
      </c>
      <c r="J3945">
        <v>1421432810</v>
      </c>
      <c r="K3945" t="b">
        <v>0</v>
      </c>
      <c r="L3945">
        <v>6</v>
      </c>
      <c r="M3945" t="b">
        <v>0</v>
      </c>
      <c r="N3945" t="s">
        <v>8269</v>
      </c>
      <c r="O3945">
        <f t="shared" si="310"/>
        <v>8</v>
      </c>
      <c r="P3945">
        <f t="shared" si="311"/>
        <v>10.17</v>
      </c>
      <c r="Q3945" s="13" t="s">
        <v>8315</v>
      </c>
      <c r="R3945" t="s">
        <v>8316</v>
      </c>
      <c r="S3945" s="17">
        <f t="shared" si="312"/>
        <v>42020.768634259264</v>
      </c>
      <c r="T3945" s="17">
        <f t="shared" si="313"/>
        <v>42065.958333333328</v>
      </c>
      <c r="U3945">
        <f t="shared" si="309"/>
        <v>2015</v>
      </c>
    </row>
    <row r="3946" spans="1:21" ht="48" x14ac:dyDescent="0.2">
      <c r="A3946">
        <v>3913</v>
      </c>
      <c r="B3946" s="3" t="s">
        <v>3910</v>
      </c>
      <c r="C3946" s="3" t="s">
        <v>8021</v>
      </c>
      <c r="D3946" s="6">
        <v>10000</v>
      </c>
      <c r="E3946" s="8">
        <v>1000</v>
      </c>
      <c r="F3946" t="s">
        <v>8220</v>
      </c>
      <c r="G3946" t="s">
        <v>8223</v>
      </c>
      <c r="H3946" t="s">
        <v>8245</v>
      </c>
      <c r="I3946">
        <v>1448863449</v>
      </c>
      <c r="J3946">
        <v>1446267849</v>
      </c>
      <c r="K3946" t="b">
        <v>0</v>
      </c>
      <c r="L3946">
        <v>7</v>
      </c>
      <c r="M3946" t="b">
        <v>0</v>
      </c>
      <c r="N3946" t="s">
        <v>8269</v>
      </c>
      <c r="O3946">
        <f t="shared" si="310"/>
        <v>10</v>
      </c>
      <c r="P3946">
        <f t="shared" si="311"/>
        <v>142.86000000000001</v>
      </c>
      <c r="Q3946" s="13" t="s">
        <v>8315</v>
      </c>
      <c r="R3946" t="s">
        <v>8316</v>
      </c>
      <c r="S3946" s="17">
        <f t="shared" si="312"/>
        <v>42308.211215277777</v>
      </c>
      <c r="T3946" s="17">
        <f t="shared" si="313"/>
        <v>42338.252881944441</v>
      </c>
      <c r="U3946">
        <f t="shared" si="309"/>
        <v>2015</v>
      </c>
    </row>
    <row r="3947" spans="1:21" ht="48" x14ac:dyDescent="0.2">
      <c r="A3947">
        <v>3912</v>
      </c>
      <c r="B3947" s="3" t="s">
        <v>3909</v>
      </c>
      <c r="C3947" s="3" t="s">
        <v>8020</v>
      </c>
      <c r="D3947" s="6">
        <v>15000</v>
      </c>
      <c r="E3947" s="8">
        <v>1</v>
      </c>
      <c r="F3947" t="s">
        <v>8220</v>
      </c>
      <c r="G3947" t="s">
        <v>8223</v>
      </c>
      <c r="H3947" t="s">
        <v>8245</v>
      </c>
      <c r="I3947">
        <v>1429936500</v>
      </c>
      <c r="J3947">
        <v>1424759330</v>
      </c>
      <c r="K3947" t="b">
        <v>0</v>
      </c>
      <c r="L3947">
        <v>1</v>
      </c>
      <c r="M3947" t="b">
        <v>0</v>
      </c>
      <c r="N3947" t="s">
        <v>8269</v>
      </c>
      <c r="O3947">
        <f t="shared" si="310"/>
        <v>0</v>
      </c>
      <c r="P3947">
        <f t="shared" si="311"/>
        <v>1</v>
      </c>
      <c r="Q3947" s="13" t="s">
        <v>8315</v>
      </c>
      <c r="R3947" t="s">
        <v>8316</v>
      </c>
      <c r="S3947" s="17">
        <f t="shared" si="312"/>
        <v>42059.270023148143</v>
      </c>
      <c r="T3947" s="17">
        <f t="shared" si="313"/>
        <v>42119.190972222219</v>
      </c>
      <c r="U3947">
        <f t="shared" si="309"/>
        <v>2015</v>
      </c>
    </row>
    <row r="3948" spans="1:21" ht="48" x14ac:dyDescent="0.2">
      <c r="A3948">
        <v>3911</v>
      </c>
      <c r="B3948" s="3" t="s">
        <v>3908</v>
      </c>
      <c r="C3948" s="3" t="s">
        <v>8019</v>
      </c>
      <c r="D3948" s="6">
        <v>8000</v>
      </c>
      <c r="E3948" s="8">
        <v>2993</v>
      </c>
      <c r="F3948" t="s">
        <v>8220</v>
      </c>
      <c r="G3948" t="s">
        <v>8223</v>
      </c>
      <c r="H3948" t="s">
        <v>8245</v>
      </c>
      <c r="I3948">
        <v>1417033777</v>
      </c>
      <c r="J3948">
        <v>1414438177</v>
      </c>
      <c r="K3948" t="b">
        <v>0</v>
      </c>
      <c r="L3948">
        <v>36</v>
      </c>
      <c r="M3948" t="b">
        <v>0</v>
      </c>
      <c r="N3948" t="s">
        <v>8269</v>
      </c>
      <c r="O3948">
        <f t="shared" si="310"/>
        <v>37</v>
      </c>
      <c r="P3948">
        <f t="shared" si="311"/>
        <v>83.14</v>
      </c>
      <c r="Q3948" s="13" t="s">
        <v>8315</v>
      </c>
      <c r="R3948" t="s">
        <v>8316</v>
      </c>
      <c r="S3948" s="17">
        <f t="shared" si="312"/>
        <v>41939.8122337963</v>
      </c>
      <c r="T3948" s="17">
        <f t="shared" si="313"/>
        <v>41969.853900462964</v>
      </c>
      <c r="U3948">
        <f t="shared" si="309"/>
        <v>2014</v>
      </c>
    </row>
    <row r="3949" spans="1:21" ht="48" x14ac:dyDescent="0.2">
      <c r="A3949">
        <v>3910</v>
      </c>
      <c r="B3949" s="3" t="s">
        <v>3907</v>
      </c>
      <c r="C3949" s="3" t="s">
        <v>8018</v>
      </c>
      <c r="D3949" s="6">
        <v>6000</v>
      </c>
      <c r="E3949" s="8">
        <v>185</v>
      </c>
      <c r="F3949" t="s">
        <v>8220</v>
      </c>
      <c r="G3949" t="s">
        <v>8223</v>
      </c>
      <c r="H3949" t="s">
        <v>8245</v>
      </c>
      <c r="I3949">
        <v>1441649397</v>
      </c>
      <c r="J3949">
        <v>1439057397</v>
      </c>
      <c r="K3949" t="b">
        <v>0</v>
      </c>
      <c r="L3949">
        <v>3</v>
      </c>
      <c r="M3949" t="b">
        <v>0</v>
      </c>
      <c r="N3949" t="s">
        <v>8269</v>
      </c>
      <c r="O3949">
        <f t="shared" si="310"/>
        <v>3</v>
      </c>
      <c r="P3949">
        <f t="shared" si="311"/>
        <v>61.67</v>
      </c>
      <c r="Q3949" s="13" t="s">
        <v>8315</v>
      </c>
      <c r="R3949" t="s">
        <v>8316</v>
      </c>
      <c r="S3949" s="17">
        <f t="shared" si="312"/>
        <v>42224.756909722222</v>
      </c>
      <c r="T3949" s="17">
        <f t="shared" si="313"/>
        <v>42254.756909722222</v>
      </c>
      <c r="U3949">
        <f t="shared" si="309"/>
        <v>2015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10"/>
        <v>0</v>
      </c>
      <c r="P3950">
        <f t="shared" si="311"/>
        <v>0</v>
      </c>
      <c r="Q3950" s="13" t="s">
        <v>8315</v>
      </c>
      <c r="R3950" t="s">
        <v>8316</v>
      </c>
      <c r="S3950" s="17">
        <f t="shared" si="312"/>
        <v>41829.325497685182</v>
      </c>
      <c r="T3950" s="17">
        <f t="shared" si="313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10"/>
        <v>16</v>
      </c>
      <c r="P3951">
        <f t="shared" si="311"/>
        <v>49.28</v>
      </c>
      <c r="Q3951" s="13" t="s">
        <v>8315</v>
      </c>
      <c r="R3951" t="s">
        <v>8316</v>
      </c>
      <c r="S3951" s="17">
        <f t="shared" si="312"/>
        <v>42016.120613425926</v>
      </c>
      <c r="T3951" s="17">
        <f t="shared" si="313"/>
        <v>42046.120613425926</v>
      </c>
      <c r="U3951">
        <f t="shared" si="309"/>
        <v>2015</v>
      </c>
    </row>
    <row r="3952" spans="1:21" ht="48" x14ac:dyDescent="0.2">
      <c r="A3952">
        <v>3909</v>
      </c>
      <c r="B3952" s="3" t="s">
        <v>3906</v>
      </c>
      <c r="C3952" s="3" t="s">
        <v>8017</v>
      </c>
      <c r="D3952" s="6">
        <v>60000</v>
      </c>
      <c r="E3952" s="8">
        <v>135</v>
      </c>
      <c r="F3952" t="s">
        <v>8220</v>
      </c>
      <c r="G3952" t="s">
        <v>8223</v>
      </c>
      <c r="H3952" t="s">
        <v>8245</v>
      </c>
      <c r="I3952">
        <v>1410424642</v>
      </c>
      <c r="J3952">
        <v>1407832642</v>
      </c>
      <c r="K3952" t="b">
        <v>0</v>
      </c>
      <c r="L3952">
        <v>4</v>
      </c>
      <c r="M3952" t="b">
        <v>0</v>
      </c>
      <c r="N3952" t="s">
        <v>8269</v>
      </c>
      <c r="O3952">
        <f t="shared" si="310"/>
        <v>0</v>
      </c>
      <c r="P3952">
        <f t="shared" si="311"/>
        <v>33.75</v>
      </c>
      <c r="Q3952" s="13" t="s">
        <v>8315</v>
      </c>
      <c r="R3952" t="s">
        <v>8316</v>
      </c>
      <c r="S3952" s="17">
        <f t="shared" si="312"/>
        <v>41863.359282407408</v>
      </c>
      <c r="T3952" s="17">
        <f t="shared" si="313"/>
        <v>41893.359282407408</v>
      </c>
      <c r="U3952">
        <f t="shared" si="309"/>
        <v>2014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10"/>
        <v>0</v>
      </c>
      <c r="P3953">
        <f t="shared" si="311"/>
        <v>1</v>
      </c>
      <c r="Q3953" s="13" t="s">
        <v>8315</v>
      </c>
      <c r="R3953" t="s">
        <v>8316</v>
      </c>
      <c r="S3953" s="17">
        <f t="shared" si="312"/>
        <v>42433.825717592597</v>
      </c>
      <c r="T3953" s="17">
        <f t="shared" si="313"/>
        <v>42493.784050925926</v>
      </c>
      <c r="U3953">
        <f t="shared" si="309"/>
        <v>2016</v>
      </c>
    </row>
    <row r="3954" spans="1:21" ht="48" x14ac:dyDescent="0.2">
      <c r="A3954">
        <v>3908</v>
      </c>
      <c r="B3954" s="3" t="s">
        <v>3905</v>
      </c>
      <c r="C3954" s="3" t="s">
        <v>8016</v>
      </c>
      <c r="D3954" s="6">
        <v>750</v>
      </c>
      <c r="E3954" s="8">
        <v>65</v>
      </c>
      <c r="F3954" t="s">
        <v>8220</v>
      </c>
      <c r="G3954" t="s">
        <v>8223</v>
      </c>
      <c r="H3954" t="s">
        <v>8245</v>
      </c>
      <c r="I3954">
        <v>1406603696</v>
      </c>
      <c r="J3954">
        <v>1405307696</v>
      </c>
      <c r="K3954" t="b">
        <v>0</v>
      </c>
      <c r="L3954">
        <v>4</v>
      </c>
      <c r="M3954" t="b">
        <v>0</v>
      </c>
      <c r="N3954" t="s">
        <v>8269</v>
      </c>
      <c r="O3954">
        <f t="shared" si="310"/>
        <v>9</v>
      </c>
      <c r="P3954">
        <f t="shared" si="311"/>
        <v>16.25</v>
      </c>
      <c r="Q3954" s="13" t="s">
        <v>8315</v>
      </c>
      <c r="R3954" t="s">
        <v>8316</v>
      </c>
      <c r="S3954" s="17">
        <f t="shared" si="312"/>
        <v>41834.135370370372</v>
      </c>
      <c r="T3954" s="17">
        <f t="shared" si="313"/>
        <v>41849.135370370372</v>
      </c>
      <c r="U3954">
        <f t="shared" si="309"/>
        <v>2014</v>
      </c>
    </row>
    <row r="3955" spans="1:21" ht="32" x14ac:dyDescent="0.2">
      <c r="A3955">
        <v>3907</v>
      </c>
      <c r="B3955" s="3" t="s">
        <v>3904</v>
      </c>
      <c r="C3955" s="3" t="s">
        <v>8015</v>
      </c>
      <c r="D3955" s="6">
        <v>1000</v>
      </c>
      <c r="E3955" s="8">
        <v>153</v>
      </c>
      <c r="F3955" t="s">
        <v>8220</v>
      </c>
      <c r="G3955" t="s">
        <v>8223</v>
      </c>
      <c r="H3955" t="s">
        <v>8245</v>
      </c>
      <c r="I3955">
        <v>1414354080</v>
      </c>
      <c r="J3955">
        <v>1411587606</v>
      </c>
      <c r="K3955" t="b">
        <v>0</v>
      </c>
      <c r="L3955">
        <v>4</v>
      </c>
      <c r="M3955" t="b">
        <v>0</v>
      </c>
      <c r="N3955" t="s">
        <v>8269</v>
      </c>
      <c r="O3955">
        <f t="shared" si="310"/>
        <v>15</v>
      </c>
      <c r="P3955">
        <f t="shared" si="311"/>
        <v>38.25</v>
      </c>
      <c r="Q3955" s="13" t="s">
        <v>8315</v>
      </c>
      <c r="R3955" t="s">
        <v>8316</v>
      </c>
      <c r="S3955" s="17">
        <f t="shared" si="312"/>
        <v>41906.819513888891</v>
      </c>
      <c r="T3955" s="17">
        <f t="shared" si="313"/>
        <v>41938.838888888888</v>
      </c>
      <c r="U3955">
        <f t="shared" si="309"/>
        <v>2014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10"/>
        <v>0</v>
      </c>
      <c r="P3956">
        <f t="shared" si="311"/>
        <v>0</v>
      </c>
      <c r="Q3956" s="13" t="s">
        <v>8315</v>
      </c>
      <c r="R3956" t="s">
        <v>8316</v>
      </c>
      <c r="S3956" s="17">
        <f t="shared" si="312"/>
        <v>41774.651203703703</v>
      </c>
      <c r="T3956" s="17">
        <f t="shared" si="313"/>
        <v>41834.651203703703</v>
      </c>
      <c r="U3956">
        <f t="shared" si="309"/>
        <v>2014</v>
      </c>
    </row>
    <row r="3957" spans="1:21" ht="16" x14ac:dyDescent="0.2">
      <c r="A3957">
        <v>3904</v>
      </c>
      <c r="B3957" s="3" t="s">
        <v>3901</v>
      </c>
      <c r="C3957" s="3" t="s">
        <v>8012</v>
      </c>
      <c r="D3957" s="6">
        <v>10000</v>
      </c>
      <c r="E3957" s="8">
        <v>3</v>
      </c>
      <c r="F3957" t="s">
        <v>8220</v>
      </c>
      <c r="G3957" t="s">
        <v>8223</v>
      </c>
      <c r="H3957" t="s">
        <v>8245</v>
      </c>
      <c r="I3957">
        <v>1429074240</v>
      </c>
      <c r="J3957">
        <v>1427866200</v>
      </c>
      <c r="K3957" t="b">
        <v>0</v>
      </c>
      <c r="L3957">
        <v>2</v>
      </c>
      <c r="M3957" t="b">
        <v>0</v>
      </c>
      <c r="N3957" t="s">
        <v>8269</v>
      </c>
      <c r="O3957">
        <f t="shared" si="310"/>
        <v>0</v>
      </c>
      <c r="P3957">
        <f t="shared" si="311"/>
        <v>1.5</v>
      </c>
      <c r="Q3957" s="13" t="s">
        <v>8315</v>
      </c>
      <c r="R3957" t="s">
        <v>8316</v>
      </c>
      <c r="S3957" s="17">
        <f t="shared" si="312"/>
        <v>42095.229166666672</v>
      </c>
      <c r="T3957" s="17">
        <f t="shared" si="313"/>
        <v>42109.211111111115</v>
      </c>
      <c r="U3957">
        <f t="shared" si="309"/>
        <v>2015</v>
      </c>
    </row>
    <row r="3958" spans="1:21" ht="48" x14ac:dyDescent="0.2">
      <c r="A3958">
        <v>3903</v>
      </c>
      <c r="B3958" s="3" t="s">
        <v>3900</v>
      </c>
      <c r="C3958" s="3" t="s">
        <v>8011</v>
      </c>
      <c r="D3958" s="6">
        <v>1500</v>
      </c>
      <c r="E3958" s="8">
        <v>0</v>
      </c>
      <c r="F3958" t="s">
        <v>8220</v>
      </c>
      <c r="G3958" t="s">
        <v>8223</v>
      </c>
      <c r="H3958" t="s">
        <v>8245</v>
      </c>
      <c r="I3958">
        <v>1439581080</v>
      </c>
      <c r="J3958">
        <v>1435709765</v>
      </c>
      <c r="K3958" t="b">
        <v>0</v>
      </c>
      <c r="L3958">
        <v>0</v>
      </c>
      <c r="M3958" t="b">
        <v>0</v>
      </c>
      <c r="N3958" t="s">
        <v>8269</v>
      </c>
      <c r="O3958">
        <f t="shared" si="310"/>
        <v>0</v>
      </c>
      <c r="P3958">
        <f t="shared" si="311"/>
        <v>0</v>
      </c>
      <c r="Q3958" s="13" t="s">
        <v>8315</v>
      </c>
      <c r="R3958" t="s">
        <v>8316</v>
      </c>
      <c r="S3958" s="17">
        <f t="shared" si="312"/>
        <v>42186.01116898148</v>
      </c>
      <c r="T3958" s="17">
        <f t="shared" si="313"/>
        <v>42230.818055555559</v>
      </c>
      <c r="U3958">
        <f t="shared" si="309"/>
        <v>2015</v>
      </c>
    </row>
    <row r="3959" spans="1:21" ht="48" x14ac:dyDescent="0.2">
      <c r="A3959">
        <v>3901</v>
      </c>
      <c r="B3959" s="3" t="s">
        <v>3898</v>
      </c>
      <c r="C3959" s="3" t="s">
        <v>8009</v>
      </c>
      <c r="D3959" s="6">
        <v>3000</v>
      </c>
      <c r="E3959" s="8">
        <v>25</v>
      </c>
      <c r="F3959" t="s">
        <v>8220</v>
      </c>
      <c r="G3959" t="s">
        <v>8223</v>
      </c>
      <c r="H3959" t="s">
        <v>8245</v>
      </c>
      <c r="I3959">
        <v>1450554599</v>
      </c>
      <c r="J3959">
        <v>1447098599</v>
      </c>
      <c r="K3959" t="b">
        <v>0</v>
      </c>
      <c r="L3959">
        <v>1</v>
      </c>
      <c r="M3959" t="b">
        <v>0</v>
      </c>
      <c r="N3959" t="s">
        <v>8269</v>
      </c>
      <c r="O3959">
        <f t="shared" si="310"/>
        <v>1</v>
      </c>
      <c r="P3959">
        <f t="shared" si="311"/>
        <v>25</v>
      </c>
      <c r="Q3959" s="13" t="s">
        <v>8315</v>
      </c>
      <c r="R3959" t="s">
        <v>8316</v>
      </c>
      <c r="S3959" s="17">
        <f t="shared" si="312"/>
        <v>42317.826377314821</v>
      </c>
      <c r="T3959" s="17">
        <f t="shared" si="313"/>
        <v>42357.826377314821</v>
      </c>
      <c r="U3959">
        <f t="shared" si="309"/>
        <v>2015</v>
      </c>
    </row>
    <row r="3960" spans="1:21" ht="32" x14ac:dyDescent="0.2">
      <c r="A3960">
        <v>3900</v>
      </c>
      <c r="B3960" s="3" t="s">
        <v>3897</v>
      </c>
      <c r="C3960" s="3" t="s">
        <v>8008</v>
      </c>
      <c r="D3960" s="6">
        <v>2500</v>
      </c>
      <c r="E3960" s="8">
        <v>135</v>
      </c>
      <c r="F3960" t="s">
        <v>8220</v>
      </c>
      <c r="G3960" t="s">
        <v>8223</v>
      </c>
      <c r="H3960" t="s">
        <v>8245</v>
      </c>
      <c r="I3960">
        <v>1433988791</v>
      </c>
      <c r="J3960">
        <v>1431396791</v>
      </c>
      <c r="K3960" t="b">
        <v>0</v>
      </c>
      <c r="L3960">
        <v>5</v>
      </c>
      <c r="M3960" t="b">
        <v>0</v>
      </c>
      <c r="N3960" t="s">
        <v>8269</v>
      </c>
      <c r="O3960">
        <f t="shared" si="310"/>
        <v>5</v>
      </c>
      <c r="P3960">
        <f t="shared" si="311"/>
        <v>27</v>
      </c>
      <c r="Q3960" s="13" t="s">
        <v>8315</v>
      </c>
      <c r="R3960" t="s">
        <v>8316</v>
      </c>
      <c r="S3960" s="17">
        <f t="shared" si="312"/>
        <v>42136.092488425929</v>
      </c>
      <c r="T3960" s="17">
        <f t="shared" si="313"/>
        <v>42166.092488425929</v>
      </c>
      <c r="U3960">
        <f t="shared" si="309"/>
        <v>2015</v>
      </c>
    </row>
    <row r="3961" spans="1:21" ht="48" x14ac:dyDescent="0.2">
      <c r="A3961">
        <v>3899</v>
      </c>
      <c r="B3961" s="3" t="s">
        <v>3896</v>
      </c>
      <c r="C3961" s="3" t="s">
        <v>8007</v>
      </c>
      <c r="D3961" s="6">
        <v>10000</v>
      </c>
      <c r="E3961" s="8">
        <v>125</v>
      </c>
      <c r="F3961" t="s">
        <v>8220</v>
      </c>
      <c r="G3961" t="s">
        <v>8223</v>
      </c>
      <c r="H3961" t="s">
        <v>8245</v>
      </c>
      <c r="I3961">
        <v>1407868561</v>
      </c>
      <c r="J3961">
        <v>1406140561</v>
      </c>
      <c r="K3961" t="b">
        <v>0</v>
      </c>
      <c r="L3961">
        <v>2</v>
      </c>
      <c r="M3961" t="b">
        <v>0</v>
      </c>
      <c r="N3961" t="s">
        <v>8269</v>
      </c>
      <c r="O3961">
        <f t="shared" si="310"/>
        <v>1</v>
      </c>
      <c r="P3961">
        <f t="shared" si="311"/>
        <v>62.5</v>
      </c>
      <c r="Q3961" s="13" t="s">
        <v>8315</v>
      </c>
      <c r="R3961" t="s">
        <v>8316</v>
      </c>
      <c r="S3961" s="17">
        <f t="shared" si="312"/>
        <v>41843.775011574071</v>
      </c>
      <c r="T3961" s="17">
        <f t="shared" si="313"/>
        <v>41863.775011574071</v>
      </c>
      <c r="U3961">
        <f t="shared" si="309"/>
        <v>2014</v>
      </c>
    </row>
    <row r="3962" spans="1:21" ht="48" x14ac:dyDescent="0.2">
      <c r="A3962">
        <v>3896</v>
      </c>
      <c r="B3962" s="3" t="s">
        <v>3893</v>
      </c>
      <c r="C3962" s="3" t="s">
        <v>8004</v>
      </c>
      <c r="D3962" s="6">
        <v>1600</v>
      </c>
      <c r="E3962" s="8">
        <v>170</v>
      </c>
      <c r="F3962" t="s">
        <v>8220</v>
      </c>
      <c r="G3962" t="s">
        <v>8223</v>
      </c>
      <c r="H3962" t="s">
        <v>8245</v>
      </c>
      <c r="I3962">
        <v>1402979778</v>
      </c>
      <c r="J3962">
        <v>1401770178</v>
      </c>
      <c r="K3962" t="b">
        <v>0</v>
      </c>
      <c r="L3962">
        <v>4</v>
      </c>
      <c r="M3962" t="b">
        <v>0</v>
      </c>
      <c r="N3962" t="s">
        <v>8269</v>
      </c>
      <c r="O3962">
        <f t="shared" si="310"/>
        <v>11</v>
      </c>
      <c r="P3962">
        <f t="shared" si="311"/>
        <v>42.5</v>
      </c>
      <c r="Q3962" s="13" t="s">
        <v>8315</v>
      </c>
      <c r="R3962" t="s">
        <v>8316</v>
      </c>
      <c r="S3962" s="17">
        <f t="shared" si="312"/>
        <v>41793.191875000004</v>
      </c>
      <c r="T3962" s="17">
        <f t="shared" si="313"/>
        <v>41807.191875000004</v>
      </c>
      <c r="U3962">
        <f t="shared" si="309"/>
        <v>2014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10"/>
        <v>0</v>
      </c>
      <c r="P3963">
        <f t="shared" si="311"/>
        <v>10.5</v>
      </c>
      <c r="Q3963" s="13" t="s">
        <v>8315</v>
      </c>
      <c r="R3963" t="s">
        <v>8316</v>
      </c>
      <c r="S3963" s="17">
        <f t="shared" si="312"/>
        <v>41745.891319444447</v>
      </c>
      <c r="T3963" s="17">
        <f t="shared" si="313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10"/>
        <v>3</v>
      </c>
      <c r="P3964">
        <f t="shared" si="311"/>
        <v>15</v>
      </c>
      <c r="Q3964" s="13" t="s">
        <v>8315</v>
      </c>
      <c r="R3964" t="s">
        <v>8316</v>
      </c>
      <c r="S3964" s="17">
        <f t="shared" si="312"/>
        <v>42311.621458333335</v>
      </c>
      <c r="T3964" s="17">
        <f t="shared" si="313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10"/>
        <v>0</v>
      </c>
      <c r="P3965">
        <f t="shared" si="311"/>
        <v>0</v>
      </c>
      <c r="Q3965" s="13" t="s">
        <v>8315</v>
      </c>
      <c r="R3965" t="s">
        <v>8316</v>
      </c>
      <c r="S3965" s="17">
        <f t="shared" si="312"/>
        <v>42296.154131944444</v>
      </c>
      <c r="T3965" s="17">
        <f t="shared" si="313"/>
        <v>42326.195798611108</v>
      </c>
      <c r="U3965">
        <f t="shared" si="309"/>
        <v>2015</v>
      </c>
    </row>
    <row r="3966" spans="1:21" ht="48" x14ac:dyDescent="0.2">
      <c r="A3966">
        <v>3895</v>
      </c>
      <c r="B3966" s="3" t="s">
        <v>3892</v>
      </c>
      <c r="C3966" s="3" t="s">
        <v>8003</v>
      </c>
      <c r="D3966" s="6">
        <v>1000</v>
      </c>
      <c r="E3966" s="8">
        <v>50</v>
      </c>
      <c r="F3966" t="s">
        <v>8220</v>
      </c>
      <c r="G3966" t="s">
        <v>8223</v>
      </c>
      <c r="H3966" t="s">
        <v>8245</v>
      </c>
      <c r="I3966">
        <v>1425103218</v>
      </c>
      <c r="J3966">
        <v>1422424818</v>
      </c>
      <c r="K3966" t="b">
        <v>0</v>
      </c>
      <c r="L3966">
        <v>1</v>
      </c>
      <c r="M3966" t="b">
        <v>0</v>
      </c>
      <c r="N3966" t="s">
        <v>8269</v>
      </c>
      <c r="O3966">
        <f t="shared" si="310"/>
        <v>5</v>
      </c>
      <c r="P3966">
        <f t="shared" si="311"/>
        <v>50</v>
      </c>
      <c r="Q3966" s="13" t="s">
        <v>8315</v>
      </c>
      <c r="R3966" t="s">
        <v>8316</v>
      </c>
      <c r="S3966" s="17">
        <f t="shared" si="312"/>
        <v>42032.250208333338</v>
      </c>
      <c r="T3966" s="17">
        <f t="shared" si="313"/>
        <v>42063.250208333338</v>
      </c>
      <c r="U3966">
        <f t="shared" si="309"/>
        <v>2015</v>
      </c>
    </row>
    <row r="3967" spans="1:21" ht="48" x14ac:dyDescent="0.2">
      <c r="A3967">
        <v>3894</v>
      </c>
      <c r="B3967" s="3" t="s">
        <v>3891</v>
      </c>
      <c r="C3967" s="3" t="s">
        <v>8002</v>
      </c>
      <c r="D3967" s="6">
        <v>15000</v>
      </c>
      <c r="E3967" s="8">
        <v>520</v>
      </c>
      <c r="F3967" t="s">
        <v>8220</v>
      </c>
      <c r="G3967" t="s">
        <v>8223</v>
      </c>
      <c r="H3967" t="s">
        <v>8245</v>
      </c>
      <c r="I3967">
        <v>1481000340</v>
      </c>
      <c r="J3967">
        <v>1478386812</v>
      </c>
      <c r="K3967" t="b">
        <v>0</v>
      </c>
      <c r="L3967">
        <v>11</v>
      </c>
      <c r="M3967" t="b">
        <v>0</v>
      </c>
      <c r="N3967" t="s">
        <v>8269</v>
      </c>
      <c r="O3967">
        <f t="shared" si="310"/>
        <v>3</v>
      </c>
      <c r="P3967">
        <f t="shared" si="311"/>
        <v>47.27</v>
      </c>
      <c r="Q3967" s="13" t="s">
        <v>8315</v>
      </c>
      <c r="R3967" t="s">
        <v>8316</v>
      </c>
      <c r="S3967" s="17">
        <f t="shared" si="312"/>
        <v>42679.958472222221</v>
      </c>
      <c r="T3967" s="17">
        <f t="shared" si="313"/>
        <v>42710.207638888889</v>
      </c>
      <c r="U3967">
        <f t="shared" si="309"/>
        <v>2016</v>
      </c>
    </row>
    <row r="3968" spans="1:21" ht="48" x14ac:dyDescent="0.2">
      <c r="A3968">
        <v>3893</v>
      </c>
      <c r="B3968" s="3" t="s">
        <v>3890</v>
      </c>
      <c r="C3968" s="3" t="s">
        <v>8001</v>
      </c>
      <c r="D3968" s="6">
        <v>50000</v>
      </c>
      <c r="E3968" s="8">
        <v>10775</v>
      </c>
      <c r="F3968" t="s">
        <v>8220</v>
      </c>
      <c r="G3968" t="s">
        <v>8223</v>
      </c>
      <c r="H3968" t="s">
        <v>8245</v>
      </c>
      <c r="I3968">
        <v>1404194400</v>
      </c>
      <c r="J3968">
        <v>1400600840</v>
      </c>
      <c r="K3968" t="b">
        <v>0</v>
      </c>
      <c r="L3968">
        <v>84</v>
      </c>
      <c r="M3968" t="b">
        <v>0</v>
      </c>
      <c r="N3968" t="s">
        <v>8269</v>
      </c>
      <c r="O3968">
        <f t="shared" si="310"/>
        <v>22</v>
      </c>
      <c r="P3968">
        <f t="shared" si="311"/>
        <v>128.27000000000001</v>
      </c>
      <c r="Q3968" s="13" t="s">
        <v>8315</v>
      </c>
      <c r="R3968" t="s">
        <v>8316</v>
      </c>
      <c r="S3968" s="17">
        <f t="shared" si="312"/>
        <v>41779.657870370371</v>
      </c>
      <c r="T3968" s="17">
        <f t="shared" si="313"/>
        <v>41821.25</v>
      </c>
      <c r="U3968">
        <f t="shared" si="309"/>
        <v>2014</v>
      </c>
    </row>
    <row r="3969" spans="1:21" ht="48" x14ac:dyDescent="0.2">
      <c r="A3969">
        <v>3892</v>
      </c>
      <c r="B3969" s="3" t="s">
        <v>3889</v>
      </c>
      <c r="C3969" s="3" t="s">
        <v>8000</v>
      </c>
      <c r="D3969" s="6">
        <v>1000</v>
      </c>
      <c r="E3969" s="8">
        <v>0</v>
      </c>
      <c r="F3969" t="s">
        <v>8220</v>
      </c>
      <c r="G3969" t="s">
        <v>8223</v>
      </c>
      <c r="H3969" t="s">
        <v>8245</v>
      </c>
      <c r="I3969">
        <v>1408863600</v>
      </c>
      <c r="J3969">
        <v>1408203557</v>
      </c>
      <c r="K3969" t="b">
        <v>0</v>
      </c>
      <c r="L3969">
        <v>0</v>
      </c>
      <c r="M3969" t="b">
        <v>0</v>
      </c>
      <c r="N3969" t="s">
        <v>8269</v>
      </c>
      <c r="O3969">
        <f t="shared" si="310"/>
        <v>0</v>
      </c>
      <c r="P3969">
        <f t="shared" si="311"/>
        <v>0</v>
      </c>
      <c r="Q3969" s="13" t="s">
        <v>8315</v>
      </c>
      <c r="R3969" t="s">
        <v>8316</v>
      </c>
      <c r="S3969" s="17">
        <f t="shared" si="312"/>
        <v>41867.652280092596</v>
      </c>
      <c r="T3969" s="17">
        <f t="shared" si="313"/>
        <v>41875.291666666664</v>
      </c>
      <c r="U3969">
        <f t="shared" si="309"/>
        <v>2014</v>
      </c>
    </row>
    <row r="3970" spans="1:21" ht="32" x14ac:dyDescent="0.2">
      <c r="A3970">
        <v>3891</v>
      </c>
      <c r="B3970" s="3" t="s">
        <v>3888</v>
      </c>
      <c r="C3970" s="3" t="s">
        <v>7999</v>
      </c>
      <c r="D3970" s="6">
        <v>800</v>
      </c>
      <c r="E3970" s="8">
        <v>260</v>
      </c>
      <c r="F3970" t="s">
        <v>8220</v>
      </c>
      <c r="G3970" t="s">
        <v>8223</v>
      </c>
      <c r="H3970" t="s">
        <v>8245</v>
      </c>
      <c r="I3970">
        <v>1427086740</v>
      </c>
      <c r="J3970">
        <v>1424488244</v>
      </c>
      <c r="K3970" t="b">
        <v>0</v>
      </c>
      <c r="L3970">
        <v>7</v>
      </c>
      <c r="M3970" t="b">
        <v>0</v>
      </c>
      <c r="N3970" t="s">
        <v>8269</v>
      </c>
      <c r="O3970">
        <f t="shared" si="310"/>
        <v>33</v>
      </c>
      <c r="P3970">
        <f t="shared" si="311"/>
        <v>37.14</v>
      </c>
      <c r="Q3970" s="13" t="s">
        <v>8315</v>
      </c>
      <c r="R3970" t="s">
        <v>8316</v>
      </c>
      <c r="S3970" s="17">
        <f t="shared" si="312"/>
        <v>42056.1324537037</v>
      </c>
      <c r="T3970" s="17">
        <f t="shared" si="313"/>
        <v>42086.207638888889</v>
      </c>
      <c r="U3970">
        <f t="shared" si="309"/>
        <v>2015</v>
      </c>
    </row>
    <row r="3971" spans="1:21" ht="48" x14ac:dyDescent="0.2">
      <c r="A3971">
        <v>3890</v>
      </c>
      <c r="B3971" s="3" t="s">
        <v>3887</v>
      </c>
      <c r="C3971" s="3" t="s">
        <v>7998</v>
      </c>
      <c r="D3971" s="6">
        <v>15000</v>
      </c>
      <c r="E3971" s="8">
        <v>2524</v>
      </c>
      <c r="F3971" t="s">
        <v>8220</v>
      </c>
      <c r="G3971" t="s">
        <v>8223</v>
      </c>
      <c r="H3971" t="s">
        <v>8245</v>
      </c>
      <c r="I3971">
        <v>1439662344</v>
      </c>
      <c r="J3971">
        <v>1434478344</v>
      </c>
      <c r="K3971" t="b">
        <v>0</v>
      </c>
      <c r="L3971">
        <v>8</v>
      </c>
      <c r="M3971" t="b">
        <v>0</v>
      </c>
      <c r="N3971" t="s">
        <v>8269</v>
      </c>
      <c r="O3971">
        <f t="shared" si="310"/>
        <v>17</v>
      </c>
      <c r="P3971">
        <f t="shared" si="311"/>
        <v>315.5</v>
      </c>
      <c r="Q3971" s="13" t="s">
        <v>8315</v>
      </c>
      <c r="R3971" t="s">
        <v>8316</v>
      </c>
      <c r="S3971" s="17">
        <f t="shared" si="312"/>
        <v>42171.758611111116</v>
      </c>
      <c r="T3971" s="17">
        <f t="shared" si="313"/>
        <v>42231.758611111116</v>
      </c>
      <c r="U3971">
        <f t="shared" ref="U3971:U4034" si="314">YEAR(T3971)</f>
        <v>2015</v>
      </c>
    </row>
    <row r="3972" spans="1:21" ht="48" x14ac:dyDescent="0.2">
      <c r="A3972">
        <v>3889</v>
      </c>
      <c r="B3972" s="3" t="s">
        <v>3886</v>
      </c>
      <c r="C3972" s="3" t="s">
        <v>7997</v>
      </c>
      <c r="D3972" s="6">
        <v>8000</v>
      </c>
      <c r="E3972" s="8">
        <v>118</v>
      </c>
      <c r="F3972" t="s">
        <v>8220</v>
      </c>
      <c r="G3972" t="s">
        <v>8223</v>
      </c>
      <c r="H3972" t="s">
        <v>8245</v>
      </c>
      <c r="I3972">
        <v>1420413960</v>
      </c>
      <c r="J3972">
        <v>1417651630</v>
      </c>
      <c r="K3972" t="b">
        <v>0</v>
      </c>
      <c r="L3972">
        <v>9</v>
      </c>
      <c r="M3972" t="b">
        <v>0</v>
      </c>
      <c r="N3972" t="s">
        <v>8269</v>
      </c>
      <c r="O3972">
        <f t="shared" si="310"/>
        <v>1</v>
      </c>
      <c r="P3972">
        <f t="shared" si="311"/>
        <v>13.11</v>
      </c>
      <c r="Q3972" s="13" t="s">
        <v>8315</v>
      </c>
      <c r="R3972" t="s">
        <v>8316</v>
      </c>
      <c r="S3972" s="17">
        <f t="shared" si="312"/>
        <v>41977.004976851851</v>
      </c>
      <c r="T3972" s="17">
        <f t="shared" si="313"/>
        <v>42008.976388888885</v>
      </c>
      <c r="U3972">
        <f t="shared" si="314"/>
        <v>2015</v>
      </c>
    </row>
    <row r="3973" spans="1:21" ht="48" x14ac:dyDescent="0.2">
      <c r="A3973">
        <v>3867</v>
      </c>
      <c r="B3973" s="3" t="s">
        <v>3864</v>
      </c>
      <c r="C3973" s="3" t="s">
        <v>7976</v>
      </c>
      <c r="D3973" s="6">
        <v>2000</v>
      </c>
      <c r="E3973" s="8">
        <v>251</v>
      </c>
      <c r="F3973" t="s">
        <v>8220</v>
      </c>
      <c r="G3973" t="s">
        <v>8223</v>
      </c>
      <c r="H3973" t="s">
        <v>8245</v>
      </c>
      <c r="I3973">
        <v>1466278339</v>
      </c>
      <c r="J3973">
        <v>1463686339</v>
      </c>
      <c r="K3973" t="b">
        <v>0</v>
      </c>
      <c r="L3973">
        <v>5</v>
      </c>
      <c r="M3973" t="b">
        <v>0</v>
      </c>
      <c r="N3973" t="s">
        <v>8269</v>
      </c>
      <c r="O3973">
        <f t="shared" si="310"/>
        <v>13</v>
      </c>
      <c r="P3973">
        <f t="shared" si="311"/>
        <v>50.2</v>
      </c>
      <c r="Q3973" s="13" t="s">
        <v>8315</v>
      </c>
      <c r="R3973" t="s">
        <v>8316</v>
      </c>
      <c r="S3973" s="17">
        <f t="shared" si="312"/>
        <v>42509.814108796301</v>
      </c>
      <c r="T3973" s="17">
        <f t="shared" si="313"/>
        <v>42539.814108796301</v>
      </c>
      <c r="U3973">
        <f t="shared" si="314"/>
        <v>2016</v>
      </c>
    </row>
    <row r="3974" spans="1:21" ht="32" x14ac:dyDescent="0.2">
      <c r="A3974">
        <v>3866</v>
      </c>
      <c r="B3974" s="3" t="s">
        <v>3863</v>
      </c>
      <c r="C3974" s="3" t="s">
        <v>7975</v>
      </c>
      <c r="D3974" s="6">
        <v>2000</v>
      </c>
      <c r="E3974" s="8">
        <v>11</v>
      </c>
      <c r="F3974" t="s">
        <v>8220</v>
      </c>
      <c r="G3974" t="s">
        <v>8223</v>
      </c>
      <c r="H3974" t="s">
        <v>8245</v>
      </c>
      <c r="I3974">
        <v>1458703740</v>
      </c>
      <c r="J3974">
        <v>1454453021</v>
      </c>
      <c r="K3974" t="b">
        <v>0</v>
      </c>
      <c r="L3974">
        <v>2</v>
      </c>
      <c r="M3974" t="b">
        <v>0</v>
      </c>
      <c r="N3974" t="s">
        <v>8269</v>
      </c>
      <c r="O3974">
        <f t="shared" si="310"/>
        <v>1</v>
      </c>
      <c r="P3974">
        <f t="shared" si="311"/>
        <v>5.5</v>
      </c>
      <c r="Q3974" s="13" t="s">
        <v>8315</v>
      </c>
      <c r="R3974" t="s">
        <v>8316</v>
      </c>
      <c r="S3974" s="17">
        <f t="shared" si="312"/>
        <v>42402.947002314817</v>
      </c>
      <c r="T3974" s="17">
        <f t="shared" si="313"/>
        <v>42452.145138888889</v>
      </c>
      <c r="U3974">
        <f t="shared" si="314"/>
        <v>2016</v>
      </c>
    </row>
    <row r="3975" spans="1:21" ht="48" x14ac:dyDescent="0.2">
      <c r="A3975">
        <v>3864</v>
      </c>
      <c r="B3975" s="3" t="s">
        <v>3861</v>
      </c>
      <c r="C3975" s="3" t="s">
        <v>7973</v>
      </c>
      <c r="D3975" s="6">
        <v>5000</v>
      </c>
      <c r="E3975" s="8">
        <v>60</v>
      </c>
      <c r="F3975" t="s">
        <v>8220</v>
      </c>
      <c r="G3975" t="s">
        <v>8223</v>
      </c>
      <c r="H3975" t="s">
        <v>8245</v>
      </c>
      <c r="I3975">
        <v>1447799054</v>
      </c>
      <c r="J3975">
        <v>1445203454</v>
      </c>
      <c r="K3975" t="b">
        <v>0</v>
      </c>
      <c r="L3975">
        <v>3</v>
      </c>
      <c r="M3975" t="b">
        <v>0</v>
      </c>
      <c r="N3975" t="s">
        <v>8269</v>
      </c>
      <c r="O3975">
        <f t="shared" si="310"/>
        <v>1</v>
      </c>
      <c r="P3975">
        <f t="shared" si="311"/>
        <v>20</v>
      </c>
      <c r="Q3975" s="13" t="s">
        <v>8315</v>
      </c>
      <c r="R3975" t="s">
        <v>8316</v>
      </c>
      <c r="S3975" s="17">
        <f t="shared" si="312"/>
        <v>42295.891828703709</v>
      </c>
      <c r="T3975" s="17">
        <f t="shared" si="313"/>
        <v>42325.933495370366</v>
      </c>
      <c r="U3975">
        <f t="shared" si="314"/>
        <v>2015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3" t="s">
        <v>8315</v>
      </c>
      <c r="R3976" t="s">
        <v>8316</v>
      </c>
      <c r="S3976" s="17">
        <f t="shared" si="312"/>
        <v>42493.546851851846</v>
      </c>
      <c r="T3976" s="17">
        <f t="shared" si="313"/>
        <v>42523.546851851846</v>
      </c>
      <c r="U3976">
        <f t="shared" si="314"/>
        <v>2016</v>
      </c>
    </row>
    <row r="3977" spans="1:21" ht="48" x14ac:dyDescent="0.2">
      <c r="A3977">
        <v>3863</v>
      </c>
      <c r="B3977" s="3" t="s">
        <v>3860</v>
      </c>
      <c r="C3977" s="3" t="s">
        <v>7972</v>
      </c>
      <c r="D3977" s="6">
        <v>6000</v>
      </c>
      <c r="E3977" s="8">
        <v>0</v>
      </c>
      <c r="F3977" t="s">
        <v>8220</v>
      </c>
      <c r="G3977" t="s">
        <v>8223</v>
      </c>
      <c r="H3977" t="s">
        <v>8245</v>
      </c>
      <c r="I3977">
        <v>1446739905</v>
      </c>
      <c r="J3977">
        <v>1441552305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3" t="s">
        <v>8315</v>
      </c>
      <c r="R3977" t="s">
        <v>8316</v>
      </c>
      <c r="S3977" s="17">
        <f t="shared" si="312"/>
        <v>42253.633159722223</v>
      </c>
      <c r="T3977" s="17">
        <f t="shared" si="313"/>
        <v>42313.674826388888</v>
      </c>
      <c r="U3977">
        <f t="shared" si="314"/>
        <v>2015</v>
      </c>
    </row>
    <row r="3978" spans="1:21" ht="32" x14ac:dyDescent="0.2">
      <c r="A3978">
        <v>3862</v>
      </c>
      <c r="B3978" s="3" t="s">
        <v>3859</v>
      </c>
      <c r="C3978" s="3" t="s">
        <v>7971</v>
      </c>
      <c r="D3978" s="6">
        <v>7500</v>
      </c>
      <c r="E3978" s="8">
        <v>1</v>
      </c>
      <c r="F3978" t="s">
        <v>8220</v>
      </c>
      <c r="G3978" t="s">
        <v>8223</v>
      </c>
      <c r="H3978" t="s">
        <v>8245</v>
      </c>
      <c r="I3978">
        <v>1473699540</v>
      </c>
      <c r="J3978">
        <v>1472451356</v>
      </c>
      <c r="K3978" t="b">
        <v>0</v>
      </c>
      <c r="L3978">
        <v>1</v>
      </c>
      <c r="M3978" t="b">
        <v>0</v>
      </c>
      <c r="N3978" t="s">
        <v>8269</v>
      </c>
      <c r="O3978">
        <f t="shared" si="310"/>
        <v>0</v>
      </c>
      <c r="P3978">
        <f t="shared" si="311"/>
        <v>1</v>
      </c>
      <c r="Q3978" s="13" t="s">
        <v>8315</v>
      </c>
      <c r="R3978" t="s">
        <v>8316</v>
      </c>
      <c r="S3978" s="17">
        <f t="shared" si="312"/>
        <v>42611.261064814811</v>
      </c>
      <c r="T3978" s="17">
        <f t="shared" si="313"/>
        <v>42625.707638888889</v>
      </c>
      <c r="U3978">
        <f t="shared" si="314"/>
        <v>2016</v>
      </c>
    </row>
    <row r="3979" spans="1:21" ht="16" x14ac:dyDescent="0.2">
      <c r="A3979">
        <v>3861</v>
      </c>
      <c r="B3979" s="3" t="s">
        <v>3858</v>
      </c>
      <c r="C3979" s="3" t="s">
        <v>7970</v>
      </c>
      <c r="D3979" s="6">
        <v>2000</v>
      </c>
      <c r="E3979" s="8">
        <v>100</v>
      </c>
      <c r="F3979" t="s">
        <v>8220</v>
      </c>
      <c r="G3979" t="s">
        <v>8223</v>
      </c>
      <c r="H3979" t="s">
        <v>8245</v>
      </c>
      <c r="I3979">
        <v>1415828820</v>
      </c>
      <c r="J3979">
        <v>1412258977</v>
      </c>
      <c r="K3979" t="b">
        <v>0</v>
      </c>
      <c r="L3979">
        <v>1</v>
      </c>
      <c r="M3979" t="b">
        <v>0</v>
      </c>
      <c r="N3979" t="s">
        <v>8269</v>
      </c>
      <c r="O3979">
        <f t="shared" si="310"/>
        <v>5</v>
      </c>
      <c r="P3979">
        <f t="shared" si="311"/>
        <v>100</v>
      </c>
      <c r="Q3979" s="13" t="s">
        <v>8315</v>
      </c>
      <c r="R3979" t="s">
        <v>8316</v>
      </c>
      <c r="S3979" s="17">
        <f t="shared" si="312"/>
        <v>41914.590011574073</v>
      </c>
      <c r="T3979" s="17">
        <f t="shared" si="313"/>
        <v>41955.907638888893</v>
      </c>
      <c r="U3979">
        <f t="shared" si="314"/>
        <v>2014</v>
      </c>
    </row>
    <row r="3980" spans="1:21" ht="48" x14ac:dyDescent="0.2">
      <c r="A3980">
        <v>3860</v>
      </c>
      <c r="B3980" s="3" t="s">
        <v>3857</v>
      </c>
      <c r="C3980" s="3" t="s">
        <v>7969</v>
      </c>
      <c r="D3980" s="6">
        <v>6000</v>
      </c>
      <c r="E3980" s="8">
        <v>1060</v>
      </c>
      <c r="F3980" t="s">
        <v>8220</v>
      </c>
      <c r="G3980" t="s">
        <v>8223</v>
      </c>
      <c r="H3980" t="s">
        <v>8245</v>
      </c>
      <c r="I3980">
        <v>1407858710</v>
      </c>
      <c r="J3980">
        <v>1405266710</v>
      </c>
      <c r="K3980" t="b">
        <v>0</v>
      </c>
      <c r="L3980">
        <v>13</v>
      </c>
      <c r="M3980" t="b">
        <v>0</v>
      </c>
      <c r="N3980" t="s">
        <v>8269</v>
      </c>
      <c r="O3980">
        <f t="shared" si="310"/>
        <v>18</v>
      </c>
      <c r="P3980">
        <f t="shared" si="311"/>
        <v>81.540000000000006</v>
      </c>
      <c r="Q3980" s="13" t="s">
        <v>8315</v>
      </c>
      <c r="R3980" t="s">
        <v>8316</v>
      </c>
      <c r="S3980" s="17">
        <f t="shared" si="312"/>
        <v>41833.660995370366</v>
      </c>
      <c r="T3980" s="17">
        <f t="shared" si="313"/>
        <v>41863.660995370366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3" t="s">
        <v>8315</v>
      </c>
      <c r="R3981" t="s">
        <v>8316</v>
      </c>
      <c r="S3981" s="17">
        <f t="shared" si="312"/>
        <v>42069.903437500005</v>
      </c>
      <c r="T3981" s="17">
        <f t="shared" si="313"/>
        <v>42092.833333333328</v>
      </c>
      <c r="U3981">
        <f t="shared" si="314"/>
        <v>2015</v>
      </c>
    </row>
    <row r="3982" spans="1:21" ht="48" x14ac:dyDescent="0.2">
      <c r="A3982">
        <v>3859</v>
      </c>
      <c r="B3982" s="3" t="s">
        <v>3856</v>
      </c>
      <c r="C3982" s="3" t="s">
        <v>7968</v>
      </c>
      <c r="D3982" s="6">
        <v>2500</v>
      </c>
      <c r="E3982" s="8">
        <v>1</v>
      </c>
      <c r="F3982" t="s">
        <v>8220</v>
      </c>
      <c r="G3982" t="s">
        <v>8223</v>
      </c>
      <c r="H3982" t="s">
        <v>8245</v>
      </c>
      <c r="I3982">
        <v>1403730000</v>
      </c>
      <c r="J3982">
        <v>1401485207</v>
      </c>
      <c r="K3982" t="b">
        <v>0</v>
      </c>
      <c r="L3982">
        <v>1</v>
      </c>
      <c r="M3982" t="b">
        <v>0</v>
      </c>
      <c r="N3982" t="s">
        <v>8269</v>
      </c>
      <c r="O3982">
        <f t="shared" si="310"/>
        <v>0</v>
      </c>
      <c r="P3982">
        <f t="shared" si="311"/>
        <v>1</v>
      </c>
      <c r="Q3982" s="13" t="s">
        <v>8315</v>
      </c>
      <c r="R3982" t="s">
        <v>8316</v>
      </c>
      <c r="S3982" s="17">
        <f t="shared" si="312"/>
        <v>41789.893599537041</v>
      </c>
      <c r="T3982" s="17">
        <f t="shared" si="313"/>
        <v>41815.875</v>
      </c>
      <c r="U3982">
        <f t="shared" si="314"/>
        <v>2014</v>
      </c>
    </row>
    <row r="3983" spans="1:21" ht="48" x14ac:dyDescent="0.2">
      <c r="A3983">
        <v>3857</v>
      </c>
      <c r="B3983" s="3" t="s">
        <v>3854</v>
      </c>
      <c r="C3983" s="3" t="s">
        <v>7966</v>
      </c>
      <c r="D3983" s="6">
        <v>5000</v>
      </c>
      <c r="E3983" s="8">
        <v>260</v>
      </c>
      <c r="F3983" t="s">
        <v>8220</v>
      </c>
      <c r="G3983" t="s">
        <v>8223</v>
      </c>
      <c r="H3983" t="s">
        <v>8245</v>
      </c>
      <c r="I3983">
        <v>1406913120</v>
      </c>
      <c r="J3983">
        <v>1404927690</v>
      </c>
      <c r="K3983" t="b">
        <v>0</v>
      </c>
      <c r="L3983">
        <v>4</v>
      </c>
      <c r="M3983" t="b">
        <v>0</v>
      </c>
      <c r="N3983" t="s">
        <v>8269</v>
      </c>
      <c r="O3983">
        <f t="shared" si="310"/>
        <v>5</v>
      </c>
      <c r="P3983">
        <f t="shared" si="311"/>
        <v>65</v>
      </c>
      <c r="Q3983" s="13" t="s">
        <v>8315</v>
      </c>
      <c r="R3983" t="s">
        <v>8316</v>
      </c>
      <c r="S3983" s="17">
        <f t="shared" si="312"/>
        <v>41829.73715277778</v>
      </c>
      <c r="T3983" s="17">
        <f t="shared" si="313"/>
        <v>41852.716666666667</v>
      </c>
      <c r="U3983">
        <f t="shared" si="314"/>
        <v>2014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3" t="s">
        <v>8315</v>
      </c>
      <c r="R3984" t="s">
        <v>8316</v>
      </c>
      <c r="S3984" s="17">
        <f t="shared" si="312"/>
        <v>42132.809953703705</v>
      </c>
      <c r="T3984" s="17">
        <f t="shared" si="313"/>
        <v>42192.809953703705</v>
      </c>
      <c r="U3984">
        <f t="shared" si="314"/>
        <v>2015</v>
      </c>
    </row>
    <row r="3985" spans="1:21" ht="48" x14ac:dyDescent="0.2">
      <c r="A3985">
        <v>3856</v>
      </c>
      <c r="B3985" s="3" t="s">
        <v>3853</v>
      </c>
      <c r="C3985" s="3" t="s">
        <v>7965</v>
      </c>
      <c r="D3985" s="6">
        <v>5000</v>
      </c>
      <c r="E3985" s="8">
        <v>1</v>
      </c>
      <c r="F3985" t="s">
        <v>8220</v>
      </c>
      <c r="G3985" t="s">
        <v>8223</v>
      </c>
      <c r="H3985" t="s">
        <v>8245</v>
      </c>
      <c r="I3985">
        <v>1425833403</v>
      </c>
      <c r="J3985">
        <v>1423245003</v>
      </c>
      <c r="K3985" t="b">
        <v>0</v>
      </c>
      <c r="L3985">
        <v>1</v>
      </c>
      <c r="M3985" t="b">
        <v>0</v>
      </c>
      <c r="N3985" t="s">
        <v>8269</v>
      </c>
      <c r="O3985">
        <f t="shared" si="310"/>
        <v>0</v>
      </c>
      <c r="P3985">
        <f t="shared" si="311"/>
        <v>1</v>
      </c>
      <c r="Q3985" s="13" t="s">
        <v>8315</v>
      </c>
      <c r="R3985" t="s">
        <v>8316</v>
      </c>
      <c r="S3985" s="17">
        <f t="shared" si="312"/>
        <v>42041.743090277778</v>
      </c>
      <c r="T3985" s="17">
        <f t="shared" si="313"/>
        <v>42071.701423611114</v>
      </c>
      <c r="U3985">
        <f t="shared" si="314"/>
        <v>2015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3" t="s">
        <v>8315</v>
      </c>
      <c r="R3986" t="s">
        <v>8316</v>
      </c>
      <c r="S3986" s="17">
        <f t="shared" si="312"/>
        <v>41920.963472222218</v>
      </c>
      <c r="T3986" s="17">
        <f t="shared" si="313"/>
        <v>41951</v>
      </c>
      <c r="U3986">
        <f t="shared" si="314"/>
        <v>2014</v>
      </c>
    </row>
    <row r="3987" spans="1:21" ht="48" x14ac:dyDescent="0.2">
      <c r="A3987">
        <v>3855</v>
      </c>
      <c r="B3987" s="3" t="s">
        <v>3852</v>
      </c>
      <c r="C3987" s="3" t="s">
        <v>7964</v>
      </c>
      <c r="D3987" s="6">
        <v>1000</v>
      </c>
      <c r="E3987" s="8">
        <v>25</v>
      </c>
      <c r="F3987" t="s">
        <v>8220</v>
      </c>
      <c r="G3987" t="s">
        <v>8223</v>
      </c>
      <c r="H3987" t="s">
        <v>8245</v>
      </c>
      <c r="I3987">
        <v>1427408271</v>
      </c>
      <c r="J3987">
        <v>1424819871</v>
      </c>
      <c r="K3987" t="b">
        <v>0</v>
      </c>
      <c r="L3987">
        <v>1</v>
      </c>
      <c r="M3987" t="b">
        <v>0</v>
      </c>
      <c r="N3987" t="s">
        <v>8269</v>
      </c>
      <c r="O3987">
        <f t="shared" si="310"/>
        <v>3</v>
      </c>
      <c r="P3987">
        <f t="shared" si="311"/>
        <v>25</v>
      </c>
      <c r="Q3987" s="13" t="s">
        <v>8315</v>
      </c>
      <c r="R3987" t="s">
        <v>8316</v>
      </c>
      <c r="S3987" s="17">
        <f t="shared" si="312"/>
        <v>42059.970729166671</v>
      </c>
      <c r="T3987" s="17">
        <f t="shared" si="313"/>
        <v>42089.929062499999</v>
      </c>
      <c r="U3987">
        <f t="shared" si="314"/>
        <v>2015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3" t="s">
        <v>8315</v>
      </c>
      <c r="R3988" t="s">
        <v>8316</v>
      </c>
      <c r="S3988" s="17">
        <f t="shared" si="312"/>
        <v>42467.548541666663</v>
      </c>
      <c r="T3988" s="17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3" t="s">
        <v>8315</v>
      </c>
      <c r="R3989" t="s">
        <v>8316</v>
      </c>
      <c r="S3989" s="17">
        <f t="shared" si="312"/>
        <v>41765.92465277778</v>
      </c>
      <c r="T3989" s="17">
        <f t="shared" si="313"/>
        <v>41775.92465277778</v>
      </c>
      <c r="U3989">
        <f t="shared" si="314"/>
        <v>2014</v>
      </c>
    </row>
    <row r="3990" spans="1:21" ht="32" x14ac:dyDescent="0.2">
      <c r="A3990">
        <v>3854</v>
      </c>
      <c r="B3990" s="3" t="s">
        <v>3851</v>
      </c>
      <c r="C3990" s="3" t="s">
        <v>7963</v>
      </c>
      <c r="D3990" s="6">
        <v>11000</v>
      </c>
      <c r="E3990" s="8">
        <v>1788</v>
      </c>
      <c r="F3990" t="s">
        <v>8220</v>
      </c>
      <c r="G3990" t="s">
        <v>8223</v>
      </c>
      <c r="H3990" t="s">
        <v>8245</v>
      </c>
      <c r="I3990">
        <v>1431206058</v>
      </c>
      <c r="J3990">
        <v>1428614058</v>
      </c>
      <c r="K3990" t="b">
        <v>0</v>
      </c>
      <c r="L3990">
        <v>20</v>
      </c>
      <c r="M3990" t="b">
        <v>0</v>
      </c>
      <c r="N3990" t="s">
        <v>8269</v>
      </c>
      <c r="O3990">
        <f t="shared" si="310"/>
        <v>16</v>
      </c>
      <c r="P3990">
        <f t="shared" si="311"/>
        <v>89.4</v>
      </c>
      <c r="Q3990" s="13" t="s">
        <v>8315</v>
      </c>
      <c r="R3990" t="s">
        <v>8316</v>
      </c>
      <c r="S3990" s="17">
        <f t="shared" si="312"/>
        <v>42103.884930555556</v>
      </c>
      <c r="T3990" s="17">
        <f t="shared" si="313"/>
        <v>42133.884930555556</v>
      </c>
      <c r="U3990">
        <f t="shared" si="314"/>
        <v>2015</v>
      </c>
    </row>
    <row r="3991" spans="1:21" ht="32" x14ac:dyDescent="0.2">
      <c r="A3991">
        <v>3853</v>
      </c>
      <c r="B3991" s="3" t="s">
        <v>3850</v>
      </c>
      <c r="C3991" s="3" t="s">
        <v>7962</v>
      </c>
      <c r="D3991" s="6">
        <v>100000</v>
      </c>
      <c r="E3991" s="8">
        <v>26</v>
      </c>
      <c r="F3991" t="s">
        <v>8220</v>
      </c>
      <c r="G3991" t="s">
        <v>8223</v>
      </c>
      <c r="H3991" t="s">
        <v>8245</v>
      </c>
      <c r="I3991">
        <v>1409602178</v>
      </c>
      <c r="J3991">
        <v>1406578178</v>
      </c>
      <c r="K3991" t="b">
        <v>0</v>
      </c>
      <c r="L3991">
        <v>2</v>
      </c>
      <c r="M3991" t="b">
        <v>0</v>
      </c>
      <c r="N3991" t="s">
        <v>8269</v>
      </c>
      <c r="O3991">
        <f t="shared" si="310"/>
        <v>0</v>
      </c>
      <c r="P3991">
        <f t="shared" si="311"/>
        <v>13</v>
      </c>
      <c r="Q3991" s="13" t="s">
        <v>8315</v>
      </c>
      <c r="R3991" t="s">
        <v>8316</v>
      </c>
      <c r="S3991" s="17">
        <f t="shared" si="312"/>
        <v>41848.84002314815</v>
      </c>
      <c r="T3991" s="17">
        <f t="shared" si="313"/>
        <v>41883.84002314815</v>
      </c>
      <c r="U3991">
        <f t="shared" si="314"/>
        <v>2014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3" t="s">
        <v>8315</v>
      </c>
      <c r="R3992" t="s">
        <v>8316</v>
      </c>
      <c r="S3992" s="17">
        <f t="shared" si="312"/>
        <v>42401.672372685185</v>
      </c>
      <c r="T3992" s="17">
        <f t="shared" si="313"/>
        <v>42431.672372685185</v>
      </c>
      <c r="U3992">
        <f t="shared" si="314"/>
        <v>2016</v>
      </c>
    </row>
    <row r="3993" spans="1:21" ht="48" x14ac:dyDescent="0.2">
      <c r="A3993">
        <v>3852</v>
      </c>
      <c r="B3993" s="3" t="s">
        <v>3849</v>
      </c>
      <c r="C3993" s="3" t="s">
        <v>7961</v>
      </c>
      <c r="D3993" s="6">
        <v>10000</v>
      </c>
      <c r="E3993" s="8">
        <v>20</v>
      </c>
      <c r="F3993" t="s">
        <v>8220</v>
      </c>
      <c r="G3993" t="s">
        <v>8223</v>
      </c>
      <c r="H3993" t="s">
        <v>8245</v>
      </c>
      <c r="I3993">
        <v>1427427276</v>
      </c>
      <c r="J3993">
        <v>1425270876</v>
      </c>
      <c r="K3993" t="b">
        <v>0</v>
      </c>
      <c r="L3993">
        <v>2</v>
      </c>
      <c r="M3993" t="b">
        <v>0</v>
      </c>
      <c r="N3993" t="s">
        <v>8269</v>
      </c>
      <c r="O3993">
        <f t="shared" si="310"/>
        <v>0</v>
      </c>
      <c r="P3993">
        <f t="shared" si="311"/>
        <v>10</v>
      </c>
      <c r="Q3993" s="13" t="s">
        <v>8315</v>
      </c>
      <c r="R3993" t="s">
        <v>8316</v>
      </c>
      <c r="S3993" s="17">
        <f t="shared" si="312"/>
        <v>42065.190694444449</v>
      </c>
      <c r="T3993" s="17">
        <f t="shared" si="313"/>
        <v>42090.149027777778</v>
      </c>
      <c r="U3993">
        <f t="shared" si="314"/>
        <v>2015</v>
      </c>
    </row>
    <row r="3994" spans="1:21" ht="32" x14ac:dyDescent="0.2">
      <c r="A3994">
        <v>3850</v>
      </c>
      <c r="B3994" s="3" t="s">
        <v>3847</v>
      </c>
      <c r="C3994" s="3" t="s">
        <v>7959</v>
      </c>
      <c r="D3994" s="6">
        <v>1000</v>
      </c>
      <c r="E3994" s="8">
        <v>38</v>
      </c>
      <c r="F3994" t="s">
        <v>8220</v>
      </c>
      <c r="G3994" t="s">
        <v>8223</v>
      </c>
      <c r="H3994" t="s">
        <v>8245</v>
      </c>
      <c r="I3994">
        <v>1420081143</v>
      </c>
      <c r="J3994">
        <v>1417489143</v>
      </c>
      <c r="K3994" t="b">
        <v>1</v>
      </c>
      <c r="L3994">
        <v>4</v>
      </c>
      <c r="M3994" t="b">
        <v>0</v>
      </c>
      <c r="N3994" t="s">
        <v>8269</v>
      </c>
      <c r="O3994">
        <f t="shared" si="310"/>
        <v>4</v>
      </c>
      <c r="P3994">
        <f t="shared" si="311"/>
        <v>9.5</v>
      </c>
      <c r="Q3994" s="13" t="s">
        <v>8315</v>
      </c>
      <c r="R3994" t="s">
        <v>8316</v>
      </c>
      <c r="S3994" s="17">
        <f t="shared" si="312"/>
        <v>41975.124340277776</v>
      </c>
      <c r="T3994" s="17">
        <f t="shared" si="313"/>
        <v>42005.124340277776</v>
      </c>
      <c r="U3994">
        <f t="shared" si="314"/>
        <v>2015</v>
      </c>
    </row>
    <row r="3995" spans="1:21" ht="48" x14ac:dyDescent="0.2">
      <c r="A3995">
        <v>3848</v>
      </c>
      <c r="B3995" s="3" t="s">
        <v>3845</v>
      </c>
      <c r="C3995" s="3" t="s">
        <v>7957</v>
      </c>
      <c r="D3995" s="6">
        <v>13000</v>
      </c>
      <c r="E3995" s="8">
        <v>2129</v>
      </c>
      <c r="F3995" t="s">
        <v>8220</v>
      </c>
      <c r="G3995" t="s">
        <v>8223</v>
      </c>
      <c r="H3995" t="s">
        <v>8245</v>
      </c>
      <c r="I3995">
        <v>1445196989</v>
      </c>
      <c r="J3995">
        <v>1442604989</v>
      </c>
      <c r="K3995" t="b">
        <v>1</v>
      </c>
      <c r="L3995">
        <v>43</v>
      </c>
      <c r="M3995" t="b">
        <v>0</v>
      </c>
      <c r="N3995" t="s">
        <v>8269</v>
      </c>
      <c r="O3995">
        <f t="shared" si="310"/>
        <v>16</v>
      </c>
      <c r="P3995">
        <f t="shared" si="311"/>
        <v>49.51</v>
      </c>
      <c r="Q3995" s="13" t="s">
        <v>8315</v>
      </c>
      <c r="R3995" t="s">
        <v>8316</v>
      </c>
      <c r="S3995" s="17">
        <f t="shared" si="312"/>
        <v>42265.817002314812</v>
      </c>
      <c r="T3995" s="17">
        <f t="shared" si="313"/>
        <v>42295.817002314812</v>
      </c>
      <c r="U3995">
        <f t="shared" si="314"/>
        <v>2015</v>
      </c>
    </row>
    <row r="3996" spans="1:21" ht="48" x14ac:dyDescent="0.2">
      <c r="A3996">
        <v>3847</v>
      </c>
      <c r="B3996" s="3" t="s">
        <v>3844</v>
      </c>
      <c r="C3996" s="3" t="s">
        <v>7956</v>
      </c>
      <c r="D3996" s="6">
        <v>10500</v>
      </c>
      <c r="E3996" s="8">
        <v>1697</v>
      </c>
      <c r="F3996" t="s">
        <v>8220</v>
      </c>
      <c r="G3996" t="s">
        <v>8223</v>
      </c>
      <c r="H3996" t="s">
        <v>8245</v>
      </c>
      <c r="I3996">
        <v>1437283391</v>
      </c>
      <c r="J3996">
        <v>1433395391</v>
      </c>
      <c r="K3996" t="b">
        <v>1</v>
      </c>
      <c r="L3996">
        <v>9</v>
      </c>
      <c r="M3996" t="b">
        <v>0</v>
      </c>
      <c r="N3996" t="s">
        <v>8269</v>
      </c>
      <c r="O3996">
        <f t="shared" si="310"/>
        <v>16</v>
      </c>
      <c r="P3996">
        <f t="shared" si="311"/>
        <v>188.56</v>
      </c>
      <c r="Q3996" s="13" t="s">
        <v>8315</v>
      </c>
      <c r="R3996" t="s">
        <v>8316</v>
      </c>
      <c r="S3996" s="17">
        <f t="shared" si="312"/>
        <v>42159.224432870367</v>
      </c>
      <c r="T3996" s="17">
        <f t="shared" si="313"/>
        <v>42204.224432870367</v>
      </c>
      <c r="U3996">
        <f t="shared" si="314"/>
        <v>2015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ref="O3997:O4060" si="315">ROUND(E3997/D3997*100,0)</f>
        <v>35</v>
      </c>
      <c r="P3997">
        <f t="shared" ref="P3997:P4060" si="316">IFERROR(ROUND(E3997/L3997,2),0)</f>
        <v>17.5</v>
      </c>
      <c r="Q3997" s="13" t="s">
        <v>8315</v>
      </c>
      <c r="R3997" t="s">
        <v>8316</v>
      </c>
      <c r="S3997" s="17">
        <f t="shared" ref="S3997:S4060" si="317">(((J3997/60)/60)/24)+DATE(1970,1,1)</f>
        <v>42019.683761574073</v>
      </c>
      <c r="T3997" s="17">
        <f t="shared" ref="T3997:T4060" si="318">(((I3997/60)/60)/24)+DATE(1970,1,1)</f>
        <v>42049.477083333331</v>
      </c>
      <c r="U3997">
        <f t="shared" si="314"/>
        <v>2015</v>
      </c>
    </row>
    <row r="3998" spans="1:21" ht="48" x14ac:dyDescent="0.2">
      <c r="A3998">
        <v>3846</v>
      </c>
      <c r="B3998" s="3" t="s">
        <v>3843</v>
      </c>
      <c r="C3998" s="3" t="s">
        <v>7955</v>
      </c>
      <c r="D3998" s="6">
        <v>7000</v>
      </c>
      <c r="E3998" s="8">
        <v>189</v>
      </c>
      <c r="F3998" t="s">
        <v>8220</v>
      </c>
      <c r="G3998" t="s">
        <v>8223</v>
      </c>
      <c r="H3998" t="s">
        <v>8245</v>
      </c>
      <c r="I3998">
        <v>1412405940</v>
      </c>
      <c r="J3998">
        <v>1409721542</v>
      </c>
      <c r="K3998" t="b">
        <v>1</v>
      </c>
      <c r="L3998">
        <v>8</v>
      </c>
      <c r="M3998" t="b">
        <v>0</v>
      </c>
      <c r="N3998" t="s">
        <v>8269</v>
      </c>
      <c r="O3998">
        <f t="shared" si="315"/>
        <v>3</v>
      </c>
      <c r="P3998">
        <f t="shared" si="316"/>
        <v>23.63</v>
      </c>
      <c r="Q3998" s="13" t="s">
        <v>8315</v>
      </c>
      <c r="R3998" t="s">
        <v>8316</v>
      </c>
      <c r="S3998" s="17">
        <f t="shared" si="317"/>
        <v>41885.221550925926</v>
      </c>
      <c r="T3998" s="17">
        <f t="shared" si="318"/>
        <v>41916.290972222225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5"/>
        <v>0</v>
      </c>
      <c r="P3999">
        <f t="shared" si="316"/>
        <v>0</v>
      </c>
      <c r="Q3999" s="13" t="s">
        <v>8315</v>
      </c>
      <c r="R3999" t="s">
        <v>8316</v>
      </c>
      <c r="S3999" s="17">
        <f t="shared" si="317"/>
        <v>42069.391446759255</v>
      </c>
      <c r="T3999" s="17">
        <f t="shared" si="318"/>
        <v>42099.349780092598</v>
      </c>
      <c r="U3999">
        <f t="shared" si="314"/>
        <v>2015</v>
      </c>
    </row>
    <row r="4000" spans="1:21" ht="64" x14ac:dyDescent="0.2">
      <c r="A4000">
        <v>3845</v>
      </c>
      <c r="B4000" s="3" t="s">
        <v>3842</v>
      </c>
      <c r="C4000" s="3" t="s">
        <v>7954</v>
      </c>
      <c r="D4000" s="6">
        <v>40000</v>
      </c>
      <c r="E4000" s="8">
        <v>842</v>
      </c>
      <c r="F4000" t="s">
        <v>8220</v>
      </c>
      <c r="G4000" t="s">
        <v>8223</v>
      </c>
      <c r="H4000" t="s">
        <v>8245</v>
      </c>
      <c r="I4000">
        <v>1443711774</v>
      </c>
      <c r="J4000">
        <v>1441119774</v>
      </c>
      <c r="K4000" t="b">
        <v>1</v>
      </c>
      <c r="L4000">
        <v>12</v>
      </c>
      <c r="M4000" t="b">
        <v>0</v>
      </c>
      <c r="N4000" t="s">
        <v>8269</v>
      </c>
      <c r="O4000">
        <f t="shared" si="315"/>
        <v>2</v>
      </c>
      <c r="P4000">
        <f t="shared" si="316"/>
        <v>70.17</v>
      </c>
      <c r="Q4000" s="13" t="s">
        <v>8315</v>
      </c>
      <c r="R4000" t="s">
        <v>8316</v>
      </c>
      <c r="S4000" s="17">
        <f t="shared" si="317"/>
        <v>42248.627013888887</v>
      </c>
      <c r="T4000" s="17">
        <f t="shared" si="318"/>
        <v>42278.627013888887</v>
      </c>
      <c r="U4000">
        <f t="shared" si="314"/>
        <v>2015</v>
      </c>
    </row>
    <row r="4001" spans="1:21" ht="48" x14ac:dyDescent="0.2">
      <c r="A4001">
        <v>3844</v>
      </c>
      <c r="B4001" s="3" t="s">
        <v>3841</v>
      </c>
      <c r="C4001" s="3" t="s">
        <v>7953</v>
      </c>
      <c r="D4001" s="6">
        <v>9800</v>
      </c>
      <c r="E4001" s="8">
        <v>4066</v>
      </c>
      <c r="F4001" t="s">
        <v>8220</v>
      </c>
      <c r="G4001" t="s">
        <v>8223</v>
      </c>
      <c r="H4001" t="s">
        <v>8245</v>
      </c>
      <c r="I4001">
        <v>1401778740</v>
      </c>
      <c r="J4001">
        <v>1399474134</v>
      </c>
      <c r="K4001" t="b">
        <v>1</v>
      </c>
      <c r="L4001">
        <v>50</v>
      </c>
      <c r="M4001" t="b">
        <v>0</v>
      </c>
      <c r="N4001" t="s">
        <v>8269</v>
      </c>
      <c r="O4001">
        <f t="shared" si="315"/>
        <v>41</v>
      </c>
      <c r="P4001">
        <f t="shared" si="316"/>
        <v>81.319999999999993</v>
      </c>
      <c r="Q4001" s="13" t="s">
        <v>8315</v>
      </c>
      <c r="R4001" t="s">
        <v>8316</v>
      </c>
      <c r="S4001" s="17">
        <f t="shared" si="317"/>
        <v>41766.617291666669</v>
      </c>
      <c r="T4001" s="17">
        <f t="shared" si="318"/>
        <v>41793.290972222225</v>
      </c>
      <c r="U4001">
        <f t="shared" si="314"/>
        <v>2014</v>
      </c>
    </row>
    <row r="4002" spans="1:21" ht="48" x14ac:dyDescent="0.2">
      <c r="A4002">
        <v>3843</v>
      </c>
      <c r="B4002" s="3" t="s">
        <v>3840</v>
      </c>
      <c r="C4002" s="3" t="s">
        <v>7952</v>
      </c>
      <c r="D4002" s="6">
        <v>5000</v>
      </c>
      <c r="E4002" s="8">
        <v>1065</v>
      </c>
      <c r="F4002" t="s">
        <v>8220</v>
      </c>
      <c r="G4002" t="s">
        <v>8223</v>
      </c>
      <c r="H4002" t="s">
        <v>8245</v>
      </c>
      <c r="I4002">
        <v>1401587064</v>
      </c>
      <c r="J4002">
        <v>1399427064</v>
      </c>
      <c r="K4002" t="b">
        <v>1</v>
      </c>
      <c r="L4002">
        <v>19</v>
      </c>
      <c r="M4002" t="b">
        <v>0</v>
      </c>
      <c r="N4002" t="s">
        <v>8269</v>
      </c>
      <c r="O4002">
        <f t="shared" si="315"/>
        <v>21</v>
      </c>
      <c r="P4002">
        <f t="shared" si="316"/>
        <v>56.05</v>
      </c>
      <c r="Q4002" s="13" t="s">
        <v>8315</v>
      </c>
      <c r="R4002" t="s">
        <v>8316</v>
      </c>
      <c r="S4002" s="17">
        <f t="shared" si="317"/>
        <v>41766.072500000002</v>
      </c>
      <c r="T4002" s="17">
        <f t="shared" si="318"/>
        <v>41791.072500000002</v>
      </c>
      <c r="U4002">
        <f t="shared" si="314"/>
        <v>2014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5"/>
        <v>38</v>
      </c>
      <c r="P4003">
        <f t="shared" si="316"/>
        <v>32.36</v>
      </c>
      <c r="Q4003" s="13" t="s">
        <v>8315</v>
      </c>
      <c r="R4003" t="s">
        <v>8316</v>
      </c>
      <c r="S4003" s="17">
        <f t="shared" si="317"/>
        <v>42775.964212962965</v>
      </c>
      <c r="T4003" s="17">
        <f t="shared" si="318"/>
        <v>42795.791666666672</v>
      </c>
      <c r="U4003">
        <f t="shared" si="314"/>
        <v>2017</v>
      </c>
    </row>
    <row r="4004" spans="1:21" ht="48" x14ac:dyDescent="0.2">
      <c r="A4004">
        <v>3841</v>
      </c>
      <c r="B4004" s="3" t="s">
        <v>3838</v>
      </c>
      <c r="C4004" s="3" t="s">
        <v>7950</v>
      </c>
      <c r="D4004" s="6">
        <v>10000</v>
      </c>
      <c r="E4004" s="8">
        <v>872</v>
      </c>
      <c r="F4004" t="s">
        <v>8220</v>
      </c>
      <c r="G4004" t="s">
        <v>8223</v>
      </c>
      <c r="H4004" t="s">
        <v>8245</v>
      </c>
      <c r="I4004">
        <v>1405882287</v>
      </c>
      <c r="J4004">
        <v>1400698287</v>
      </c>
      <c r="K4004" t="b">
        <v>1</v>
      </c>
      <c r="L4004">
        <v>34</v>
      </c>
      <c r="M4004" t="b">
        <v>0</v>
      </c>
      <c r="N4004" t="s">
        <v>8269</v>
      </c>
      <c r="O4004">
        <f t="shared" si="315"/>
        <v>9</v>
      </c>
      <c r="P4004">
        <f t="shared" si="316"/>
        <v>25.65</v>
      </c>
      <c r="Q4004" s="13" t="s">
        <v>8315</v>
      </c>
      <c r="R4004" t="s">
        <v>8316</v>
      </c>
      <c r="S4004" s="17">
        <f t="shared" si="317"/>
        <v>41780.785729166666</v>
      </c>
      <c r="T4004" s="17">
        <f t="shared" si="318"/>
        <v>41840.785729166666</v>
      </c>
      <c r="U4004">
        <f t="shared" si="314"/>
        <v>2014</v>
      </c>
    </row>
    <row r="4005" spans="1:21" ht="16" x14ac:dyDescent="0.2">
      <c r="A4005">
        <v>3746</v>
      </c>
      <c r="B4005" s="3" t="s">
        <v>3743</v>
      </c>
      <c r="C4005" s="3" t="s">
        <v>7856</v>
      </c>
      <c r="D4005" s="6">
        <v>8500</v>
      </c>
      <c r="E4005" s="8">
        <v>202</v>
      </c>
      <c r="F4005" t="s">
        <v>8220</v>
      </c>
      <c r="G4005" t="s">
        <v>8223</v>
      </c>
      <c r="H4005" t="s">
        <v>8245</v>
      </c>
      <c r="I4005">
        <v>1475918439</v>
      </c>
      <c r="J4005">
        <v>1473326439</v>
      </c>
      <c r="K4005" t="b">
        <v>0</v>
      </c>
      <c r="L4005">
        <v>1</v>
      </c>
      <c r="M4005" t="b">
        <v>0</v>
      </c>
      <c r="N4005" t="s">
        <v>8269</v>
      </c>
      <c r="O4005">
        <f t="shared" si="315"/>
        <v>2</v>
      </c>
      <c r="P4005">
        <f t="shared" si="316"/>
        <v>202</v>
      </c>
      <c r="Q4005" s="13" t="s">
        <v>8315</v>
      </c>
      <c r="R4005" t="s">
        <v>8316</v>
      </c>
      <c r="S4005" s="17">
        <f t="shared" si="317"/>
        <v>42621.389340277776</v>
      </c>
      <c r="T4005" s="17">
        <f t="shared" si="318"/>
        <v>42651.389340277776</v>
      </c>
      <c r="U4005">
        <f t="shared" si="314"/>
        <v>2016</v>
      </c>
    </row>
    <row r="4006" spans="1:21" ht="48" x14ac:dyDescent="0.2">
      <c r="A4006">
        <v>3745</v>
      </c>
      <c r="B4006" s="3" t="s">
        <v>3742</v>
      </c>
      <c r="C4006" s="3" t="s">
        <v>7855</v>
      </c>
      <c r="D4006" s="6">
        <v>100</v>
      </c>
      <c r="E4006" s="8">
        <v>10</v>
      </c>
      <c r="F4006" t="s">
        <v>8220</v>
      </c>
      <c r="G4006" t="s">
        <v>8223</v>
      </c>
      <c r="H4006" t="s">
        <v>8245</v>
      </c>
      <c r="I4006">
        <v>1407689102</v>
      </c>
      <c r="J4006">
        <v>1405097102</v>
      </c>
      <c r="K4006" t="b">
        <v>0</v>
      </c>
      <c r="L4006">
        <v>1</v>
      </c>
      <c r="M4006" t="b">
        <v>0</v>
      </c>
      <c r="N4006" t="s">
        <v>8269</v>
      </c>
      <c r="O4006">
        <f t="shared" si="315"/>
        <v>10</v>
      </c>
      <c r="P4006">
        <f t="shared" si="316"/>
        <v>10</v>
      </c>
      <c r="Q4006" s="13" t="s">
        <v>8315</v>
      </c>
      <c r="R4006" t="s">
        <v>8316</v>
      </c>
      <c r="S4006" s="17">
        <f t="shared" si="317"/>
        <v>41831.697939814818</v>
      </c>
      <c r="T4006" s="17">
        <f t="shared" si="318"/>
        <v>41861.697939814818</v>
      </c>
      <c r="U4006">
        <f t="shared" si="314"/>
        <v>2014</v>
      </c>
    </row>
    <row r="4007" spans="1:21" ht="48" x14ac:dyDescent="0.2">
      <c r="A4007">
        <v>3744</v>
      </c>
      <c r="B4007" s="3" t="s">
        <v>3741</v>
      </c>
      <c r="C4007" s="3" t="s">
        <v>7854</v>
      </c>
      <c r="D4007" s="6">
        <v>1200</v>
      </c>
      <c r="E4007" s="8">
        <v>0</v>
      </c>
      <c r="F4007" t="s">
        <v>8220</v>
      </c>
      <c r="G4007" t="s">
        <v>8223</v>
      </c>
      <c r="H4007" t="s">
        <v>8245</v>
      </c>
      <c r="I4007">
        <v>1404532740</v>
      </c>
      <c r="J4007">
        <v>1401823952</v>
      </c>
      <c r="K4007" t="b">
        <v>0</v>
      </c>
      <c r="L4007">
        <v>0</v>
      </c>
      <c r="M4007" t="b">
        <v>0</v>
      </c>
      <c r="N4007" t="s">
        <v>8269</v>
      </c>
      <c r="O4007">
        <f t="shared" si="315"/>
        <v>0</v>
      </c>
      <c r="P4007">
        <f t="shared" si="316"/>
        <v>0</v>
      </c>
      <c r="Q4007" s="13" t="s">
        <v>8315</v>
      </c>
      <c r="R4007" t="s">
        <v>8316</v>
      </c>
      <c r="S4007" s="17">
        <f t="shared" si="317"/>
        <v>41793.814259259263</v>
      </c>
      <c r="T4007" s="17">
        <f t="shared" si="318"/>
        <v>41825.165972222225</v>
      </c>
      <c r="U4007">
        <f t="shared" si="314"/>
        <v>2014</v>
      </c>
    </row>
    <row r="4008" spans="1:21" ht="32" x14ac:dyDescent="0.2">
      <c r="A4008">
        <v>3743</v>
      </c>
      <c r="B4008" s="3" t="s">
        <v>3740</v>
      </c>
      <c r="C4008" s="3" t="s">
        <v>7853</v>
      </c>
      <c r="D4008" s="6">
        <v>2200</v>
      </c>
      <c r="E4008" s="8">
        <v>0</v>
      </c>
      <c r="F4008" t="s">
        <v>8220</v>
      </c>
      <c r="G4008" t="s">
        <v>8223</v>
      </c>
      <c r="H4008" t="s">
        <v>8245</v>
      </c>
      <c r="I4008">
        <v>1404406964</v>
      </c>
      <c r="J4008">
        <v>1401814964</v>
      </c>
      <c r="K4008" t="b">
        <v>0</v>
      </c>
      <c r="L4008">
        <v>0</v>
      </c>
      <c r="M4008" t="b">
        <v>0</v>
      </c>
      <c r="N4008" t="s">
        <v>8269</v>
      </c>
      <c r="O4008">
        <f t="shared" si="315"/>
        <v>0</v>
      </c>
      <c r="P4008">
        <f t="shared" si="316"/>
        <v>0</v>
      </c>
      <c r="Q4008" s="13" t="s">
        <v>8315</v>
      </c>
      <c r="R4008" t="s">
        <v>8316</v>
      </c>
      <c r="S4008" s="17">
        <f t="shared" si="317"/>
        <v>41793.710231481484</v>
      </c>
      <c r="T4008" s="17">
        <f t="shared" si="318"/>
        <v>41823.710231481484</v>
      </c>
      <c r="U4008">
        <f t="shared" si="314"/>
        <v>2014</v>
      </c>
    </row>
    <row r="4009" spans="1:21" ht="48" x14ac:dyDescent="0.2">
      <c r="A4009">
        <v>3742</v>
      </c>
      <c r="B4009" s="3" t="s">
        <v>3739</v>
      </c>
      <c r="C4009" s="3" t="s">
        <v>7852</v>
      </c>
      <c r="D4009" s="6">
        <v>5000</v>
      </c>
      <c r="E4009" s="8">
        <v>100</v>
      </c>
      <c r="F4009" t="s">
        <v>8220</v>
      </c>
      <c r="G4009" t="s">
        <v>8223</v>
      </c>
      <c r="H4009" t="s">
        <v>8245</v>
      </c>
      <c r="I4009">
        <v>1409980144</v>
      </c>
      <c r="J4009">
        <v>1407388144</v>
      </c>
      <c r="K4009" t="b">
        <v>0</v>
      </c>
      <c r="L4009">
        <v>4</v>
      </c>
      <c r="M4009" t="b">
        <v>0</v>
      </c>
      <c r="N4009" t="s">
        <v>8269</v>
      </c>
      <c r="O4009">
        <f t="shared" si="315"/>
        <v>2</v>
      </c>
      <c r="P4009">
        <f t="shared" si="316"/>
        <v>25</v>
      </c>
      <c r="Q4009" s="13" t="s">
        <v>8315</v>
      </c>
      <c r="R4009" t="s">
        <v>8316</v>
      </c>
      <c r="S4009" s="17">
        <f t="shared" si="317"/>
        <v>41858.214629629627</v>
      </c>
      <c r="T4009" s="17">
        <f t="shared" si="318"/>
        <v>41888.214629629627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5"/>
        <v>6</v>
      </c>
      <c r="P4010">
        <f t="shared" si="316"/>
        <v>15</v>
      </c>
      <c r="Q4010" s="13" t="s">
        <v>8315</v>
      </c>
      <c r="R4010" t="s">
        <v>8316</v>
      </c>
      <c r="S4010" s="17">
        <f t="shared" si="317"/>
        <v>42177.964201388888</v>
      </c>
      <c r="T4010" s="17">
        <f t="shared" si="318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5"/>
        <v>4</v>
      </c>
      <c r="P4011">
        <f t="shared" si="316"/>
        <v>25</v>
      </c>
      <c r="Q4011" s="13" t="s">
        <v>8315</v>
      </c>
      <c r="R4011" t="s">
        <v>8316</v>
      </c>
      <c r="S4011" s="17">
        <f t="shared" si="317"/>
        <v>41851.700925925928</v>
      </c>
      <c r="T4011" s="17">
        <f t="shared" si="318"/>
        <v>41891.700925925928</v>
      </c>
      <c r="U4011">
        <f t="shared" si="314"/>
        <v>2014</v>
      </c>
    </row>
    <row r="4012" spans="1:21" ht="48" x14ac:dyDescent="0.2">
      <c r="A4012">
        <v>3741</v>
      </c>
      <c r="B4012" s="3" t="s">
        <v>3738</v>
      </c>
      <c r="C4012" s="3" t="s">
        <v>7851</v>
      </c>
      <c r="D4012" s="6">
        <v>20000</v>
      </c>
      <c r="E4012" s="8">
        <v>0</v>
      </c>
      <c r="F4012" t="s">
        <v>8220</v>
      </c>
      <c r="G4012" t="s">
        <v>8223</v>
      </c>
      <c r="H4012" t="s">
        <v>8245</v>
      </c>
      <c r="I4012">
        <v>1450389950</v>
      </c>
      <c r="J4012">
        <v>1447797950</v>
      </c>
      <c r="K4012" t="b">
        <v>0</v>
      </c>
      <c r="L4012">
        <v>0</v>
      </c>
      <c r="M4012" t="b">
        <v>0</v>
      </c>
      <c r="N4012" t="s">
        <v>8269</v>
      </c>
      <c r="O4012">
        <f t="shared" si="315"/>
        <v>0</v>
      </c>
      <c r="P4012">
        <f t="shared" si="316"/>
        <v>0</v>
      </c>
      <c r="Q4012" s="13" t="s">
        <v>8315</v>
      </c>
      <c r="R4012" t="s">
        <v>8316</v>
      </c>
      <c r="S4012" s="17">
        <f t="shared" si="317"/>
        <v>42325.920717592591</v>
      </c>
      <c r="T4012" s="17">
        <f t="shared" si="318"/>
        <v>42355.920717592591</v>
      </c>
      <c r="U4012">
        <f t="shared" si="314"/>
        <v>2015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5"/>
        <v>8</v>
      </c>
      <c r="P4013">
        <f t="shared" si="316"/>
        <v>4.75</v>
      </c>
      <c r="Q4013" s="13" t="s">
        <v>8315</v>
      </c>
      <c r="R4013" t="s">
        <v>8316</v>
      </c>
      <c r="S4013" s="17">
        <f t="shared" si="317"/>
        <v>42002.54488425926</v>
      </c>
      <c r="T4013" s="17">
        <f t="shared" si="318"/>
        <v>42032.54488425926</v>
      </c>
      <c r="U4013">
        <f t="shared" si="314"/>
        <v>2015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5"/>
        <v>0</v>
      </c>
      <c r="P4014">
        <f t="shared" si="316"/>
        <v>0</v>
      </c>
      <c r="Q4014" s="13" t="s">
        <v>8315</v>
      </c>
      <c r="R4014" t="s">
        <v>8316</v>
      </c>
      <c r="S4014" s="17">
        <f t="shared" si="317"/>
        <v>42096.544548611113</v>
      </c>
      <c r="T4014" s="17">
        <f t="shared" si="318"/>
        <v>42126.544548611113</v>
      </c>
      <c r="U4014">
        <f t="shared" si="314"/>
        <v>2015</v>
      </c>
    </row>
    <row r="4015" spans="1:21" ht="48" x14ac:dyDescent="0.2">
      <c r="A4015">
        <v>3740</v>
      </c>
      <c r="B4015" s="3" t="s">
        <v>3737</v>
      </c>
      <c r="C4015" s="3" t="s">
        <v>7850</v>
      </c>
      <c r="D4015" s="6">
        <v>2000</v>
      </c>
      <c r="E4015" s="8">
        <v>358</v>
      </c>
      <c r="F4015" t="s">
        <v>8220</v>
      </c>
      <c r="G4015" t="s">
        <v>8223</v>
      </c>
      <c r="H4015" t="s">
        <v>8245</v>
      </c>
      <c r="I4015">
        <v>1407808438</v>
      </c>
      <c r="J4015">
        <v>1405217355</v>
      </c>
      <c r="K4015" t="b">
        <v>0</v>
      </c>
      <c r="L4015">
        <v>14</v>
      </c>
      <c r="M4015" t="b">
        <v>0</v>
      </c>
      <c r="N4015" t="s">
        <v>8269</v>
      </c>
      <c r="O4015">
        <f t="shared" si="315"/>
        <v>18</v>
      </c>
      <c r="P4015">
        <f t="shared" si="316"/>
        <v>25.57</v>
      </c>
      <c r="Q4015" s="13" t="s">
        <v>8315</v>
      </c>
      <c r="R4015" t="s">
        <v>8316</v>
      </c>
      <c r="S4015" s="17">
        <f t="shared" si="317"/>
        <v>41833.089756944442</v>
      </c>
      <c r="T4015" s="17">
        <f t="shared" si="318"/>
        <v>41863.079143518517</v>
      </c>
      <c r="U4015">
        <f t="shared" si="314"/>
        <v>2014</v>
      </c>
    </row>
    <row r="4016" spans="1:21" ht="32" x14ac:dyDescent="0.2">
      <c r="A4016">
        <v>3737</v>
      </c>
      <c r="B4016" s="3" t="s">
        <v>3734</v>
      </c>
      <c r="C4016" s="3" t="s">
        <v>7847</v>
      </c>
      <c r="D4016" s="6">
        <v>700</v>
      </c>
      <c r="E4016" s="8">
        <v>150</v>
      </c>
      <c r="F4016" t="s">
        <v>8220</v>
      </c>
      <c r="G4016" t="s">
        <v>8223</v>
      </c>
      <c r="H4016" t="s">
        <v>8245</v>
      </c>
      <c r="I4016">
        <v>1447311540</v>
      </c>
      <c r="J4016">
        <v>1445358903</v>
      </c>
      <c r="K4016" t="b">
        <v>0</v>
      </c>
      <c r="L4016">
        <v>4</v>
      </c>
      <c r="M4016" t="b">
        <v>0</v>
      </c>
      <c r="N4016" t="s">
        <v>8269</v>
      </c>
      <c r="O4016">
        <f t="shared" si="315"/>
        <v>21</v>
      </c>
      <c r="P4016">
        <f t="shared" si="316"/>
        <v>37.5</v>
      </c>
      <c r="Q4016" s="13" t="s">
        <v>8315</v>
      </c>
      <c r="R4016" t="s">
        <v>8316</v>
      </c>
      <c r="S4016" s="17">
        <f t="shared" si="317"/>
        <v>42297.691006944442</v>
      </c>
      <c r="T4016" s="17">
        <f t="shared" si="318"/>
        <v>42320.290972222225</v>
      </c>
      <c r="U4016">
        <f t="shared" si="314"/>
        <v>2015</v>
      </c>
    </row>
    <row r="4017" spans="1:21" ht="48" x14ac:dyDescent="0.2">
      <c r="A4017">
        <v>3734</v>
      </c>
      <c r="B4017" s="3" t="s">
        <v>3731</v>
      </c>
      <c r="C4017" s="3" t="s">
        <v>7844</v>
      </c>
      <c r="D4017" s="6">
        <v>1500</v>
      </c>
      <c r="E4017" s="8">
        <v>427</v>
      </c>
      <c r="F4017" t="s">
        <v>8220</v>
      </c>
      <c r="G4017" t="s">
        <v>8223</v>
      </c>
      <c r="H4017" t="s">
        <v>8245</v>
      </c>
      <c r="I4017">
        <v>1432589896</v>
      </c>
      <c r="J4017">
        <v>1427405896</v>
      </c>
      <c r="K4017" t="b">
        <v>0</v>
      </c>
      <c r="L4017">
        <v>7</v>
      </c>
      <c r="M4017" t="b">
        <v>0</v>
      </c>
      <c r="N4017" t="s">
        <v>8269</v>
      </c>
      <c r="O4017">
        <f t="shared" si="315"/>
        <v>28</v>
      </c>
      <c r="P4017">
        <f t="shared" si="316"/>
        <v>61</v>
      </c>
      <c r="Q4017" s="13" t="s">
        <v>8315</v>
      </c>
      <c r="R4017" t="s">
        <v>8316</v>
      </c>
      <c r="S4017" s="17">
        <f t="shared" si="317"/>
        <v>42089.901574074072</v>
      </c>
      <c r="T4017" s="17">
        <f t="shared" si="318"/>
        <v>42149.901574074072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5"/>
        <v>14</v>
      </c>
      <c r="P4018">
        <f t="shared" si="316"/>
        <v>10</v>
      </c>
      <c r="Q4018" s="13" t="s">
        <v>8315</v>
      </c>
      <c r="R4018" t="s">
        <v>8316</v>
      </c>
      <c r="S4018" s="17">
        <f t="shared" si="317"/>
        <v>41869.872685185182</v>
      </c>
      <c r="T4018" s="17">
        <f t="shared" si="318"/>
        <v>41899.872685185182</v>
      </c>
      <c r="U4018">
        <f t="shared" si="314"/>
        <v>2014</v>
      </c>
    </row>
    <row r="4019" spans="1:21" ht="48" x14ac:dyDescent="0.2">
      <c r="A4019">
        <v>3733</v>
      </c>
      <c r="B4019" s="3" t="s">
        <v>3730</v>
      </c>
      <c r="C4019" s="3" t="s">
        <v>7843</v>
      </c>
      <c r="D4019" s="6">
        <v>1500</v>
      </c>
      <c r="E4019" s="8">
        <v>0</v>
      </c>
      <c r="F4019" t="s">
        <v>8220</v>
      </c>
      <c r="G4019" t="s">
        <v>8223</v>
      </c>
      <c r="H4019" t="s">
        <v>8245</v>
      </c>
      <c r="I4019">
        <v>1429396200</v>
      </c>
      <c r="J4019">
        <v>1428539708</v>
      </c>
      <c r="K4019" t="b">
        <v>0</v>
      </c>
      <c r="L4019">
        <v>0</v>
      </c>
      <c r="M4019" t="b">
        <v>0</v>
      </c>
      <c r="N4019" t="s">
        <v>8269</v>
      </c>
      <c r="O4019">
        <f t="shared" si="315"/>
        <v>0</v>
      </c>
      <c r="P4019">
        <f t="shared" si="316"/>
        <v>0</v>
      </c>
      <c r="Q4019" s="13" t="s">
        <v>8315</v>
      </c>
      <c r="R4019" t="s">
        <v>8316</v>
      </c>
      <c r="S4019" s="17">
        <f t="shared" si="317"/>
        <v>42103.024398148147</v>
      </c>
      <c r="T4019" s="17">
        <f t="shared" si="318"/>
        <v>42112.9375</v>
      </c>
      <c r="U4019">
        <f t="shared" si="314"/>
        <v>2015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5"/>
        <v>9</v>
      </c>
      <c r="P4020">
        <f t="shared" si="316"/>
        <v>32.5</v>
      </c>
      <c r="Q4020" s="13" t="s">
        <v>8315</v>
      </c>
      <c r="R4020" t="s">
        <v>8316</v>
      </c>
      <c r="S4020" s="17">
        <f t="shared" si="317"/>
        <v>42620.91097222222</v>
      </c>
      <c r="T4020" s="17">
        <f t="shared" si="318"/>
        <v>42650.91097222222</v>
      </c>
      <c r="U4020">
        <f t="shared" si="314"/>
        <v>2016</v>
      </c>
    </row>
    <row r="4021" spans="1:21" ht="48" x14ac:dyDescent="0.2">
      <c r="A4021">
        <v>3731</v>
      </c>
      <c r="B4021" s="3" t="s">
        <v>3728</v>
      </c>
      <c r="C4021" s="3" t="s">
        <v>7841</v>
      </c>
      <c r="D4021" s="6">
        <v>5500</v>
      </c>
      <c r="E4021" s="8">
        <v>620</v>
      </c>
      <c r="F4021" t="s">
        <v>8220</v>
      </c>
      <c r="G4021" t="s">
        <v>8223</v>
      </c>
      <c r="H4021" t="s">
        <v>8245</v>
      </c>
      <c r="I4021">
        <v>1420860180</v>
      </c>
      <c r="J4021">
        <v>1418234646</v>
      </c>
      <c r="K4021" t="b">
        <v>0</v>
      </c>
      <c r="L4021">
        <v>12</v>
      </c>
      <c r="M4021" t="b">
        <v>0</v>
      </c>
      <c r="N4021" t="s">
        <v>8269</v>
      </c>
      <c r="O4021">
        <f t="shared" si="315"/>
        <v>11</v>
      </c>
      <c r="P4021">
        <f t="shared" si="316"/>
        <v>51.67</v>
      </c>
      <c r="Q4021" s="13" t="s">
        <v>8315</v>
      </c>
      <c r="R4021" t="s">
        <v>8316</v>
      </c>
      <c r="S4021" s="17">
        <f t="shared" si="317"/>
        <v>41983.752847222218</v>
      </c>
      <c r="T4021" s="17">
        <f t="shared" si="318"/>
        <v>42014.140972222223</v>
      </c>
      <c r="U4021">
        <f t="shared" si="314"/>
        <v>2015</v>
      </c>
    </row>
    <row r="4022" spans="1:21" ht="48" x14ac:dyDescent="0.2">
      <c r="A4022">
        <v>3730</v>
      </c>
      <c r="B4022" s="3" t="s">
        <v>3727</v>
      </c>
      <c r="C4022" s="3" t="s">
        <v>7840</v>
      </c>
      <c r="D4022" s="6">
        <v>1000</v>
      </c>
      <c r="E4022" s="8">
        <v>100</v>
      </c>
      <c r="F4022" t="s">
        <v>8220</v>
      </c>
      <c r="G4022" t="s">
        <v>8223</v>
      </c>
      <c r="H4022" t="s">
        <v>8245</v>
      </c>
      <c r="I4022">
        <v>1439828159</v>
      </c>
      <c r="J4022">
        <v>1437236159</v>
      </c>
      <c r="K4022" t="b">
        <v>0</v>
      </c>
      <c r="L4022">
        <v>1</v>
      </c>
      <c r="M4022" t="b">
        <v>0</v>
      </c>
      <c r="N4022" t="s">
        <v>8269</v>
      </c>
      <c r="O4022">
        <f t="shared" si="315"/>
        <v>10</v>
      </c>
      <c r="P4022">
        <f t="shared" si="316"/>
        <v>100</v>
      </c>
      <c r="Q4022" s="13" t="s">
        <v>8315</v>
      </c>
      <c r="R4022" t="s">
        <v>8316</v>
      </c>
      <c r="S4022" s="17">
        <f t="shared" si="317"/>
        <v>42203.677766203706</v>
      </c>
      <c r="T4022" s="17">
        <f t="shared" si="318"/>
        <v>42233.677766203706</v>
      </c>
      <c r="U4022">
        <f t="shared" si="314"/>
        <v>2015</v>
      </c>
    </row>
    <row r="4023" spans="1:21" ht="48" x14ac:dyDescent="0.2">
      <c r="A4023">
        <v>3729</v>
      </c>
      <c r="B4023" s="3" t="s">
        <v>3726</v>
      </c>
      <c r="C4023" s="3" t="s">
        <v>7839</v>
      </c>
      <c r="D4023" s="6">
        <v>5000</v>
      </c>
      <c r="E4023" s="8">
        <v>362</v>
      </c>
      <c r="F4023" t="s">
        <v>8220</v>
      </c>
      <c r="G4023" t="s">
        <v>8223</v>
      </c>
      <c r="H4023" t="s">
        <v>8245</v>
      </c>
      <c r="I4023">
        <v>1427082912</v>
      </c>
      <c r="J4023">
        <v>1423198512</v>
      </c>
      <c r="K4023" t="b">
        <v>0</v>
      </c>
      <c r="L4023">
        <v>5</v>
      </c>
      <c r="M4023" t="b">
        <v>0</v>
      </c>
      <c r="N4023" t="s">
        <v>8269</v>
      </c>
      <c r="O4023">
        <f t="shared" si="315"/>
        <v>7</v>
      </c>
      <c r="P4023">
        <f t="shared" si="316"/>
        <v>72.400000000000006</v>
      </c>
      <c r="Q4023" s="13" t="s">
        <v>8315</v>
      </c>
      <c r="R4023" t="s">
        <v>8316</v>
      </c>
      <c r="S4023" s="17">
        <f t="shared" si="317"/>
        <v>42041.205000000002</v>
      </c>
      <c r="T4023" s="17">
        <f t="shared" si="318"/>
        <v>42086.16333333333</v>
      </c>
      <c r="U4023">
        <f t="shared" si="314"/>
        <v>2015</v>
      </c>
    </row>
    <row r="4024" spans="1:21" ht="32" x14ac:dyDescent="0.2">
      <c r="A4024">
        <v>3728</v>
      </c>
      <c r="B4024" s="3" t="s">
        <v>3725</v>
      </c>
      <c r="C4024" s="3" t="s">
        <v>7838</v>
      </c>
      <c r="D4024" s="6">
        <v>20000</v>
      </c>
      <c r="E4024" s="8">
        <v>1862</v>
      </c>
      <c r="F4024" t="s">
        <v>8220</v>
      </c>
      <c r="G4024" t="s">
        <v>8223</v>
      </c>
      <c r="H4024" t="s">
        <v>8245</v>
      </c>
      <c r="I4024">
        <v>1439957176</v>
      </c>
      <c r="J4024">
        <v>1437365176</v>
      </c>
      <c r="K4024" t="b">
        <v>0</v>
      </c>
      <c r="L4024">
        <v>31</v>
      </c>
      <c r="M4024" t="b">
        <v>0</v>
      </c>
      <c r="N4024" t="s">
        <v>8269</v>
      </c>
      <c r="O4024">
        <f t="shared" si="315"/>
        <v>9</v>
      </c>
      <c r="P4024">
        <f t="shared" si="316"/>
        <v>60.06</v>
      </c>
      <c r="Q4024" s="13" t="s">
        <v>8315</v>
      </c>
      <c r="R4024" t="s">
        <v>8316</v>
      </c>
      <c r="S4024" s="17">
        <f t="shared" si="317"/>
        <v>42205.171018518522</v>
      </c>
      <c r="T4024" s="17">
        <f t="shared" si="318"/>
        <v>42235.171018518522</v>
      </c>
      <c r="U4024">
        <f t="shared" si="314"/>
        <v>2015</v>
      </c>
    </row>
    <row r="4025" spans="1:21" ht="48" x14ac:dyDescent="0.2">
      <c r="A4025">
        <v>2919</v>
      </c>
      <c r="B4025" s="3" t="s">
        <v>2919</v>
      </c>
      <c r="C4025" s="3" t="s">
        <v>7029</v>
      </c>
      <c r="D4025" s="6">
        <v>600</v>
      </c>
      <c r="E4025" s="8">
        <v>51</v>
      </c>
      <c r="F4025" t="s">
        <v>8220</v>
      </c>
      <c r="G4025" t="s">
        <v>8223</v>
      </c>
      <c r="H4025" t="s">
        <v>8245</v>
      </c>
      <c r="I4025">
        <v>1407250329</v>
      </c>
      <c r="J4025">
        <v>1404658329</v>
      </c>
      <c r="K4025" t="b">
        <v>0</v>
      </c>
      <c r="L4025">
        <v>6</v>
      </c>
      <c r="M4025" t="b">
        <v>0</v>
      </c>
      <c r="N4025" t="s">
        <v>8269</v>
      </c>
      <c r="O4025">
        <f t="shared" si="315"/>
        <v>9</v>
      </c>
      <c r="P4025">
        <f t="shared" si="316"/>
        <v>8.5</v>
      </c>
      <c r="Q4025" s="13" t="s">
        <v>8315</v>
      </c>
      <c r="R4025" t="s">
        <v>8316</v>
      </c>
      <c r="S4025" s="17">
        <f t="shared" si="317"/>
        <v>41826.61954861111</v>
      </c>
      <c r="T4025" s="17">
        <f t="shared" si="318"/>
        <v>41856.61954861111</v>
      </c>
      <c r="U4025">
        <f t="shared" si="314"/>
        <v>2014</v>
      </c>
    </row>
    <row r="4026" spans="1:21" ht="48" x14ac:dyDescent="0.2">
      <c r="A4026">
        <v>2918</v>
      </c>
      <c r="B4026" s="3" t="s">
        <v>2918</v>
      </c>
      <c r="C4026" s="3" t="s">
        <v>7028</v>
      </c>
      <c r="D4026" s="6">
        <v>5000</v>
      </c>
      <c r="E4026" s="8">
        <v>1362</v>
      </c>
      <c r="F4026" t="s">
        <v>8220</v>
      </c>
      <c r="G4026" t="s">
        <v>8223</v>
      </c>
      <c r="H4026" t="s">
        <v>8245</v>
      </c>
      <c r="I4026">
        <v>1446131207</v>
      </c>
      <c r="J4026">
        <v>1443712007</v>
      </c>
      <c r="K4026" t="b">
        <v>0</v>
      </c>
      <c r="L4026">
        <v>20</v>
      </c>
      <c r="M4026" t="b">
        <v>0</v>
      </c>
      <c r="N4026" t="s">
        <v>8269</v>
      </c>
      <c r="O4026">
        <f t="shared" si="315"/>
        <v>27</v>
      </c>
      <c r="P4026">
        <f t="shared" si="316"/>
        <v>68.099999999999994</v>
      </c>
      <c r="Q4026" s="13" t="s">
        <v>8315</v>
      </c>
      <c r="R4026" t="s">
        <v>8316</v>
      </c>
      <c r="S4026" s="17">
        <f t="shared" si="317"/>
        <v>42278.629710648151</v>
      </c>
      <c r="T4026" s="17">
        <f t="shared" si="318"/>
        <v>42306.629710648151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5"/>
        <v>5</v>
      </c>
      <c r="P4027">
        <f t="shared" si="316"/>
        <v>62.5</v>
      </c>
      <c r="Q4027" s="13" t="s">
        <v>8315</v>
      </c>
      <c r="R4027" t="s">
        <v>8316</v>
      </c>
      <c r="S4027" s="17">
        <f t="shared" si="317"/>
        <v>42151.237685185188</v>
      </c>
      <c r="T4027" s="17">
        <f t="shared" si="318"/>
        <v>42211.237685185188</v>
      </c>
      <c r="U4027">
        <f t="shared" si="314"/>
        <v>2015</v>
      </c>
    </row>
    <row r="4028" spans="1:21" ht="48" x14ac:dyDescent="0.2">
      <c r="A4028">
        <v>2917</v>
      </c>
      <c r="B4028" s="3" t="s">
        <v>2917</v>
      </c>
      <c r="C4028" s="3" t="s">
        <v>7027</v>
      </c>
      <c r="D4028" s="6">
        <v>2000</v>
      </c>
      <c r="E4028" s="8">
        <v>437</v>
      </c>
      <c r="F4028" t="s">
        <v>8220</v>
      </c>
      <c r="G4028" t="s">
        <v>8223</v>
      </c>
      <c r="H4028" t="s">
        <v>8245</v>
      </c>
      <c r="I4028">
        <v>1442381847</v>
      </c>
      <c r="J4028">
        <v>1440826647</v>
      </c>
      <c r="K4028" t="b">
        <v>0</v>
      </c>
      <c r="L4028">
        <v>9</v>
      </c>
      <c r="M4028" t="b">
        <v>0</v>
      </c>
      <c r="N4028" t="s">
        <v>8269</v>
      </c>
      <c r="O4028">
        <f t="shared" si="315"/>
        <v>22</v>
      </c>
      <c r="P4028">
        <f t="shared" si="316"/>
        <v>48.56</v>
      </c>
      <c r="Q4028" s="13" t="s">
        <v>8315</v>
      </c>
      <c r="R4028" t="s">
        <v>8316</v>
      </c>
      <c r="S4028" s="17">
        <f t="shared" si="317"/>
        <v>42245.234340277777</v>
      </c>
      <c r="T4028" s="17">
        <f t="shared" si="318"/>
        <v>42263.234340277777</v>
      </c>
      <c r="U4028">
        <f t="shared" si="314"/>
        <v>2015</v>
      </c>
    </row>
    <row r="4029" spans="1:21" ht="48" x14ac:dyDescent="0.2">
      <c r="A4029">
        <v>2913</v>
      </c>
      <c r="B4029" s="3" t="s">
        <v>2913</v>
      </c>
      <c r="C4029" s="3" t="s">
        <v>7023</v>
      </c>
      <c r="D4029" s="6">
        <v>10000</v>
      </c>
      <c r="E4029" s="8">
        <v>2</v>
      </c>
      <c r="F4029" t="s">
        <v>8220</v>
      </c>
      <c r="G4029" t="s">
        <v>8223</v>
      </c>
      <c r="H4029" t="s">
        <v>8245</v>
      </c>
      <c r="I4029">
        <v>1410041339</v>
      </c>
      <c r="J4029">
        <v>1404857339</v>
      </c>
      <c r="K4029" t="b">
        <v>0</v>
      </c>
      <c r="L4029">
        <v>2</v>
      </c>
      <c r="M4029" t="b">
        <v>0</v>
      </c>
      <c r="N4029" t="s">
        <v>8269</v>
      </c>
      <c r="O4029">
        <f t="shared" si="315"/>
        <v>0</v>
      </c>
      <c r="P4029">
        <f t="shared" si="316"/>
        <v>1</v>
      </c>
      <c r="Q4029" s="13" t="s">
        <v>8315</v>
      </c>
      <c r="R4029" t="s">
        <v>8316</v>
      </c>
      <c r="S4029" s="17">
        <f t="shared" si="317"/>
        <v>41828.922905092593</v>
      </c>
      <c r="T4029" s="17">
        <f t="shared" si="318"/>
        <v>41888.922905092593</v>
      </c>
      <c r="U4029">
        <f t="shared" si="314"/>
        <v>2014</v>
      </c>
    </row>
    <row r="4030" spans="1:21" ht="48" x14ac:dyDescent="0.2">
      <c r="A4030">
        <v>2912</v>
      </c>
      <c r="B4030" s="3" t="s">
        <v>2912</v>
      </c>
      <c r="C4030" s="3" t="s">
        <v>7022</v>
      </c>
      <c r="D4030" s="6">
        <v>14440</v>
      </c>
      <c r="E4030" s="8">
        <v>2030</v>
      </c>
      <c r="F4030" t="s">
        <v>8220</v>
      </c>
      <c r="G4030" t="s">
        <v>8223</v>
      </c>
      <c r="H4030" t="s">
        <v>8245</v>
      </c>
      <c r="I4030">
        <v>1452827374</v>
      </c>
      <c r="J4030">
        <v>1450235374</v>
      </c>
      <c r="K4030" t="b">
        <v>0</v>
      </c>
      <c r="L4030">
        <v>26</v>
      </c>
      <c r="M4030" t="b">
        <v>0</v>
      </c>
      <c r="N4030" t="s">
        <v>8269</v>
      </c>
      <c r="O4030">
        <f t="shared" si="315"/>
        <v>14</v>
      </c>
      <c r="P4030">
        <f t="shared" si="316"/>
        <v>78.08</v>
      </c>
      <c r="Q4030" s="13" t="s">
        <v>8315</v>
      </c>
      <c r="R4030" t="s">
        <v>8316</v>
      </c>
      <c r="S4030" s="17">
        <f t="shared" si="317"/>
        <v>42354.131643518514</v>
      </c>
      <c r="T4030" s="17">
        <f t="shared" si="318"/>
        <v>42384.131643518514</v>
      </c>
      <c r="U4030">
        <f t="shared" si="314"/>
        <v>2016</v>
      </c>
    </row>
    <row r="4031" spans="1:21" ht="48" x14ac:dyDescent="0.2">
      <c r="A4031">
        <v>2911</v>
      </c>
      <c r="B4031" s="3" t="s">
        <v>2911</v>
      </c>
      <c r="C4031" s="3" t="s">
        <v>7021</v>
      </c>
      <c r="D4031" s="6">
        <v>1800</v>
      </c>
      <c r="E4031" s="8">
        <v>657</v>
      </c>
      <c r="F4031" t="s">
        <v>8220</v>
      </c>
      <c r="G4031" t="s">
        <v>8223</v>
      </c>
      <c r="H4031" t="s">
        <v>8245</v>
      </c>
      <c r="I4031">
        <v>1435429626</v>
      </c>
      <c r="J4031">
        <v>1431973626</v>
      </c>
      <c r="K4031" t="b">
        <v>0</v>
      </c>
      <c r="L4031">
        <v>14</v>
      </c>
      <c r="M4031" t="b">
        <v>0</v>
      </c>
      <c r="N4031" t="s">
        <v>8269</v>
      </c>
      <c r="O4031">
        <f t="shared" si="315"/>
        <v>37</v>
      </c>
      <c r="P4031">
        <f t="shared" si="316"/>
        <v>46.93</v>
      </c>
      <c r="Q4031" s="13" t="s">
        <v>8315</v>
      </c>
      <c r="R4031" t="s">
        <v>8316</v>
      </c>
      <c r="S4031" s="17">
        <f t="shared" si="317"/>
        <v>42142.768819444449</v>
      </c>
      <c r="T4031" s="17">
        <f t="shared" si="318"/>
        <v>42182.768819444449</v>
      </c>
      <c r="U4031">
        <f t="shared" si="314"/>
        <v>2015</v>
      </c>
    </row>
    <row r="4032" spans="1:21" ht="48" x14ac:dyDescent="0.2">
      <c r="A4032">
        <v>2909</v>
      </c>
      <c r="B4032" s="3" t="s">
        <v>2909</v>
      </c>
      <c r="C4032" s="3" t="s">
        <v>7019</v>
      </c>
      <c r="D4032" s="6">
        <v>180000</v>
      </c>
      <c r="E4032" s="8">
        <v>20</v>
      </c>
      <c r="F4032" t="s">
        <v>8220</v>
      </c>
      <c r="G4032" t="s">
        <v>8223</v>
      </c>
      <c r="H4032" t="s">
        <v>8245</v>
      </c>
      <c r="I4032">
        <v>1416944760</v>
      </c>
      <c r="J4032">
        <v>1413527001</v>
      </c>
      <c r="K4032" t="b">
        <v>0</v>
      </c>
      <c r="L4032">
        <v>1</v>
      </c>
      <c r="M4032" t="b">
        <v>0</v>
      </c>
      <c r="N4032" t="s">
        <v>8269</v>
      </c>
      <c r="O4032">
        <f t="shared" si="315"/>
        <v>0</v>
      </c>
      <c r="P4032">
        <f t="shared" si="316"/>
        <v>20</v>
      </c>
      <c r="Q4032" s="13" t="s">
        <v>8315</v>
      </c>
      <c r="R4032" t="s">
        <v>8316</v>
      </c>
      <c r="S4032" s="17">
        <f t="shared" si="317"/>
        <v>41929.266215277778</v>
      </c>
      <c r="T4032" s="17">
        <f t="shared" si="318"/>
        <v>41968.823611111111</v>
      </c>
      <c r="U4032">
        <f t="shared" si="314"/>
        <v>2014</v>
      </c>
    </row>
    <row r="4033" spans="1:21" ht="64" x14ac:dyDescent="0.2">
      <c r="A4033">
        <v>2908</v>
      </c>
      <c r="B4033" s="3" t="s">
        <v>2908</v>
      </c>
      <c r="C4033" s="3" t="s">
        <v>7018</v>
      </c>
      <c r="D4033" s="6">
        <v>9600</v>
      </c>
      <c r="E4033" s="8">
        <v>264</v>
      </c>
      <c r="F4033" t="s">
        <v>8220</v>
      </c>
      <c r="G4033" t="s">
        <v>8223</v>
      </c>
      <c r="H4033" t="s">
        <v>8245</v>
      </c>
      <c r="I4033">
        <v>1465407219</v>
      </c>
      <c r="J4033">
        <v>1462815219</v>
      </c>
      <c r="K4033" t="b">
        <v>0</v>
      </c>
      <c r="L4033">
        <v>5</v>
      </c>
      <c r="M4033" t="b">
        <v>0</v>
      </c>
      <c r="N4033" t="s">
        <v>8269</v>
      </c>
      <c r="O4033">
        <f t="shared" si="315"/>
        <v>3</v>
      </c>
      <c r="P4033">
        <f t="shared" si="316"/>
        <v>52.8</v>
      </c>
      <c r="Q4033" s="13" t="s">
        <v>8315</v>
      </c>
      <c r="R4033" t="s">
        <v>8316</v>
      </c>
      <c r="S4033" s="17">
        <f t="shared" si="317"/>
        <v>42499.731701388882</v>
      </c>
      <c r="T4033" s="17">
        <f t="shared" si="318"/>
        <v>42529.731701388882</v>
      </c>
      <c r="U4033">
        <f t="shared" si="314"/>
        <v>2016</v>
      </c>
    </row>
    <row r="4034" spans="1:21" ht="48" x14ac:dyDescent="0.2">
      <c r="A4034">
        <v>2907</v>
      </c>
      <c r="B4034" s="3" t="s">
        <v>2907</v>
      </c>
      <c r="C4034" s="3" t="s">
        <v>7017</v>
      </c>
      <c r="D4034" s="6">
        <v>2500</v>
      </c>
      <c r="E4034" s="8">
        <v>2</v>
      </c>
      <c r="F4034" t="s">
        <v>8220</v>
      </c>
      <c r="G4034" t="s">
        <v>8223</v>
      </c>
      <c r="H4034" t="s">
        <v>8245</v>
      </c>
      <c r="I4034">
        <v>1463259837</v>
      </c>
      <c r="J4034">
        <v>1458075837</v>
      </c>
      <c r="K4034" t="b">
        <v>0</v>
      </c>
      <c r="L4034">
        <v>2</v>
      </c>
      <c r="M4034" t="b">
        <v>0</v>
      </c>
      <c r="N4034" t="s">
        <v>8269</v>
      </c>
      <c r="O4034">
        <f t="shared" si="315"/>
        <v>0</v>
      </c>
      <c r="P4034">
        <f t="shared" si="316"/>
        <v>1</v>
      </c>
      <c r="Q4034" s="13" t="s">
        <v>8315</v>
      </c>
      <c r="R4034" t="s">
        <v>8316</v>
      </c>
      <c r="S4034" s="17">
        <f t="shared" si="317"/>
        <v>42444.877743055549</v>
      </c>
      <c r="T4034" s="17">
        <f t="shared" si="318"/>
        <v>42504.877743055549</v>
      </c>
      <c r="U4034">
        <f t="shared" si="314"/>
        <v>2016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si="316"/>
        <v>65.34</v>
      </c>
      <c r="Q4035" s="13" t="s">
        <v>8315</v>
      </c>
      <c r="R4035" t="s">
        <v>8316</v>
      </c>
      <c r="S4035" s="17">
        <f t="shared" si="317"/>
        <v>42614.268796296295</v>
      </c>
      <c r="T4035" s="17">
        <f t="shared" si="318"/>
        <v>42645.375</v>
      </c>
      <c r="U4035">
        <f t="shared" ref="U4035:U4098" si="319">YEAR(T4035)</f>
        <v>2016</v>
      </c>
    </row>
    <row r="4036" spans="1:21" ht="48" x14ac:dyDescent="0.2">
      <c r="A4036">
        <v>2906</v>
      </c>
      <c r="B4036" s="3" t="s">
        <v>2906</v>
      </c>
      <c r="C4036" s="3" t="s">
        <v>7016</v>
      </c>
      <c r="D4036" s="6">
        <v>6000</v>
      </c>
      <c r="E4036" s="8">
        <v>565</v>
      </c>
      <c r="F4036" t="s">
        <v>8220</v>
      </c>
      <c r="G4036" t="s">
        <v>8223</v>
      </c>
      <c r="H4036" t="s">
        <v>8245</v>
      </c>
      <c r="I4036">
        <v>1438390800</v>
      </c>
      <c r="J4036">
        <v>1436888066</v>
      </c>
      <c r="K4036" t="b">
        <v>0</v>
      </c>
      <c r="L4036">
        <v>7</v>
      </c>
      <c r="M4036" t="b">
        <v>0</v>
      </c>
      <c r="N4036" t="s">
        <v>8269</v>
      </c>
      <c r="O4036">
        <f t="shared" si="315"/>
        <v>9</v>
      </c>
      <c r="P4036">
        <f t="shared" si="316"/>
        <v>80.709999999999994</v>
      </c>
      <c r="Q4036" s="13" t="s">
        <v>8315</v>
      </c>
      <c r="R4036" t="s">
        <v>8316</v>
      </c>
      <c r="S4036" s="17">
        <f t="shared" si="317"/>
        <v>42199.648912037039</v>
      </c>
      <c r="T4036" s="17">
        <f t="shared" si="318"/>
        <v>42217.041666666672</v>
      </c>
      <c r="U4036">
        <f t="shared" si="319"/>
        <v>2015</v>
      </c>
    </row>
    <row r="4037" spans="1:21" ht="48" x14ac:dyDescent="0.2">
      <c r="A4037">
        <v>2905</v>
      </c>
      <c r="B4037" s="3" t="s">
        <v>2905</v>
      </c>
      <c r="C4037" s="3" t="s">
        <v>7015</v>
      </c>
      <c r="D4037" s="6">
        <v>3500</v>
      </c>
      <c r="E4037" s="8">
        <v>622</v>
      </c>
      <c r="F4037" t="s">
        <v>8220</v>
      </c>
      <c r="G4037" t="s">
        <v>8223</v>
      </c>
      <c r="H4037" t="s">
        <v>8245</v>
      </c>
      <c r="I4037">
        <v>1473211313</v>
      </c>
      <c r="J4037">
        <v>1472001713</v>
      </c>
      <c r="K4037" t="b">
        <v>0</v>
      </c>
      <c r="L4037">
        <v>17</v>
      </c>
      <c r="M4037" t="b">
        <v>0</v>
      </c>
      <c r="N4037" t="s">
        <v>8269</v>
      </c>
      <c r="O4037">
        <f t="shared" si="315"/>
        <v>18</v>
      </c>
      <c r="P4037">
        <f t="shared" si="316"/>
        <v>36.590000000000003</v>
      </c>
      <c r="Q4037" s="13" t="s">
        <v>8315</v>
      </c>
      <c r="R4037" t="s">
        <v>8316</v>
      </c>
      <c r="S4037" s="17">
        <f t="shared" si="317"/>
        <v>42606.056863425925</v>
      </c>
      <c r="T4037" s="17">
        <f t="shared" si="318"/>
        <v>42620.056863425925</v>
      </c>
      <c r="U4037">
        <f t="shared" si="319"/>
        <v>2016</v>
      </c>
    </row>
    <row r="4038" spans="1:21" ht="48" x14ac:dyDescent="0.2">
      <c r="A4038">
        <v>2903</v>
      </c>
      <c r="B4038" s="3" t="s">
        <v>2903</v>
      </c>
      <c r="C4038" s="3" t="s">
        <v>7013</v>
      </c>
      <c r="D4038" s="6">
        <v>5000</v>
      </c>
      <c r="E4038" s="8">
        <v>39</v>
      </c>
      <c r="F4038" t="s">
        <v>8220</v>
      </c>
      <c r="G4038" t="s">
        <v>8223</v>
      </c>
      <c r="H4038" t="s">
        <v>8245</v>
      </c>
      <c r="I4038">
        <v>1441771218</v>
      </c>
      <c r="J4038">
        <v>1436587218</v>
      </c>
      <c r="K4038" t="b">
        <v>0</v>
      </c>
      <c r="L4038">
        <v>4</v>
      </c>
      <c r="M4038" t="b">
        <v>0</v>
      </c>
      <c r="N4038" t="s">
        <v>8269</v>
      </c>
      <c r="O4038">
        <f t="shared" si="315"/>
        <v>1</v>
      </c>
      <c r="P4038">
        <f t="shared" si="316"/>
        <v>9.75</v>
      </c>
      <c r="Q4038" s="13" t="s">
        <v>8315</v>
      </c>
      <c r="R4038" t="s">
        <v>8316</v>
      </c>
      <c r="S4038" s="17">
        <f t="shared" si="317"/>
        <v>42196.166874999995</v>
      </c>
      <c r="T4038" s="17">
        <f t="shared" si="318"/>
        <v>42256.166874999995</v>
      </c>
      <c r="U4038">
        <f t="shared" si="319"/>
        <v>2015</v>
      </c>
    </row>
    <row r="4039" spans="1:21" ht="32" x14ac:dyDescent="0.2">
      <c r="A4039">
        <v>2902</v>
      </c>
      <c r="B4039" s="3" t="s">
        <v>2902</v>
      </c>
      <c r="C4039" s="3" t="s">
        <v>7012</v>
      </c>
      <c r="D4039" s="6">
        <v>150000</v>
      </c>
      <c r="E4039" s="8">
        <v>25</v>
      </c>
      <c r="F4039" t="s">
        <v>8220</v>
      </c>
      <c r="G4039" t="s">
        <v>8223</v>
      </c>
      <c r="H4039" t="s">
        <v>8245</v>
      </c>
      <c r="I4039">
        <v>1440412396</v>
      </c>
      <c r="J4039">
        <v>1437820396</v>
      </c>
      <c r="K4039" t="b">
        <v>0</v>
      </c>
      <c r="L4039">
        <v>1</v>
      </c>
      <c r="M4039" t="b">
        <v>0</v>
      </c>
      <c r="N4039" t="s">
        <v>8269</v>
      </c>
      <c r="O4039">
        <f t="shared" si="315"/>
        <v>0</v>
      </c>
      <c r="P4039">
        <f t="shared" si="316"/>
        <v>25</v>
      </c>
      <c r="Q4039" s="13" t="s">
        <v>8315</v>
      </c>
      <c r="R4039" t="s">
        <v>8316</v>
      </c>
      <c r="S4039" s="17">
        <f t="shared" si="317"/>
        <v>42210.439768518518</v>
      </c>
      <c r="T4039" s="17">
        <f t="shared" si="318"/>
        <v>42240.439768518518</v>
      </c>
      <c r="U4039">
        <f t="shared" si="319"/>
        <v>2015</v>
      </c>
    </row>
    <row r="4040" spans="1:21" ht="48" x14ac:dyDescent="0.2">
      <c r="A4040">
        <v>2901</v>
      </c>
      <c r="B4040" s="3" t="s">
        <v>2901</v>
      </c>
      <c r="C4040" s="3" t="s">
        <v>7011</v>
      </c>
      <c r="D4040" s="6">
        <v>750</v>
      </c>
      <c r="E4040" s="8">
        <v>6</v>
      </c>
      <c r="F4040" t="s">
        <v>8220</v>
      </c>
      <c r="G4040" t="s">
        <v>8223</v>
      </c>
      <c r="H4040" t="s">
        <v>8245</v>
      </c>
      <c r="I4040">
        <v>1423345339</v>
      </c>
      <c r="J4040">
        <v>1418161339</v>
      </c>
      <c r="K4040" t="b">
        <v>0</v>
      </c>
      <c r="L4040">
        <v>2</v>
      </c>
      <c r="M4040" t="b">
        <v>0</v>
      </c>
      <c r="N4040" t="s">
        <v>8269</v>
      </c>
      <c r="O4040">
        <f t="shared" si="315"/>
        <v>1</v>
      </c>
      <c r="P4040">
        <f t="shared" si="316"/>
        <v>3</v>
      </c>
      <c r="Q4040" s="13" t="s">
        <v>8315</v>
      </c>
      <c r="R4040" t="s">
        <v>8316</v>
      </c>
      <c r="S4040" s="17">
        <f t="shared" si="317"/>
        <v>41982.904386574075</v>
      </c>
      <c r="T4040" s="17">
        <f t="shared" si="318"/>
        <v>42042.904386574075</v>
      </c>
      <c r="U4040">
        <f t="shared" si="319"/>
        <v>2015</v>
      </c>
    </row>
    <row r="4041" spans="1:21" ht="48" x14ac:dyDescent="0.2">
      <c r="A4041">
        <v>2900</v>
      </c>
      <c r="B4041" s="3" t="s">
        <v>2900</v>
      </c>
      <c r="C4041" s="3" t="s">
        <v>7010</v>
      </c>
      <c r="D4041" s="6">
        <v>5500</v>
      </c>
      <c r="E4041" s="8">
        <v>3405</v>
      </c>
      <c r="F4041" t="s">
        <v>8220</v>
      </c>
      <c r="G4041" t="s">
        <v>8223</v>
      </c>
      <c r="H4041" t="s">
        <v>8245</v>
      </c>
      <c r="I4041">
        <v>1407562632</v>
      </c>
      <c r="J4041">
        <v>1404970632</v>
      </c>
      <c r="K4041" t="b">
        <v>0</v>
      </c>
      <c r="L4041">
        <v>7</v>
      </c>
      <c r="M4041" t="b">
        <v>0</v>
      </c>
      <c r="N4041" t="s">
        <v>8269</v>
      </c>
      <c r="O4041">
        <f t="shared" si="315"/>
        <v>62</v>
      </c>
      <c r="P4041">
        <f t="shared" si="316"/>
        <v>486.43</v>
      </c>
      <c r="Q4041" s="13" t="s">
        <v>8315</v>
      </c>
      <c r="R4041" t="s">
        <v>8316</v>
      </c>
      <c r="S4041" s="17">
        <f t="shared" si="317"/>
        <v>41830.234166666669</v>
      </c>
      <c r="T4041" s="17">
        <f t="shared" si="318"/>
        <v>41860.234166666669</v>
      </c>
      <c r="U4041">
        <f t="shared" si="319"/>
        <v>2014</v>
      </c>
    </row>
    <row r="4042" spans="1:21" ht="48" x14ac:dyDescent="0.2">
      <c r="A4042">
        <v>2899</v>
      </c>
      <c r="B4042" s="3" t="s">
        <v>2899</v>
      </c>
      <c r="C4042" s="3" t="s">
        <v>7009</v>
      </c>
      <c r="D4042" s="6">
        <v>10000</v>
      </c>
      <c r="E4042" s="8">
        <v>0</v>
      </c>
      <c r="F4042" t="s">
        <v>8220</v>
      </c>
      <c r="G4042" t="s">
        <v>8223</v>
      </c>
      <c r="H4042" t="s">
        <v>8245</v>
      </c>
      <c r="I4042">
        <v>1469325158</v>
      </c>
      <c r="J4042">
        <v>1464141158</v>
      </c>
      <c r="K4042" t="b">
        <v>0</v>
      </c>
      <c r="L4042">
        <v>0</v>
      </c>
      <c r="M4042" t="b">
        <v>0</v>
      </c>
      <c r="N4042" t="s">
        <v>8269</v>
      </c>
      <c r="O4042">
        <f t="shared" si="315"/>
        <v>0</v>
      </c>
      <c r="P4042">
        <f t="shared" si="316"/>
        <v>0</v>
      </c>
      <c r="Q4042" s="13" t="s">
        <v>8315</v>
      </c>
      <c r="R4042" t="s">
        <v>8316</v>
      </c>
      <c r="S4042" s="17">
        <f t="shared" si="317"/>
        <v>42515.078217592592</v>
      </c>
      <c r="T4042" s="17">
        <f t="shared" si="318"/>
        <v>42575.078217592592</v>
      </c>
      <c r="U4042">
        <f t="shared" si="319"/>
        <v>2016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3" t="s">
        <v>8315</v>
      </c>
      <c r="R4043" t="s">
        <v>8316</v>
      </c>
      <c r="S4043" s="17">
        <f t="shared" si="317"/>
        <v>42559.474004629628</v>
      </c>
      <c r="T4043" s="17">
        <f t="shared" si="318"/>
        <v>42619.474004629628</v>
      </c>
      <c r="U4043">
        <f t="shared" si="319"/>
        <v>2016</v>
      </c>
    </row>
    <row r="4044" spans="1:21" ht="48" x14ac:dyDescent="0.2">
      <c r="A4044">
        <v>2898</v>
      </c>
      <c r="B4044" s="3" t="s">
        <v>2898</v>
      </c>
      <c r="C4044" s="3" t="s">
        <v>7008</v>
      </c>
      <c r="D4044" s="6">
        <v>7500</v>
      </c>
      <c r="E4044" s="8">
        <v>316</v>
      </c>
      <c r="F4044" t="s">
        <v>8220</v>
      </c>
      <c r="G4044" t="s">
        <v>8223</v>
      </c>
      <c r="H4044" t="s">
        <v>8245</v>
      </c>
      <c r="I4044">
        <v>1446307053</v>
      </c>
      <c r="J4044">
        <v>1443715053</v>
      </c>
      <c r="K4044" t="b">
        <v>0</v>
      </c>
      <c r="L4044">
        <v>12</v>
      </c>
      <c r="M4044" t="b">
        <v>0</v>
      </c>
      <c r="N4044" t="s">
        <v>8269</v>
      </c>
      <c r="O4044">
        <f t="shared" si="315"/>
        <v>4</v>
      </c>
      <c r="P4044">
        <f t="shared" si="316"/>
        <v>26.33</v>
      </c>
      <c r="Q4044" s="13" t="s">
        <v>8315</v>
      </c>
      <c r="R4044" t="s">
        <v>8316</v>
      </c>
      <c r="S4044" s="17">
        <f t="shared" si="317"/>
        <v>42278.664965277778</v>
      </c>
      <c r="T4044" s="17">
        <f t="shared" si="318"/>
        <v>42308.664965277778</v>
      </c>
      <c r="U4044">
        <f t="shared" si="319"/>
        <v>2015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3" t="s">
        <v>8315</v>
      </c>
      <c r="R4045" t="s">
        <v>8316</v>
      </c>
      <c r="S4045" s="17">
        <f t="shared" si="317"/>
        <v>41948.957465277781</v>
      </c>
      <c r="T4045" s="17">
        <f t="shared" si="318"/>
        <v>41963.957465277781</v>
      </c>
      <c r="U4045">
        <f t="shared" si="319"/>
        <v>2014</v>
      </c>
    </row>
    <row r="4046" spans="1:21" ht="48" x14ac:dyDescent="0.2">
      <c r="A4046">
        <v>2897</v>
      </c>
      <c r="B4046" s="3" t="s">
        <v>2897</v>
      </c>
      <c r="C4046" s="3" t="s">
        <v>7007</v>
      </c>
      <c r="D4046" s="6">
        <v>12000</v>
      </c>
      <c r="E4046" s="8">
        <v>550</v>
      </c>
      <c r="F4046" t="s">
        <v>8220</v>
      </c>
      <c r="G4046" t="s">
        <v>8223</v>
      </c>
      <c r="H4046" t="s">
        <v>8245</v>
      </c>
      <c r="I4046">
        <v>1444577345</v>
      </c>
      <c r="J4046">
        <v>1441985458</v>
      </c>
      <c r="K4046" t="b">
        <v>0</v>
      </c>
      <c r="L4046">
        <v>3</v>
      </c>
      <c r="M4046" t="b">
        <v>0</v>
      </c>
      <c r="N4046" t="s">
        <v>8269</v>
      </c>
      <c r="O4046">
        <f t="shared" si="315"/>
        <v>5</v>
      </c>
      <c r="P4046">
        <f t="shared" si="316"/>
        <v>183.33</v>
      </c>
      <c r="Q4046" s="13" t="s">
        <v>8315</v>
      </c>
      <c r="R4046" t="s">
        <v>8316</v>
      </c>
      <c r="S4046" s="17">
        <f t="shared" si="317"/>
        <v>42258.646504629629</v>
      </c>
      <c r="T4046" s="17">
        <f t="shared" si="318"/>
        <v>42288.645196759258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3" t="s">
        <v>8315</v>
      </c>
      <c r="R4047" t="s">
        <v>8316</v>
      </c>
      <c r="S4047" s="17">
        <f t="shared" si="317"/>
        <v>41842.201261574075</v>
      </c>
      <c r="T4047" s="17">
        <f t="shared" si="318"/>
        <v>41872.201261574075</v>
      </c>
      <c r="U4047">
        <f t="shared" si="319"/>
        <v>2014</v>
      </c>
    </row>
    <row r="4048" spans="1:21" ht="48" x14ac:dyDescent="0.2">
      <c r="A4048">
        <v>2896</v>
      </c>
      <c r="B4048" s="3" t="s">
        <v>2896</v>
      </c>
      <c r="C4048" s="3" t="s">
        <v>7006</v>
      </c>
      <c r="D4048" s="6">
        <v>3000</v>
      </c>
      <c r="E4048" s="8">
        <v>625</v>
      </c>
      <c r="F4048" t="s">
        <v>8220</v>
      </c>
      <c r="G4048" t="s">
        <v>8223</v>
      </c>
      <c r="H4048" t="s">
        <v>8245</v>
      </c>
      <c r="I4048">
        <v>1481522400</v>
      </c>
      <c r="J4048">
        <v>1480283321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21</v>
      </c>
      <c r="P4048">
        <f t="shared" si="316"/>
        <v>52.08</v>
      </c>
      <c r="Q4048" s="13" t="s">
        <v>8315</v>
      </c>
      <c r="R4048" t="s">
        <v>8316</v>
      </c>
      <c r="S4048" s="17">
        <f t="shared" si="317"/>
        <v>42701.908807870372</v>
      </c>
      <c r="T4048" s="17">
        <f t="shared" si="318"/>
        <v>42716.25</v>
      </c>
      <c r="U4048">
        <f t="shared" si="319"/>
        <v>2016</v>
      </c>
    </row>
    <row r="4049" spans="1:21" ht="48" x14ac:dyDescent="0.2">
      <c r="A4049">
        <v>2895</v>
      </c>
      <c r="B4049" s="3" t="s">
        <v>2895</v>
      </c>
      <c r="C4049" s="3" t="s">
        <v>7005</v>
      </c>
      <c r="D4049" s="6">
        <v>500</v>
      </c>
      <c r="E4049" s="8">
        <v>23</v>
      </c>
      <c r="F4049" t="s">
        <v>8220</v>
      </c>
      <c r="G4049" t="s">
        <v>8223</v>
      </c>
      <c r="H4049" t="s">
        <v>8245</v>
      </c>
      <c r="I4049">
        <v>1403470800</v>
      </c>
      <c r="J4049">
        <v>1403356792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5</v>
      </c>
      <c r="P4049">
        <f t="shared" si="316"/>
        <v>5.75</v>
      </c>
      <c r="Q4049" s="13" t="s">
        <v>8315</v>
      </c>
      <c r="R4049" t="s">
        <v>8316</v>
      </c>
      <c r="S4049" s="17">
        <f t="shared" si="317"/>
        <v>41811.555462962962</v>
      </c>
      <c r="T4049" s="17">
        <f t="shared" si="318"/>
        <v>41812.875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3" t="s">
        <v>8315</v>
      </c>
      <c r="R4050" t="s">
        <v>8316</v>
      </c>
      <c r="S4050" s="17">
        <f t="shared" si="317"/>
        <v>42436.509108796294</v>
      </c>
      <c r="T4050" s="17">
        <f t="shared" si="318"/>
        <v>42471.467442129629</v>
      </c>
      <c r="U4050">
        <f t="shared" si="319"/>
        <v>2016</v>
      </c>
    </row>
    <row r="4051" spans="1:21" ht="32" x14ac:dyDescent="0.2">
      <c r="A4051">
        <v>2894</v>
      </c>
      <c r="B4051" s="3" t="s">
        <v>2894</v>
      </c>
      <c r="C4051" s="3" t="s">
        <v>7004</v>
      </c>
      <c r="D4051" s="6">
        <v>50000</v>
      </c>
      <c r="E4051" s="8">
        <v>0</v>
      </c>
      <c r="F4051" t="s">
        <v>8220</v>
      </c>
      <c r="G4051" t="s">
        <v>8223</v>
      </c>
      <c r="H4051" t="s">
        <v>8245</v>
      </c>
      <c r="I4051">
        <v>1428100815</v>
      </c>
      <c r="J4051">
        <v>1422920415</v>
      </c>
      <c r="K4051" t="b">
        <v>0</v>
      </c>
      <c r="L4051">
        <v>0</v>
      </c>
      <c r="M4051" t="b">
        <v>0</v>
      </c>
      <c r="N4051" t="s">
        <v>8269</v>
      </c>
      <c r="O4051">
        <f t="shared" si="315"/>
        <v>0</v>
      </c>
      <c r="P4051">
        <f t="shared" si="316"/>
        <v>0</v>
      </c>
      <c r="Q4051" s="13" t="s">
        <v>8315</v>
      </c>
      <c r="R4051" t="s">
        <v>8316</v>
      </c>
      <c r="S4051" s="17">
        <f t="shared" si="317"/>
        <v>42037.986284722225</v>
      </c>
      <c r="T4051" s="17">
        <f t="shared" si="318"/>
        <v>42097.944618055553</v>
      </c>
      <c r="U4051">
        <f t="shared" si="319"/>
        <v>2015</v>
      </c>
    </row>
    <row r="4052" spans="1:21" ht="16" x14ac:dyDescent="0.2">
      <c r="A4052">
        <v>2893</v>
      </c>
      <c r="B4052" s="3" t="s">
        <v>2893</v>
      </c>
      <c r="C4052" s="3" t="s">
        <v>7003</v>
      </c>
      <c r="D4052" s="6">
        <v>5000</v>
      </c>
      <c r="E4052" s="8">
        <v>25</v>
      </c>
      <c r="F4052" t="s">
        <v>8220</v>
      </c>
      <c r="G4052" t="s">
        <v>8223</v>
      </c>
      <c r="H4052" t="s">
        <v>8245</v>
      </c>
      <c r="I4052">
        <v>1420768800</v>
      </c>
      <c r="J4052">
        <v>1415644395</v>
      </c>
      <c r="K4052" t="b">
        <v>0</v>
      </c>
      <c r="L4052">
        <v>2</v>
      </c>
      <c r="M4052" t="b">
        <v>0</v>
      </c>
      <c r="N4052" t="s">
        <v>8269</v>
      </c>
      <c r="O4052">
        <f t="shared" si="315"/>
        <v>1</v>
      </c>
      <c r="P4052">
        <f t="shared" si="316"/>
        <v>12.5</v>
      </c>
      <c r="Q4052" s="13" t="s">
        <v>8315</v>
      </c>
      <c r="R4052" t="s">
        <v>8316</v>
      </c>
      <c r="S4052" s="17">
        <f t="shared" si="317"/>
        <v>41953.773090277777</v>
      </c>
      <c r="T4052" s="17">
        <f t="shared" si="318"/>
        <v>42013.083333333328</v>
      </c>
      <c r="U4052">
        <f t="shared" si="319"/>
        <v>2015</v>
      </c>
    </row>
    <row r="4053" spans="1:21" ht="48" x14ac:dyDescent="0.2">
      <c r="A4053">
        <v>2892</v>
      </c>
      <c r="B4053" s="3" t="s">
        <v>2892</v>
      </c>
      <c r="C4053" s="3" t="s">
        <v>7002</v>
      </c>
      <c r="D4053" s="6">
        <v>5500</v>
      </c>
      <c r="E4053" s="8">
        <v>500</v>
      </c>
      <c r="F4053" t="s">
        <v>8220</v>
      </c>
      <c r="G4053" t="s">
        <v>8223</v>
      </c>
      <c r="H4053" t="s">
        <v>8245</v>
      </c>
      <c r="I4053">
        <v>1409000400</v>
      </c>
      <c r="J4053">
        <v>1408381704</v>
      </c>
      <c r="K4053" t="b">
        <v>0</v>
      </c>
      <c r="L4053">
        <v>17</v>
      </c>
      <c r="M4053" t="b">
        <v>0</v>
      </c>
      <c r="N4053" t="s">
        <v>8269</v>
      </c>
      <c r="O4053">
        <f t="shared" si="315"/>
        <v>9</v>
      </c>
      <c r="P4053">
        <f t="shared" si="316"/>
        <v>29.41</v>
      </c>
      <c r="Q4053" s="13" t="s">
        <v>8315</v>
      </c>
      <c r="R4053" t="s">
        <v>8316</v>
      </c>
      <c r="S4053" s="17">
        <f t="shared" si="317"/>
        <v>41869.714166666665</v>
      </c>
      <c r="T4053" s="17">
        <f t="shared" si="318"/>
        <v>41876.875</v>
      </c>
      <c r="U4053">
        <f t="shared" si="319"/>
        <v>2014</v>
      </c>
    </row>
    <row r="4054" spans="1:21" ht="48" x14ac:dyDescent="0.2">
      <c r="A4054">
        <v>2891</v>
      </c>
      <c r="B4054" s="3" t="s">
        <v>2891</v>
      </c>
      <c r="C4054" s="3" t="s">
        <v>7001</v>
      </c>
      <c r="D4054" s="6">
        <v>10000</v>
      </c>
      <c r="E4054" s="8">
        <v>273</v>
      </c>
      <c r="F4054" t="s">
        <v>8220</v>
      </c>
      <c r="G4054" t="s">
        <v>8223</v>
      </c>
      <c r="H4054" t="s">
        <v>8245</v>
      </c>
      <c r="I4054">
        <v>1460751128</v>
      </c>
      <c r="J4054">
        <v>1455570728</v>
      </c>
      <c r="K4054" t="b">
        <v>0</v>
      </c>
      <c r="L4054">
        <v>10</v>
      </c>
      <c r="M4054" t="b">
        <v>0</v>
      </c>
      <c r="N4054" t="s">
        <v>8269</v>
      </c>
      <c r="O4054">
        <f t="shared" si="315"/>
        <v>3</v>
      </c>
      <c r="P4054">
        <f t="shared" si="316"/>
        <v>27.3</v>
      </c>
      <c r="Q4054" s="13" t="s">
        <v>8315</v>
      </c>
      <c r="R4054" t="s">
        <v>8316</v>
      </c>
      <c r="S4054" s="17">
        <f t="shared" si="317"/>
        <v>42415.883425925931</v>
      </c>
      <c r="T4054" s="17">
        <f t="shared" si="318"/>
        <v>42475.84175925926</v>
      </c>
      <c r="U4054">
        <f t="shared" si="319"/>
        <v>2016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3" t="s">
        <v>8315</v>
      </c>
      <c r="R4055" t="s">
        <v>8316</v>
      </c>
      <c r="S4055" s="17">
        <f t="shared" si="317"/>
        <v>41928.690138888887</v>
      </c>
      <c r="T4055" s="17">
        <f t="shared" si="318"/>
        <v>41958.833333333328</v>
      </c>
      <c r="U4055">
        <f t="shared" si="319"/>
        <v>2014</v>
      </c>
    </row>
    <row r="4056" spans="1:21" ht="48" x14ac:dyDescent="0.2">
      <c r="A4056">
        <v>2890</v>
      </c>
      <c r="B4056" s="3" t="s">
        <v>2890</v>
      </c>
      <c r="C4056" s="3" t="s">
        <v>7000</v>
      </c>
      <c r="D4056" s="6">
        <v>2000</v>
      </c>
      <c r="E4056" s="8">
        <v>21</v>
      </c>
      <c r="F4056" t="s">
        <v>8220</v>
      </c>
      <c r="G4056" t="s">
        <v>8223</v>
      </c>
      <c r="H4056" t="s">
        <v>8245</v>
      </c>
      <c r="I4056">
        <v>1407553200</v>
      </c>
      <c r="J4056">
        <v>1405100992</v>
      </c>
      <c r="K4056" t="b">
        <v>0</v>
      </c>
      <c r="L4056">
        <v>3</v>
      </c>
      <c r="M4056" t="b">
        <v>0</v>
      </c>
      <c r="N4056" t="s">
        <v>8269</v>
      </c>
      <c r="O4056">
        <f t="shared" si="315"/>
        <v>1</v>
      </c>
      <c r="P4056">
        <f t="shared" si="316"/>
        <v>7</v>
      </c>
      <c r="Q4056" s="13" t="s">
        <v>8315</v>
      </c>
      <c r="R4056" t="s">
        <v>8316</v>
      </c>
      <c r="S4056" s="17">
        <f t="shared" si="317"/>
        <v>41831.742962962962</v>
      </c>
      <c r="T4056" s="17">
        <f t="shared" si="318"/>
        <v>41860.125</v>
      </c>
      <c r="U4056">
        <f t="shared" si="319"/>
        <v>2014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3" t="s">
        <v>8315</v>
      </c>
      <c r="R4057" t="s">
        <v>8316</v>
      </c>
      <c r="S4057" s="17">
        <f t="shared" si="317"/>
        <v>41779.648506944446</v>
      </c>
      <c r="T4057" s="17">
        <f t="shared" si="318"/>
        <v>41809.648506944446</v>
      </c>
      <c r="U4057">
        <f t="shared" si="319"/>
        <v>2014</v>
      </c>
    </row>
    <row r="4058" spans="1:21" ht="48" x14ac:dyDescent="0.2">
      <c r="A4058">
        <v>2889</v>
      </c>
      <c r="B4058" s="3" t="s">
        <v>2889</v>
      </c>
      <c r="C4058" s="3" t="s">
        <v>6999</v>
      </c>
      <c r="D4058" s="6">
        <v>3000</v>
      </c>
      <c r="E4058" s="8">
        <v>1142</v>
      </c>
      <c r="F4058" t="s">
        <v>8220</v>
      </c>
      <c r="G4058" t="s">
        <v>8223</v>
      </c>
      <c r="H4058" t="s">
        <v>8245</v>
      </c>
      <c r="I4058">
        <v>1409344985</v>
      </c>
      <c r="J4058">
        <v>1406752985</v>
      </c>
      <c r="K4058" t="b">
        <v>0</v>
      </c>
      <c r="L4058">
        <v>14</v>
      </c>
      <c r="M4058" t="b">
        <v>0</v>
      </c>
      <c r="N4058" t="s">
        <v>8269</v>
      </c>
      <c r="O4058">
        <f t="shared" si="315"/>
        <v>38</v>
      </c>
      <c r="P4058">
        <f t="shared" si="316"/>
        <v>81.569999999999993</v>
      </c>
      <c r="Q4058" s="13" t="s">
        <v>8315</v>
      </c>
      <c r="R4058" t="s">
        <v>8316</v>
      </c>
      <c r="S4058" s="17">
        <f t="shared" si="317"/>
        <v>41850.863252314812</v>
      </c>
      <c r="T4058" s="17">
        <f t="shared" si="318"/>
        <v>41880.863252314812</v>
      </c>
      <c r="U4058">
        <f t="shared" si="319"/>
        <v>2014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3" t="s">
        <v>8315</v>
      </c>
      <c r="R4059" t="s">
        <v>8316</v>
      </c>
      <c r="S4059" s="17">
        <f t="shared" si="317"/>
        <v>42310.968518518523</v>
      </c>
      <c r="T4059" s="17">
        <f t="shared" si="318"/>
        <v>42333.958333333328</v>
      </c>
      <c r="U4059">
        <f t="shared" si="319"/>
        <v>2015</v>
      </c>
    </row>
    <row r="4060" spans="1:21" ht="48" x14ac:dyDescent="0.2">
      <c r="A4060">
        <v>2888</v>
      </c>
      <c r="B4060" s="3" t="s">
        <v>2888</v>
      </c>
      <c r="C4060" s="3" t="s">
        <v>6998</v>
      </c>
      <c r="D4060" s="6">
        <v>30000</v>
      </c>
      <c r="E4060" s="8">
        <v>0</v>
      </c>
      <c r="F4060" t="s">
        <v>8220</v>
      </c>
      <c r="G4060" t="s">
        <v>8223</v>
      </c>
      <c r="H4060" t="s">
        <v>8245</v>
      </c>
      <c r="I4060">
        <v>1413608340</v>
      </c>
      <c r="J4060">
        <v>1412945440</v>
      </c>
      <c r="K4060" t="b">
        <v>0</v>
      </c>
      <c r="L4060">
        <v>0</v>
      </c>
      <c r="M4060" t="b">
        <v>0</v>
      </c>
      <c r="N4060" t="s">
        <v>8269</v>
      </c>
      <c r="O4060">
        <f t="shared" si="315"/>
        <v>0</v>
      </c>
      <c r="P4060">
        <f t="shared" si="316"/>
        <v>0</v>
      </c>
      <c r="Q4060" s="13" t="s">
        <v>8315</v>
      </c>
      <c r="R4060" t="s">
        <v>8316</v>
      </c>
      <c r="S4060" s="17">
        <f t="shared" si="317"/>
        <v>41922.535185185188</v>
      </c>
      <c r="T4060" s="17">
        <f t="shared" si="318"/>
        <v>41930.207638888889</v>
      </c>
      <c r="U4060">
        <f t="shared" si="319"/>
        <v>2014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ref="O4061:O4115" si="320">ROUND(E4061/D4061*100,0)</f>
        <v>3</v>
      </c>
      <c r="P4061">
        <f t="shared" ref="P4061:P4115" si="321">IFERROR(ROUND(E4061/L4061,2),0)</f>
        <v>35.71</v>
      </c>
      <c r="Q4061" s="13" t="s">
        <v>8315</v>
      </c>
      <c r="R4061" t="s">
        <v>8316</v>
      </c>
      <c r="S4061" s="17">
        <f t="shared" ref="S4061:S4115" si="322">(((J4061/60)/60)/24)+DATE(1970,1,1)</f>
        <v>41866.640648148146</v>
      </c>
      <c r="T4061" s="17">
        <f t="shared" ref="T4061:T4115" si="323">(((I4061/60)/60)/24)+DATE(1970,1,1)</f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20"/>
        <v>3</v>
      </c>
      <c r="P4062">
        <f t="shared" si="321"/>
        <v>57</v>
      </c>
      <c r="Q4062" s="13" t="s">
        <v>8315</v>
      </c>
      <c r="R4062" t="s">
        <v>8316</v>
      </c>
      <c r="S4062" s="17">
        <f t="shared" si="322"/>
        <v>41779.695092592592</v>
      </c>
      <c r="T4062" s="17">
        <f t="shared" si="323"/>
        <v>41813.666666666664</v>
      </c>
      <c r="U4062">
        <f t="shared" si="319"/>
        <v>2014</v>
      </c>
    </row>
    <row r="4063" spans="1:21" ht="48" x14ac:dyDescent="0.2">
      <c r="A4063">
        <v>2887</v>
      </c>
      <c r="B4063" s="3" t="s">
        <v>2887</v>
      </c>
      <c r="C4063" s="3" t="s">
        <v>6997</v>
      </c>
      <c r="D4063" s="6">
        <v>3000</v>
      </c>
      <c r="E4063" s="8">
        <v>5</v>
      </c>
      <c r="F4063" t="s">
        <v>8220</v>
      </c>
      <c r="G4063" t="s">
        <v>8223</v>
      </c>
      <c r="H4063" t="s">
        <v>8245</v>
      </c>
      <c r="I4063">
        <v>1420971324</v>
      </c>
      <c r="J4063">
        <v>1418379324</v>
      </c>
      <c r="K4063" t="b">
        <v>0</v>
      </c>
      <c r="L4063">
        <v>1</v>
      </c>
      <c r="M4063" t="b">
        <v>0</v>
      </c>
      <c r="N4063" t="s">
        <v>8269</v>
      </c>
      <c r="O4063">
        <f t="shared" si="320"/>
        <v>0</v>
      </c>
      <c r="P4063">
        <f t="shared" si="321"/>
        <v>5</v>
      </c>
      <c r="Q4063" s="13" t="s">
        <v>8315</v>
      </c>
      <c r="R4063" t="s">
        <v>8316</v>
      </c>
      <c r="S4063" s="17">
        <f t="shared" si="322"/>
        <v>41985.427361111113</v>
      </c>
      <c r="T4063" s="17">
        <f t="shared" si="323"/>
        <v>42015.427361111113</v>
      </c>
      <c r="U4063">
        <f t="shared" si="319"/>
        <v>2015</v>
      </c>
    </row>
    <row r="4064" spans="1:21" ht="48" x14ac:dyDescent="0.2">
      <c r="A4064">
        <v>2886</v>
      </c>
      <c r="B4064" s="3" t="s">
        <v>2886</v>
      </c>
      <c r="C4064" s="3" t="s">
        <v>6996</v>
      </c>
      <c r="D4064" s="6">
        <v>200</v>
      </c>
      <c r="E4064" s="8">
        <v>10</v>
      </c>
      <c r="F4064" t="s">
        <v>8220</v>
      </c>
      <c r="G4064" t="s">
        <v>8223</v>
      </c>
      <c r="H4064" t="s">
        <v>8245</v>
      </c>
      <c r="I4064">
        <v>1442635140</v>
      </c>
      <c r="J4064">
        <v>1442243484</v>
      </c>
      <c r="K4064" t="b">
        <v>0</v>
      </c>
      <c r="L4064">
        <v>1</v>
      </c>
      <c r="M4064" t="b">
        <v>0</v>
      </c>
      <c r="N4064" t="s">
        <v>8269</v>
      </c>
      <c r="O4064">
        <f t="shared" si="320"/>
        <v>5</v>
      </c>
      <c r="P4064">
        <f t="shared" si="321"/>
        <v>10</v>
      </c>
      <c r="Q4064" s="13" t="s">
        <v>8315</v>
      </c>
      <c r="R4064" t="s">
        <v>8316</v>
      </c>
      <c r="S4064" s="17">
        <f t="shared" si="322"/>
        <v>42261.632916666669</v>
      </c>
      <c r="T4064" s="17">
        <f t="shared" si="323"/>
        <v>42266.165972222225</v>
      </c>
      <c r="U4064">
        <f t="shared" si="319"/>
        <v>2015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20"/>
        <v>1</v>
      </c>
      <c r="P4065">
        <f t="shared" si="321"/>
        <v>15</v>
      </c>
      <c r="Q4065" s="13" t="s">
        <v>8315</v>
      </c>
      <c r="R4065" t="s">
        <v>8316</v>
      </c>
      <c r="S4065" s="17">
        <f t="shared" si="322"/>
        <v>41787.681527777779</v>
      </c>
      <c r="T4065" s="17">
        <f t="shared" si="323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20"/>
        <v>19</v>
      </c>
      <c r="P4066">
        <f t="shared" si="321"/>
        <v>64.17</v>
      </c>
      <c r="Q4066" s="13" t="s">
        <v>8315</v>
      </c>
      <c r="R4066" t="s">
        <v>8316</v>
      </c>
      <c r="S4066" s="17">
        <f t="shared" si="322"/>
        <v>42093.588263888887</v>
      </c>
      <c r="T4066" s="17">
        <f t="shared" si="323"/>
        <v>42123.588263888887</v>
      </c>
      <c r="U4066">
        <f t="shared" si="319"/>
        <v>2015</v>
      </c>
    </row>
    <row r="4067" spans="1:21" ht="32" x14ac:dyDescent="0.2">
      <c r="A4067">
        <v>2885</v>
      </c>
      <c r="B4067" s="3" t="s">
        <v>2885</v>
      </c>
      <c r="C4067" s="3" t="s">
        <v>6995</v>
      </c>
      <c r="D4067" s="6">
        <v>400</v>
      </c>
      <c r="E4067" s="8">
        <v>130</v>
      </c>
      <c r="F4067" t="s">
        <v>8220</v>
      </c>
      <c r="G4067" t="s">
        <v>8223</v>
      </c>
      <c r="H4067" t="s">
        <v>8245</v>
      </c>
      <c r="I4067">
        <v>1426294201</v>
      </c>
      <c r="J4067">
        <v>1423705801</v>
      </c>
      <c r="K4067" t="b">
        <v>0</v>
      </c>
      <c r="L4067">
        <v>5</v>
      </c>
      <c r="M4067" t="b">
        <v>0</v>
      </c>
      <c r="N4067" t="s">
        <v>8269</v>
      </c>
      <c r="O4067">
        <f t="shared" si="320"/>
        <v>33</v>
      </c>
      <c r="P4067">
        <f t="shared" si="321"/>
        <v>26</v>
      </c>
      <c r="Q4067" s="13" t="s">
        <v>8315</v>
      </c>
      <c r="R4067" t="s">
        <v>8316</v>
      </c>
      <c r="S4067" s="17">
        <f t="shared" si="322"/>
        <v>42047.07640046296</v>
      </c>
      <c r="T4067" s="17">
        <f t="shared" si="323"/>
        <v>42077.034733796296</v>
      </c>
      <c r="U4067">
        <f t="shared" si="319"/>
        <v>2015</v>
      </c>
    </row>
    <row r="4068" spans="1:21" ht="32" x14ac:dyDescent="0.2">
      <c r="A4068">
        <v>2884</v>
      </c>
      <c r="B4068" s="3" t="s">
        <v>2884</v>
      </c>
      <c r="C4068" s="3" t="s">
        <v>6994</v>
      </c>
      <c r="D4068" s="6">
        <v>45000</v>
      </c>
      <c r="E4068" s="8">
        <v>185</v>
      </c>
      <c r="F4068" t="s">
        <v>8220</v>
      </c>
      <c r="G4068" t="s">
        <v>8223</v>
      </c>
      <c r="H4068" t="s">
        <v>8245</v>
      </c>
      <c r="I4068">
        <v>1417800435</v>
      </c>
      <c r="J4068">
        <v>1415208435</v>
      </c>
      <c r="K4068" t="b">
        <v>0</v>
      </c>
      <c r="L4068">
        <v>4</v>
      </c>
      <c r="M4068" t="b">
        <v>0</v>
      </c>
      <c r="N4068" t="s">
        <v>8269</v>
      </c>
      <c r="O4068">
        <f t="shared" si="320"/>
        <v>0</v>
      </c>
      <c r="P4068">
        <f t="shared" si="321"/>
        <v>46.25</v>
      </c>
      <c r="Q4068" s="13" t="s">
        <v>8315</v>
      </c>
      <c r="R4068" t="s">
        <v>8316</v>
      </c>
      <c r="S4068" s="17">
        <f t="shared" si="322"/>
        <v>41948.727256944447</v>
      </c>
      <c r="T4068" s="17">
        <f t="shared" si="323"/>
        <v>41978.727256944447</v>
      </c>
      <c r="U4068">
        <f t="shared" si="319"/>
        <v>2014</v>
      </c>
    </row>
    <row r="4069" spans="1:21" ht="48" x14ac:dyDescent="0.2">
      <c r="A4069">
        <v>2883</v>
      </c>
      <c r="B4069" s="3" t="s">
        <v>2883</v>
      </c>
      <c r="C4069" s="3" t="s">
        <v>6993</v>
      </c>
      <c r="D4069" s="6">
        <v>10000</v>
      </c>
      <c r="E4069" s="8">
        <v>1908</v>
      </c>
      <c r="F4069" t="s">
        <v>8220</v>
      </c>
      <c r="G4069" t="s">
        <v>8223</v>
      </c>
      <c r="H4069" t="s">
        <v>8245</v>
      </c>
      <c r="I4069">
        <v>1454734740</v>
      </c>
      <c r="J4069">
        <v>1451684437</v>
      </c>
      <c r="K4069" t="b">
        <v>0</v>
      </c>
      <c r="L4069">
        <v>5</v>
      </c>
      <c r="M4069" t="b">
        <v>0</v>
      </c>
      <c r="N4069" t="s">
        <v>8269</v>
      </c>
      <c r="O4069">
        <f t="shared" si="320"/>
        <v>19</v>
      </c>
      <c r="P4069">
        <f t="shared" si="321"/>
        <v>381.6</v>
      </c>
      <c r="Q4069" s="13" t="s">
        <v>8315</v>
      </c>
      <c r="R4069" t="s">
        <v>8316</v>
      </c>
      <c r="S4069" s="17">
        <f t="shared" si="322"/>
        <v>42370.90320601852</v>
      </c>
      <c r="T4069" s="17">
        <f t="shared" si="323"/>
        <v>42406.207638888889</v>
      </c>
      <c r="U4069">
        <f t="shared" si="319"/>
        <v>2016</v>
      </c>
    </row>
    <row r="4070" spans="1:21" ht="48" x14ac:dyDescent="0.2">
      <c r="A4070">
        <v>2882</v>
      </c>
      <c r="B4070" s="3" t="s">
        <v>2882</v>
      </c>
      <c r="C4070" s="3" t="s">
        <v>6992</v>
      </c>
      <c r="D4070" s="6">
        <v>750</v>
      </c>
      <c r="E4070" s="8">
        <v>252</v>
      </c>
      <c r="F4070" t="s">
        <v>8220</v>
      </c>
      <c r="G4070" t="s">
        <v>8223</v>
      </c>
      <c r="H4070" t="s">
        <v>8245</v>
      </c>
      <c r="I4070">
        <v>1462112318</v>
      </c>
      <c r="J4070">
        <v>1459520318</v>
      </c>
      <c r="K4070" t="b">
        <v>0</v>
      </c>
      <c r="L4070">
        <v>4</v>
      </c>
      <c r="M4070" t="b">
        <v>0</v>
      </c>
      <c r="N4070" t="s">
        <v>8269</v>
      </c>
      <c r="O4070">
        <f t="shared" si="320"/>
        <v>34</v>
      </c>
      <c r="P4070">
        <f t="shared" si="321"/>
        <v>63</v>
      </c>
      <c r="Q4070" s="13" t="s">
        <v>8315</v>
      </c>
      <c r="R4070" t="s">
        <v>8316</v>
      </c>
      <c r="S4070" s="17">
        <f t="shared" si="322"/>
        <v>42461.596273148149</v>
      </c>
      <c r="T4070" s="17">
        <f t="shared" si="323"/>
        <v>42491.596273148149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20"/>
        <v>34</v>
      </c>
      <c r="P4071">
        <f t="shared" si="321"/>
        <v>33.08</v>
      </c>
      <c r="Q4071" s="13" t="s">
        <v>8315</v>
      </c>
      <c r="R4071" t="s">
        <v>8316</v>
      </c>
      <c r="S4071" s="17">
        <f t="shared" si="322"/>
        <v>42022.661527777775</v>
      </c>
      <c r="T4071" s="17">
        <f t="shared" si="323"/>
        <v>42063.5</v>
      </c>
      <c r="U4071">
        <f t="shared" si="319"/>
        <v>2015</v>
      </c>
    </row>
    <row r="4072" spans="1:21" ht="48" x14ac:dyDescent="0.2">
      <c r="A4072">
        <v>2881</v>
      </c>
      <c r="B4072" s="3" t="s">
        <v>2881</v>
      </c>
      <c r="C4072" s="3" t="s">
        <v>6991</v>
      </c>
      <c r="D4072" s="6">
        <v>5500</v>
      </c>
      <c r="E4072" s="8">
        <v>0</v>
      </c>
      <c r="F4072" t="s">
        <v>8220</v>
      </c>
      <c r="G4072" t="s">
        <v>8223</v>
      </c>
      <c r="H4072" t="s">
        <v>8245</v>
      </c>
      <c r="I4072">
        <v>1417620036</v>
      </c>
      <c r="J4072">
        <v>1412432436</v>
      </c>
      <c r="K4072" t="b">
        <v>0</v>
      </c>
      <c r="L4072">
        <v>0</v>
      </c>
      <c r="M4072" t="b">
        <v>0</v>
      </c>
      <c r="N4072" t="s">
        <v>8269</v>
      </c>
      <c r="O4072">
        <f t="shared" si="320"/>
        <v>0</v>
      </c>
      <c r="P4072">
        <f t="shared" si="321"/>
        <v>0</v>
      </c>
      <c r="Q4072" s="13" t="s">
        <v>8315</v>
      </c>
      <c r="R4072" t="s">
        <v>8316</v>
      </c>
      <c r="S4072" s="17">
        <f t="shared" si="322"/>
        <v>41916.597638888888</v>
      </c>
      <c r="T4072" s="17">
        <f t="shared" si="323"/>
        <v>41976.639305555553</v>
      </c>
      <c r="U4072">
        <f t="shared" si="319"/>
        <v>2014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20"/>
        <v>0</v>
      </c>
      <c r="P4073">
        <f t="shared" si="321"/>
        <v>0</v>
      </c>
      <c r="Q4073" s="13" t="s">
        <v>8315</v>
      </c>
      <c r="R4073" t="s">
        <v>8316</v>
      </c>
      <c r="S4073" s="17">
        <f t="shared" si="322"/>
        <v>42700.804756944446</v>
      </c>
      <c r="T4073" s="17">
        <f t="shared" si="323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20"/>
        <v>0</v>
      </c>
      <c r="P4074">
        <f t="shared" si="321"/>
        <v>2</v>
      </c>
      <c r="Q4074" s="13" t="s">
        <v>8315</v>
      </c>
      <c r="R4074" t="s">
        <v>8316</v>
      </c>
      <c r="S4074" s="17">
        <f t="shared" si="322"/>
        <v>41812.77443287037</v>
      </c>
      <c r="T4074" s="17">
        <f t="shared" si="323"/>
        <v>41872.77443287037</v>
      </c>
      <c r="U4074">
        <f t="shared" si="319"/>
        <v>2014</v>
      </c>
    </row>
    <row r="4075" spans="1:21" ht="48" x14ac:dyDescent="0.2">
      <c r="A4075">
        <v>2880</v>
      </c>
      <c r="B4075" s="3" t="s">
        <v>2880</v>
      </c>
      <c r="C4075" s="3" t="s">
        <v>6990</v>
      </c>
      <c r="D4075" s="6">
        <v>12000</v>
      </c>
      <c r="E4075" s="8">
        <v>2800</v>
      </c>
      <c r="F4075" t="s">
        <v>8220</v>
      </c>
      <c r="G4075" t="s">
        <v>8223</v>
      </c>
      <c r="H4075" t="s">
        <v>8245</v>
      </c>
      <c r="I4075">
        <v>1440090300</v>
      </c>
      <c r="J4075">
        <v>1436305452</v>
      </c>
      <c r="K4075" t="b">
        <v>0</v>
      </c>
      <c r="L4075">
        <v>29</v>
      </c>
      <c r="M4075" t="b">
        <v>0</v>
      </c>
      <c r="N4075" t="s">
        <v>8269</v>
      </c>
      <c r="O4075">
        <f t="shared" si="320"/>
        <v>23</v>
      </c>
      <c r="P4075">
        <f t="shared" si="321"/>
        <v>96.55</v>
      </c>
      <c r="Q4075" s="13" t="s">
        <v>8315</v>
      </c>
      <c r="R4075" t="s">
        <v>8316</v>
      </c>
      <c r="S4075" s="17">
        <f t="shared" si="322"/>
        <v>42192.905694444446</v>
      </c>
      <c r="T4075" s="17">
        <f t="shared" si="323"/>
        <v>42236.711805555555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20"/>
        <v>27</v>
      </c>
      <c r="P4076">
        <f t="shared" si="321"/>
        <v>35</v>
      </c>
      <c r="Q4076" s="13" t="s">
        <v>8315</v>
      </c>
      <c r="R4076" t="s">
        <v>8316</v>
      </c>
      <c r="S4076" s="17">
        <f t="shared" si="322"/>
        <v>42283.552951388891</v>
      </c>
      <c r="T4076" s="17">
        <f t="shared" si="323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20"/>
        <v>29</v>
      </c>
      <c r="P4077">
        <f t="shared" si="321"/>
        <v>44.31</v>
      </c>
      <c r="Q4077" s="13" t="s">
        <v>8315</v>
      </c>
      <c r="R4077" t="s">
        <v>8316</v>
      </c>
      <c r="S4077" s="17">
        <f t="shared" si="322"/>
        <v>41779.045937499999</v>
      </c>
      <c r="T4077" s="17">
        <f t="shared" si="323"/>
        <v>41820.727777777778</v>
      </c>
      <c r="U4077">
        <f t="shared" si="319"/>
        <v>2014</v>
      </c>
    </row>
    <row r="4078" spans="1:21" ht="48" x14ac:dyDescent="0.2">
      <c r="A4078">
        <v>2879</v>
      </c>
      <c r="B4078" s="3" t="s">
        <v>2879</v>
      </c>
      <c r="C4078" s="3" t="s">
        <v>6989</v>
      </c>
      <c r="D4078" s="6">
        <v>11200</v>
      </c>
      <c r="E4078" s="8">
        <v>29</v>
      </c>
      <c r="F4078" t="s">
        <v>8220</v>
      </c>
      <c r="G4078" t="s">
        <v>8223</v>
      </c>
      <c r="H4078" t="s">
        <v>8245</v>
      </c>
      <c r="I4078">
        <v>1453310661</v>
      </c>
      <c r="J4078">
        <v>1450718661</v>
      </c>
      <c r="K4078" t="b">
        <v>0</v>
      </c>
      <c r="L4078">
        <v>1</v>
      </c>
      <c r="M4078" t="b">
        <v>0</v>
      </c>
      <c r="N4078" t="s">
        <v>8269</v>
      </c>
      <c r="O4078">
        <f t="shared" si="320"/>
        <v>0</v>
      </c>
      <c r="P4078">
        <f t="shared" si="321"/>
        <v>29</v>
      </c>
      <c r="Q4078" s="13" t="s">
        <v>8315</v>
      </c>
      <c r="R4078" t="s">
        <v>8316</v>
      </c>
      <c r="S4078" s="17">
        <f t="shared" si="322"/>
        <v>42359.725243055553</v>
      </c>
      <c r="T4078" s="17">
        <f t="shared" si="323"/>
        <v>42389.725243055553</v>
      </c>
      <c r="U4078">
        <f t="shared" si="319"/>
        <v>2016</v>
      </c>
    </row>
    <row r="4079" spans="1:21" ht="48" x14ac:dyDescent="0.2">
      <c r="A4079">
        <v>2877</v>
      </c>
      <c r="B4079" s="3" t="s">
        <v>2877</v>
      </c>
      <c r="C4079" s="3" t="s">
        <v>6987</v>
      </c>
      <c r="D4079" s="6">
        <v>6000</v>
      </c>
      <c r="E4079" s="8">
        <v>650</v>
      </c>
      <c r="F4079" t="s">
        <v>8220</v>
      </c>
      <c r="G4079" t="s">
        <v>8223</v>
      </c>
      <c r="H4079" t="s">
        <v>8245</v>
      </c>
      <c r="I4079">
        <v>1480525200</v>
      </c>
      <c r="J4079">
        <v>1477781724</v>
      </c>
      <c r="K4079" t="b">
        <v>0</v>
      </c>
      <c r="L4079">
        <v>6</v>
      </c>
      <c r="M4079" t="b">
        <v>0</v>
      </c>
      <c r="N4079" t="s">
        <v>8269</v>
      </c>
      <c r="O4079">
        <f t="shared" si="320"/>
        <v>11</v>
      </c>
      <c r="P4079">
        <f t="shared" si="321"/>
        <v>108.33</v>
      </c>
      <c r="Q4079" s="13" t="s">
        <v>8315</v>
      </c>
      <c r="R4079" t="s">
        <v>8316</v>
      </c>
      <c r="S4079" s="17">
        <f t="shared" si="322"/>
        <v>42672.955138888887</v>
      </c>
      <c r="T4079" s="17">
        <f t="shared" si="323"/>
        <v>42704.708333333328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20"/>
        <v>0</v>
      </c>
      <c r="P4080">
        <f t="shared" si="321"/>
        <v>0</v>
      </c>
      <c r="Q4080" s="13" t="s">
        <v>8315</v>
      </c>
      <c r="R4080" t="s">
        <v>8316</v>
      </c>
      <c r="S4080" s="17">
        <f t="shared" si="322"/>
        <v>42732.787523148145</v>
      </c>
      <c r="T4080" s="17">
        <f t="shared" si="323"/>
        <v>42762.787523148145</v>
      </c>
      <c r="U4080">
        <f t="shared" si="319"/>
        <v>2017</v>
      </c>
    </row>
    <row r="4081" spans="1:21" ht="48" x14ac:dyDescent="0.2">
      <c r="A4081">
        <v>2876</v>
      </c>
      <c r="B4081" s="3" t="s">
        <v>2876</v>
      </c>
      <c r="C4081" s="3" t="s">
        <v>6986</v>
      </c>
      <c r="D4081" s="6">
        <v>150000</v>
      </c>
      <c r="E4081" s="8">
        <v>0</v>
      </c>
      <c r="F4081" t="s">
        <v>8220</v>
      </c>
      <c r="G4081" t="s">
        <v>8223</v>
      </c>
      <c r="H4081" t="s">
        <v>8245</v>
      </c>
      <c r="I4081">
        <v>1437069079</v>
      </c>
      <c r="J4081">
        <v>1434477079</v>
      </c>
      <c r="K4081" t="b">
        <v>0</v>
      </c>
      <c r="L4081">
        <v>0</v>
      </c>
      <c r="M4081" t="b">
        <v>0</v>
      </c>
      <c r="N4081" t="s">
        <v>8269</v>
      </c>
      <c r="O4081">
        <f t="shared" si="320"/>
        <v>0</v>
      </c>
      <c r="P4081">
        <f t="shared" si="321"/>
        <v>0</v>
      </c>
      <c r="Q4081" s="13" t="s">
        <v>8315</v>
      </c>
      <c r="R4081" t="s">
        <v>8316</v>
      </c>
      <c r="S4081" s="17">
        <f t="shared" si="322"/>
        <v>42171.743969907402</v>
      </c>
      <c r="T4081" s="17">
        <f t="shared" si="323"/>
        <v>42201.743969907402</v>
      </c>
      <c r="U4081">
        <f t="shared" si="319"/>
        <v>2015</v>
      </c>
    </row>
    <row r="4082" spans="1:21" ht="48" x14ac:dyDescent="0.2">
      <c r="A4082">
        <v>2875</v>
      </c>
      <c r="B4082" s="3" t="s">
        <v>2875</v>
      </c>
      <c r="C4082" s="3" t="s">
        <v>6985</v>
      </c>
      <c r="D4082" s="6">
        <v>20000</v>
      </c>
      <c r="E4082" s="8">
        <v>7</v>
      </c>
      <c r="F4082" t="s">
        <v>8220</v>
      </c>
      <c r="G4082" t="s">
        <v>8223</v>
      </c>
      <c r="H4082" t="s">
        <v>8245</v>
      </c>
      <c r="I4082">
        <v>1462417493</v>
      </c>
      <c r="J4082">
        <v>1459825493</v>
      </c>
      <c r="K4082" t="b">
        <v>0</v>
      </c>
      <c r="L4082">
        <v>3</v>
      </c>
      <c r="M4082" t="b">
        <v>0</v>
      </c>
      <c r="N4082" t="s">
        <v>8269</v>
      </c>
      <c r="O4082">
        <f t="shared" si="320"/>
        <v>0</v>
      </c>
      <c r="P4082">
        <f t="shared" si="321"/>
        <v>2.33</v>
      </c>
      <c r="Q4082" s="13" t="s">
        <v>8315</v>
      </c>
      <c r="R4082" t="s">
        <v>8316</v>
      </c>
      <c r="S4082" s="17">
        <f t="shared" si="322"/>
        <v>42465.128391203703</v>
      </c>
      <c r="T4082" s="17">
        <f t="shared" si="323"/>
        <v>42495.128391203703</v>
      </c>
      <c r="U4082">
        <f t="shared" si="319"/>
        <v>2016</v>
      </c>
    </row>
    <row r="4083" spans="1:21" ht="48" x14ac:dyDescent="0.2">
      <c r="A4083">
        <v>2874</v>
      </c>
      <c r="B4083" s="3" t="s">
        <v>2874</v>
      </c>
      <c r="C4083" s="3" t="s">
        <v>6984</v>
      </c>
      <c r="D4083" s="6">
        <v>5000</v>
      </c>
      <c r="E4083" s="8">
        <v>271</v>
      </c>
      <c r="F4083" t="s">
        <v>8220</v>
      </c>
      <c r="G4083" t="s">
        <v>8223</v>
      </c>
      <c r="H4083" t="s">
        <v>8245</v>
      </c>
      <c r="I4083">
        <v>1484684186</v>
      </c>
      <c r="J4083">
        <v>1482092186</v>
      </c>
      <c r="K4083" t="b">
        <v>0</v>
      </c>
      <c r="L4083">
        <v>3</v>
      </c>
      <c r="M4083" t="b">
        <v>0</v>
      </c>
      <c r="N4083" t="s">
        <v>8269</v>
      </c>
      <c r="O4083">
        <f t="shared" si="320"/>
        <v>5</v>
      </c>
      <c r="P4083">
        <f t="shared" si="321"/>
        <v>90.33</v>
      </c>
      <c r="Q4083" s="13" t="s">
        <v>8315</v>
      </c>
      <c r="R4083" t="s">
        <v>8316</v>
      </c>
      <c r="S4083" s="17">
        <f t="shared" si="322"/>
        <v>42722.84474537037</v>
      </c>
      <c r="T4083" s="17">
        <f t="shared" si="323"/>
        <v>42752.84474537037</v>
      </c>
      <c r="U4083">
        <f t="shared" si="319"/>
        <v>2017</v>
      </c>
    </row>
    <row r="4084" spans="1:21" ht="48" x14ac:dyDescent="0.2">
      <c r="A4084">
        <v>2873</v>
      </c>
      <c r="B4084" s="3" t="s">
        <v>2873</v>
      </c>
      <c r="C4084" s="3" t="s">
        <v>6983</v>
      </c>
      <c r="D4084" s="6">
        <v>2500</v>
      </c>
      <c r="E4084" s="8">
        <v>953</v>
      </c>
      <c r="F4084" t="s">
        <v>8220</v>
      </c>
      <c r="G4084" t="s">
        <v>8223</v>
      </c>
      <c r="H4084" t="s">
        <v>8245</v>
      </c>
      <c r="I4084">
        <v>1422473831</v>
      </c>
      <c r="J4084">
        <v>1419881831</v>
      </c>
      <c r="K4084" t="b">
        <v>0</v>
      </c>
      <c r="L4084">
        <v>8</v>
      </c>
      <c r="M4084" t="b">
        <v>0</v>
      </c>
      <c r="N4084" t="s">
        <v>8269</v>
      </c>
      <c r="O4084">
        <f t="shared" si="320"/>
        <v>38</v>
      </c>
      <c r="P4084">
        <f t="shared" si="321"/>
        <v>119.13</v>
      </c>
      <c r="Q4084" s="13" t="s">
        <v>8315</v>
      </c>
      <c r="R4084" t="s">
        <v>8316</v>
      </c>
      <c r="S4084" s="17">
        <f t="shared" si="322"/>
        <v>42002.817488425921</v>
      </c>
      <c r="T4084" s="17">
        <f t="shared" si="323"/>
        <v>42032.817488425921</v>
      </c>
      <c r="U4084">
        <f t="shared" si="319"/>
        <v>2015</v>
      </c>
    </row>
    <row r="4085" spans="1:21" ht="32" x14ac:dyDescent="0.2">
      <c r="A4085">
        <v>2872</v>
      </c>
      <c r="B4085" s="3" t="s">
        <v>2872</v>
      </c>
      <c r="C4085" s="3" t="s">
        <v>6982</v>
      </c>
      <c r="D4085" s="6">
        <v>3000</v>
      </c>
      <c r="E4085" s="8">
        <v>0</v>
      </c>
      <c r="F4085" t="s">
        <v>8220</v>
      </c>
      <c r="G4085" t="s">
        <v>8223</v>
      </c>
      <c r="H4085" t="s">
        <v>8245</v>
      </c>
      <c r="I4085">
        <v>1434768438</v>
      </c>
      <c r="J4085">
        <v>1429584438</v>
      </c>
      <c r="K4085" t="b">
        <v>0</v>
      </c>
      <c r="L4085">
        <v>0</v>
      </c>
      <c r="M4085" t="b">
        <v>0</v>
      </c>
      <c r="N4085" t="s">
        <v>8269</v>
      </c>
      <c r="O4085">
        <f t="shared" si="320"/>
        <v>0</v>
      </c>
      <c r="P4085">
        <f t="shared" si="321"/>
        <v>0</v>
      </c>
      <c r="Q4085" s="13" t="s">
        <v>8315</v>
      </c>
      <c r="R4085" t="s">
        <v>8316</v>
      </c>
      <c r="S4085" s="17">
        <f t="shared" si="322"/>
        <v>42115.11618055556</v>
      </c>
      <c r="T4085" s="17">
        <f t="shared" si="323"/>
        <v>42175.11618055556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20"/>
        <v>0</v>
      </c>
      <c r="P4086">
        <f t="shared" si="321"/>
        <v>10</v>
      </c>
      <c r="Q4086" s="13" t="s">
        <v>8315</v>
      </c>
      <c r="R4086" t="s">
        <v>8316</v>
      </c>
      <c r="S4086" s="17">
        <f t="shared" si="322"/>
        <v>42622.436412037037</v>
      </c>
      <c r="T4086" s="17">
        <f t="shared" si="323"/>
        <v>42652.436412037037</v>
      </c>
      <c r="U4086">
        <f t="shared" si="319"/>
        <v>2016</v>
      </c>
    </row>
    <row r="4087" spans="1:21" ht="48" x14ac:dyDescent="0.2">
      <c r="A4087">
        <v>2871</v>
      </c>
      <c r="B4087" s="3" t="s">
        <v>2871</v>
      </c>
      <c r="C4087" s="3" t="s">
        <v>6981</v>
      </c>
      <c r="D4087" s="6">
        <v>10000</v>
      </c>
      <c r="E4087" s="8">
        <v>467</v>
      </c>
      <c r="F4087" t="s">
        <v>8220</v>
      </c>
      <c r="G4087" t="s">
        <v>8223</v>
      </c>
      <c r="H4087" t="s">
        <v>8245</v>
      </c>
      <c r="I4087">
        <v>1419183813</v>
      </c>
      <c r="J4087">
        <v>1417455813</v>
      </c>
      <c r="K4087" t="b">
        <v>0</v>
      </c>
      <c r="L4087">
        <v>13</v>
      </c>
      <c r="M4087" t="b">
        <v>0</v>
      </c>
      <c r="N4087" t="s">
        <v>8269</v>
      </c>
      <c r="O4087">
        <f t="shared" si="320"/>
        <v>5</v>
      </c>
      <c r="P4087">
        <f t="shared" si="321"/>
        <v>35.92</v>
      </c>
      <c r="Q4087" s="13" t="s">
        <v>8315</v>
      </c>
      <c r="R4087" t="s">
        <v>8316</v>
      </c>
      <c r="S4087" s="17">
        <f t="shared" si="322"/>
        <v>41974.738576388889</v>
      </c>
      <c r="T4087" s="17">
        <f t="shared" si="323"/>
        <v>41994.738576388889</v>
      </c>
      <c r="U4087">
        <f t="shared" si="319"/>
        <v>2014</v>
      </c>
    </row>
    <row r="4088" spans="1:21" ht="48" x14ac:dyDescent="0.2">
      <c r="A4088">
        <v>2870</v>
      </c>
      <c r="B4088" s="3" t="s">
        <v>2870</v>
      </c>
      <c r="C4088" s="3" t="s">
        <v>6980</v>
      </c>
      <c r="D4088" s="6">
        <v>5000</v>
      </c>
      <c r="E4088" s="8">
        <v>750</v>
      </c>
      <c r="F4088" t="s">
        <v>8220</v>
      </c>
      <c r="G4088" t="s">
        <v>8223</v>
      </c>
      <c r="H4088" t="s">
        <v>8245</v>
      </c>
      <c r="I4088">
        <v>1400301165</v>
      </c>
      <c r="J4088">
        <v>1397709165</v>
      </c>
      <c r="K4088" t="b">
        <v>0</v>
      </c>
      <c r="L4088">
        <v>9</v>
      </c>
      <c r="M4088" t="b">
        <v>0</v>
      </c>
      <c r="N4088" t="s">
        <v>8269</v>
      </c>
      <c r="O4088">
        <f t="shared" si="320"/>
        <v>15</v>
      </c>
      <c r="P4088">
        <f t="shared" si="321"/>
        <v>83.33</v>
      </c>
      <c r="Q4088" s="13" t="s">
        <v>8315</v>
      </c>
      <c r="R4088" t="s">
        <v>8316</v>
      </c>
      <c r="S4088" s="17">
        <f t="shared" si="322"/>
        <v>41746.189409722225</v>
      </c>
      <c r="T4088" s="17">
        <f t="shared" si="323"/>
        <v>41776.189409722225</v>
      </c>
      <c r="U4088">
        <f t="shared" si="319"/>
        <v>2014</v>
      </c>
    </row>
    <row r="4089" spans="1:21" ht="48" x14ac:dyDescent="0.2">
      <c r="A4089">
        <v>2869</v>
      </c>
      <c r="B4089" s="3" t="s">
        <v>2869</v>
      </c>
      <c r="C4089" s="3" t="s">
        <v>6979</v>
      </c>
      <c r="D4089" s="6">
        <v>20000</v>
      </c>
      <c r="E4089" s="8">
        <v>177</v>
      </c>
      <c r="F4089" t="s">
        <v>8220</v>
      </c>
      <c r="G4089" t="s">
        <v>8223</v>
      </c>
      <c r="H4089" t="s">
        <v>8245</v>
      </c>
      <c r="I4089">
        <v>1468937681</v>
      </c>
      <c r="J4089">
        <v>1466345681</v>
      </c>
      <c r="K4089" t="b">
        <v>0</v>
      </c>
      <c r="L4089">
        <v>5</v>
      </c>
      <c r="M4089" t="b">
        <v>0</v>
      </c>
      <c r="N4089" t="s">
        <v>8269</v>
      </c>
      <c r="O4089">
        <f t="shared" si="320"/>
        <v>1</v>
      </c>
      <c r="P4089">
        <f t="shared" si="321"/>
        <v>35.4</v>
      </c>
      <c r="Q4089" s="13" t="s">
        <v>8315</v>
      </c>
      <c r="R4089" t="s">
        <v>8316</v>
      </c>
      <c r="S4089" s="17">
        <f t="shared" si="322"/>
        <v>42540.593530092592</v>
      </c>
      <c r="T4089" s="17">
        <f t="shared" si="323"/>
        <v>42570.593530092592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20"/>
        <v>11</v>
      </c>
      <c r="P4090">
        <f t="shared" si="321"/>
        <v>72</v>
      </c>
      <c r="Q4090" s="13" t="s">
        <v>8315</v>
      </c>
      <c r="R4090" t="s">
        <v>8316</v>
      </c>
      <c r="S4090" s="17">
        <f t="shared" si="322"/>
        <v>41990.612546296295</v>
      </c>
      <c r="T4090" s="17">
        <f t="shared" si="323"/>
        <v>42020.434722222228</v>
      </c>
      <c r="U4090">
        <f t="shared" si="319"/>
        <v>2015</v>
      </c>
    </row>
    <row r="4091" spans="1:21" ht="48" x14ac:dyDescent="0.2">
      <c r="A4091">
        <v>2868</v>
      </c>
      <c r="B4091" s="3" t="s">
        <v>2868</v>
      </c>
      <c r="C4091" s="3" t="s">
        <v>6978</v>
      </c>
      <c r="D4091" s="6">
        <v>15000</v>
      </c>
      <c r="E4091" s="8">
        <v>6301.76</v>
      </c>
      <c r="F4091" t="s">
        <v>8220</v>
      </c>
      <c r="G4091" t="s">
        <v>8223</v>
      </c>
      <c r="H4091" t="s">
        <v>8245</v>
      </c>
      <c r="I4091">
        <v>1475697054</v>
      </c>
      <c r="J4091">
        <v>1473105054</v>
      </c>
      <c r="K4091" t="b">
        <v>0</v>
      </c>
      <c r="L4091">
        <v>60</v>
      </c>
      <c r="M4091" t="b">
        <v>0</v>
      </c>
      <c r="N4091" t="s">
        <v>8269</v>
      </c>
      <c r="O4091">
        <f t="shared" si="320"/>
        <v>42</v>
      </c>
      <c r="P4091">
        <f t="shared" si="321"/>
        <v>105.03</v>
      </c>
      <c r="Q4091" s="13" t="s">
        <v>8315</v>
      </c>
      <c r="R4091" t="s">
        <v>8316</v>
      </c>
      <c r="S4091" s="17">
        <f t="shared" si="322"/>
        <v>42618.827013888891</v>
      </c>
      <c r="T4091" s="17">
        <f t="shared" si="323"/>
        <v>42648.827013888891</v>
      </c>
      <c r="U4091">
        <f t="shared" si="319"/>
        <v>2016</v>
      </c>
    </row>
    <row r="4092" spans="1:21" ht="48" x14ac:dyDescent="0.2">
      <c r="A4092">
        <v>2867</v>
      </c>
      <c r="B4092" s="3" t="s">
        <v>2867</v>
      </c>
      <c r="C4092" s="3" t="s">
        <v>6977</v>
      </c>
      <c r="D4092" s="6">
        <v>2500</v>
      </c>
      <c r="E4092" s="8">
        <v>504</v>
      </c>
      <c r="F4092" t="s">
        <v>8220</v>
      </c>
      <c r="G4092" t="s">
        <v>8223</v>
      </c>
      <c r="H4092" t="s">
        <v>8245</v>
      </c>
      <c r="I4092">
        <v>1467604800</v>
      </c>
      <c r="J4092">
        <v>1465533672</v>
      </c>
      <c r="K4092" t="b">
        <v>0</v>
      </c>
      <c r="L4092">
        <v>10</v>
      </c>
      <c r="M4092" t="b">
        <v>0</v>
      </c>
      <c r="N4092" t="s">
        <v>8269</v>
      </c>
      <c r="O4092">
        <f t="shared" si="320"/>
        <v>20</v>
      </c>
      <c r="P4092">
        <f t="shared" si="321"/>
        <v>50.4</v>
      </c>
      <c r="Q4092" s="13" t="s">
        <v>8315</v>
      </c>
      <c r="R4092" t="s">
        <v>8316</v>
      </c>
      <c r="S4092" s="17">
        <f t="shared" si="322"/>
        <v>42531.195277777777</v>
      </c>
      <c r="T4092" s="17">
        <f t="shared" si="323"/>
        <v>42555.166666666672</v>
      </c>
      <c r="U4092">
        <f t="shared" si="319"/>
        <v>2016</v>
      </c>
    </row>
    <row r="4093" spans="1:21" ht="48" x14ac:dyDescent="0.2">
      <c r="A4093">
        <v>2866</v>
      </c>
      <c r="B4093" s="3" t="s">
        <v>2866</v>
      </c>
      <c r="C4093" s="3" t="s">
        <v>6976</v>
      </c>
      <c r="D4093" s="6">
        <v>5000</v>
      </c>
      <c r="E4093" s="8">
        <v>45</v>
      </c>
      <c r="F4093" t="s">
        <v>8220</v>
      </c>
      <c r="G4093" t="s">
        <v>8223</v>
      </c>
      <c r="H4093" t="s">
        <v>8245</v>
      </c>
      <c r="I4093">
        <v>1476482400</v>
      </c>
      <c r="J4093">
        <v>1473893721</v>
      </c>
      <c r="K4093" t="b">
        <v>0</v>
      </c>
      <c r="L4093">
        <v>2</v>
      </c>
      <c r="M4093" t="b">
        <v>0</v>
      </c>
      <c r="N4093" t="s">
        <v>8269</v>
      </c>
      <c r="O4093">
        <f t="shared" si="320"/>
        <v>1</v>
      </c>
      <c r="P4093">
        <f t="shared" si="321"/>
        <v>22.5</v>
      </c>
      <c r="Q4093" s="13" t="s">
        <v>8315</v>
      </c>
      <c r="R4093" t="s">
        <v>8316</v>
      </c>
      <c r="S4093" s="17">
        <f t="shared" si="322"/>
        <v>42627.955104166671</v>
      </c>
      <c r="T4093" s="17">
        <f t="shared" si="323"/>
        <v>42657.916666666672</v>
      </c>
      <c r="U4093">
        <f t="shared" si="319"/>
        <v>2016</v>
      </c>
    </row>
    <row r="4094" spans="1:21" ht="48" x14ac:dyDescent="0.2">
      <c r="A4094">
        <v>2865</v>
      </c>
      <c r="B4094" s="3" t="s">
        <v>2865</v>
      </c>
      <c r="C4094" s="3" t="s">
        <v>6975</v>
      </c>
      <c r="D4094" s="6">
        <v>2888</v>
      </c>
      <c r="E4094" s="8">
        <v>0</v>
      </c>
      <c r="F4094" t="s">
        <v>8220</v>
      </c>
      <c r="G4094" t="s">
        <v>8223</v>
      </c>
      <c r="H4094" t="s">
        <v>8245</v>
      </c>
      <c r="I4094">
        <v>1420512259</v>
      </c>
      <c r="J4094">
        <v>1415328259</v>
      </c>
      <c r="K4094" t="b">
        <v>0</v>
      </c>
      <c r="L4094">
        <v>0</v>
      </c>
      <c r="M4094" t="b">
        <v>0</v>
      </c>
      <c r="N4094" t="s">
        <v>8269</v>
      </c>
      <c r="O4094">
        <f t="shared" si="320"/>
        <v>0</v>
      </c>
      <c r="P4094">
        <f t="shared" si="321"/>
        <v>0</v>
      </c>
      <c r="Q4094" s="13" t="s">
        <v>8315</v>
      </c>
      <c r="R4094" t="s">
        <v>8316</v>
      </c>
      <c r="S4094" s="17">
        <f t="shared" si="322"/>
        <v>41950.114108796297</v>
      </c>
      <c r="T4094" s="17">
        <f t="shared" si="323"/>
        <v>42010.114108796297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20"/>
        <v>2</v>
      </c>
      <c r="P4095">
        <f t="shared" si="321"/>
        <v>15</v>
      </c>
      <c r="Q4095" s="13" t="s">
        <v>8315</v>
      </c>
      <c r="R4095" t="s">
        <v>8316</v>
      </c>
      <c r="S4095" s="17">
        <f t="shared" si="322"/>
        <v>42178.815891203703</v>
      </c>
      <c r="T4095" s="17">
        <f t="shared" si="323"/>
        <v>42238.815891203703</v>
      </c>
      <c r="U4095">
        <f t="shared" si="319"/>
        <v>2015</v>
      </c>
    </row>
    <row r="4096" spans="1:21" ht="48" x14ac:dyDescent="0.2">
      <c r="A4096">
        <v>2863</v>
      </c>
      <c r="B4096" s="3" t="s">
        <v>2863</v>
      </c>
      <c r="C4096" s="3" t="s">
        <v>6973</v>
      </c>
      <c r="D4096" s="6">
        <v>50000</v>
      </c>
      <c r="E4096" s="8">
        <v>20</v>
      </c>
      <c r="F4096" t="s">
        <v>8220</v>
      </c>
      <c r="G4096" t="s">
        <v>8223</v>
      </c>
      <c r="H4096" t="s">
        <v>8245</v>
      </c>
      <c r="I4096">
        <v>1410279123</v>
      </c>
      <c r="J4096">
        <v>1405095123</v>
      </c>
      <c r="K4096" t="b">
        <v>0</v>
      </c>
      <c r="L4096">
        <v>1</v>
      </c>
      <c r="M4096" t="b">
        <v>0</v>
      </c>
      <c r="N4096" t="s">
        <v>8269</v>
      </c>
      <c r="O4096">
        <f t="shared" si="320"/>
        <v>0</v>
      </c>
      <c r="P4096">
        <f t="shared" si="321"/>
        <v>20</v>
      </c>
      <c r="Q4096" s="13" t="s">
        <v>8315</v>
      </c>
      <c r="R4096" t="s">
        <v>8316</v>
      </c>
      <c r="S4096" s="17">
        <f t="shared" si="322"/>
        <v>41831.675034722226</v>
      </c>
      <c r="T4096" s="17">
        <f t="shared" si="323"/>
        <v>41891.675034722226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20"/>
        <v>3</v>
      </c>
      <c r="P4097">
        <f t="shared" si="321"/>
        <v>800</v>
      </c>
      <c r="Q4097" s="13" t="s">
        <v>8315</v>
      </c>
      <c r="R4097" t="s">
        <v>8316</v>
      </c>
      <c r="S4097" s="17">
        <f t="shared" si="322"/>
        <v>42693.031828703708</v>
      </c>
      <c r="T4097" s="17">
        <f t="shared" si="323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20"/>
        <v>11</v>
      </c>
      <c r="P4098">
        <f t="shared" si="321"/>
        <v>80</v>
      </c>
      <c r="Q4098" s="13" t="s">
        <v>8315</v>
      </c>
      <c r="R4098" t="s">
        <v>8316</v>
      </c>
      <c r="S4098" s="17">
        <f t="shared" si="322"/>
        <v>42750.530312499999</v>
      </c>
      <c r="T4098" s="17">
        <f t="shared" si="323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si="321"/>
        <v>0</v>
      </c>
      <c r="Q4099" s="13" t="s">
        <v>8315</v>
      </c>
      <c r="R4099" t="s">
        <v>8316</v>
      </c>
      <c r="S4099" s="17">
        <f t="shared" si="322"/>
        <v>42344.824502314819</v>
      </c>
      <c r="T4099" s="17">
        <f t="shared" si="323"/>
        <v>42400.996527777781</v>
      </c>
      <c r="U4099">
        <f t="shared" ref="U4099:U4115" si="324">YEAR(T4099)</f>
        <v>2016</v>
      </c>
    </row>
    <row r="4100" spans="1:21" ht="48" x14ac:dyDescent="0.2">
      <c r="A4100">
        <v>2862</v>
      </c>
      <c r="B4100" s="3" t="s">
        <v>2862</v>
      </c>
      <c r="C4100" s="3" t="s">
        <v>6972</v>
      </c>
      <c r="D4100" s="6">
        <v>12700</v>
      </c>
      <c r="E4100" s="8">
        <v>55</v>
      </c>
      <c r="F4100" t="s">
        <v>8220</v>
      </c>
      <c r="G4100" t="s">
        <v>8223</v>
      </c>
      <c r="H4100" t="s">
        <v>8245</v>
      </c>
      <c r="I4100">
        <v>1403636229</v>
      </c>
      <c r="J4100">
        <v>1401044229</v>
      </c>
      <c r="K4100" t="b">
        <v>0</v>
      </c>
      <c r="L4100">
        <v>3</v>
      </c>
      <c r="M4100" t="b">
        <v>0</v>
      </c>
      <c r="N4100" t="s">
        <v>8269</v>
      </c>
      <c r="O4100">
        <f t="shared" si="320"/>
        <v>0</v>
      </c>
      <c r="P4100">
        <f t="shared" si="321"/>
        <v>18.329999999999998</v>
      </c>
      <c r="Q4100" s="13" t="s">
        <v>8315</v>
      </c>
      <c r="R4100" t="s">
        <v>8316</v>
      </c>
      <c r="S4100" s="17">
        <f t="shared" si="322"/>
        <v>41784.789687500001</v>
      </c>
      <c r="T4100" s="17">
        <f t="shared" si="323"/>
        <v>41814.789687500001</v>
      </c>
      <c r="U4100">
        <f t="shared" si="324"/>
        <v>2014</v>
      </c>
    </row>
    <row r="4101" spans="1:21" ht="48" x14ac:dyDescent="0.2">
      <c r="A4101">
        <v>2860</v>
      </c>
      <c r="B4101" s="3" t="s">
        <v>2860</v>
      </c>
      <c r="C4101" s="3" t="s">
        <v>6970</v>
      </c>
      <c r="D4101" s="6">
        <v>4000</v>
      </c>
      <c r="E4101" s="8">
        <v>266</v>
      </c>
      <c r="F4101" t="s">
        <v>8220</v>
      </c>
      <c r="G4101" t="s">
        <v>8223</v>
      </c>
      <c r="H4101" t="s">
        <v>8245</v>
      </c>
      <c r="I4101">
        <v>1466363576</v>
      </c>
      <c r="J4101">
        <v>1461179576</v>
      </c>
      <c r="K4101" t="b">
        <v>0</v>
      </c>
      <c r="L4101">
        <v>9</v>
      </c>
      <c r="M4101" t="b">
        <v>0</v>
      </c>
      <c r="N4101" t="s">
        <v>8269</v>
      </c>
      <c r="O4101">
        <f t="shared" si="320"/>
        <v>7</v>
      </c>
      <c r="P4101">
        <f t="shared" si="321"/>
        <v>29.56</v>
      </c>
      <c r="Q4101" s="13" t="s">
        <v>8315</v>
      </c>
      <c r="R4101" t="s">
        <v>8316</v>
      </c>
      <c r="S4101" s="17">
        <f t="shared" si="322"/>
        <v>42480.800648148142</v>
      </c>
      <c r="T4101" s="17">
        <f t="shared" si="323"/>
        <v>42540.800648148142</v>
      </c>
      <c r="U4101">
        <f t="shared" si="324"/>
        <v>2016</v>
      </c>
    </row>
    <row r="4102" spans="1:21" ht="48" x14ac:dyDescent="0.2">
      <c r="A4102">
        <v>2856</v>
      </c>
      <c r="B4102" s="3" t="s">
        <v>2856</v>
      </c>
      <c r="C4102" s="3" t="s">
        <v>6966</v>
      </c>
      <c r="D4102" s="6">
        <v>3000</v>
      </c>
      <c r="E4102" s="8">
        <v>146</v>
      </c>
      <c r="F4102" t="s">
        <v>8220</v>
      </c>
      <c r="G4102" t="s">
        <v>8223</v>
      </c>
      <c r="H4102" t="s">
        <v>8245</v>
      </c>
      <c r="I4102">
        <v>1439069640</v>
      </c>
      <c r="J4102">
        <v>1433897647</v>
      </c>
      <c r="K4102" t="b">
        <v>0</v>
      </c>
      <c r="L4102">
        <v>6</v>
      </c>
      <c r="M4102" t="b">
        <v>0</v>
      </c>
      <c r="N4102" t="s">
        <v>8269</v>
      </c>
      <c r="O4102">
        <f t="shared" si="320"/>
        <v>5</v>
      </c>
      <c r="P4102">
        <f t="shared" si="321"/>
        <v>24.33</v>
      </c>
      <c r="Q4102" s="13" t="s">
        <v>8315</v>
      </c>
      <c r="R4102" t="s">
        <v>8316</v>
      </c>
      <c r="S4102" s="17">
        <f t="shared" si="322"/>
        <v>42165.037581018521</v>
      </c>
      <c r="T4102" s="17">
        <f t="shared" si="323"/>
        <v>42224.898611111115</v>
      </c>
      <c r="U4102">
        <f t="shared" si="324"/>
        <v>2015</v>
      </c>
    </row>
    <row r="4103" spans="1:21" ht="48" x14ac:dyDescent="0.2">
      <c r="A4103">
        <v>2855</v>
      </c>
      <c r="B4103" s="3" t="s">
        <v>2855</v>
      </c>
      <c r="C4103" s="3" t="s">
        <v>6965</v>
      </c>
      <c r="D4103" s="6">
        <v>600</v>
      </c>
      <c r="E4103" s="8">
        <v>300</v>
      </c>
      <c r="F4103" t="s">
        <v>8220</v>
      </c>
      <c r="G4103" t="s">
        <v>8223</v>
      </c>
      <c r="H4103" t="s">
        <v>8245</v>
      </c>
      <c r="I4103">
        <v>1454110440</v>
      </c>
      <c r="J4103">
        <v>1451607071</v>
      </c>
      <c r="K4103" t="b">
        <v>0</v>
      </c>
      <c r="L4103">
        <v>5</v>
      </c>
      <c r="M4103" t="b">
        <v>0</v>
      </c>
      <c r="N4103" t="s">
        <v>8269</v>
      </c>
      <c r="O4103">
        <f t="shared" si="320"/>
        <v>50</v>
      </c>
      <c r="P4103">
        <f t="shared" si="321"/>
        <v>60</v>
      </c>
      <c r="Q4103" s="13" t="s">
        <v>8315</v>
      </c>
      <c r="R4103" t="s">
        <v>8316</v>
      </c>
      <c r="S4103" s="17">
        <f t="shared" si="322"/>
        <v>42370.007766203707</v>
      </c>
      <c r="T4103" s="17">
        <f t="shared" si="323"/>
        <v>42398.981944444444</v>
      </c>
      <c r="U4103">
        <f t="shared" si="324"/>
        <v>2016</v>
      </c>
    </row>
    <row r="4104" spans="1:21" ht="48" x14ac:dyDescent="0.2">
      <c r="A4104">
        <v>2852</v>
      </c>
      <c r="B4104" s="3" t="s">
        <v>2852</v>
      </c>
      <c r="C4104" s="3" t="s">
        <v>6962</v>
      </c>
      <c r="D4104" s="6">
        <v>5000</v>
      </c>
      <c r="E4104" s="8">
        <v>95</v>
      </c>
      <c r="F4104" t="s">
        <v>8220</v>
      </c>
      <c r="G4104" t="s">
        <v>8223</v>
      </c>
      <c r="H4104" t="s">
        <v>8245</v>
      </c>
      <c r="I4104">
        <v>1403312703</v>
      </c>
      <c r="J4104">
        <v>1400720703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</v>
      </c>
      <c r="P4104">
        <f t="shared" si="321"/>
        <v>15.83</v>
      </c>
      <c r="Q4104" s="13" t="s">
        <v>8315</v>
      </c>
      <c r="R4104" t="s">
        <v>8316</v>
      </c>
      <c r="S4104" s="17">
        <f t="shared" si="322"/>
        <v>41781.045173611114</v>
      </c>
      <c r="T4104" s="17">
        <f t="shared" si="323"/>
        <v>41811.045173611114</v>
      </c>
      <c r="U4104">
        <f t="shared" si="324"/>
        <v>2014</v>
      </c>
    </row>
    <row r="4105" spans="1:21" ht="48" x14ac:dyDescent="0.2">
      <c r="A4105">
        <v>2850</v>
      </c>
      <c r="B4105" s="3" t="s">
        <v>2850</v>
      </c>
      <c r="C4105" s="3" t="s">
        <v>6960</v>
      </c>
      <c r="D4105" s="6">
        <v>8000</v>
      </c>
      <c r="E4105" s="8">
        <v>311</v>
      </c>
      <c r="F4105" t="s">
        <v>8220</v>
      </c>
      <c r="G4105" t="s">
        <v>8223</v>
      </c>
      <c r="H4105" t="s">
        <v>8245</v>
      </c>
      <c r="I4105">
        <v>1409962211</v>
      </c>
      <c r="J4105">
        <v>1407370211</v>
      </c>
      <c r="K4105" t="b">
        <v>0</v>
      </c>
      <c r="L4105">
        <v>13</v>
      </c>
      <c r="M4105" t="b">
        <v>0</v>
      </c>
      <c r="N4105" t="s">
        <v>8269</v>
      </c>
      <c r="O4105">
        <f t="shared" si="320"/>
        <v>4</v>
      </c>
      <c r="P4105">
        <f t="shared" si="321"/>
        <v>23.92</v>
      </c>
      <c r="Q4105" s="13" t="s">
        <v>8315</v>
      </c>
      <c r="R4105" t="s">
        <v>8316</v>
      </c>
      <c r="S4105" s="17">
        <f t="shared" si="322"/>
        <v>41858.007071759261</v>
      </c>
      <c r="T4105" s="17">
        <f t="shared" si="323"/>
        <v>41888.007071759261</v>
      </c>
      <c r="U4105">
        <f t="shared" si="324"/>
        <v>2014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3" t="s">
        <v>8315</v>
      </c>
      <c r="R4106" t="s">
        <v>8316</v>
      </c>
      <c r="S4106" s="17">
        <f t="shared" si="322"/>
        <v>42640.278171296297</v>
      </c>
      <c r="T4106" s="17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3" t="s">
        <v>8315</v>
      </c>
      <c r="R4107" t="s">
        <v>8316</v>
      </c>
      <c r="S4107" s="17">
        <f t="shared" si="322"/>
        <v>42697.010520833333</v>
      </c>
      <c r="T4107" s="17">
        <f t="shared" si="323"/>
        <v>42730.010520833333</v>
      </c>
      <c r="U4107">
        <f t="shared" si="324"/>
        <v>2016</v>
      </c>
    </row>
    <row r="4108" spans="1:21" ht="48" x14ac:dyDescent="0.2">
      <c r="A4108">
        <v>2848</v>
      </c>
      <c r="B4108" s="3" t="s">
        <v>2848</v>
      </c>
      <c r="C4108" s="3" t="s">
        <v>6958</v>
      </c>
      <c r="D4108" s="6">
        <v>35000</v>
      </c>
      <c r="E4108" s="8">
        <v>70</v>
      </c>
      <c r="F4108" t="s">
        <v>8220</v>
      </c>
      <c r="G4108" t="s">
        <v>8223</v>
      </c>
      <c r="H4108" t="s">
        <v>8245</v>
      </c>
      <c r="I4108">
        <v>1432913659</v>
      </c>
      <c r="J4108">
        <v>1430321659</v>
      </c>
      <c r="K4108" t="b">
        <v>0</v>
      </c>
      <c r="L4108">
        <v>3</v>
      </c>
      <c r="M4108" t="b">
        <v>0</v>
      </c>
      <c r="N4108" t="s">
        <v>8269</v>
      </c>
      <c r="O4108">
        <f t="shared" si="320"/>
        <v>0</v>
      </c>
      <c r="P4108">
        <f t="shared" si="321"/>
        <v>23.33</v>
      </c>
      <c r="Q4108" s="13" t="s">
        <v>8315</v>
      </c>
      <c r="R4108" t="s">
        <v>8316</v>
      </c>
      <c r="S4108" s="17">
        <f t="shared" si="322"/>
        <v>42123.648831018523</v>
      </c>
      <c r="T4108" s="17">
        <f t="shared" si="323"/>
        <v>42153.648831018523</v>
      </c>
      <c r="U4108">
        <f t="shared" si="324"/>
        <v>2015</v>
      </c>
    </row>
    <row r="4109" spans="1:21" ht="48" x14ac:dyDescent="0.2">
      <c r="A4109">
        <v>2847</v>
      </c>
      <c r="B4109" s="3" t="s">
        <v>2847</v>
      </c>
      <c r="C4109" s="3" t="s">
        <v>6957</v>
      </c>
      <c r="D4109" s="6">
        <v>2000</v>
      </c>
      <c r="E4109" s="8">
        <v>0</v>
      </c>
      <c r="F4109" t="s">
        <v>8220</v>
      </c>
      <c r="G4109" t="s">
        <v>8223</v>
      </c>
      <c r="H4109" t="s">
        <v>8245</v>
      </c>
      <c r="I4109">
        <v>1464031265</v>
      </c>
      <c r="J4109">
        <v>1458847265</v>
      </c>
      <c r="K4109" t="b">
        <v>0</v>
      </c>
      <c r="L4109">
        <v>0</v>
      </c>
      <c r="M4109" t="b">
        <v>0</v>
      </c>
      <c r="N4109" t="s">
        <v>8269</v>
      </c>
      <c r="O4109">
        <f t="shared" si="320"/>
        <v>0</v>
      </c>
      <c r="P4109">
        <f t="shared" si="321"/>
        <v>0</v>
      </c>
      <c r="Q4109" s="13" t="s">
        <v>8315</v>
      </c>
      <c r="R4109" t="s">
        <v>8316</v>
      </c>
      <c r="S4109" s="17">
        <f t="shared" si="322"/>
        <v>42453.806307870371</v>
      </c>
      <c r="T4109" s="17">
        <f t="shared" si="323"/>
        <v>42513.806307870371</v>
      </c>
      <c r="U4109">
        <f t="shared" si="324"/>
        <v>2016</v>
      </c>
    </row>
    <row r="4110" spans="1:21" ht="48" x14ac:dyDescent="0.2">
      <c r="A4110">
        <v>2846</v>
      </c>
      <c r="B4110" s="3" t="s">
        <v>2846</v>
      </c>
      <c r="C4110" s="3" t="s">
        <v>6956</v>
      </c>
      <c r="D4110" s="6">
        <v>8000</v>
      </c>
      <c r="E4110" s="8">
        <v>0</v>
      </c>
      <c r="F4110" t="s">
        <v>8220</v>
      </c>
      <c r="G4110" t="s">
        <v>8223</v>
      </c>
      <c r="H4110" t="s">
        <v>8245</v>
      </c>
      <c r="I4110">
        <v>1432917394</v>
      </c>
      <c r="J4110">
        <v>1429029394</v>
      </c>
      <c r="K4110" t="b">
        <v>0</v>
      </c>
      <c r="L4110">
        <v>0</v>
      </c>
      <c r="M4110" t="b">
        <v>0</v>
      </c>
      <c r="N4110" t="s">
        <v>8269</v>
      </c>
      <c r="O4110">
        <f t="shared" si="320"/>
        <v>0</v>
      </c>
      <c r="P4110">
        <f t="shared" si="321"/>
        <v>0</v>
      </c>
      <c r="Q4110" s="13" t="s">
        <v>8315</v>
      </c>
      <c r="R4110" t="s">
        <v>8316</v>
      </c>
      <c r="S4110" s="17">
        <f t="shared" si="322"/>
        <v>42108.692060185189</v>
      </c>
      <c r="T4110" s="17">
        <f t="shared" si="323"/>
        <v>42153.692060185189</v>
      </c>
      <c r="U4110">
        <f t="shared" si="324"/>
        <v>2015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3" t="s">
        <v>8315</v>
      </c>
      <c r="R4111" t="s">
        <v>8316</v>
      </c>
      <c r="S4111" s="17">
        <f t="shared" si="322"/>
        <v>42307.539398148147</v>
      </c>
      <c r="T4111" s="17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3" t="s">
        <v>8315</v>
      </c>
      <c r="R4112" t="s">
        <v>8316</v>
      </c>
      <c r="S4112" s="17">
        <f t="shared" si="322"/>
        <v>42512.626747685179</v>
      </c>
      <c r="T4112" s="17">
        <f t="shared" si="323"/>
        <v>42572.626747685179</v>
      </c>
      <c r="U4112">
        <f t="shared" si="324"/>
        <v>2016</v>
      </c>
    </row>
    <row r="4113" spans="1:21" ht="48" x14ac:dyDescent="0.2">
      <c r="A4113">
        <v>2845</v>
      </c>
      <c r="B4113" s="3" t="s">
        <v>2845</v>
      </c>
      <c r="C4113" s="3" t="s">
        <v>6955</v>
      </c>
      <c r="D4113" s="6">
        <v>7500</v>
      </c>
      <c r="E4113" s="8">
        <v>2366</v>
      </c>
      <c r="F4113" t="s">
        <v>8220</v>
      </c>
      <c r="G4113" t="s">
        <v>8223</v>
      </c>
      <c r="H4113" t="s">
        <v>8245</v>
      </c>
      <c r="I4113">
        <v>1433723033</v>
      </c>
      <c r="J4113">
        <v>1428539033</v>
      </c>
      <c r="K4113" t="b">
        <v>0</v>
      </c>
      <c r="L4113">
        <v>39</v>
      </c>
      <c r="M4113" t="b">
        <v>0</v>
      </c>
      <c r="N4113" t="s">
        <v>8269</v>
      </c>
      <c r="O4113">
        <f t="shared" si="320"/>
        <v>32</v>
      </c>
      <c r="P4113">
        <f t="shared" si="321"/>
        <v>60.67</v>
      </c>
      <c r="Q4113" s="13" t="s">
        <v>8315</v>
      </c>
      <c r="R4113" t="s">
        <v>8316</v>
      </c>
      <c r="S4113" s="17">
        <f t="shared" si="322"/>
        <v>42103.016585648147</v>
      </c>
      <c r="T4113" s="17">
        <f t="shared" si="323"/>
        <v>42163.016585648147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3" t="s">
        <v>8315</v>
      </c>
      <c r="R4114" t="s">
        <v>8316</v>
      </c>
      <c r="S4114" s="17">
        <f t="shared" si="322"/>
        <v>42400.946597222224</v>
      </c>
      <c r="T4114" s="17">
        <f t="shared" si="323"/>
        <v>42428</v>
      </c>
      <c r="U4114">
        <f t="shared" si="324"/>
        <v>2016</v>
      </c>
    </row>
    <row r="4115" spans="1:21" ht="48" x14ac:dyDescent="0.2">
      <c r="A4115">
        <v>2843</v>
      </c>
      <c r="B4115" s="3" t="s">
        <v>2843</v>
      </c>
      <c r="C4115" s="3" t="s">
        <v>6953</v>
      </c>
      <c r="D4115" s="6">
        <v>1200</v>
      </c>
      <c r="E4115" s="8">
        <v>0</v>
      </c>
      <c r="F4115" t="s">
        <v>8220</v>
      </c>
      <c r="G4115" t="s">
        <v>8223</v>
      </c>
      <c r="H4115" t="s">
        <v>8245</v>
      </c>
      <c r="I4115">
        <v>1465790400</v>
      </c>
      <c r="J4115">
        <v>1462210950</v>
      </c>
      <c r="K4115" t="b">
        <v>0</v>
      </c>
      <c r="L4115">
        <v>0</v>
      </c>
      <c r="M4115" t="b">
        <v>0</v>
      </c>
      <c r="N4115" t="s">
        <v>8269</v>
      </c>
      <c r="O4115">
        <f t="shared" si="320"/>
        <v>0</v>
      </c>
      <c r="P4115">
        <f t="shared" si="321"/>
        <v>0</v>
      </c>
      <c r="Q4115" s="13" t="s">
        <v>8315</v>
      </c>
      <c r="R4115" t="s">
        <v>8316</v>
      </c>
      <c r="S4115" s="17">
        <f t="shared" si="322"/>
        <v>42492.737847222219</v>
      </c>
      <c r="T4115" s="17">
        <f t="shared" si="323"/>
        <v>42534.166666666672</v>
      </c>
      <c r="U4115">
        <f t="shared" si="324"/>
        <v>2016</v>
      </c>
    </row>
  </sheetData>
  <autoFilter ref="A1:T4115" xr:uid="{20154D30-2A87-3947-8E42-B7728F3947FF}"/>
  <conditionalFormatting sqref="O1:O1048576">
    <cfRule type="colorScale" priority="1">
      <colorScale>
        <cfvo type="min"/>
        <cfvo type="percentile" val="50"/>
        <cfvo type="max"/>
        <color rgb="FFFF0000"/>
        <color rgb="FFFFFF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CAF4E-3DD7-9743-A22E-7AEFD29F9763}">
  <dimension ref="A1:F14"/>
  <sheetViews>
    <sheetView zoomScale="110" zoomScaleNormal="110" workbookViewId="0">
      <selection activeCell="J5" sqref="J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83203125" bestFit="1" customWidth="1"/>
    <col min="12" max="12" width="8.83203125" bestFit="1" customWidth="1"/>
    <col min="13" max="13" width="10.332031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14" t="s">
        <v>8222</v>
      </c>
      <c r="B1" t="s">
        <v>8223</v>
      </c>
    </row>
    <row r="3" spans="1:6" x14ac:dyDescent="0.2">
      <c r="A3" s="14" t="s">
        <v>8360</v>
      </c>
      <c r="B3" s="14" t="s">
        <v>8361</v>
      </c>
    </row>
    <row r="4" spans="1:6" x14ac:dyDescent="0.2">
      <c r="A4" s="14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5" t="s">
        <v>8308</v>
      </c>
      <c r="B5" s="11">
        <v>31</v>
      </c>
      <c r="C5" s="11">
        <v>130</v>
      </c>
      <c r="D5" s="11"/>
      <c r="E5" s="11">
        <v>261</v>
      </c>
      <c r="F5" s="11">
        <v>422</v>
      </c>
    </row>
    <row r="6" spans="1:6" x14ac:dyDescent="0.2">
      <c r="A6" s="15" t="s">
        <v>8334</v>
      </c>
      <c r="B6" s="11">
        <v>15</v>
      </c>
      <c r="C6" s="11">
        <v>115</v>
      </c>
      <c r="D6" s="11">
        <v>4</v>
      </c>
      <c r="E6" s="11">
        <v>34</v>
      </c>
      <c r="F6" s="11">
        <v>168</v>
      </c>
    </row>
    <row r="7" spans="1:6" x14ac:dyDescent="0.2">
      <c r="A7" s="15" t="s">
        <v>8331</v>
      </c>
      <c r="B7" s="11"/>
      <c r="C7" s="11">
        <v>96</v>
      </c>
      <c r="D7" s="11"/>
      <c r="E7" s="11">
        <v>52</v>
      </c>
      <c r="F7" s="11">
        <v>148</v>
      </c>
    </row>
    <row r="8" spans="1:6" x14ac:dyDescent="0.2">
      <c r="A8" s="15" t="s">
        <v>8329</v>
      </c>
      <c r="B8" s="11">
        <v>23</v>
      </c>
      <c r="C8" s="11"/>
      <c r="D8" s="11"/>
      <c r="E8" s="11"/>
      <c r="F8" s="11">
        <v>23</v>
      </c>
    </row>
    <row r="9" spans="1:6" x14ac:dyDescent="0.2">
      <c r="A9" s="15" t="s">
        <v>8323</v>
      </c>
      <c r="B9" s="11">
        <v>19</v>
      </c>
      <c r="C9" s="11">
        <v>110</v>
      </c>
      <c r="D9" s="11">
        <v>17</v>
      </c>
      <c r="E9" s="11">
        <v>490</v>
      </c>
      <c r="F9" s="11">
        <v>636</v>
      </c>
    </row>
    <row r="10" spans="1:6" x14ac:dyDescent="0.2">
      <c r="A10" s="15" t="s">
        <v>8336</v>
      </c>
      <c r="B10" s="11"/>
      <c r="C10" s="11">
        <v>72</v>
      </c>
      <c r="D10" s="11"/>
      <c r="E10" s="11">
        <v>62</v>
      </c>
      <c r="F10" s="11">
        <v>134</v>
      </c>
    </row>
    <row r="11" spans="1:6" x14ac:dyDescent="0.2">
      <c r="A11" s="15" t="s">
        <v>8320</v>
      </c>
      <c r="B11" s="11">
        <v>22</v>
      </c>
      <c r="C11" s="11">
        <v>87</v>
      </c>
      <c r="D11" s="11"/>
      <c r="E11" s="11">
        <v>69</v>
      </c>
      <c r="F11" s="11">
        <v>178</v>
      </c>
    </row>
    <row r="12" spans="1:6" x14ac:dyDescent="0.2">
      <c r="A12" s="15" t="s">
        <v>8317</v>
      </c>
      <c r="B12" s="11">
        <v>121</v>
      </c>
      <c r="C12" s="11">
        <v>138</v>
      </c>
      <c r="D12" s="11"/>
      <c r="E12" s="11">
        <v>158</v>
      </c>
      <c r="F12" s="11">
        <v>417</v>
      </c>
    </row>
    <row r="13" spans="1:6" x14ac:dyDescent="0.2">
      <c r="A13" s="15" t="s">
        <v>8315</v>
      </c>
      <c r="B13" s="11">
        <v>26</v>
      </c>
      <c r="C13" s="11">
        <v>349</v>
      </c>
      <c r="D13" s="11">
        <v>12</v>
      </c>
      <c r="E13" s="11">
        <v>525</v>
      </c>
      <c r="F13" s="11">
        <v>912</v>
      </c>
    </row>
    <row r="14" spans="1:6" x14ac:dyDescent="0.2">
      <c r="A14" s="15" t="s">
        <v>8362</v>
      </c>
      <c r="B14" s="11">
        <v>257</v>
      </c>
      <c r="C14" s="11">
        <v>1097</v>
      </c>
      <c r="D14" s="11">
        <v>33</v>
      </c>
      <c r="E14" s="11">
        <v>1651</v>
      </c>
      <c r="F14" s="11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5F51A-BB81-CB41-97A0-A9B65B1714C3}">
  <dimension ref="A1:F47"/>
  <sheetViews>
    <sheetView workbookViewId="0">
      <selection activeCell="J37" sqref="J3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8222</v>
      </c>
      <c r="B1" t="s">
        <v>8223</v>
      </c>
    </row>
    <row r="2" spans="1:6" x14ac:dyDescent="0.2">
      <c r="A2" s="14" t="s">
        <v>8358</v>
      </c>
      <c r="B2" t="s">
        <v>8364</v>
      </c>
    </row>
    <row r="4" spans="1:6" x14ac:dyDescent="0.2">
      <c r="A4" s="14" t="s">
        <v>8360</v>
      </c>
      <c r="B4" s="14" t="s">
        <v>8361</v>
      </c>
    </row>
    <row r="5" spans="1:6" x14ac:dyDescent="0.2">
      <c r="A5" s="14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5" t="s">
        <v>8314</v>
      </c>
      <c r="B6" s="11"/>
      <c r="C6" s="11">
        <v>78</v>
      </c>
      <c r="D6" s="11"/>
      <c r="E6" s="11"/>
      <c r="F6" s="11">
        <v>78</v>
      </c>
    </row>
    <row r="7" spans="1:6" x14ac:dyDescent="0.2">
      <c r="A7" s="15" t="s">
        <v>8342</v>
      </c>
      <c r="B7" s="11">
        <v>16</v>
      </c>
      <c r="C7" s="11"/>
      <c r="D7" s="11"/>
      <c r="E7" s="11"/>
      <c r="F7" s="11">
        <v>16</v>
      </c>
    </row>
    <row r="8" spans="1:6" x14ac:dyDescent="0.2">
      <c r="A8" s="15" t="s">
        <v>8330</v>
      </c>
      <c r="B8" s="11">
        <v>23</v>
      </c>
      <c r="C8" s="11"/>
      <c r="D8" s="11"/>
      <c r="E8" s="11"/>
      <c r="F8" s="11">
        <v>23</v>
      </c>
    </row>
    <row r="9" spans="1:6" x14ac:dyDescent="0.2">
      <c r="A9" s="15" t="s">
        <v>8356</v>
      </c>
      <c r="B9" s="11"/>
      <c r="C9" s="11">
        <v>32</v>
      </c>
      <c r="D9" s="11"/>
      <c r="E9" s="11"/>
      <c r="F9" s="11">
        <v>32</v>
      </c>
    </row>
    <row r="10" spans="1:6" x14ac:dyDescent="0.2">
      <c r="A10" s="15" t="s">
        <v>8352</v>
      </c>
      <c r="B10" s="11"/>
      <c r="C10" s="11"/>
      <c r="D10" s="11"/>
      <c r="E10" s="11">
        <v>33</v>
      </c>
      <c r="F10" s="11">
        <v>33</v>
      </c>
    </row>
    <row r="11" spans="1:6" x14ac:dyDescent="0.2">
      <c r="A11" s="15" t="s">
        <v>8313</v>
      </c>
      <c r="B11" s="11"/>
      <c r="C11" s="11"/>
      <c r="D11" s="11"/>
      <c r="E11" s="11">
        <v>164</v>
      </c>
      <c r="F11" s="11">
        <v>164</v>
      </c>
    </row>
    <row r="12" spans="1:6" x14ac:dyDescent="0.2">
      <c r="A12" s="15" t="s">
        <v>8312</v>
      </c>
      <c r="B12" s="11"/>
      <c r="C12" s="11">
        <v>52</v>
      </c>
      <c r="D12" s="11"/>
      <c r="E12" s="11"/>
      <c r="F12" s="11">
        <v>52</v>
      </c>
    </row>
    <row r="13" spans="1:6" x14ac:dyDescent="0.2">
      <c r="A13" s="15" t="s">
        <v>8328</v>
      </c>
      <c r="B13" s="11"/>
      <c r="C13" s="11"/>
      <c r="D13" s="11"/>
      <c r="E13" s="11">
        <v>30</v>
      </c>
      <c r="F13" s="11">
        <v>30</v>
      </c>
    </row>
    <row r="14" spans="1:6" x14ac:dyDescent="0.2">
      <c r="A14" s="15" t="s">
        <v>8345</v>
      </c>
      <c r="B14" s="11"/>
      <c r="C14" s="11">
        <v>37</v>
      </c>
      <c r="D14" s="11">
        <v>17</v>
      </c>
      <c r="E14" s="11"/>
      <c r="F14" s="11">
        <v>54</v>
      </c>
    </row>
    <row r="15" spans="1:6" x14ac:dyDescent="0.2">
      <c r="A15" s="15" t="s">
        <v>8322</v>
      </c>
      <c r="B15" s="11"/>
      <c r="C15" s="11">
        <v>34</v>
      </c>
      <c r="D15" s="11"/>
      <c r="E15" s="11"/>
      <c r="F15" s="11">
        <v>34</v>
      </c>
    </row>
    <row r="16" spans="1:6" x14ac:dyDescent="0.2">
      <c r="A16" s="15" t="s">
        <v>8335</v>
      </c>
      <c r="B16" s="11">
        <v>15</v>
      </c>
      <c r="C16" s="11">
        <v>101</v>
      </c>
      <c r="D16" s="11"/>
      <c r="E16" s="11"/>
      <c r="F16" s="11">
        <v>116</v>
      </c>
    </row>
    <row r="17" spans="1:6" x14ac:dyDescent="0.2">
      <c r="A17" s="15" t="s">
        <v>8346</v>
      </c>
      <c r="B17" s="11"/>
      <c r="C17" s="11">
        <v>13</v>
      </c>
      <c r="D17" s="11"/>
      <c r="E17" s="11"/>
      <c r="F17" s="11">
        <v>13</v>
      </c>
    </row>
    <row r="18" spans="1:6" x14ac:dyDescent="0.2">
      <c r="A18" s="15" t="s">
        <v>8347</v>
      </c>
      <c r="B18" s="11"/>
      <c r="C18" s="11"/>
      <c r="D18" s="11"/>
      <c r="E18" s="11">
        <v>103</v>
      </c>
      <c r="F18" s="11">
        <v>103</v>
      </c>
    </row>
    <row r="19" spans="1:6" x14ac:dyDescent="0.2">
      <c r="A19" s="15" t="s">
        <v>8327</v>
      </c>
      <c r="B19" s="11"/>
      <c r="C19" s="11">
        <v>20</v>
      </c>
      <c r="D19" s="11"/>
      <c r="E19" s="11">
        <v>138</v>
      </c>
      <c r="F19" s="11">
        <v>158</v>
      </c>
    </row>
    <row r="20" spans="1:6" x14ac:dyDescent="0.2">
      <c r="A20" s="15" t="s">
        <v>8326</v>
      </c>
      <c r="B20" s="11"/>
      <c r="C20" s="11">
        <v>53</v>
      </c>
      <c r="D20" s="11"/>
      <c r="E20" s="11"/>
      <c r="F20" s="11">
        <v>53</v>
      </c>
    </row>
    <row r="21" spans="1:6" x14ac:dyDescent="0.2">
      <c r="A21" s="15" t="s">
        <v>8354</v>
      </c>
      <c r="B21" s="11"/>
      <c r="C21" s="11">
        <v>7</v>
      </c>
      <c r="D21" s="11"/>
      <c r="E21" s="11">
        <v>7</v>
      </c>
      <c r="F21" s="11">
        <v>14</v>
      </c>
    </row>
    <row r="22" spans="1:6" x14ac:dyDescent="0.2">
      <c r="A22" s="15" t="s">
        <v>8325</v>
      </c>
      <c r="B22" s="11"/>
      <c r="C22" s="11"/>
      <c r="D22" s="11"/>
      <c r="E22" s="11">
        <v>14</v>
      </c>
      <c r="F22" s="11">
        <v>14</v>
      </c>
    </row>
    <row r="23" spans="1:6" x14ac:dyDescent="0.2">
      <c r="A23" s="15" t="s">
        <v>8333</v>
      </c>
      <c r="B23" s="11"/>
      <c r="C23" s="11">
        <v>23</v>
      </c>
      <c r="D23" s="11"/>
      <c r="E23" s="11"/>
      <c r="F23" s="11">
        <v>23</v>
      </c>
    </row>
    <row r="24" spans="1:6" x14ac:dyDescent="0.2">
      <c r="A24" s="15" t="s">
        <v>8357</v>
      </c>
      <c r="B24" s="11">
        <v>11</v>
      </c>
      <c r="C24" s="11">
        <v>40</v>
      </c>
      <c r="D24" s="11"/>
      <c r="E24" s="11">
        <v>45</v>
      </c>
      <c r="F24" s="11">
        <v>96</v>
      </c>
    </row>
    <row r="25" spans="1:6" x14ac:dyDescent="0.2">
      <c r="A25" s="15" t="s">
        <v>8341</v>
      </c>
      <c r="B25" s="11"/>
      <c r="C25" s="11">
        <v>14</v>
      </c>
      <c r="D25" s="11"/>
      <c r="E25" s="11"/>
      <c r="F25" s="11">
        <v>14</v>
      </c>
    </row>
    <row r="26" spans="1:6" x14ac:dyDescent="0.2">
      <c r="A26" s="15" t="s">
        <v>8321</v>
      </c>
      <c r="B26" s="11"/>
      <c r="C26" s="11"/>
      <c r="D26" s="11"/>
      <c r="E26" s="11">
        <v>49</v>
      </c>
      <c r="F26" s="11">
        <v>49</v>
      </c>
    </row>
    <row r="27" spans="1:6" x14ac:dyDescent="0.2">
      <c r="A27" s="15" t="s">
        <v>8348</v>
      </c>
      <c r="B27" s="11"/>
      <c r="C27" s="11">
        <v>11</v>
      </c>
      <c r="D27" s="11"/>
      <c r="E27" s="11"/>
      <c r="F27" s="11">
        <v>11</v>
      </c>
    </row>
    <row r="28" spans="1:6" x14ac:dyDescent="0.2">
      <c r="A28" s="15" t="s">
        <v>8337</v>
      </c>
      <c r="B28" s="11"/>
      <c r="C28" s="11">
        <v>34</v>
      </c>
      <c r="D28" s="11"/>
      <c r="E28" s="11">
        <v>62</v>
      </c>
      <c r="F28" s="11">
        <v>96</v>
      </c>
    </row>
    <row r="29" spans="1:6" x14ac:dyDescent="0.2">
      <c r="A29" s="15" t="s">
        <v>8343</v>
      </c>
      <c r="B29" s="11"/>
      <c r="C29" s="11">
        <v>13</v>
      </c>
      <c r="D29" s="11"/>
      <c r="E29" s="11"/>
      <c r="F29" s="11">
        <v>13</v>
      </c>
    </row>
    <row r="30" spans="1:6" x14ac:dyDescent="0.2">
      <c r="A30" s="15" t="s">
        <v>8316</v>
      </c>
      <c r="B30" s="11"/>
      <c r="C30" s="11">
        <v>250</v>
      </c>
      <c r="D30" s="11">
        <v>9</v>
      </c>
      <c r="E30" s="11">
        <v>412</v>
      </c>
      <c r="F30" s="11">
        <v>671</v>
      </c>
    </row>
    <row r="31" spans="1:6" x14ac:dyDescent="0.2">
      <c r="A31" s="15" t="s">
        <v>8344</v>
      </c>
      <c r="B31" s="11"/>
      <c r="C31" s="11"/>
      <c r="D31" s="11"/>
      <c r="E31" s="11">
        <v>35</v>
      </c>
      <c r="F31" s="11">
        <v>35</v>
      </c>
    </row>
    <row r="32" spans="1:6" x14ac:dyDescent="0.2">
      <c r="A32" s="15" t="s">
        <v>8340</v>
      </c>
      <c r="B32" s="11"/>
      <c r="C32" s="11"/>
      <c r="D32" s="11"/>
      <c r="E32" s="11">
        <v>20</v>
      </c>
      <c r="F32" s="11">
        <v>20</v>
      </c>
    </row>
    <row r="33" spans="1:6" x14ac:dyDescent="0.2">
      <c r="A33" s="15" t="s">
        <v>8351</v>
      </c>
      <c r="B33" s="11"/>
      <c r="C33" s="11">
        <v>14</v>
      </c>
      <c r="D33" s="11"/>
      <c r="E33" s="11"/>
      <c r="F33" s="11">
        <v>14</v>
      </c>
    </row>
    <row r="34" spans="1:6" x14ac:dyDescent="0.2">
      <c r="A34" s="15" t="s">
        <v>8324</v>
      </c>
      <c r="B34" s="11"/>
      <c r="C34" s="11"/>
      <c r="D34" s="11"/>
      <c r="E34" s="11">
        <v>240</v>
      </c>
      <c r="F34" s="11">
        <v>240</v>
      </c>
    </row>
    <row r="35" spans="1:6" x14ac:dyDescent="0.2">
      <c r="A35" s="15" t="s">
        <v>8311</v>
      </c>
      <c r="B35" s="11">
        <v>31</v>
      </c>
      <c r="C35" s="11"/>
      <c r="D35" s="11"/>
      <c r="E35" s="11"/>
      <c r="F35" s="11">
        <v>31</v>
      </c>
    </row>
    <row r="36" spans="1:6" x14ac:dyDescent="0.2">
      <c r="A36" s="15" t="s">
        <v>8310</v>
      </c>
      <c r="B36" s="11"/>
      <c r="C36" s="11"/>
      <c r="D36" s="11"/>
      <c r="E36" s="11">
        <v>48</v>
      </c>
      <c r="F36" s="11">
        <v>48</v>
      </c>
    </row>
    <row r="37" spans="1:6" x14ac:dyDescent="0.2">
      <c r="A37" s="15" t="s">
        <v>8350</v>
      </c>
      <c r="B37" s="11"/>
      <c r="C37" s="11"/>
      <c r="D37" s="11">
        <v>4</v>
      </c>
      <c r="E37" s="11">
        <v>34</v>
      </c>
      <c r="F37" s="11">
        <v>38</v>
      </c>
    </row>
    <row r="38" spans="1:6" x14ac:dyDescent="0.2">
      <c r="A38" s="15" t="s">
        <v>8353</v>
      </c>
      <c r="B38" s="11">
        <v>15</v>
      </c>
      <c r="C38" s="11">
        <v>1</v>
      </c>
      <c r="D38" s="11"/>
      <c r="E38" s="11">
        <v>31</v>
      </c>
      <c r="F38" s="11">
        <v>47</v>
      </c>
    </row>
    <row r="39" spans="1:6" x14ac:dyDescent="0.2">
      <c r="A39" s="15" t="s">
        <v>8355</v>
      </c>
      <c r="B39" s="11">
        <v>15</v>
      </c>
      <c r="C39" s="11">
        <v>59</v>
      </c>
      <c r="D39" s="11">
        <v>3</v>
      </c>
      <c r="E39" s="11">
        <v>68</v>
      </c>
      <c r="F39" s="11">
        <v>145</v>
      </c>
    </row>
    <row r="40" spans="1:6" x14ac:dyDescent="0.2">
      <c r="A40" s="15" t="s">
        <v>8349</v>
      </c>
      <c r="B40" s="11"/>
      <c r="C40" s="11"/>
      <c r="D40" s="11"/>
      <c r="E40" s="11">
        <v>52</v>
      </c>
      <c r="F40" s="11">
        <v>52</v>
      </c>
    </row>
    <row r="41" spans="1:6" x14ac:dyDescent="0.2">
      <c r="A41" s="15" t="s">
        <v>8309</v>
      </c>
      <c r="B41" s="11"/>
      <c r="C41" s="11"/>
      <c r="D41" s="11"/>
      <c r="E41" s="11">
        <v>49</v>
      </c>
      <c r="F41" s="11">
        <v>49</v>
      </c>
    </row>
    <row r="42" spans="1:6" x14ac:dyDescent="0.2">
      <c r="A42" s="15" t="s">
        <v>8339</v>
      </c>
      <c r="B42" s="11">
        <v>6</v>
      </c>
      <c r="C42" s="11">
        <v>21</v>
      </c>
      <c r="D42" s="11"/>
      <c r="E42" s="11"/>
      <c r="F42" s="11">
        <v>27</v>
      </c>
    </row>
    <row r="43" spans="1:6" x14ac:dyDescent="0.2">
      <c r="A43" s="15" t="s">
        <v>8332</v>
      </c>
      <c r="B43" s="11"/>
      <c r="C43" s="11">
        <v>73</v>
      </c>
      <c r="D43" s="11"/>
      <c r="E43" s="11"/>
      <c r="F43" s="11">
        <v>73</v>
      </c>
    </row>
    <row r="44" spans="1:6" x14ac:dyDescent="0.2">
      <c r="A44" s="15" t="s">
        <v>8319</v>
      </c>
      <c r="B44" s="11">
        <v>47</v>
      </c>
      <c r="C44" s="11">
        <v>81</v>
      </c>
      <c r="D44" s="11"/>
      <c r="E44" s="11">
        <v>17</v>
      </c>
      <c r="F44" s="11">
        <v>145</v>
      </c>
    </row>
    <row r="45" spans="1:6" x14ac:dyDescent="0.2">
      <c r="A45" s="15" t="s">
        <v>8318</v>
      </c>
      <c r="B45" s="11">
        <v>59</v>
      </c>
      <c r="C45" s="11">
        <v>36</v>
      </c>
      <c r="D45" s="11"/>
      <c r="E45" s="11"/>
      <c r="F45" s="11">
        <v>95</v>
      </c>
    </row>
    <row r="46" spans="1:6" x14ac:dyDescent="0.2">
      <c r="A46" s="15" t="s">
        <v>8338</v>
      </c>
      <c r="B46" s="11">
        <v>19</v>
      </c>
      <c r="C46" s="11"/>
      <c r="D46" s="11"/>
      <c r="E46" s="11"/>
      <c r="F46" s="11">
        <v>19</v>
      </c>
    </row>
    <row r="47" spans="1:6" x14ac:dyDescent="0.2">
      <c r="A47" s="15" t="s">
        <v>8362</v>
      </c>
      <c r="B47" s="11">
        <v>257</v>
      </c>
      <c r="C47" s="11">
        <v>1097</v>
      </c>
      <c r="D47" s="11">
        <v>33</v>
      </c>
      <c r="E47" s="11">
        <v>1651</v>
      </c>
      <c r="F47" s="11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2C7AC3-095C-E943-8970-27371594DDE9}">
  <dimension ref="A1:E18"/>
  <sheetViews>
    <sheetView workbookViewId="0">
      <selection activeCell="G36" sqref="G3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4" t="s">
        <v>8358</v>
      </c>
      <c r="B1" t="s">
        <v>8315</v>
      </c>
    </row>
    <row r="2" spans="1:5" x14ac:dyDescent="0.2">
      <c r="A2" s="14" t="s">
        <v>8380</v>
      </c>
      <c r="B2" t="s">
        <v>8364</v>
      </c>
    </row>
    <row r="4" spans="1:5" x14ac:dyDescent="0.2">
      <c r="A4" s="14" t="s">
        <v>8360</v>
      </c>
      <c r="B4" s="14" t="s">
        <v>8361</v>
      </c>
    </row>
    <row r="5" spans="1:5" x14ac:dyDescent="0.2">
      <c r="A5" s="14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8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">
      <c r="A7" s="18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">
      <c r="A8" s="18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">
      <c r="A9" s="18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">
      <c r="A10" s="18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">
      <c r="A11" s="18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">
      <c r="A12" s="18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">
      <c r="A13" s="18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">
      <c r="A14" s="18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">
      <c r="A15" s="18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2">
      <c r="A16" s="18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">
      <c r="A17" s="18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">
      <c r="A18" s="18" t="s">
        <v>8362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80D3B-B26D-9C4B-B809-C108DD26E78A}">
  <dimension ref="A1:H13"/>
  <sheetViews>
    <sheetView workbookViewId="0">
      <selection activeCell="O10" sqref="O10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style="20" bestFit="1" customWidth="1"/>
    <col min="7" max="7" width="14.33203125" bestFit="1" customWidth="1"/>
    <col min="8" max="8" width="16.83203125" bestFit="1" customWidth="1"/>
  </cols>
  <sheetData>
    <row r="1" spans="1:8" s="9" customFormat="1" x14ac:dyDescent="0.2">
      <c r="A1" s="9" t="s">
        <v>8379</v>
      </c>
      <c r="B1" s="9" t="s">
        <v>8381</v>
      </c>
      <c r="C1" s="9" t="s">
        <v>8382</v>
      </c>
      <c r="D1" s="9" t="s">
        <v>8383</v>
      </c>
      <c r="E1" s="9" t="s">
        <v>8384</v>
      </c>
      <c r="F1" s="19" t="s">
        <v>8385</v>
      </c>
      <c r="G1" s="9" t="s">
        <v>8386</v>
      </c>
      <c r="H1" s="9" t="s">
        <v>8387</v>
      </c>
    </row>
    <row r="2" spans="1:8" x14ac:dyDescent="0.2">
      <c r="A2" t="s">
        <v>8388</v>
      </c>
      <c r="B2">
        <f>COUNTIFS(Kickstarter!D:D,"&lt;1000",Kickstarter!F:F,"successful",Kickstarter!R:R,"plays")</f>
        <v>141</v>
      </c>
      <c r="C2">
        <f>COUNTIFS(Kickstarter!D:D,"&lt;1000",Kickstarter!F:F,"failed",Kickstarter!R:R,"plays")</f>
        <v>45</v>
      </c>
      <c r="D2">
        <f>COUNTIFS(Kickstarter!D:D,"&lt;1000",Kickstarter!F:F,"canceled",Kickstarter!R:R,"plays")</f>
        <v>0</v>
      </c>
      <c r="E2">
        <f>SUM(B2:D2)</f>
        <v>186</v>
      </c>
      <c r="F2" s="21">
        <f>B2/E2</f>
        <v>0.75806451612903225</v>
      </c>
      <c r="G2" s="21">
        <f>C2/E2</f>
        <v>0.24193548387096775</v>
      </c>
      <c r="H2">
        <f>D2/E2</f>
        <v>0</v>
      </c>
    </row>
    <row r="3" spans="1:8" x14ac:dyDescent="0.2">
      <c r="A3" t="s">
        <v>8389</v>
      </c>
      <c r="B3">
        <f>COUNTIFS(Kickstarter!D:D,"&gt;=1000",Kickstarter!D:D,"&lt;=4999",Kickstarter!F:F,"successful",Kickstarter!R:R,"plays")</f>
        <v>388</v>
      </c>
      <c r="C3">
        <f>COUNTIFS(Kickstarter!D:D,"&gt;=1000",Kickstarter!D:D,"&lt;=4999",Kickstarter!F:F,"failed",Kickstarter!R:R,"plays")</f>
        <v>146</v>
      </c>
      <c r="D3">
        <f>COUNTIFS(Kickstarter!D:D,"&gt;=1000",Kickstarter!D:D,"&lt;=4999",Kickstarter!F:F,"canceled",Kickstarter!R:R,"plays")</f>
        <v>0</v>
      </c>
      <c r="E3">
        <f t="shared" ref="E3:E13" si="0">SUM(B3:D3)</f>
        <v>534</v>
      </c>
      <c r="F3" s="21">
        <f t="shared" ref="F3:F13" si="1">B3/E3</f>
        <v>0.72659176029962547</v>
      </c>
      <c r="G3" s="21">
        <f t="shared" ref="G3:G13" si="2">C3/E3</f>
        <v>0.27340823970037453</v>
      </c>
      <c r="H3">
        <f t="shared" ref="H3:H13" si="3">D3/E3</f>
        <v>0</v>
      </c>
    </row>
    <row r="4" spans="1:8" x14ac:dyDescent="0.2">
      <c r="A4" t="s">
        <v>8390</v>
      </c>
      <c r="B4">
        <f>COUNTIFS(Kickstarter!D:D,"&gt;=5000",Kickstarter!D:D,"&lt;=9999",Kickstarter!F:F,"successful",Kickstarter!R:R,"plays")</f>
        <v>93</v>
      </c>
      <c r="C4">
        <f>COUNTIFS(Kickstarter!D:D,"&gt;=5000",Kickstarter!D:D,"&lt;=9999",Kickstarter!F:F,"failed",Kickstarter!R:R,"plays")</f>
        <v>76</v>
      </c>
      <c r="D4">
        <f>COUNTIFS(Kickstarter!D:D,"&gt;=5000",Kickstarter!D:D,"&lt;=9999",Kickstarter!F:F,"canceled",Kickstarter!R:R,"plays")</f>
        <v>0</v>
      </c>
      <c r="E4">
        <f t="shared" si="0"/>
        <v>169</v>
      </c>
      <c r="F4" s="21">
        <f t="shared" si="1"/>
        <v>0.55029585798816572</v>
      </c>
      <c r="G4" s="21">
        <f t="shared" si="2"/>
        <v>0.44970414201183434</v>
      </c>
      <c r="H4">
        <f t="shared" si="3"/>
        <v>0</v>
      </c>
    </row>
    <row r="5" spans="1:8" x14ac:dyDescent="0.2">
      <c r="A5" t="s">
        <v>8391</v>
      </c>
      <c r="B5">
        <f>COUNTIFS(Kickstarter!D:D,"&gt;=10000",Kickstarter!D:D,"&lt;=14999",Kickstarter!F:F,"successful",Kickstarter!R:R,"plays")</f>
        <v>39</v>
      </c>
      <c r="C5">
        <f>COUNTIFS(Kickstarter!D:D,"&gt;=10000",Kickstarter!D:D,"&lt;=14999",Kickstarter!F:F,"failed",Kickstarter!R:R,"plays")</f>
        <v>33</v>
      </c>
      <c r="D5">
        <f>COUNTIFS(Kickstarter!D:D,"&gt;=10000",Kickstarter!D:D,"&lt;=14999",Kickstarter!F:F,"canceled",Kickstarter!R:R,"plays")</f>
        <v>0</v>
      </c>
      <c r="E5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>
        <f t="shared" si="3"/>
        <v>0</v>
      </c>
    </row>
    <row r="6" spans="1:8" x14ac:dyDescent="0.2">
      <c r="A6" t="s">
        <v>8392</v>
      </c>
      <c r="B6">
        <f>COUNTIFS(Kickstarter!D:D,"&gt;=15000",Kickstarter!D:D,"&lt;=19999",Kickstarter!F:F,"successful",Kickstarter!R:R,"plays")</f>
        <v>12</v>
      </c>
      <c r="C6">
        <f>COUNTIFS(Kickstarter!D:D,"&gt;=15000",Kickstarter!D:D,"&lt;=19999",Kickstarter!F:F,"failed",Kickstarter!R:R,"plays")</f>
        <v>12</v>
      </c>
      <c r="D6">
        <f>COUNTIFS(Kickstarter!D:D,"&gt;=15000",Kickstarter!D:D,"&lt;=19999",Kickstarter!F:F,"canceled",Kickstarter!R:R,"plays")</f>
        <v>0</v>
      </c>
      <c r="E6">
        <f t="shared" si="0"/>
        <v>24</v>
      </c>
      <c r="F6" s="21">
        <f t="shared" si="1"/>
        <v>0.5</v>
      </c>
      <c r="G6" s="21">
        <f t="shared" si="2"/>
        <v>0.5</v>
      </c>
      <c r="H6">
        <f t="shared" si="3"/>
        <v>0</v>
      </c>
    </row>
    <row r="7" spans="1:8" x14ac:dyDescent="0.2">
      <c r="A7" t="s">
        <v>8393</v>
      </c>
      <c r="B7">
        <f>COUNTIFS(Kickstarter!D:D,"&gt;=20000",Kickstarter!D:D,"&lt;=24999",Kickstarter!F:F,"successful",Kickstarter!R:R,"plays")</f>
        <v>9</v>
      </c>
      <c r="C7">
        <f>COUNTIFS(Kickstarter!D:D,"&gt;=20000",Kickstarter!D:D,"&lt;=24999",Kickstarter!F:F,"failed",Kickstarter!R:R,"plays")</f>
        <v>11</v>
      </c>
      <c r="D7">
        <f>COUNTIFS(Kickstarter!D:D,"&gt;=20000",Kickstarter!D:D,"&lt;=24999",Kickstarter!F:F,"canceled",Kickstarter!R:R,"plays")</f>
        <v>0</v>
      </c>
      <c r="E7">
        <f t="shared" si="0"/>
        <v>20</v>
      </c>
      <c r="F7" s="21">
        <f t="shared" si="1"/>
        <v>0.45</v>
      </c>
      <c r="G7" s="21">
        <f t="shared" si="2"/>
        <v>0.55000000000000004</v>
      </c>
      <c r="H7">
        <f t="shared" si="3"/>
        <v>0</v>
      </c>
    </row>
    <row r="8" spans="1:8" x14ac:dyDescent="0.2">
      <c r="A8" t="s">
        <v>8394</v>
      </c>
      <c r="B8">
        <f>COUNTIFS(Kickstarter!D:D,"&gt;=25000",Kickstarter!D:D,"&lt;=29999",Kickstarter!F:F,"successful",Kickstarter!R:R,"plays")</f>
        <v>1</v>
      </c>
      <c r="C8">
        <f>COUNTIFS(Kickstarter!D:D,"&gt;=25000",Kickstarter!D:D,"&lt;=29999",Kickstarter!F:F,"failed",Kickstarter!R:R,"plays")</f>
        <v>4</v>
      </c>
      <c r="D8">
        <f>COUNTIFS(Kickstarter!D:D,"&gt;=25000",Kickstarter!D:D,"&lt;=29999",Kickstarter!F:F,"cancelled",Kickstarter!R:R,"plays")</f>
        <v>0</v>
      </c>
      <c r="E8">
        <f t="shared" si="0"/>
        <v>5</v>
      </c>
      <c r="F8" s="21">
        <f t="shared" si="1"/>
        <v>0.2</v>
      </c>
      <c r="G8" s="21">
        <f t="shared" si="2"/>
        <v>0.8</v>
      </c>
      <c r="H8">
        <f t="shared" si="3"/>
        <v>0</v>
      </c>
    </row>
    <row r="9" spans="1:8" x14ac:dyDescent="0.2">
      <c r="A9" t="s">
        <v>8395</v>
      </c>
      <c r="B9">
        <f>COUNTIFS(Kickstarter!D:D,"&gt;=30000",Kickstarter!D:D,"&lt;=34999",Kickstarter!F:F,"successful",Kickstarter!R:R,"plays")</f>
        <v>3</v>
      </c>
      <c r="C9">
        <f>COUNTIFS(Kickstarter!D:D,"&gt;=30000",Kickstarter!D:D,"&lt;=34999",Kickstarter!F:F,"failed",Kickstarter!R:R,"plays")</f>
        <v>8</v>
      </c>
      <c r="D9">
        <f>COUNTIFS(Kickstarter!D:D,"&gt;=30000",Kickstarter!D:D,"&lt;=34999",Kickstarter!F:F,"cancelled",Kickstarter!R:R,"plays")</f>
        <v>0</v>
      </c>
      <c r="E9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>
        <f t="shared" si="3"/>
        <v>0</v>
      </c>
    </row>
    <row r="10" spans="1:8" x14ac:dyDescent="0.2">
      <c r="A10" t="s">
        <v>8396</v>
      </c>
      <c r="B10">
        <f>COUNTIFS(Kickstarter!D:D,"&gt;=35000",Kickstarter!D:D,"&lt;=39999",Kickstarter!F:F,"successful",Kickstarter!R:R,"plays")</f>
        <v>4</v>
      </c>
      <c r="C10">
        <f>COUNTIFS(Kickstarter!D:D,"&gt;=35000",Kickstarter!D:D,"&lt;=39999",Kickstarter!F:F,"failed",Kickstarter!R:R,"plays")</f>
        <v>2</v>
      </c>
      <c r="D10">
        <f>COUNTIFS(Kickstarter!D:D,"&gt;=35000",Kickstarter!D:D,"&lt;=39999",Kickstarter!F:F,"canceled",Kickstarter!R:R,"plays")</f>
        <v>0</v>
      </c>
      <c r="E10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>
        <f t="shared" si="3"/>
        <v>0</v>
      </c>
    </row>
    <row r="11" spans="1:8" x14ac:dyDescent="0.2">
      <c r="A11" t="s">
        <v>8397</v>
      </c>
      <c r="B11">
        <f>COUNTIFS(Kickstarter!D:D,"&gt;=40000",Kickstarter!D:D,"&lt;=44999",Kickstarter!F:F,"successful",Kickstarter!R:R,"plays")</f>
        <v>2</v>
      </c>
      <c r="C11">
        <f>COUNTIFS(Kickstarter!D:D,"&gt;=40000",Kickstarter!D:D,"&lt;=44999",Kickstarter!F:F,"failed",Kickstarter!R:R,"plays")</f>
        <v>1</v>
      </c>
      <c r="D11">
        <f>COUNTIFS(Kickstarter!D:D,"&gt;=40000",Kickstarter!D:D,"&lt;=44999",Kickstarter!F:F,"canceled",Kickstarter!R:R,"plays")</f>
        <v>0</v>
      </c>
      <c r="E11">
        <f t="shared" si="0"/>
        <v>3</v>
      </c>
      <c r="F11" s="21">
        <f t="shared" si="1"/>
        <v>0.66666666666666663</v>
      </c>
      <c r="G11" s="21">
        <f t="shared" si="2"/>
        <v>0.33333333333333331</v>
      </c>
      <c r="H11">
        <f t="shared" si="3"/>
        <v>0</v>
      </c>
    </row>
    <row r="12" spans="1:8" x14ac:dyDescent="0.2">
      <c r="A12" t="s">
        <v>8398</v>
      </c>
      <c r="B12">
        <f>COUNTIFS(Kickstarter!D:D,"&gt;=45000",Kickstarter!D:D,"&lt;=49999",Kickstarter!F:F,"successful",Kickstarter!R:R,"plays")</f>
        <v>0</v>
      </c>
      <c r="C12">
        <f>COUNTIFS(Kickstarter!D:D,"&gt;=45000",Kickstarter!D:D,"&lt;=49999",Kickstarter!F:F,"failed",Kickstarter!R:R,"plays")</f>
        <v>1</v>
      </c>
      <c r="D12">
        <f>COUNTIFS(Kickstarter!D:D,"&gt;=45000",Kickstarter!D:D,"&lt;=49999",Kickstarter!F:F,"cancelled",Kickstarter!R:R,"plays")</f>
        <v>0</v>
      </c>
      <c r="E12">
        <f t="shared" si="0"/>
        <v>1</v>
      </c>
      <c r="F12" s="21">
        <f t="shared" si="1"/>
        <v>0</v>
      </c>
      <c r="G12" s="21">
        <f t="shared" si="2"/>
        <v>1</v>
      </c>
      <c r="H12">
        <f t="shared" si="3"/>
        <v>0</v>
      </c>
    </row>
    <row r="13" spans="1:8" x14ac:dyDescent="0.2">
      <c r="A13" t="s">
        <v>8399</v>
      </c>
      <c r="B13">
        <f>COUNTIFS(Kickstarter!D:D,"&gt;50000",Kickstarter!F:F,"successful",Kickstarter!R:R,"plays")</f>
        <v>2</v>
      </c>
      <c r="C13">
        <f>COUNTIFS(Kickstarter!D:D,"&gt;50000",Kickstarter!F:F,"failed",Kickstarter!R:R,"plays")</f>
        <v>10</v>
      </c>
      <c r="D13">
        <f>COUNTIFS(Kickstarter!D:D,"&gt;50000",Kickstarter!F:F,"cancelled",Kickstarter!R:R,"plays")</f>
        <v>0</v>
      </c>
      <c r="E13">
        <f t="shared" si="0"/>
        <v>12</v>
      </c>
      <c r="F13" s="21">
        <f t="shared" si="1"/>
        <v>0.16666666666666666</v>
      </c>
      <c r="G13" s="21">
        <f t="shared" si="2"/>
        <v>0.83333333333333337</v>
      </c>
      <c r="H13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Category Statistics</vt:lpstr>
      <vt:lpstr>Subcategory Statistics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User</cp:lastModifiedBy>
  <dcterms:created xsi:type="dcterms:W3CDTF">2017-04-20T15:17:24Z</dcterms:created>
  <dcterms:modified xsi:type="dcterms:W3CDTF">2020-12-13T02:48:53Z</dcterms:modified>
</cp:coreProperties>
</file>