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user/Desktop/Vandy DA Classwork/Crowdfunding Analysis/"/>
    </mc:Choice>
  </mc:AlternateContent>
  <xr:revisionPtr revIDLastSave="0" documentId="8_{CB3A4E61-44CB-7D46-B2E4-B82FA6B31ACD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Box and Whisker" sheetId="14" r:id="rId2"/>
    <sheet name="Failed US Kickstarters" sheetId="12" r:id="rId3"/>
    <sheet name="Descriptive Statistics" sheetId="13" r:id="rId4"/>
    <sheet name="Successful US Kickstarters" sheetId="11" r:id="rId5"/>
    <sheet name="Category Statistics" sheetId="2" r:id="rId6"/>
    <sheet name="Subcategory Statistics" sheetId="4" r:id="rId7"/>
    <sheet name="Outcomes Based On Launch Date" sheetId="9" r:id="rId8"/>
    <sheet name="Eniburgh Research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Kickstarter!$D$2924:$D$3885</definedName>
    <definedName name="_xlchart.v1.13" hidden="1">Kickstarter!$E$2924:$E$3885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6" i="13"/>
  <c r="C12" i="13"/>
  <c r="C5" i="13"/>
  <c r="B14" i="13"/>
  <c r="B13" i="13"/>
  <c r="B6" i="13"/>
  <c r="B12" i="13"/>
  <c r="B5" i="13"/>
  <c r="C11" i="13"/>
  <c r="B11" i="13"/>
  <c r="B4" i="13"/>
  <c r="C4" i="13"/>
  <c r="C10" i="13"/>
  <c r="B10" i="13"/>
  <c r="C9" i="13"/>
  <c r="B9" i="13"/>
  <c r="C3" i="13"/>
  <c r="B3" i="13"/>
  <c r="B2" i="13"/>
  <c r="C2" i="13"/>
  <c r="F3" i="10"/>
  <c r="F4" i="10"/>
  <c r="F5" i="10"/>
  <c r="F6" i="10"/>
  <c r="F2" i="10"/>
  <c r="B2" i="10"/>
  <c r="B3" i="10"/>
  <c r="B4" i="10"/>
  <c r="B5" i="10"/>
  <c r="B6" i="10"/>
  <c r="D3" i="10"/>
  <c r="D4" i="10"/>
  <c r="D5" i="10"/>
  <c r="D6" i="10"/>
  <c r="D2" i="10"/>
  <c r="C3" i="10"/>
  <c r="C4" i="10"/>
  <c r="C5" i="10"/>
  <c r="C6" i="10"/>
  <c r="C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7" i="13" l="1"/>
  <c r="B7" i="13"/>
</calcChain>
</file>

<file path=xl/sharedStrings.xml><?xml version="1.0" encoding="utf-8"?>
<sst xmlns="http://schemas.openxmlformats.org/spreadsheetml/2006/main" count="38382" uniqueCount="8399">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</sst>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/>
    <xf numFmtId="0" fontId="3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5" fontId="4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[data-1-1-3-StarterBook_Katie Fell.xlsx]Category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1-5C47-8CF9-4075F6E08B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1-5C47-8CF9-4075F6E08B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D1-5C47-8CF9-4075F6E08B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D1-5C47-8CF9-4075F6E08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0889727"/>
        <c:axId val="1080355247"/>
      </c:barChart>
      <c:catAx>
        <c:axId val="108088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355247"/>
        <c:crosses val="autoZero"/>
        <c:auto val="1"/>
        <c:lblAlgn val="ctr"/>
        <c:lblOffset val="100"/>
        <c:noMultiLvlLbl val="0"/>
      </c:catAx>
      <c:valAx>
        <c:axId val="108035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88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[data-1-1-3-StarterBook_Katie Fell.xlsx]Subcategory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46116939464199"/>
          <c:y val="6.9444444444444448E-2"/>
          <c:w val="0.7089334496453249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BB-1D4F-B786-6DF54A780B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6BB-1D4F-B786-6DF54A780B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6BB-1D4F-B786-6DF54A780B3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6BB-1D4F-B786-6DF54A780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5084223"/>
        <c:axId val="1115085871"/>
      </c:barChart>
      <c:catAx>
        <c:axId val="111508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85871"/>
        <c:crosses val="autoZero"/>
        <c:auto val="1"/>
        <c:lblAlgn val="ctr"/>
        <c:lblOffset val="100"/>
        <c:noMultiLvlLbl val="0"/>
      </c:catAx>
      <c:valAx>
        <c:axId val="111508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8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[data-1-1-3-StarterBook_Katie Fell.xlsx]Outcomes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74-A145-8F15-005A7D11F3D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74-A145-8F15-005A7D11F3D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274-A145-8F15-005A7D11F3D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274-A145-8F15-005A7D11F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980495"/>
        <c:axId val="1198982143"/>
      </c:lineChart>
      <c:catAx>
        <c:axId val="119898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982143"/>
        <c:crosses val="autoZero"/>
        <c:auto val="1"/>
        <c:lblAlgn val="ctr"/>
        <c:lblOffset val="100"/>
        <c:noMultiLvlLbl val="0"/>
      </c:catAx>
      <c:valAx>
        <c:axId val="119898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98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  <cx:data id="1">
      <cx:numDim type="val">
        <cx:f>_xlchart.v1.13</cx:f>
      </cx:numDim>
    </cx:data>
  </cx:chartData>
  <cx:chart>
    <cx:title pos="t" align="ctr" overlay="0"/>
    <cx:plotArea>
      <cx:plotAreaRegion>
        <cx:series layoutId="boxWhisker" uniqueId="{1E909892-DB98-AA4E-905B-D6DE0BF2B2CD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821CC9-C7F5-8846-9B63-3000837A8D2E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08E3AF-C987-5349-8958-FF079C57B770}">
  <sheetPr/>
  <sheetViews>
    <sheetView zoomScale="14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6EEECC-4E25-D448-9E45-B1F2AF18AA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7E0F0F7-DE3B-8E40-8918-DC3898E725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18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877454</xdr:colOff>
      <xdr:row>14</xdr:row>
      <xdr:rowOff>46182</xdr:rowOff>
    </xdr:from>
    <xdr:to>
      <xdr:col>16</xdr:col>
      <xdr:colOff>103909</xdr:colOff>
      <xdr:row>32</xdr:row>
      <xdr:rowOff>11545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36BB1-ED8F-D84D-A2AF-884E4D21C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18</xdr:col>
      <xdr:colOff>673100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EBA35-05B5-BF49-987F-55CFA62DC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139700</xdr:rowOff>
    </xdr:from>
    <xdr:to>
      <xdr:col>19</xdr:col>
      <xdr:colOff>228600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280F0-1ECC-A04A-98F7-E6331C00B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71.838205092594" createdVersion="6" refreshedVersion="6" minRefreshableVersion="3" recordCount="4114" xr:uid="{7EBE7FFB-1B04-3D42-AA75-961CAA4C1E5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72.906989699077" createdVersion="6" refreshedVersion="6" minRefreshableVersion="3" recordCount="4114" xr:uid="{6B9CACB6-FDDE-624D-9166-73676879EED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4EE1A-3C60-E34F-B2AE-8DF70A929C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915CE-F8F6-704E-8A69-FA1CEE2E605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91214-3471-3245-90C8-CEF96B034463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>
      <pane xSplit="1" ySplit="1" topLeftCell="C2924" activePane="bottomRight" state="frozen"/>
      <selection pane="topRight" activeCell="B1" sqref="B1"/>
      <selection pane="bottomLeft" activeCell="A2" sqref="A2"/>
      <selection pane="bottomRight" activeCell="A2924" sqref="A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5.5" customWidth="1"/>
    <col min="12" max="12" width="17.33203125" bestFit="1" customWidth="1"/>
    <col min="13" max="13" width="13" bestFit="1" customWidth="1"/>
    <col min="14" max="14" width="26.1640625" bestFit="1" customWidth="1"/>
    <col min="15" max="15" width="15.5" style="12" bestFit="1" customWidth="1"/>
    <col min="16" max="16" width="15" bestFit="1" customWidth="1"/>
    <col min="17" max="17" width="13.6640625" bestFit="1" customWidth="1"/>
    <col min="18" max="18" width="14.6640625" bestFit="1" customWidth="1"/>
    <col min="19" max="19" width="20.83203125" style="18" bestFit="1" customWidth="1"/>
    <col min="20" max="20" width="19.5" style="1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3" t="s">
        <v>8358</v>
      </c>
      <c r="R1" s="10" t="s">
        <v>8359</v>
      </c>
      <c r="S1" s="17" t="s">
        <v>8365</v>
      </c>
      <c r="T1" s="17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20154D30-2A87-3947-8E42-B7728F3947FF}"/>
  <conditionalFormatting sqref="O1:O1048576">
    <cfRule type="colorScale" priority="1">
      <colorScale>
        <cfvo type="min"/>
        <cfvo type="percentile" val="50"/>
        <cfvo type="max"/>
        <color rgb="FFFF0000"/>
        <color rgb="FFFFFF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88304-0741-ED44-AE3D-3204B9813C83}">
  <dimension ref="A1:T250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3" t="s">
        <v>8358</v>
      </c>
      <c r="R1" s="10" t="s">
        <v>8359</v>
      </c>
      <c r="S1" s="17" t="s">
        <v>8365</v>
      </c>
      <c r="T1" s="17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</sheetData>
  <conditionalFormatting sqref="O1:O250">
    <cfRule type="colorScale" priority="1">
      <colorScale>
        <cfvo type="min"/>
        <cfvo type="percentile" val="50"/>
        <cfvo type="max"/>
        <color rgb="FFFF0000"/>
        <color rgb="FFFFFF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8063E-FB09-2B40-BADD-CCAD21A7E2A7}">
  <dimension ref="A1:C14"/>
  <sheetViews>
    <sheetView workbookViewId="0">
      <selection activeCell="D14" sqref="D14"/>
    </sheetView>
  </sheetViews>
  <sheetFormatPr baseColWidth="10" defaultRowHeight="15" x14ac:dyDescent="0.2"/>
  <cols>
    <col min="1" max="1" width="24.1640625" bestFit="1" customWidth="1"/>
    <col min="2" max="2" width="12.1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21">
        <f>AVERAGE('Successful US Kickstarters'!D:D)</f>
        <v>5048.8786407766993</v>
      </c>
      <c r="C2" s="22">
        <f>AVERAGE('Failed US Kickstarters'!D:D)</f>
        <v>10590.574297188756</v>
      </c>
    </row>
    <row r="3" spans="1:3" x14ac:dyDescent="0.2">
      <c r="A3" t="s">
        <v>8386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22004.2889221027</v>
      </c>
    </row>
    <row r="5" spans="1:3" x14ac:dyDescent="0.2">
      <c r="A5" t="s">
        <v>8392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">
      <c r="A6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">
      <c r="A7" t="s">
        <v>8394</v>
      </c>
      <c r="B7" s="22">
        <f>B5-B6</f>
        <v>3500</v>
      </c>
      <c r="C7" s="22">
        <f>C5-C6</f>
        <v>8000</v>
      </c>
    </row>
    <row r="8" spans="1:3" x14ac:dyDescent="0.2">
      <c r="B8" s="22"/>
      <c r="C8" s="22"/>
    </row>
    <row r="9" spans="1:3" x14ac:dyDescent="0.2">
      <c r="A9" t="s">
        <v>8387</v>
      </c>
      <c r="B9" s="22">
        <f>AVERAGE('Successful US Kickstarters'!E:E)</f>
        <v>5601.5458009708727</v>
      </c>
      <c r="C9" s="22">
        <f>AVERAGE('Failed US Kickstarters'!E:E)</f>
        <v>560.8863855421688</v>
      </c>
    </row>
    <row r="10" spans="1:3" x14ac:dyDescent="0.2">
      <c r="A10" t="s">
        <v>8388</v>
      </c>
      <c r="B10" s="22">
        <f>MEDIAN('Successful US Kickstarters'!E:E)</f>
        <v>3167.5</v>
      </c>
      <c r="C10" s="22">
        <f>MEDIAN('Failed US Kickstarters'!E:E)</f>
        <v>105</v>
      </c>
    </row>
    <row r="11" spans="1:3" x14ac:dyDescent="0.2">
      <c r="A11" t="s">
        <v>8395</v>
      </c>
      <c r="B11" s="22">
        <f>_xlfn.STDEV.P('Successful US Kickstarters'!E:E)</f>
        <v>8334.5731699164608</v>
      </c>
      <c r="C11" s="22">
        <f>_xlfn.STDEV.P('Failed US Kickstarters'!E:E)</f>
        <v>1332.7250968594324</v>
      </c>
    </row>
    <row r="12" spans="1:3" x14ac:dyDescent="0.2">
      <c r="A12" t="s">
        <v>8396</v>
      </c>
      <c r="B12" s="22">
        <f>_xlfn.QUARTILE.EXC('Successful US Kickstarters'!E:E, 3)</f>
        <v>5699</v>
      </c>
      <c r="C12" s="22">
        <f>_xlfn.QUARTILE.EXC('Failed US Kickstarters'!E:E, 3)</f>
        <v>502</v>
      </c>
    </row>
    <row r="13" spans="1:3" x14ac:dyDescent="0.2">
      <c r="A13" t="s">
        <v>8397</v>
      </c>
      <c r="B13" s="22">
        <f>_xlfn.QUARTILE.EXC('Successful US Kickstarters'!E:E, 1)</f>
        <v>1716.5074999999999</v>
      </c>
      <c r="C13" s="22">
        <f>_xlfn.QUARTILE.EXC('Failed US Kickstarters'!E:E, 1)</f>
        <v>10</v>
      </c>
    </row>
    <row r="14" spans="1:3" x14ac:dyDescent="0.2">
      <c r="A14" t="s">
        <v>8398</v>
      </c>
      <c r="B14" s="22">
        <f>B12-B13</f>
        <v>3982.4925000000003</v>
      </c>
      <c r="C14" s="22">
        <f>C12-C13</f>
        <v>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423D-5B89-424F-8CCA-3A3D65A2E6BE}">
  <dimension ref="A1:T413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0" t="s">
        <v>8307</v>
      </c>
      <c r="Q1" s="13" t="s">
        <v>8358</v>
      </c>
      <c r="R1" s="10" t="s">
        <v>8359</v>
      </c>
      <c r="S1" s="17" t="s">
        <v>8365</v>
      </c>
      <c r="T1" s="17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O1:O413">
    <cfRule type="colorScale" priority="1">
      <colorScale>
        <cfvo type="min"/>
        <cfvo type="percentile" val="50"/>
        <cfvo type="max"/>
        <color rgb="FFFF0000"/>
        <color rgb="FFFFFF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CAF4E-3DD7-9743-A22E-7AEFD29F9763}">
  <dimension ref="A1:F14"/>
  <sheetViews>
    <sheetView topLeftCell="A7" zoomScale="110" zoomScaleNormal="110" workbookViewId="0">
      <selection activeCell="J5" sqref="J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83203125" bestFit="1" customWidth="1"/>
    <col min="12" max="12" width="8.83203125" bestFit="1" customWidth="1"/>
    <col min="13" max="13" width="10.332031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6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6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6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6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6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6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6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6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6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5F51A-BB81-CB41-97A0-A9B65B1714C3}">
  <dimension ref="A1:F47"/>
  <sheetViews>
    <sheetView topLeftCell="A13" workbookViewId="0">
      <selection activeCell="J37" sqref="J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8358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8314</v>
      </c>
      <c r="B6" s="12"/>
      <c r="C6" s="12">
        <v>78</v>
      </c>
      <c r="D6" s="12"/>
      <c r="E6" s="12"/>
      <c r="F6" s="12">
        <v>78</v>
      </c>
    </row>
    <row r="7" spans="1:6" x14ac:dyDescent="0.2">
      <c r="A7" s="16" t="s">
        <v>8342</v>
      </c>
      <c r="B7" s="12">
        <v>16</v>
      </c>
      <c r="C7" s="12"/>
      <c r="D7" s="12"/>
      <c r="E7" s="12"/>
      <c r="F7" s="12">
        <v>16</v>
      </c>
    </row>
    <row r="8" spans="1:6" x14ac:dyDescent="0.2">
      <c r="A8" s="16" t="s">
        <v>8330</v>
      </c>
      <c r="B8" s="12">
        <v>23</v>
      </c>
      <c r="C8" s="12"/>
      <c r="D8" s="12"/>
      <c r="E8" s="12"/>
      <c r="F8" s="12">
        <v>23</v>
      </c>
    </row>
    <row r="9" spans="1:6" x14ac:dyDescent="0.2">
      <c r="A9" s="16" t="s">
        <v>8356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6" t="s">
        <v>8352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6" t="s">
        <v>8313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6" t="s">
        <v>8312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6" t="s">
        <v>8328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6" t="s">
        <v>8345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6" t="s">
        <v>8322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6" t="s">
        <v>8335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6" t="s">
        <v>8346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6" t="s">
        <v>8347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6" t="s">
        <v>8327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6" t="s">
        <v>8326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6" t="s">
        <v>8354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6" t="s">
        <v>8325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6" t="s">
        <v>8333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6" t="s">
        <v>8357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6" t="s">
        <v>8341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6" t="s">
        <v>8321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6" t="s">
        <v>8348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6" t="s">
        <v>8337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6" t="s">
        <v>8343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6" t="s">
        <v>8316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6" t="s">
        <v>8344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6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6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6" t="s">
        <v>8324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6" t="s">
        <v>8311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6" t="s">
        <v>8310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6" t="s">
        <v>8350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6" t="s">
        <v>8353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6" t="s">
        <v>8355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6" t="s">
        <v>8349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6" t="s">
        <v>8309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6" t="s">
        <v>8339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6" t="s">
        <v>8332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6" t="s">
        <v>8319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6" t="s">
        <v>8318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6" t="s">
        <v>8338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6" t="s">
        <v>8362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F74E8-BDB3-6646-AAAD-7303285663D6}">
  <dimension ref="A1:F18"/>
  <sheetViews>
    <sheetView workbookViewId="0">
      <selection activeCell="F30" sqref="F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9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9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9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9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9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9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9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9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9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9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9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9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30CB7-4312-E24C-B289-066C9B3C4040}">
  <dimension ref="A1:F6"/>
  <sheetViews>
    <sheetView workbookViewId="0">
      <selection activeCell="E17" sqref="E17"/>
    </sheetView>
  </sheetViews>
  <sheetFormatPr baseColWidth="10" defaultRowHeight="15" x14ac:dyDescent="0.2"/>
  <cols>
    <col min="1" max="1" width="28.6640625" bestFit="1" customWidth="1"/>
    <col min="2" max="2" width="69.6640625" style="3" customWidth="1"/>
    <col min="3" max="3" width="5.1640625" bestFit="1" customWidth="1"/>
    <col min="5" max="5" width="15" bestFit="1" customWidth="1"/>
    <col min="6" max="6" width="15.5" bestFit="1" customWidth="1"/>
  </cols>
  <sheetData>
    <row r="1" spans="1:6" ht="16" x14ac:dyDescent="0.2">
      <c r="A1" s="10" t="s">
        <v>8380</v>
      </c>
      <c r="B1" s="20" t="s">
        <v>8381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ht="32" x14ac:dyDescent="0.2">
      <c r="A2" s="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Kickstarter!B:O, 11, FALSE)</f>
        <v>39</v>
      </c>
    </row>
    <row r="3" spans="1:6" ht="32" x14ac:dyDescent="0.2">
      <c r="A3" s="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Kickstarter!B:O, 11, FALSE)</f>
        <v>56</v>
      </c>
    </row>
    <row r="4" spans="1:6" ht="32" x14ac:dyDescent="0.2">
      <c r="A4" s="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Kickstarter!B:O, 11, FALSE)</f>
        <v>78</v>
      </c>
    </row>
    <row r="5" spans="1:6" ht="32" x14ac:dyDescent="0.2">
      <c r="A5" s="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Kickstarter!B:O, 11, FALSE)</f>
        <v>26</v>
      </c>
    </row>
    <row r="6" spans="1:6" ht="32" x14ac:dyDescent="0.2">
      <c r="A6" s="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Kickstarter!B:O,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Category Statistics</vt:lpstr>
      <vt:lpstr>Subcategory Statistics</vt:lpstr>
      <vt:lpstr>Outcomes Based On Launch Date</vt:lpstr>
      <vt:lpstr>Eniburgh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2020-12-10T23:24:51Z</dcterms:modified>
</cp:coreProperties>
</file>