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Lukow/Documents/git-repos/fitted_ECM/PIECM/data/"/>
    </mc:Choice>
  </mc:AlternateContent>
  <xr:revisionPtr revIDLastSave="0" documentId="13_ncr:1_{933BD349-DCB2-C549-8922-AF4C727F0AF0}" xr6:coauthVersionLast="47" xr6:coauthVersionMax="47" xr10:uidLastSave="{00000000-0000-0000-0000-000000000000}"/>
  <bookViews>
    <workbookView xWindow="0" yWindow="500" windowWidth="17920" windowHeight="20320" xr2:uid="{35A3DEA1-7664-804A-B334-72214D1BA6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B68" i="1"/>
  <c r="L53" i="1"/>
  <c r="L39" i="1"/>
  <c r="L29" i="1"/>
  <c r="N45" i="1"/>
  <c r="M45" i="1"/>
  <c r="N41" i="1"/>
  <c r="M41" i="1"/>
  <c r="N21" i="1"/>
  <c r="M21" i="1"/>
  <c r="N33" i="1"/>
  <c r="M33" i="1"/>
  <c r="L45" i="1"/>
  <c r="L21" i="1"/>
  <c r="L41" i="1"/>
  <c r="L33" i="1"/>
</calcChain>
</file>

<file path=xl/sharedStrings.xml><?xml version="1.0" encoding="utf-8"?>
<sst xmlns="http://schemas.openxmlformats.org/spreadsheetml/2006/main" count="43" uniqueCount="18">
  <si>
    <t>R1</t>
  </si>
  <si>
    <t>R2</t>
  </si>
  <si>
    <t>R3</t>
  </si>
  <si>
    <t>C1</t>
  </si>
  <si>
    <t>C2</t>
  </si>
  <si>
    <t>C3</t>
  </si>
  <si>
    <t>R0</t>
  </si>
  <si>
    <t>47 kPa</t>
  </si>
  <si>
    <t>res</t>
  </si>
  <si>
    <t>139 kPa</t>
  </si>
  <si>
    <t>211 kPa</t>
  </si>
  <si>
    <t>211 trained</t>
  </si>
  <si>
    <t>Average</t>
  </si>
  <si>
    <t>Min</t>
  </si>
  <si>
    <t>Max</t>
  </si>
  <si>
    <t>1RC</t>
  </si>
  <si>
    <t>2RC</t>
  </si>
  <si>
    <t>3RC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</si>
</sst>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0581-7F5D-3846-8282-4DEE9F1FBD26}">
  <dimension ref="A3:N68"/>
  <sheetViews>
    <sheetView tabSelected="1" topLeftCell="A24" workbookViewId="0">
      <selection activeCell="D69" sqref="D69"/>
    </sheetView>
  </sheetViews>
  <sheetFormatPr baseColWidth="10" defaultRowHeight="16" x14ac:dyDescent="0.2"/>
  <sheetData>
    <row r="3" spans="1:9" x14ac:dyDescent="0.2">
      <c r="B3" t="s">
        <v>8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1:9" x14ac:dyDescent="0.2">
      <c r="A4">
        <v>100</v>
      </c>
      <c r="B4">
        <v>0.27300000000000002</v>
      </c>
      <c r="C4">
        <v>2.1000000000000001E-2</v>
      </c>
      <c r="D4">
        <v>2.847</v>
      </c>
      <c r="E4">
        <v>-2.8639999999999999</v>
      </c>
      <c r="F4">
        <v>607.9</v>
      </c>
      <c r="G4">
        <v>32.994999999999997</v>
      </c>
      <c r="H4">
        <v>41812.014000000003</v>
      </c>
      <c r="I4">
        <v>8.7500000000000008E-3</v>
      </c>
    </row>
    <row r="5" spans="1:9" x14ac:dyDescent="0.2">
      <c r="A5">
        <v>90</v>
      </c>
      <c r="B5">
        <v>0.1875</v>
      </c>
      <c r="C5">
        <v>2.256E-2</v>
      </c>
      <c r="D5">
        <v>0.84499999999999997</v>
      </c>
      <c r="E5">
        <v>-0.86399999999999999</v>
      </c>
      <c r="F5">
        <v>500.35899999999998</v>
      </c>
      <c r="G5">
        <v>102.86499999999999</v>
      </c>
      <c r="H5">
        <v>47648.955999999998</v>
      </c>
      <c r="I5">
        <v>8.8299999999999993E-3</v>
      </c>
    </row>
    <row r="6" spans="1:9" x14ac:dyDescent="0.2">
      <c r="A6">
        <v>80</v>
      </c>
    </row>
    <row r="7" spans="1:9" x14ac:dyDescent="0.2">
      <c r="A7">
        <v>70</v>
      </c>
    </row>
    <row r="8" spans="1:9" x14ac:dyDescent="0.2">
      <c r="A8">
        <v>60</v>
      </c>
    </row>
    <row r="9" spans="1:9" x14ac:dyDescent="0.2">
      <c r="A9">
        <v>50</v>
      </c>
    </row>
    <row r="10" spans="1:9" x14ac:dyDescent="0.2">
      <c r="A10">
        <v>40</v>
      </c>
    </row>
    <row r="11" spans="1:9" x14ac:dyDescent="0.2">
      <c r="A11">
        <v>30</v>
      </c>
    </row>
    <row r="12" spans="1:9" x14ac:dyDescent="0.2">
      <c r="A12">
        <v>20</v>
      </c>
    </row>
    <row r="13" spans="1:9" x14ac:dyDescent="0.2">
      <c r="A13">
        <v>10</v>
      </c>
    </row>
    <row r="19" spans="1:14" x14ac:dyDescent="0.2">
      <c r="A19" t="s">
        <v>9</v>
      </c>
    </row>
    <row r="20" spans="1:14" x14ac:dyDescent="0.2">
      <c r="B20">
        <v>100</v>
      </c>
      <c r="C20">
        <v>90</v>
      </c>
      <c r="D20">
        <v>80</v>
      </c>
      <c r="E20">
        <v>70</v>
      </c>
      <c r="F20">
        <v>60</v>
      </c>
      <c r="G20">
        <v>50</v>
      </c>
      <c r="H20">
        <v>40</v>
      </c>
      <c r="I20">
        <v>30</v>
      </c>
      <c r="J20">
        <v>20</v>
      </c>
      <c r="K20">
        <v>10</v>
      </c>
      <c r="L20" t="s">
        <v>12</v>
      </c>
      <c r="M20" t="s">
        <v>13</v>
      </c>
      <c r="N20" t="s">
        <v>14</v>
      </c>
    </row>
    <row r="21" spans="1:14" x14ac:dyDescent="0.2">
      <c r="A21" t="s">
        <v>8</v>
      </c>
      <c r="B21" s="1">
        <v>0.27308149999999998</v>
      </c>
      <c r="C21" s="1">
        <v>0.18693779999999999</v>
      </c>
      <c r="D21" s="1">
        <v>0.18752099999999999</v>
      </c>
      <c r="E21" s="1">
        <v>0.23987420000000001</v>
      </c>
      <c r="F21" s="1">
        <v>0.30226629999999999</v>
      </c>
      <c r="G21" s="1">
        <v>0.26220539999999998</v>
      </c>
      <c r="H21" s="1">
        <v>0.30517929999999999</v>
      </c>
      <c r="I21" s="1">
        <v>0.3748881</v>
      </c>
      <c r="J21" s="1">
        <v>0.37661159999999999</v>
      </c>
      <c r="K21" s="1">
        <v>0.1722071</v>
      </c>
      <c r="L21">
        <f>AVERAGE(B21:K21)</f>
        <v>0.26807723</v>
      </c>
      <c r="M21">
        <f>MAX(B21:K21)</f>
        <v>0.37661159999999999</v>
      </c>
      <c r="N21">
        <f>MIN(B21:K21)</f>
        <v>0.1722071</v>
      </c>
    </row>
    <row r="22" spans="1:14" x14ac:dyDescent="0.2">
      <c r="A22" t="s">
        <v>0</v>
      </c>
      <c r="B22">
        <v>1.2576819128735799E-2</v>
      </c>
      <c r="C22">
        <v>0.26863073347954602</v>
      </c>
      <c r="D22">
        <v>-61.481570363899898</v>
      </c>
      <c r="E22">
        <v>5.2548121222267099</v>
      </c>
      <c r="F22">
        <v>1.0876610864009999</v>
      </c>
      <c r="G22">
        <v>1.32314899079422E-3</v>
      </c>
      <c r="H22">
        <v>16.055345758021499</v>
      </c>
      <c r="I22">
        <v>0.11952894550219401</v>
      </c>
      <c r="J22">
        <v>-34.9098518080622</v>
      </c>
      <c r="K22">
        <v>-35.835583461640603</v>
      </c>
    </row>
    <row r="23" spans="1:14" x14ac:dyDescent="0.2">
      <c r="A23" t="s">
        <v>1</v>
      </c>
      <c r="B23">
        <v>3.8223799191266599</v>
      </c>
      <c r="C23">
        <v>8.1881596027308596</v>
      </c>
      <c r="D23">
        <v>9.5564531629422902</v>
      </c>
      <c r="E23">
        <v>0.73393250562790202</v>
      </c>
      <c r="F23">
        <v>11.018000429268399</v>
      </c>
      <c r="G23">
        <v>19.180664213159002</v>
      </c>
      <c r="H23">
        <v>55.9656828993378</v>
      </c>
      <c r="I23">
        <v>17.975666346776801</v>
      </c>
      <c r="J23">
        <v>4.7965923963178501</v>
      </c>
      <c r="K23">
        <v>1.4914627620544999E-4</v>
      </c>
    </row>
    <row r="24" spans="1:14" x14ac:dyDescent="0.2">
      <c r="A24" t="s">
        <v>2</v>
      </c>
      <c r="B24">
        <v>-3.83131984343526</v>
      </c>
      <c r="C24">
        <v>-8.4533748552414796</v>
      </c>
      <c r="D24">
        <v>51.928737574365499</v>
      </c>
      <c r="E24">
        <v>-5.9849507186515503</v>
      </c>
      <c r="F24">
        <v>-12.1017998784385</v>
      </c>
      <c r="G24">
        <v>-19.178443660642898</v>
      </c>
      <c r="H24">
        <v>-72.016712637844407</v>
      </c>
      <c r="I24">
        <v>-18.0893120562509</v>
      </c>
      <c r="J24">
        <v>30.118641484741499</v>
      </c>
      <c r="K24">
        <v>35.839491186569298</v>
      </c>
    </row>
    <row r="25" spans="1:14" x14ac:dyDescent="0.2">
      <c r="A25" t="s">
        <v>3</v>
      </c>
      <c r="B25">
        <v>1016.04990168548</v>
      </c>
      <c r="C25">
        <v>41.882531450398801</v>
      </c>
      <c r="D25">
        <v>78420.314780875502</v>
      </c>
      <c r="E25">
        <v>2.8655315791830902</v>
      </c>
      <c r="F25">
        <v>110.05013487141601</v>
      </c>
      <c r="G25">
        <v>80491.453282270799</v>
      </c>
      <c r="H25">
        <v>7.9466105556834403</v>
      </c>
      <c r="I25">
        <v>307.04642757579097</v>
      </c>
      <c r="J25">
        <v>87368.3009666937</v>
      </c>
      <c r="K25">
        <v>119291.28045585399</v>
      </c>
    </row>
    <row r="26" spans="1:14" x14ac:dyDescent="0.2">
      <c r="A26" t="s">
        <v>4</v>
      </c>
      <c r="B26">
        <v>24.667845605490399</v>
      </c>
      <c r="C26">
        <v>10.588520479860801</v>
      </c>
      <c r="D26">
        <v>1.3229080232519601</v>
      </c>
      <c r="E26">
        <v>138.37791297401401</v>
      </c>
      <c r="F26">
        <v>1.7726121547122899</v>
      </c>
      <c r="G26">
        <v>0.82025932379477295</v>
      </c>
      <c r="H26">
        <v>0.38782235128321102</v>
      </c>
      <c r="I26">
        <v>10.1365337423924</v>
      </c>
      <c r="J26">
        <v>7.4595203380941602</v>
      </c>
      <c r="K26">
        <v>67262.274301520694</v>
      </c>
    </row>
    <row r="27" spans="1:14" x14ac:dyDescent="0.2">
      <c r="A27" t="s">
        <v>5</v>
      </c>
      <c r="B27">
        <v>53220.781628955301</v>
      </c>
      <c r="C27">
        <v>394339.25535564998</v>
      </c>
      <c r="D27">
        <v>1.7389440353682299</v>
      </c>
      <c r="E27">
        <v>777709.53037428204</v>
      </c>
      <c r="F27">
        <v>371780.27596842102</v>
      </c>
      <c r="G27">
        <v>156053.94702662501</v>
      </c>
      <c r="H27">
        <v>44713.720953611402</v>
      </c>
      <c r="I27">
        <v>187371.81794877601</v>
      </c>
      <c r="J27">
        <v>5.9235534044670004</v>
      </c>
      <c r="K27">
        <v>2.2032453204271998</v>
      </c>
    </row>
    <row r="28" spans="1:14" x14ac:dyDescent="0.2">
      <c r="A28" t="s">
        <v>6</v>
      </c>
      <c r="B28">
        <v>8.7471621010337501E-3</v>
      </c>
      <c r="C28">
        <v>8.8240821129404994E-3</v>
      </c>
      <c r="D28">
        <v>8.7721412312813003E-3</v>
      </c>
      <c r="E28">
        <v>8.8494412662567697E-3</v>
      </c>
      <c r="F28">
        <v>9.0785884630094904E-3</v>
      </c>
      <c r="G28">
        <v>9.1156024292313297E-3</v>
      </c>
      <c r="H28">
        <v>9.4041069685878408E-3</v>
      </c>
      <c r="I28">
        <v>9.8107184728876608E-3</v>
      </c>
      <c r="J28">
        <v>1.0193342493941E-2</v>
      </c>
      <c r="K28">
        <v>1.01052653545809E-2</v>
      </c>
    </row>
    <row r="29" spans="1:14" x14ac:dyDescent="0.2">
      <c r="A29" t="s">
        <v>11</v>
      </c>
      <c r="D29">
        <v>0.2765993452544</v>
      </c>
      <c r="L29">
        <f>AVERAGE(L21,L33,L45)</f>
        <v>0.27221684333333335</v>
      </c>
    </row>
    <row r="31" spans="1:14" x14ac:dyDescent="0.2">
      <c r="A31" t="s">
        <v>7</v>
      </c>
    </row>
    <row r="32" spans="1:14" x14ac:dyDescent="0.2">
      <c r="B32">
        <v>100</v>
      </c>
      <c r="C32">
        <v>90</v>
      </c>
      <c r="D32">
        <v>80</v>
      </c>
      <c r="E32">
        <v>70</v>
      </c>
      <c r="F32">
        <v>60</v>
      </c>
      <c r="G32">
        <v>50</v>
      </c>
      <c r="H32">
        <v>40</v>
      </c>
      <c r="I32">
        <v>30</v>
      </c>
      <c r="J32">
        <v>20</v>
      </c>
      <c r="K32">
        <v>10</v>
      </c>
    </row>
    <row r="33" spans="1:14" x14ac:dyDescent="0.2">
      <c r="A33" t="s">
        <v>8</v>
      </c>
      <c r="B33" s="1">
        <v>0.29702260000000003</v>
      </c>
      <c r="C33" s="1">
        <v>0.25931379999999998</v>
      </c>
      <c r="D33" s="1">
        <v>0.27237850000000002</v>
      </c>
      <c r="E33" s="1">
        <v>0.29239959999999998</v>
      </c>
      <c r="F33" s="1">
        <v>0.30451790000000001</v>
      </c>
      <c r="G33" s="1">
        <v>0.28462700000000002</v>
      </c>
      <c r="H33" s="1">
        <v>0.36316779999999999</v>
      </c>
      <c r="I33" s="1">
        <v>0.4186954</v>
      </c>
      <c r="J33" s="1">
        <v>0.4017908</v>
      </c>
      <c r="K33" s="1">
        <v>0.21379790000000001</v>
      </c>
      <c r="L33">
        <f>AVERAGE(B33:K33)</f>
        <v>0.31077112999999995</v>
      </c>
      <c r="M33">
        <f>MAX(B33:K33)</f>
        <v>0.4186954</v>
      </c>
      <c r="N33">
        <f>MIN(B33:K33)</f>
        <v>0.21379790000000001</v>
      </c>
    </row>
    <row r="34" spans="1:14" x14ac:dyDescent="0.2">
      <c r="A34" t="s">
        <v>0</v>
      </c>
      <c r="B34">
        <v>0.61170714612505095</v>
      </c>
      <c r="C34">
        <v>1.2379906655508399</v>
      </c>
      <c r="D34">
        <v>2.8542246101636799</v>
      </c>
      <c r="E34">
        <v>2.7110168053283599</v>
      </c>
      <c r="F34">
        <v>6.9915554366597803</v>
      </c>
      <c r="G34">
        <v>-14.0884006893047</v>
      </c>
      <c r="H34">
        <v>3.4340008948213097E-2</v>
      </c>
      <c r="I34">
        <v>1.4483640565578199E-4</v>
      </c>
      <c r="J34">
        <v>3.6593552706126698E-4</v>
      </c>
      <c r="K34">
        <v>0.22953534803459</v>
      </c>
    </row>
    <row r="35" spans="1:14" x14ac:dyDescent="0.2">
      <c r="A35" t="s">
        <v>1</v>
      </c>
      <c r="B35">
        <v>6.5360942597173803</v>
      </c>
      <c r="C35">
        <v>5.5627882812288503</v>
      </c>
      <c r="D35">
        <v>7.88572050745758</v>
      </c>
      <c r="E35">
        <v>5.3835811574074901</v>
      </c>
      <c r="F35">
        <v>6.5184250589227997</v>
      </c>
      <c r="G35">
        <v>0.89842988049943695</v>
      </c>
      <c r="H35">
        <v>22.844850856876899</v>
      </c>
      <c r="I35">
        <v>5.17066084911428</v>
      </c>
      <c r="J35">
        <v>9.8721893932891103</v>
      </c>
      <c r="K35">
        <v>11.7837843954429</v>
      </c>
    </row>
    <row r="36" spans="1:14" x14ac:dyDescent="0.2">
      <c r="A36" t="s">
        <v>2</v>
      </c>
      <c r="B36">
        <v>-7.1439129484048296</v>
      </c>
      <c r="C36">
        <v>-6.7968943588855204</v>
      </c>
      <c r="D36">
        <v>-10.735852807938899</v>
      </c>
      <c r="E36">
        <v>-8.0905994586495193</v>
      </c>
      <c r="F36">
        <v>-13.506251937173101</v>
      </c>
      <c r="G36">
        <v>13.193704035587899</v>
      </c>
      <c r="H36">
        <v>-22.8743814508532</v>
      </c>
      <c r="I36">
        <v>-5.1646473388513696</v>
      </c>
      <c r="J36">
        <v>-9.8675575900698593</v>
      </c>
      <c r="K36">
        <v>-12.008943961588701</v>
      </c>
    </row>
    <row r="37" spans="1:14" x14ac:dyDescent="0.2">
      <c r="A37" t="s">
        <v>3</v>
      </c>
      <c r="B37">
        <v>18.767620421772602</v>
      </c>
      <c r="C37">
        <v>9.4197475637996408</v>
      </c>
      <c r="D37">
        <v>4.6223739043830303</v>
      </c>
      <c r="E37">
        <v>5.0781439264720296</v>
      </c>
      <c r="F37">
        <v>2.0019996164348299</v>
      </c>
      <c r="G37">
        <v>456922.42027146398</v>
      </c>
      <c r="H37">
        <v>678.00011860808104</v>
      </c>
      <c r="I37">
        <v>254975.508933373</v>
      </c>
      <c r="J37">
        <v>79963.773286928204</v>
      </c>
      <c r="K37">
        <v>42.582744706816001</v>
      </c>
    </row>
    <row r="38" spans="1:14" x14ac:dyDescent="0.2">
      <c r="A38" t="s">
        <v>4</v>
      </c>
      <c r="B38">
        <v>13.7532865404681</v>
      </c>
      <c r="C38">
        <v>16.044623984945201</v>
      </c>
      <c r="D38">
        <v>12.0161639065985</v>
      </c>
      <c r="E38">
        <v>18.168531626048502</v>
      </c>
      <c r="F38">
        <v>15.3521039913732</v>
      </c>
      <c r="G38">
        <v>15.4929031347455</v>
      </c>
      <c r="H38">
        <v>5.8226809779672903</v>
      </c>
      <c r="I38">
        <v>35.356811441222099</v>
      </c>
      <c r="J38">
        <v>15.658277466876701</v>
      </c>
      <c r="K38">
        <v>6.5385434338012898</v>
      </c>
    </row>
    <row r="39" spans="1:14" x14ac:dyDescent="0.2">
      <c r="A39" t="s">
        <v>5</v>
      </c>
      <c r="B39">
        <v>850438.35157648695</v>
      </c>
      <c r="C39">
        <v>675715.70129957399</v>
      </c>
      <c r="D39">
        <v>450590.21557147201</v>
      </c>
      <c r="E39">
        <v>534385.38554584596</v>
      </c>
      <c r="F39">
        <v>451817.47728175402</v>
      </c>
      <c r="G39">
        <v>7.5657452289828102</v>
      </c>
      <c r="H39">
        <v>148586.62373197201</v>
      </c>
      <c r="I39">
        <v>544935.23473456595</v>
      </c>
      <c r="J39">
        <v>308623.66226440901</v>
      </c>
      <c r="K39">
        <v>343364.19825392897</v>
      </c>
      <c r="L39">
        <f>L33/L41</f>
        <v>0.30802105509982713</v>
      </c>
    </row>
    <row r="40" spans="1:14" x14ac:dyDescent="0.2">
      <c r="A40" t="s">
        <v>6</v>
      </c>
      <c r="B40">
        <v>1.0992499555167999E-2</v>
      </c>
      <c r="C40">
        <v>1.0806971346134E-2</v>
      </c>
      <c r="D40">
        <v>1.03934521941852E-2</v>
      </c>
      <c r="E40">
        <v>1.0102685506115899E-2</v>
      </c>
      <c r="F40">
        <v>1.00314718163933E-2</v>
      </c>
      <c r="G40">
        <v>1.01006434805147E-2</v>
      </c>
      <c r="H40">
        <v>1.0449432795923801E-2</v>
      </c>
      <c r="I40">
        <v>1.08143791217034E-2</v>
      </c>
      <c r="J40">
        <v>1.11154744888346E-2</v>
      </c>
      <c r="K40">
        <v>1.10809451535323E-2</v>
      </c>
    </row>
    <row r="41" spans="1:14" x14ac:dyDescent="0.2">
      <c r="A41" t="s">
        <v>11</v>
      </c>
      <c r="B41">
        <v>1.56732433504212</v>
      </c>
      <c r="C41">
        <v>1.45690727595884</v>
      </c>
      <c r="D41">
        <v>1.1527705129380601</v>
      </c>
      <c r="E41">
        <v>0.99098363868831696</v>
      </c>
      <c r="F41">
        <v>0.89558809069442402</v>
      </c>
      <c r="G41">
        <v>0.82167149585658295</v>
      </c>
      <c r="H41">
        <v>0.80832039709619996</v>
      </c>
      <c r="I41">
        <v>0.79773754108987704</v>
      </c>
      <c r="J41">
        <v>0.79456347034727903</v>
      </c>
      <c r="K41">
        <v>0.80341528501364201</v>
      </c>
      <c r="L41">
        <f>AVERAGE(B41:K41)</f>
        <v>1.0089282042725343</v>
      </c>
      <c r="M41">
        <f>MAX(B41:K41)</f>
        <v>1.56732433504212</v>
      </c>
      <c r="N41">
        <f>MIN(B41:K41)</f>
        <v>0.79456347034727903</v>
      </c>
    </row>
    <row r="43" spans="1:14" x14ac:dyDescent="0.2">
      <c r="A43" t="s">
        <v>10</v>
      </c>
    </row>
    <row r="44" spans="1:14" x14ac:dyDescent="0.2">
      <c r="B44">
        <v>100</v>
      </c>
      <c r="C44">
        <v>90</v>
      </c>
      <c r="D44">
        <v>80</v>
      </c>
      <c r="E44">
        <v>70</v>
      </c>
      <c r="F44">
        <v>60</v>
      </c>
      <c r="G44">
        <v>50</v>
      </c>
      <c r="H44">
        <v>40</v>
      </c>
      <c r="I44">
        <v>30</v>
      </c>
      <c r="J44">
        <v>20</v>
      </c>
      <c r="K44">
        <v>10</v>
      </c>
    </row>
    <row r="45" spans="1:14" x14ac:dyDescent="0.2">
      <c r="A45" t="s">
        <v>8</v>
      </c>
      <c r="B45" s="1">
        <v>0.19913149999999999</v>
      </c>
      <c r="C45" s="1">
        <v>0.19913400000000001</v>
      </c>
      <c r="D45" s="1">
        <v>0.14348929999999999</v>
      </c>
      <c r="E45" s="1">
        <v>0.15762209999999999</v>
      </c>
      <c r="F45" s="1">
        <v>0.26864139999999997</v>
      </c>
      <c r="G45" s="1">
        <v>0.24009649999999999</v>
      </c>
      <c r="H45" s="1">
        <v>0.29821120000000001</v>
      </c>
      <c r="I45" s="1">
        <v>0.36899949999999998</v>
      </c>
      <c r="J45" s="1">
        <v>0.37445309999999998</v>
      </c>
      <c r="K45" s="1">
        <v>0.1282431</v>
      </c>
      <c r="L45">
        <f>AVERAGE(B45:K45)</f>
        <v>0.23780217000000001</v>
      </c>
      <c r="M45">
        <f>MAX(B45:K45)</f>
        <v>0.37445309999999998</v>
      </c>
      <c r="N45">
        <f>MIN(B45:K45)</f>
        <v>0.1282431</v>
      </c>
    </row>
    <row r="46" spans="1:14" x14ac:dyDescent="0.2">
      <c r="A46" t="s">
        <v>0</v>
      </c>
      <c r="B46">
        <v>5.2276487026375298</v>
      </c>
      <c r="C46">
        <v>2.7848847130175098</v>
      </c>
      <c r="D46">
        <v>2.5443282947155401</v>
      </c>
      <c r="E46">
        <v>5.5457624164184596</v>
      </c>
      <c r="F46">
        <v>12.346857431586701</v>
      </c>
      <c r="G46">
        <v>1.5417612457545001E-3</v>
      </c>
      <c r="H46">
        <v>19.842650043155199</v>
      </c>
      <c r="I46">
        <v>5.1812747147122904</v>
      </c>
      <c r="J46">
        <v>1.8025068687343699</v>
      </c>
      <c r="K46">
        <v>6.9541411637133104</v>
      </c>
    </row>
    <row r="47" spans="1:14" x14ac:dyDescent="0.2">
      <c r="A47" t="s">
        <v>1</v>
      </c>
      <c r="B47">
        <v>1.570167520791</v>
      </c>
      <c r="C47">
        <v>5.6912471691771103</v>
      </c>
      <c r="D47">
        <v>23.232952935376101</v>
      </c>
      <c r="E47">
        <v>4.1444877068918</v>
      </c>
      <c r="F47">
        <v>8.8830303892747195E-2</v>
      </c>
      <c r="G47">
        <v>12.2144561513685</v>
      </c>
      <c r="H47">
        <v>6.5003640140970296</v>
      </c>
      <c r="I47">
        <v>14.927392002953599</v>
      </c>
      <c r="J47">
        <v>15.7742525211735</v>
      </c>
      <c r="K47">
        <v>-8.4309501180011992</v>
      </c>
    </row>
    <row r="48" spans="1:14" x14ac:dyDescent="0.2">
      <c r="A48" t="s">
        <v>2</v>
      </c>
      <c r="B48">
        <v>-6.7946740293639296</v>
      </c>
      <c r="C48">
        <v>-8.4729892110607601</v>
      </c>
      <c r="D48">
        <v>-25.774240655412999</v>
      </c>
      <c r="E48">
        <v>-9.6869790984677504</v>
      </c>
      <c r="F48">
        <v>-12.4323373743683</v>
      </c>
      <c r="G48">
        <v>-12.212703516501501</v>
      </c>
      <c r="H48">
        <v>-26.338822849512798</v>
      </c>
      <c r="I48">
        <v>-20.1028662938518</v>
      </c>
      <c r="J48">
        <v>-17.571725785872399</v>
      </c>
      <c r="K48">
        <v>1.48034547730522</v>
      </c>
    </row>
    <row r="49" spans="1:12" x14ac:dyDescent="0.2">
      <c r="A49" t="s">
        <v>3</v>
      </c>
      <c r="B49">
        <v>1.95646429122979</v>
      </c>
      <c r="C49">
        <v>3.6730852641076699</v>
      </c>
      <c r="D49">
        <v>3.89837932009925</v>
      </c>
      <c r="E49">
        <v>2.0483119143179098</v>
      </c>
      <c r="F49">
        <v>1.2425763293248</v>
      </c>
      <c r="G49">
        <v>9087.1073451386692</v>
      </c>
      <c r="H49">
        <v>6.3535204998778303</v>
      </c>
      <c r="I49">
        <v>35.4050269084915</v>
      </c>
      <c r="J49">
        <v>19.131412724527198</v>
      </c>
      <c r="K49">
        <v>8.9013134860241099</v>
      </c>
    </row>
    <row r="50" spans="1:12" x14ac:dyDescent="0.2">
      <c r="A50" t="s">
        <v>4</v>
      </c>
      <c r="B50">
        <v>54.318927206000801</v>
      </c>
      <c r="C50">
        <v>14.986667112979299</v>
      </c>
      <c r="D50">
        <v>3.4485061989494801</v>
      </c>
      <c r="E50">
        <v>20.607676285386798</v>
      </c>
      <c r="F50">
        <v>1186.3464823136601</v>
      </c>
      <c r="G50">
        <v>8.2543135277797504</v>
      </c>
      <c r="H50">
        <v>3.26987885636174</v>
      </c>
      <c r="I50">
        <v>2.4810347667567898</v>
      </c>
      <c r="J50">
        <v>11.0273903752765</v>
      </c>
      <c r="K50">
        <v>120174.674005678</v>
      </c>
    </row>
    <row r="51" spans="1:12" x14ac:dyDescent="0.2">
      <c r="A51" t="s">
        <v>5</v>
      </c>
      <c r="B51">
        <v>811149.06372920901</v>
      </c>
      <c r="C51">
        <v>442306.939198596</v>
      </c>
      <c r="D51">
        <v>86126.722017753695</v>
      </c>
      <c r="E51">
        <v>409485.981586212</v>
      </c>
      <c r="F51">
        <v>450688.08456868603</v>
      </c>
      <c r="G51">
        <v>532699.99155679496</v>
      </c>
      <c r="H51">
        <v>159532.609488927</v>
      </c>
      <c r="I51">
        <v>129210.422144449</v>
      </c>
      <c r="J51">
        <v>148405.890711263</v>
      </c>
      <c r="K51">
        <v>5.7302483993680502</v>
      </c>
    </row>
    <row r="52" spans="1:12" x14ac:dyDescent="0.2">
      <c r="A52" t="s">
        <v>6</v>
      </c>
      <c r="B52">
        <v>8.4362007002930003E-3</v>
      </c>
      <c r="C52">
        <v>8.4359191643803896E-3</v>
      </c>
      <c r="D52">
        <v>8.5744522040046393E-3</v>
      </c>
      <c r="E52">
        <v>8.5065811401501407E-3</v>
      </c>
      <c r="F52">
        <v>8.7458501898480395E-3</v>
      </c>
      <c r="G52">
        <v>8.8859155006084795E-3</v>
      </c>
      <c r="H52">
        <v>9.2362958970068493E-3</v>
      </c>
      <c r="I52">
        <v>9.6580257116229504E-3</v>
      </c>
      <c r="J52">
        <v>1.00166100996267E-2</v>
      </c>
      <c r="K52">
        <v>9.8504614285636199E-3</v>
      </c>
    </row>
    <row r="53" spans="1:12" x14ac:dyDescent="0.2">
      <c r="L53">
        <f>AVERAGE(L21,L33,L45,)</f>
        <v>0.2041626325</v>
      </c>
    </row>
    <row r="56" spans="1:12" x14ac:dyDescent="0.2">
      <c r="B56" t="s">
        <v>15</v>
      </c>
      <c r="C56" t="s">
        <v>16</v>
      </c>
      <c r="D56" t="s">
        <v>17</v>
      </c>
    </row>
    <row r="57" spans="1:12" x14ac:dyDescent="0.2">
      <c r="A57">
        <v>100</v>
      </c>
      <c r="B57" s="1">
        <v>0.47239999999999999</v>
      </c>
      <c r="C57" s="1">
        <v>0.47003719999999999</v>
      </c>
      <c r="D57" s="1">
        <v>0.29702319999999999</v>
      </c>
    </row>
    <row r="58" spans="1:12" x14ac:dyDescent="0.2">
      <c r="A58">
        <v>90</v>
      </c>
      <c r="B58">
        <v>0.38482</v>
      </c>
      <c r="C58">
        <v>0.45051999999999998</v>
      </c>
      <c r="D58">
        <v>0.25930999999999998</v>
      </c>
    </row>
    <row r="59" spans="1:12" x14ac:dyDescent="0.2">
      <c r="A59">
        <v>80</v>
      </c>
      <c r="B59">
        <v>0.39062999999999998</v>
      </c>
      <c r="C59">
        <v>0.48894700000000002</v>
      </c>
      <c r="D59">
        <v>0.2723777</v>
      </c>
    </row>
    <row r="60" spans="1:12" x14ac:dyDescent="0.2">
      <c r="A60">
        <v>70</v>
      </c>
      <c r="B60">
        <v>0.40162999999999999</v>
      </c>
      <c r="C60">
        <v>0.490838</v>
      </c>
      <c r="D60">
        <v>0.29239599999999999</v>
      </c>
    </row>
    <row r="61" spans="1:12" x14ac:dyDescent="0.2">
      <c r="A61">
        <v>60</v>
      </c>
      <c r="B61">
        <v>0.40132200000000001</v>
      </c>
      <c r="C61">
        <v>0.48226799999999997</v>
      </c>
      <c r="D61">
        <v>0.30452000000000001</v>
      </c>
    </row>
    <row r="62" spans="1:12" x14ac:dyDescent="0.2">
      <c r="A62">
        <v>50</v>
      </c>
      <c r="B62">
        <v>0.38605099999999998</v>
      </c>
      <c r="C62">
        <v>0.48337000000000002</v>
      </c>
      <c r="D62">
        <v>0.28462799999999999</v>
      </c>
    </row>
    <row r="63" spans="1:12" x14ac:dyDescent="0.2">
      <c r="A63">
        <v>40</v>
      </c>
      <c r="B63">
        <v>0.41930800000000001</v>
      </c>
      <c r="C63">
        <v>0.57841480000000001</v>
      </c>
      <c r="D63">
        <v>0.36316599999999999</v>
      </c>
    </row>
    <row r="64" spans="1:12" x14ac:dyDescent="0.2">
      <c r="A64">
        <v>30</v>
      </c>
      <c r="B64">
        <v>0.4473008</v>
      </c>
      <c r="C64">
        <v>0.66423299999999996</v>
      </c>
      <c r="D64">
        <v>0.41869469999999998</v>
      </c>
    </row>
    <row r="65" spans="1:4" x14ac:dyDescent="0.2">
      <c r="A65">
        <v>20</v>
      </c>
      <c r="B65">
        <v>0.43763000000000002</v>
      </c>
      <c r="C65">
        <v>0.57943960000000005</v>
      </c>
      <c r="D65">
        <v>0.40178950000000002</v>
      </c>
    </row>
    <row r="66" spans="1:4" x14ac:dyDescent="0.2">
      <c r="A66">
        <v>10</v>
      </c>
      <c r="B66">
        <v>0.38205040000000001</v>
      </c>
      <c r="C66">
        <v>0.21379100000000001</v>
      </c>
      <c r="D66">
        <v>0.21379000000000001</v>
      </c>
    </row>
    <row r="68" spans="1:4" x14ac:dyDescent="0.2">
      <c r="B68" s="1">
        <f>AVERAGE(B57:B66)</f>
        <v>0.41231422000000001</v>
      </c>
      <c r="D68" s="1">
        <f>AVERAGE(D57:D66)</f>
        <v>0.31076951000000003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2023-03-22T17:44:28Z</dcterms:created>
  <dcterms:modified xsi:type="dcterms:W3CDTF">2023-04-20T11:32:32Z</dcterms:modified>
</cp:coreProperties>
</file>