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34200" windowHeight="23720" activeTab="2"/>
  </bookViews>
  <sheets>
    <sheet name="Notes_caveats" sheetId="3" r:id="rId1"/>
    <sheet name="DiagnosisCodedAttendances" sheetId="1" r:id="rId2"/>
    <sheet name="GastroEAttendances" sheetId="2" r:id="rId3"/>
    <sheet name="%GastroEAttendances" sheetId="4" r:id="rId4"/>
    <sheet name="averted_CIs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1" i="1" l="1"/>
  <c r="B161" i="1"/>
  <c r="D161" i="1"/>
  <c r="K85" i="1"/>
  <c r="L85" i="1"/>
  <c r="O85" i="2"/>
  <c r="K137" i="1"/>
  <c r="L137" i="1"/>
  <c r="O137" i="2"/>
  <c r="U137" i="2"/>
  <c r="K86" i="1"/>
  <c r="L86" i="1"/>
  <c r="O86" i="2"/>
  <c r="K138" i="1"/>
  <c r="L138" i="1"/>
  <c r="O138" i="2"/>
  <c r="U138" i="2"/>
  <c r="K87" i="1"/>
  <c r="L87" i="1"/>
  <c r="O87" i="2"/>
  <c r="K139" i="1"/>
  <c r="L139" i="1"/>
  <c r="O139" i="2"/>
  <c r="U139" i="2"/>
  <c r="K88" i="1"/>
  <c r="L88" i="1"/>
  <c r="O88" i="2"/>
  <c r="K140" i="1"/>
  <c r="L140" i="1"/>
  <c r="O140" i="2"/>
  <c r="U140" i="2"/>
  <c r="K89" i="1"/>
  <c r="L89" i="1"/>
  <c r="O89" i="2"/>
  <c r="K141" i="1"/>
  <c r="L141" i="1"/>
  <c r="O141" i="2"/>
  <c r="U141" i="2"/>
  <c r="K90" i="1"/>
  <c r="L90" i="1"/>
  <c r="O90" i="2"/>
  <c r="K142" i="1"/>
  <c r="L142" i="1"/>
  <c r="O142" i="2"/>
  <c r="U142" i="2"/>
  <c r="K91" i="1"/>
  <c r="L91" i="1"/>
  <c r="O91" i="2"/>
  <c r="K143" i="1"/>
  <c r="L143" i="1"/>
  <c r="O143" i="2"/>
  <c r="U143" i="2"/>
  <c r="K92" i="1"/>
  <c r="L92" i="1"/>
  <c r="O92" i="2"/>
  <c r="K144" i="1"/>
  <c r="L144" i="1"/>
  <c r="O144" i="2"/>
  <c r="U144" i="2"/>
  <c r="K93" i="1"/>
  <c r="L93" i="1"/>
  <c r="O93" i="2"/>
  <c r="K145" i="1"/>
  <c r="L145" i="1"/>
  <c r="O145" i="2"/>
  <c r="U145" i="2"/>
  <c r="K94" i="1"/>
  <c r="L94" i="1"/>
  <c r="O94" i="2"/>
  <c r="K146" i="1"/>
  <c r="L146" i="1"/>
  <c r="O146" i="2"/>
  <c r="U146" i="2"/>
  <c r="K95" i="1"/>
  <c r="L95" i="1"/>
  <c r="O95" i="2"/>
  <c r="K147" i="1"/>
  <c r="L147" i="1"/>
  <c r="O147" i="2"/>
  <c r="U147" i="2"/>
  <c r="K96" i="1"/>
  <c r="L96" i="1"/>
  <c r="O96" i="2"/>
  <c r="K148" i="1"/>
  <c r="L148" i="1"/>
  <c r="O148" i="2"/>
  <c r="U148" i="2"/>
  <c r="K97" i="1"/>
  <c r="L97" i="1"/>
  <c r="O97" i="2"/>
  <c r="K149" i="1"/>
  <c r="L149" i="1"/>
  <c r="O149" i="2"/>
  <c r="U149" i="2"/>
  <c r="U165" i="2"/>
  <c r="U167" i="2"/>
  <c r="U161" i="2"/>
  <c r="U169" i="2"/>
  <c r="D8" i="5"/>
  <c r="N85" i="2"/>
  <c r="N137" i="2"/>
  <c r="T137" i="2"/>
  <c r="N86" i="2"/>
  <c r="N138" i="2"/>
  <c r="T138" i="2"/>
  <c r="N87" i="2"/>
  <c r="N139" i="2"/>
  <c r="T139" i="2"/>
  <c r="N88" i="2"/>
  <c r="N140" i="2"/>
  <c r="T140" i="2"/>
  <c r="N89" i="2"/>
  <c r="N141" i="2"/>
  <c r="T141" i="2"/>
  <c r="N90" i="2"/>
  <c r="N142" i="2"/>
  <c r="T142" i="2"/>
  <c r="N91" i="2"/>
  <c r="N143" i="2"/>
  <c r="T143" i="2"/>
  <c r="N92" i="2"/>
  <c r="N144" i="2"/>
  <c r="T144" i="2"/>
  <c r="N93" i="2"/>
  <c r="N145" i="2"/>
  <c r="T145" i="2"/>
  <c r="N94" i="2"/>
  <c r="N146" i="2"/>
  <c r="T146" i="2"/>
  <c r="N95" i="2"/>
  <c r="N147" i="2"/>
  <c r="T147" i="2"/>
  <c r="N96" i="2"/>
  <c r="N148" i="2"/>
  <c r="T148" i="2"/>
  <c r="N97" i="2"/>
  <c r="N149" i="2"/>
  <c r="T149" i="2"/>
  <c r="T165" i="2"/>
  <c r="T167" i="2"/>
  <c r="T161" i="2"/>
  <c r="T169" i="2"/>
  <c r="D7" i="5"/>
  <c r="M85" i="2"/>
  <c r="M137" i="2"/>
  <c r="S137" i="2"/>
  <c r="M86" i="2"/>
  <c r="M138" i="2"/>
  <c r="S138" i="2"/>
  <c r="M87" i="2"/>
  <c r="M139" i="2"/>
  <c r="S139" i="2"/>
  <c r="M88" i="2"/>
  <c r="M140" i="2"/>
  <c r="S140" i="2"/>
  <c r="M89" i="2"/>
  <c r="M141" i="2"/>
  <c r="S141" i="2"/>
  <c r="M90" i="2"/>
  <c r="M142" i="2"/>
  <c r="S142" i="2"/>
  <c r="M91" i="2"/>
  <c r="M143" i="2"/>
  <c r="S143" i="2"/>
  <c r="M92" i="2"/>
  <c r="M144" i="2"/>
  <c r="S144" i="2"/>
  <c r="M93" i="2"/>
  <c r="M145" i="2"/>
  <c r="S145" i="2"/>
  <c r="M94" i="2"/>
  <c r="M146" i="2"/>
  <c r="S146" i="2"/>
  <c r="M95" i="2"/>
  <c r="M147" i="2"/>
  <c r="S147" i="2"/>
  <c r="M96" i="2"/>
  <c r="M148" i="2"/>
  <c r="S148" i="2"/>
  <c r="M97" i="2"/>
  <c r="M149" i="2"/>
  <c r="S149" i="2"/>
  <c r="S165" i="2"/>
  <c r="S167" i="2"/>
  <c r="S161" i="2"/>
  <c r="S169" i="2"/>
  <c r="D6" i="5"/>
  <c r="L85" i="2"/>
  <c r="L137" i="2"/>
  <c r="R137" i="2"/>
  <c r="L86" i="2"/>
  <c r="L138" i="2"/>
  <c r="R138" i="2"/>
  <c r="L87" i="2"/>
  <c r="L139" i="2"/>
  <c r="R139" i="2"/>
  <c r="L88" i="2"/>
  <c r="L140" i="2"/>
  <c r="R140" i="2"/>
  <c r="L89" i="2"/>
  <c r="L141" i="2"/>
  <c r="R141" i="2"/>
  <c r="L90" i="2"/>
  <c r="L142" i="2"/>
  <c r="R142" i="2"/>
  <c r="L91" i="2"/>
  <c r="L143" i="2"/>
  <c r="R143" i="2"/>
  <c r="L92" i="2"/>
  <c r="L144" i="2"/>
  <c r="R144" i="2"/>
  <c r="L93" i="2"/>
  <c r="L145" i="2"/>
  <c r="R145" i="2"/>
  <c r="L94" i="2"/>
  <c r="L146" i="2"/>
  <c r="R146" i="2"/>
  <c r="L95" i="2"/>
  <c r="L147" i="2"/>
  <c r="R147" i="2"/>
  <c r="L96" i="2"/>
  <c r="L148" i="2"/>
  <c r="R148" i="2"/>
  <c r="L97" i="2"/>
  <c r="L149" i="2"/>
  <c r="R149" i="2"/>
  <c r="R165" i="2"/>
  <c r="R167" i="2"/>
  <c r="R161" i="2"/>
  <c r="R169" i="2"/>
  <c r="D5" i="5"/>
  <c r="K85" i="2"/>
  <c r="K137" i="2"/>
  <c r="Q137" i="2"/>
  <c r="K86" i="2"/>
  <c r="K138" i="2"/>
  <c r="Q138" i="2"/>
  <c r="K87" i="2"/>
  <c r="K139" i="2"/>
  <c r="Q139" i="2"/>
  <c r="K88" i="2"/>
  <c r="K140" i="2"/>
  <c r="Q140" i="2"/>
  <c r="K89" i="2"/>
  <c r="K141" i="2"/>
  <c r="Q141" i="2"/>
  <c r="K90" i="2"/>
  <c r="K142" i="2"/>
  <c r="Q142" i="2"/>
  <c r="K91" i="2"/>
  <c r="K143" i="2"/>
  <c r="Q143" i="2"/>
  <c r="K92" i="2"/>
  <c r="K144" i="2"/>
  <c r="Q144" i="2"/>
  <c r="K93" i="2"/>
  <c r="K145" i="2"/>
  <c r="Q145" i="2"/>
  <c r="K94" i="2"/>
  <c r="K146" i="2"/>
  <c r="Q146" i="2"/>
  <c r="K95" i="2"/>
  <c r="K147" i="2"/>
  <c r="Q147" i="2"/>
  <c r="K96" i="2"/>
  <c r="K148" i="2"/>
  <c r="Q148" i="2"/>
  <c r="K97" i="2"/>
  <c r="K149" i="2"/>
  <c r="Q149" i="2"/>
  <c r="Q165" i="2"/>
  <c r="Q167" i="2"/>
  <c r="Q161" i="2"/>
  <c r="Q169" i="2"/>
  <c r="D4" i="5"/>
  <c r="U170" i="2"/>
  <c r="C8" i="5"/>
  <c r="T170" i="2"/>
  <c r="C7" i="5"/>
  <c r="S170" i="2"/>
  <c r="C6" i="5"/>
  <c r="R170" i="2"/>
  <c r="C5" i="5"/>
  <c r="Q170" i="2"/>
  <c r="C4" i="5"/>
  <c r="B8" i="5"/>
  <c r="B7" i="5"/>
  <c r="B6" i="5"/>
  <c r="B5" i="5"/>
  <c r="B4" i="5"/>
  <c r="K73" i="1"/>
  <c r="L73" i="1"/>
  <c r="O73" i="2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K73" i="2"/>
  <c r="K79" i="1"/>
  <c r="L79" i="1"/>
  <c r="M79" i="2"/>
  <c r="K104" i="1"/>
  <c r="L104" i="1"/>
  <c r="K121" i="1"/>
  <c r="L121" i="1"/>
  <c r="K132" i="1"/>
  <c r="L132" i="1"/>
  <c r="N132" i="2"/>
  <c r="K153" i="1"/>
  <c r="L153" i="1"/>
  <c r="K153" i="2"/>
  <c r="K61" i="1"/>
  <c r="L61" i="1"/>
  <c r="O61" i="2"/>
  <c r="K132" i="2"/>
  <c r="M132" i="2"/>
  <c r="K79" i="2"/>
  <c r="K116" i="1"/>
  <c r="L116" i="1"/>
  <c r="K63" i="1"/>
  <c r="L63" i="1"/>
  <c r="K63" i="2"/>
  <c r="K159" i="1"/>
  <c r="L159" i="1"/>
  <c r="K159" i="2"/>
  <c r="K136" i="1"/>
  <c r="L136" i="1"/>
  <c r="N136" i="2"/>
  <c r="K111" i="1"/>
  <c r="L111" i="1"/>
  <c r="K83" i="1"/>
  <c r="L83" i="1"/>
  <c r="N83" i="2"/>
  <c r="J104" i="2"/>
  <c r="N104" i="2"/>
  <c r="O104" i="2"/>
  <c r="L104" i="2"/>
  <c r="K104" i="2"/>
  <c r="M104" i="2"/>
  <c r="J121" i="2"/>
  <c r="O121" i="2"/>
  <c r="L121" i="2"/>
  <c r="M121" i="2"/>
  <c r="N121" i="2"/>
  <c r="K121" i="2"/>
  <c r="J137" i="2"/>
  <c r="O63" i="2"/>
  <c r="J159" i="2"/>
  <c r="O159" i="2"/>
  <c r="N159" i="2"/>
  <c r="L159" i="2"/>
  <c r="J83" i="2"/>
  <c r="K83" i="2"/>
  <c r="M159" i="2"/>
  <c r="J153" i="2"/>
  <c r="O153" i="2"/>
  <c r="O136" i="2"/>
  <c r="J116" i="2"/>
  <c r="O116" i="2"/>
  <c r="J95" i="2"/>
  <c r="J79" i="2"/>
  <c r="N79" i="2"/>
  <c r="O79" i="2"/>
  <c r="J61" i="2"/>
  <c r="N61" i="2"/>
  <c r="L61" i="2"/>
  <c r="M61" i="2"/>
  <c r="K136" i="2"/>
  <c r="K61" i="2"/>
  <c r="N153" i="2"/>
  <c r="M136" i="2"/>
  <c r="M116" i="2"/>
  <c r="L79" i="2"/>
  <c r="J148" i="2"/>
  <c r="J132" i="2"/>
  <c r="O132" i="2"/>
  <c r="N111" i="2"/>
  <c r="O111" i="2"/>
  <c r="J73" i="2"/>
  <c r="N73" i="2"/>
  <c r="L73" i="2"/>
  <c r="M153" i="2"/>
  <c r="L132" i="2"/>
  <c r="L116" i="2"/>
  <c r="M73" i="2"/>
  <c r="K57" i="1"/>
  <c r="L57" i="1"/>
  <c r="K72" i="1"/>
  <c r="L72" i="1"/>
  <c r="K84" i="1"/>
  <c r="L84" i="1"/>
  <c r="K100" i="1"/>
  <c r="L100" i="1"/>
  <c r="K115" i="1"/>
  <c r="L115" i="1"/>
  <c r="K127" i="1"/>
  <c r="L127" i="1"/>
  <c r="K157" i="1"/>
  <c r="L157" i="1"/>
  <c r="K125" i="1"/>
  <c r="L125" i="1"/>
  <c r="K105" i="1"/>
  <c r="L105" i="1"/>
  <c r="K68" i="1"/>
  <c r="L68" i="1"/>
  <c r="L153" i="2"/>
  <c r="K152" i="1"/>
  <c r="L152" i="1"/>
  <c r="K131" i="1"/>
  <c r="L131" i="1"/>
  <c r="K120" i="1"/>
  <c r="L120" i="1"/>
  <c r="K109" i="1"/>
  <c r="L109" i="1"/>
  <c r="K99" i="1"/>
  <c r="L99" i="1"/>
  <c r="K77" i="1"/>
  <c r="L77" i="1"/>
  <c r="K67" i="1"/>
  <c r="L67" i="1"/>
  <c r="K56" i="1"/>
  <c r="L56" i="1"/>
  <c r="K151" i="1"/>
  <c r="L151" i="1"/>
  <c r="K135" i="1"/>
  <c r="L135" i="1"/>
  <c r="K129" i="1"/>
  <c r="L129" i="1"/>
  <c r="K124" i="1"/>
  <c r="L124" i="1"/>
  <c r="K119" i="1"/>
  <c r="L119" i="1"/>
  <c r="K113" i="1"/>
  <c r="L113" i="1"/>
  <c r="K108" i="1"/>
  <c r="L108" i="1"/>
  <c r="K103" i="1"/>
  <c r="L103" i="1"/>
  <c r="K81" i="1"/>
  <c r="L81" i="1"/>
  <c r="K76" i="1"/>
  <c r="L76" i="1"/>
  <c r="K71" i="1"/>
  <c r="L71" i="1"/>
  <c r="K65" i="1"/>
  <c r="L65" i="1"/>
  <c r="K60" i="1"/>
  <c r="L60" i="1"/>
  <c r="K55" i="1"/>
  <c r="L55" i="1"/>
  <c r="K156" i="1"/>
  <c r="L156" i="1"/>
  <c r="K155" i="1"/>
  <c r="L155" i="1"/>
  <c r="K133" i="1"/>
  <c r="L133" i="1"/>
  <c r="K128" i="1"/>
  <c r="L128" i="1"/>
  <c r="K123" i="1"/>
  <c r="L123" i="1"/>
  <c r="K117" i="1"/>
  <c r="L117" i="1"/>
  <c r="K112" i="1"/>
  <c r="L112" i="1"/>
  <c r="K107" i="1"/>
  <c r="L107" i="1"/>
  <c r="K101" i="1"/>
  <c r="L101" i="1"/>
  <c r="K80" i="1"/>
  <c r="L80" i="1"/>
  <c r="K75" i="1"/>
  <c r="L75" i="1"/>
  <c r="K69" i="1"/>
  <c r="L69" i="1"/>
  <c r="K64" i="1"/>
  <c r="L64" i="1"/>
  <c r="K59" i="1"/>
  <c r="L59" i="1"/>
  <c r="K158" i="1"/>
  <c r="L158" i="1"/>
  <c r="K154" i="1"/>
  <c r="L154" i="1"/>
  <c r="K150" i="1"/>
  <c r="L150" i="1"/>
  <c r="K134" i="1"/>
  <c r="L134" i="1"/>
  <c r="K130" i="1"/>
  <c r="L130" i="1"/>
  <c r="K126" i="1"/>
  <c r="L126" i="1"/>
  <c r="K122" i="1"/>
  <c r="L122" i="1"/>
  <c r="K118" i="1"/>
  <c r="L118" i="1"/>
  <c r="K114" i="1"/>
  <c r="L114" i="1"/>
  <c r="K110" i="1"/>
  <c r="L110" i="1"/>
  <c r="K106" i="1"/>
  <c r="L106" i="1"/>
  <c r="K102" i="1"/>
  <c r="L102" i="1"/>
  <c r="K98" i="1"/>
  <c r="L98" i="1"/>
  <c r="K82" i="1"/>
  <c r="L82" i="1"/>
  <c r="K78" i="1"/>
  <c r="L78" i="1"/>
  <c r="K74" i="1"/>
  <c r="L74" i="1"/>
  <c r="K70" i="1"/>
  <c r="L70" i="1"/>
  <c r="K66" i="1"/>
  <c r="L66" i="1"/>
  <c r="K62" i="1"/>
  <c r="L62" i="1"/>
  <c r="K58" i="1"/>
  <c r="L58" i="1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31" i="4"/>
  <c r="D31" i="4"/>
  <c r="E31" i="4"/>
  <c r="F31" i="4"/>
  <c r="G31" i="4"/>
  <c r="H31" i="4"/>
  <c r="C32" i="4"/>
  <c r="D32" i="4"/>
  <c r="E32" i="4"/>
  <c r="F32" i="4"/>
  <c r="G32" i="4"/>
  <c r="H32" i="4"/>
  <c r="C33" i="4"/>
  <c r="D33" i="4"/>
  <c r="E33" i="4"/>
  <c r="F33" i="4"/>
  <c r="G33" i="4"/>
  <c r="H33" i="4"/>
  <c r="C34" i="4"/>
  <c r="D34" i="4"/>
  <c r="E34" i="4"/>
  <c r="F34" i="4"/>
  <c r="G34" i="4"/>
  <c r="H34" i="4"/>
  <c r="C35" i="4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C40" i="4"/>
  <c r="D40" i="4"/>
  <c r="E40" i="4"/>
  <c r="F40" i="4"/>
  <c r="G40" i="4"/>
  <c r="H40" i="4"/>
  <c r="C41" i="4"/>
  <c r="D41" i="4"/>
  <c r="E41" i="4"/>
  <c r="F41" i="4"/>
  <c r="G41" i="4"/>
  <c r="H41" i="4"/>
  <c r="C42" i="4"/>
  <c r="D42" i="4"/>
  <c r="E42" i="4"/>
  <c r="F42" i="4"/>
  <c r="G42" i="4"/>
  <c r="H42" i="4"/>
  <c r="C43" i="4"/>
  <c r="D43" i="4"/>
  <c r="E43" i="4"/>
  <c r="F43" i="4"/>
  <c r="G43" i="4"/>
  <c r="H43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F49" i="4"/>
  <c r="G49" i="4"/>
  <c r="H49" i="4"/>
  <c r="C50" i="4"/>
  <c r="D50" i="4"/>
  <c r="E50" i="4"/>
  <c r="F50" i="4"/>
  <c r="G50" i="4"/>
  <c r="H50" i="4"/>
  <c r="C51" i="4"/>
  <c r="D51" i="4"/>
  <c r="E51" i="4"/>
  <c r="F51" i="4"/>
  <c r="G51" i="4"/>
  <c r="H51" i="4"/>
  <c r="C52" i="4"/>
  <c r="D52" i="4"/>
  <c r="E52" i="4"/>
  <c r="F52" i="4"/>
  <c r="G52" i="4"/>
  <c r="H52" i="4"/>
  <c r="C53" i="4"/>
  <c r="D53" i="4"/>
  <c r="E53" i="4"/>
  <c r="F53" i="4"/>
  <c r="G53" i="4"/>
  <c r="H53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74" i="4"/>
  <c r="D74" i="4"/>
  <c r="E74" i="4"/>
  <c r="F74" i="4"/>
  <c r="G74" i="4"/>
  <c r="H74" i="4"/>
  <c r="C75" i="4"/>
  <c r="D75" i="4"/>
  <c r="E75" i="4"/>
  <c r="F75" i="4"/>
  <c r="G75" i="4"/>
  <c r="H75" i="4"/>
  <c r="C76" i="4"/>
  <c r="D76" i="4"/>
  <c r="E76" i="4"/>
  <c r="F76" i="4"/>
  <c r="G76" i="4"/>
  <c r="H76" i="4"/>
  <c r="C77" i="4"/>
  <c r="D77" i="4"/>
  <c r="E77" i="4"/>
  <c r="F77" i="4"/>
  <c r="G77" i="4"/>
  <c r="H77" i="4"/>
  <c r="C78" i="4"/>
  <c r="D78" i="4"/>
  <c r="E78" i="4"/>
  <c r="F78" i="4"/>
  <c r="G78" i="4"/>
  <c r="H78" i="4"/>
  <c r="C79" i="4"/>
  <c r="D79" i="4"/>
  <c r="E79" i="4"/>
  <c r="F79" i="4"/>
  <c r="G79" i="4"/>
  <c r="H79" i="4"/>
  <c r="C80" i="4"/>
  <c r="D80" i="4"/>
  <c r="E80" i="4"/>
  <c r="F80" i="4"/>
  <c r="G80" i="4"/>
  <c r="H80" i="4"/>
  <c r="C81" i="4"/>
  <c r="D81" i="4"/>
  <c r="E81" i="4"/>
  <c r="F81" i="4"/>
  <c r="G81" i="4"/>
  <c r="H81" i="4"/>
  <c r="C82" i="4"/>
  <c r="D82" i="4"/>
  <c r="E82" i="4"/>
  <c r="F82" i="4"/>
  <c r="G82" i="4"/>
  <c r="H82" i="4"/>
  <c r="C83" i="4"/>
  <c r="D83" i="4"/>
  <c r="E83" i="4"/>
  <c r="F83" i="4"/>
  <c r="G83" i="4"/>
  <c r="H83" i="4"/>
  <c r="C84" i="4"/>
  <c r="D84" i="4"/>
  <c r="E84" i="4"/>
  <c r="F84" i="4"/>
  <c r="G84" i="4"/>
  <c r="H84" i="4"/>
  <c r="C85" i="4"/>
  <c r="D85" i="4"/>
  <c r="E85" i="4"/>
  <c r="F85" i="4"/>
  <c r="G85" i="4"/>
  <c r="H85" i="4"/>
  <c r="C86" i="4"/>
  <c r="D86" i="4"/>
  <c r="E86" i="4"/>
  <c r="F86" i="4"/>
  <c r="G86" i="4"/>
  <c r="H86" i="4"/>
  <c r="C87" i="4"/>
  <c r="D87" i="4"/>
  <c r="E87" i="4"/>
  <c r="F87" i="4"/>
  <c r="G87" i="4"/>
  <c r="H87" i="4"/>
  <c r="C88" i="4"/>
  <c r="D88" i="4"/>
  <c r="E88" i="4"/>
  <c r="F88" i="4"/>
  <c r="G88" i="4"/>
  <c r="H88" i="4"/>
  <c r="C89" i="4"/>
  <c r="D89" i="4"/>
  <c r="E89" i="4"/>
  <c r="F89" i="4"/>
  <c r="G89" i="4"/>
  <c r="H89" i="4"/>
  <c r="C90" i="4"/>
  <c r="D90" i="4"/>
  <c r="E90" i="4"/>
  <c r="F90" i="4"/>
  <c r="G90" i="4"/>
  <c r="H90" i="4"/>
  <c r="C91" i="4"/>
  <c r="D91" i="4"/>
  <c r="E91" i="4"/>
  <c r="F91" i="4"/>
  <c r="G91" i="4"/>
  <c r="H91" i="4"/>
  <c r="C92" i="4"/>
  <c r="D92" i="4"/>
  <c r="E92" i="4"/>
  <c r="F92" i="4"/>
  <c r="G92" i="4"/>
  <c r="H92" i="4"/>
  <c r="C93" i="4"/>
  <c r="D93" i="4"/>
  <c r="E93" i="4"/>
  <c r="F93" i="4"/>
  <c r="G93" i="4"/>
  <c r="H93" i="4"/>
  <c r="C94" i="4"/>
  <c r="D94" i="4"/>
  <c r="E94" i="4"/>
  <c r="F94" i="4"/>
  <c r="G94" i="4"/>
  <c r="H94" i="4"/>
  <c r="C95" i="4"/>
  <c r="D95" i="4"/>
  <c r="E95" i="4"/>
  <c r="F95" i="4"/>
  <c r="G95" i="4"/>
  <c r="H95" i="4"/>
  <c r="C96" i="4"/>
  <c r="D96" i="4"/>
  <c r="E96" i="4"/>
  <c r="F96" i="4"/>
  <c r="G96" i="4"/>
  <c r="H96" i="4"/>
  <c r="C97" i="4"/>
  <c r="D97" i="4"/>
  <c r="E97" i="4"/>
  <c r="F97" i="4"/>
  <c r="G97" i="4"/>
  <c r="H97" i="4"/>
  <c r="C98" i="4"/>
  <c r="D98" i="4"/>
  <c r="E98" i="4"/>
  <c r="F98" i="4"/>
  <c r="G98" i="4"/>
  <c r="H98" i="4"/>
  <c r="C99" i="4"/>
  <c r="D99" i="4"/>
  <c r="E99" i="4"/>
  <c r="F99" i="4"/>
  <c r="G99" i="4"/>
  <c r="H99" i="4"/>
  <c r="C100" i="4"/>
  <c r="D100" i="4"/>
  <c r="E100" i="4"/>
  <c r="F100" i="4"/>
  <c r="G100" i="4"/>
  <c r="H100" i="4"/>
  <c r="C101" i="4"/>
  <c r="D101" i="4"/>
  <c r="E101" i="4"/>
  <c r="F101" i="4"/>
  <c r="G101" i="4"/>
  <c r="H101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04" i="4"/>
  <c r="D104" i="4"/>
  <c r="E104" i="4"/>
  <c r="F104" i="4"/>
  <c r="G104" i="4"/>
  <c r="H104" i="4"/>
  <c r="C105" i="4"/>
  <c r="D105" i="4"/>
  <c r="E105" i="4"/>
  <c r="F105" i="4"/>
  <c r="G105" i="4"/>
  <c r="H105" i="4"/>
  <c r="C106" i="4"/>
  <c r="D106" i="4"/>
  <c r="E106" i="4"/>
  <c r="F106" i="4"/>
  <c r="G106" i="4"/>
  <c r="H106" i="4"/>
  <c r="C107" i="4"/>
  <c r="D107" i="4"/>
  <c r="E107" i="4"/>
  <c r="F107" i="4"/>
  <c r="G107" i="4"/>
  <c r="H107" i="4"/>
  <c r="C108" i="4"/>
  <c r="D108" i="4"/>
  <c r="E108" i="4"/>
  <c r="F108" i="4"/>
  <c r="G108" i="4"/>
  <c r="H108" i="4"/>
  <c r="C109" i="4"/>
  <c r="D109" i="4"/>
  <c r="E109" i="4"/>
  <c r="F109" i="4"/>
  <c r="G109" i="4"/>
  <c r="H109" i="4"/>
  <c r="C110" i="4"/>
  <c r="D110" i="4"/>
  <c r="E110" i="4"/>
  <c r="F110" i="4"/>
  <c r="G110" i="4"/>
  <c r="H110" i="4"/>
  <c r="C111" i="4"/>
  <c r="D111" i="4"/>
  <c r="E111" i="4"/>
  <c r="F111" i="4"/>
  <c r="G111" i="4"/>
  <c r="H111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4" i="4"/>
  <c r="D114" i="4"/>
  <c r="E114" i="4"/>
  <c r="F114" i="4"/>
  <c r="G114" i="4"/>
  <c r="H114" i="4"/>
  <c r="C115" i="4"/>
  <c r="D115" i="4"/>
  <c r="E115" i="4"/>
  <c r="F115" i="4"/>
  <c r="G115" i="4"/>
  <c r="H115" i="4"/>
  <c r="C116" i="4"/>
  <c r="D116" i="4"/>
  <c r="E116" i="4"/>
  <c r="F116" i="4"/>
  <c r="G116" i="4"/>
  <c r="H116" i="4"/>
  <c r="C117" i="4"/>
  <c r="D117" i="4"/>
  <c r="E117" i="4"/>
  <c r="F117" i="4"/>
  <c r="G117" i="4"/>
  <c r="H117" i="4"/>
  <c r="C118" i="4"/>
  <c r="D118" i="4"/>
  <c r="E118" i="4"/>
  <c r="F118" i="4"/>
  <c r="G118" i="4"/>
  <c r="H118" i="4"/>
  <c r="C119" i="4"/>
  <c r="D119" i="4"/>
  <c r="E119" i="4"/>
  <c r="F119" i="4"/>
  <c r="G119" i="4"/>
  <c r="H119" i="4"/>
  <c r="C120" i="4"/>
  <c r="D120" i="4"/>
  <c r="E120" i="4"/>
  <c r="F120" i="4"/>
  <c r="G120" i="4"/>
  <c r="H120" i="4"/>
  <c r="C121" i="4"/>
  <c r="D121" i="4"/>
  <c r="E121" i="4"/>
  <c r="F121" i="4"/>
  <c r="G121" i="4"/>
  <c r="H121" i="4"/>
  <c r="C122" i="4"/>
  <c r="D122" i="4"/>
  <c r="E122" i="4"/>
  <c r="F122" i="4"/>
  <c r="G122" i="4"/>
  <c r="H122" i="4"/>
  <c r="C123" i="4"/>
  <c r="D123" i="4"/>
  <c r="E123" i="4"/>
  <c r="F123" i="4"/>
  <c r="G123" i="4"/>
  <c r="H123" i="4"/>
  <c r="C124" i="4"/>
  <c r="D124" i="4"/>
  <c r="E124" i="4"/>
  <c r="F124" i="4"/>
  <c r="G124" i="4"/>
  <c r="H124" i="4"/>
  <c r="C125" i="4"/>
  <c r="D125" i="4"/>
  <c r="E125" i="4"/>
  <c r="F125" i="4"/>
  <c r="G125" i="4"/>
  <c r="H125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28" i="4"/>
  <c r="D128" i="4"/>
  <c r="E128" i="4"/>
  <c r="F128" i="4"/>
  <c r="G128" i="4"/>
  <c r="H128" i="4"/>
  <c r="C129" i="4"/>
  <c r="D129" i="4"/>
  <c r="E129" i="4"/>
  <c r="F129" i="4"/>
  <c r="G129" i="4"/>
  <c r="H129" i="4"/>
  <c r="C130" i="4"/>
  <c r="D130" i="4"/>
  <c r="E130" i="4"/>
  <c r="F130" i="4"/>
  <c r="G130" i="4"/>
  <c r="H130" i="4"/>
  <c r="C131" i="4"/>
  <c r="D131" i="4"/>
  <c r="E131" i="4"/>
  <c r="F131" i="4"/>
  <c r="G131" i="4"/>
  <c r="H131" i="4"/>
  <c r="C132" i="4"/>
  <c r="D132" i="4"/>
  <c r="E132" i="4"/>
  <c r="F132" i="4"/>
  <c r="G132" i="4"/>
  <c r="H132" i="4"/>
  <c r="C133" i="4"/>
  <c r="D133" i="4"/>
  <c r="E133" i="4"/>
  <c r="F133" i="4"/>
  <c r="G133" i="4"/>
  <c r="H133" i="4"/>
  <c r="C134" i="4"/>
  <c r="D134" i="4"/>
  <c r="E134" i="4"/>
  <c r="F134" i="4"/>
  <c r="G134" i="4"/>
  <c r="H134" i="4"/>
  <c r="C135" i="4"/>
  <c r="D135" i="4"/>
  <c r="E135" i="4"/>
  <c r="F135" i="4"/>
  <c r="G135" i="4"/>
  <c r="H135" i="4"/>
  <c r="C136" i="4"/>
  <c r="D136" i="4"/>
  <c r="E136" i="4"/>
  <c r="F136" i="4"/>
  <c r="G136" i="4"/>
  <c r="H136" i="4"/>
  <c r="C137" i="4"/>
  <c r="D137" i="4"/>
  <c r="E137" i="4"/>
  <c r="F137" i="4"/>
  <c r="G137" i="4"/>
  <c r="H137" i="4"/>
  <c r="C138" i="4"/>
  <c r="D138" i="4"/>
  <c r="E138" i="4"/>
  <c r="F138" i="4"/>
  <c r="G138" i="4"/>
  <c r="H138" i="4"/>
  <c r="C139" i="4"/>
  <c r="D139" i="4"/>
  <c r="E139" i="4"/>
  <c r="F139" i="4"/>
  <c r="G139" i="4"/>
  <c r="H139" i="4"/>
  <c r="C140" i="4"/>
  <c r="D140" i="4"/>
  <c r="E140" i="4"/>
  <c r="F140" i="4"/>
  <c r="G140" i="4"/>
  <c r="H140" i="4"/>
  <c r="C141" i="4"/>
  <c r="D141" i="4"/>
  <c r="E141" i="4"/>
  <c r="F141" i="4"/>
  <c r="G141" i="4"/>
  <c r="H141" i="4"/>
  <c r="C142" i="4"/>
  <c r="D142" i="4"/>
  <c r="E142" i="4"/>
  <c r="F142" i="4"/>
  <c r="G142" i="4"/>
  <c r="H142" i="4"/>
  <c r="C143" i="4"/>
  <c r="D143" i="4"/>
  <c r="E143" i="4"/>
  <c r="F143" i="4"/>
  <c r="G143" i="4"/>
  <c r="H143" i="4"/>
  <c r="C144" i="4"/>
  <c r="D144" i="4"/>
  <c r="E144" i="4"/>
  <c r="F144" i="4"/>
  <c r="G144" i="4"/>
  <c r="H144" i="4"/>
  <c r="C145" i="4"/>
  <c r="D145" i="4"/>
  <c r="E145" i="4"/>
  <c r="F145" i="4"/>
  <c r="G145" i="4"/>
  <c r="H145" i="4"/>
  <c r="C146" i="4"/>
  <c r="D146" i="4"/>
  <c r="E146" i="4"/>
  <c r="F146" i="4"/>
  <c r="G146" i="4"/>
  <c r="H146" i="4"/>
  <c r="C147" i="4"/>
  <c r="D147" i="4"/>
  <c r="E147" i="4"/>
  <c r="F147" i="4"/>
  <c r="G147" i="4"/>
  <c r="H147" i="4"/>
  <c r="C148" i="4"/>
  <c r="D148" i="4"/>
  <c r="E148" i="4"/>
  <c r="F148" i="4"/>
  <c r="G148" i="4"/>
  <c r="H148" i="4"/>
  <c r="C149" i="4"/>
  <c r="D149" i="4"/>
  <c r="E149" i="4"/>
  <c r="F149" i="4"/>
  <c r="G149" i="4"/>
  <c r="H149" i="4"/>
  <c r="C150" i="4"/>
  <c r="D150" i="4"/>
  <c r="E150" i="4"/>
  <c r="F150" i="4"/>
  <c r="G150" i="4"/>
  <c r="H150" i="4"/>
  <c r="C151" i="4"/>
  <c r="D151" i="4"/>
  <c r="E151" i="4"/>
  <c r="F151" i="4"/>
  <c r="G151" i="4"/>
  <c r="H151" i="4"/>
  <c r="C152" i="4"/>
  <c r="D152" i="4"/>
  <c r="E152" i="4"/>
  <c r="F152" i="4"/>
  <c r="G152" i="4"/>
  <c r="H152" i="4"/>
  <c r="C153" i="4"/>
  <c r="D153" i="4"/>
  <c r="E153" i="4"/>
  <c r="F153" i="4"/>
  <c r="G153" i="4"/>
  <c r="H153" i="4"/>
  <c r="C154" i="4"/>
  <c r="D154" i="4"/>
  <c r="E154" i="4"/>
  <c r="F154" i="4"/>
  <c r="G154" i="4"/>
  <c r="H154" i="4"/>
  <c r="C155" i="4"/>
  <c r="D155" i="4"/>
  <c r="E155" i="4"/>
  <c r="F155" i="4"/>
  <c r="G155" i="4"/>
  <c r="H155" i="4"/>
  <c r="C156" i="4"/>
  <c r="D156" i="4"/>
  <c r="E156" i="4"/>
  <c r="F156" i="4"/>
  <c r="G156" i="4"/>
  <c r="H156" i="4"/>
  <c r="C157" i="4"/>
  <c r="D157" i="4"/>
  <c r="E157" i="4"/>
  <c r="F157" i="4"/>
  <c r="G157" i="4"/>
  <c r="H157" i="4"/>
  <c r="C158" i="4"/>
  <c r="D158" i="4"/>
  <c r="E158" i="4"/>
  <c r="F158" i="4"/>
  <c r="G158" i="4"/>
  <c r="H158" i="4"/>
  <c r="C159" i="4"/>
  <c r="D159" i="4"/>
  <c r="E159" i="4"/>
  <c r="F159" i="4"/>
  <c r="G159" i="4"/>
  <c r="H159" i="4"/>
  <c r="D2" i="4"/>
  <c r="E2" i="4"/>
  <c r="F2" i="4"/>
  <c r="G2" i="4"/>
  <c r="H2" i="4"/>
  <c r="C2" i="4"/>
  <c r="M83" i="2"/>
  <c r="N63" i="2"/>
  <c r="L111" i="2"/>
  <c r="M111" i="2"/>
  <c r="K111" i="2"/>
  <c r="J111" i="2"/>
  <c r="O83" i="2"/>
  <c r="M63" i="2"/>
  <c r="J63" i="2"/>
  <c r="N116" i="2"/>
  <c r="K116" i="2"/>
  <c r="L136" i="2"/>
  <c r="J93" i="2"/>
  <c r="J136" i="2"/>
  <c r="L83" i="2"/>
  <c r="L63" i="2"/>
  <c r="J66" i="2"/>
  <c r="N66" i="2"/>
  <c r="M66" i="2"/>
  <c r="K66" i="2"/>
  <c r="O66" i="2"/>
  <c r="L66" i="2"/>
  <c r="J82" i="2"/>
  <c r="N82" i="2"/>
  <c r="M82" i="2"/>
  <c r="K82" i="2"/>
  <c r="L82" i="2"/>
  <c r="O82" i="2"/>
  <c r="J98" i="2"/>
  <c r="N98" i="2"/>
  <c r="M98" i="2"/>
  <c r="K98" i="2"/>
  <c r="L98" i="2"/>
  <c r="O98" i="2"/>
  <c r="J114" i="2"/>
  <c r="N114" i="2"/>
  <c r="M114" i="2"/>
  <c r="K114" i="2"/>
  <c r="L114" i="2"/>
  <c r="O114" i="2"/>
  <c r="J130" i="2"/>
  <c r="O130" i="2"/>
  <c r="K130" i="2"/>
  <c r="M130" i="2"/>
  <c r="N130" i="2"/>
  <c r="L130" i="2"/>
  <c r="J146" i="2"/>
  <c r="J59" i="2"/>
  <c r="N59" i="2"/>
  <c r="O59" i="2"/>
  <c r="M59" i="2"/>
  <c r="K59" i="2"/>
  <c r="L59" i="2"/>
  <c r="J80" i="2"/>
  <c r="N80" i="2"/>
  <c r="L80" i="2"/>
  <c r="K80" i="2"/>
  <c r="M80" i="2"/>
  <c r="O80" i="2"/>
  <c r="J101" i="2"/>
  <c r="N101" i="2"/>
  <c r="L101" i="2"/>
  <c r="M101" i="2"/>
  <c r="K101" i="2"/>
  <c r="O101" i="2"/>
  <c r="J123" i="2"/>
  <c r="O123" i="2"/>
  <c r="N123" i="2"/>
  <c r="K123" i="2"/>
  <c r="L123" i="2"/>
  <c r="M123" i="2"/>
  <c r="J144" i="2"/>
  <c r="J76" i="2"/>
  <c r="N76" i="2"/>
  <c r="M76" i="2"/>
  <c r="O76" i="2"/>
  <c r="K76" i="2"/>
  <c r="L76" i="2"/>
  <c r="J97" i="2"/>
  <c r="J119" i="2"/>
  <c r="O119" i="2"/>
  <c r="N119" i="2"/>
  <c r="K119" i="2"/>
  <c r="L119" i="2"/>
  <c r="M119" i="2"/>
  <c r="J140" i="2"/>
  <c r="J88" i="2"/>
  <c r="P140" i="2"/>
  <c r="J67" i="2"/>
  <c r="N67" i="2"/>
  <c r="O67" i="2"/>
  <c r="M67" i="2"/>
  <c r="K67" i="2"/>
  <c r="L67" i="2"/>
  <c r="J109" i="2"/>
  <c r="N109" i="2"/>
  <c r="L109" i="2"/>
  <c r="M109" i="2"/>
  <c r="K109" i="2"/>
  <c r="O109" i="2"/>
  <c r="J152" i="2"/>
  <c r="O152" i="2"/>
  <c r="L152" i="2"/>
  <c r="M152" i="2"/>
  <c r="K152" i="2"/>
  <c r="N152" i="2"/>
  <c r="J105" i="2"/>
  <c r="N105" i="2"/>
  <c r="L105" i="2"/>
  <c r="M105" i="2"/>
  <c r="O105" i="2"/>
  <c r="K105" i="2"/>
  <c r="J143" i="2"/>
  <c r="J84" i="2"/>
  <c r="N84" i="2"/>
  <c r="L84" i="2"/>
  <c r="M84" i="2"/>
  <c r="O84" i="2"/>
  <c r="K84" i="2"/>
  <c r="J70" i="2"/>
  <c r="N70" i="2"/>
  <c r="M70" i="2"/>
  <c r="K70" i="2"/>
  <c r="L70" i="2"/>
  <c r="O70" i="2"/>
  <c r="J86" i="2"/>
  <c r="J138" i="2"/>
  <c r="P138" i="2"/>
  <c r="J102" i="2"/>
  <c r="N102" i="2"/>
  <c r="M102" i="2"/>
  <c r="K102" i="2"/>
  <c r="L102" i="2"/>
  <c r="O102" i="2"/>
  <c r="J118" i="2"/>
  <c r="O118" i="2"/>
  <c r="K118" i="2"/>
  <c r="M118" i="2"/>
  <c r="N118" i="2"/>
  <c r="L118" i="2"/>
  <c r="J134" i="2"/>
  <c r="O134" i="2"/>
  <c r="K134" i="2"/>
  <c r="M134" i="2"/>
  <c r="N134" i="2"/>
  <c r="L134" i="2"/>
  <c r="J150" i="2"/>
  <c r="O150" i="2"/>
  <c r="K150" i="2"/>
  <c r="M150" i="2"/>
  <c r="N150" i="2"/>
  <c r="L150" i="2"/>
  <c r="J64" i="2"/>
  <c r="N64" i="2"/>
  <c r="L64" i="2"/>
  <c r="O64" i="2"/>
  <c r="K64" i="2"/>
  <c r="M64" i="2"/>
  <c r="J85" i="2"/>
  <c r="P137" i="2"/>
  <c r="J107" i="2"/>
  <c r="N107" i="2"/>
  <c r="O107" i="2"/>
  <c r="K107" i="2"/>
  <c r="L107" i="2"/>
  <c r="M107" i="2"/>
  <c r="J128" i="2"/>
  <c r="O128" i="2"/>
  <c r="K128" i="2"/>
  <c r="L128" i="2"/>
  <c r="M128" i="2"/>
  <c r="N128" i="2"/>
  <c r="J149" i="2"/>
  <c r="J60" i="2"/>
  <c r="N60" i="2"/>
  <c r="L60" i="2"/>
  <c r="M60" i="2"/>
  <c r="K60" i="2"/>
  <c r="O60" i="2"/>
  <c r="J81" i="2"/>
  <c r="N81" i="2"/>
  <c r="L81" i="2"/>
  <c r="O81" i="2"/>
  <c r="K81" i="2"/>
  <c r="M81" i="2"/>
  <c r="J103" i="2"/>
  <c r="N103" i="2"/>
  <c r="O103" i="2"/>
  <c r="L103" i="2"/>
  <c r="M103" i="2"/>
  <c r="K103" i="2"/>
  <c r="J124" i="2"/>
  <c r="O124" i="2"/>
  <c r="L124" i="2"/>
  <c r="K124" i="2"/>
  <c r="M124" i="2"/>
  <c r="N124" i="2"/>
  <c r="J145" i="2"/>
  <c r="P145" i="2"/>
  <c r="J77" i="2"/>
  <c r="N77" i="2"/>
  <c r="L77" i="2"/>
  <c r="M77" i="2"/>
  <c r="K77" i="2"/>
  <c r="O77" i="2"/>
  <c r="J120" i="2"/>
  <c r="O120" i="2"/>
  <c r="L120" i="2"/>
  <c r="M120" i="2"/>
  <c r="K120" i="2"/>
  <c r="N120" i="2"/>
  <c r="J125" i="2"/>
  <c r="O125" i="2"/>
  <c r="L125" i="2"/>
  <c r="M125" i="2"/>
  <c r="N125" i="2"/>
  <c r="K125" i="2"/>
  <c r="J127" i="2"/>
  <c r="O127" i="2"/>
  <c r="N127" i="2"/>
  <c r="L127" i="2"/>
  <c r="M127" i="2"/>
  <c r="K127" i="2"/>
  <c r="J72" i="2"/>
  <c r="N72" i="2"/>
  <c r="O72" i="2"/>
  <c r="L72" i="2"/>
  <c r="K72" i="2"/>
  <c r="M72" i="2"/>
  <c r="J58" i="2"/>
  <c r="N58" i="2"/>
  <c r="M58" i="2"/>
  <c r="K58" i="2"/>
  <c r="O58" i="2"/>
  <c r="L58" i="2"/>
  <c r="J74" i="2"/>
  <c r="N74" i="2"/>
  <c r="M74" i="2"/>
  <c r="K74" i="2"/>
  <c r="O74" i="2"/>
  <c r="L74" i="2"/>
  <c r="J90" i="2"/>
  <c r="J106" i="2"/>
  <c r="N106" i="2"/>
  <c r="M106" i="2"/>
  <c r="K106" i="2"/>
  <c r="O106" i="2"/>
  <c r="L106" i="2"/>
  <c r="J122" i="2"/>
  <c r="O122" i="2"/>
  <c r="K122" i="2"/>
  <c r="M122" i="2"/>
  <c r="N122" i="2"/>
  <c r="L122" i="2"/>
  <c r="J154" i="2"/>
  <c r="O154" i="2"/>
  <c r="K154" i="2"/>
  <c r="M154" i="2"/>
  <c r="N154" i="2"/>
  <c r="L154" i="2"/>
  <c r="J69" i="2"/>
  <c r="N69" i="2"/>
  <c r="L69" i="2"/>
  <c r="M69" i="2"/>
  <c r="K69" i="2"/>
  <c r="O69" i="2"/>
  <c r="J91" i="2"/>
  <c r="P143" i="2"/>
  <c r="J112" i="2"/>
  <c r="N112" i="2"/>
  <c r="L112" i="2"/>
  <c r="K112" i="2"/>
  <c r="M112" i="2"/>
  <c r="O112" i="2"/>
  <c r="J133" i="2"/>
  <c r="O133" i="2"/>
  <c r="L133" i="2"/>
  <c r="K133" i="2"/>
  <c r="M133" i="2"/>
  <c r="N133" i="2"/>
  <c r="J155" i="2"/>
  <c r="O155" i="2"/>
  <c r="N155" i="2"/>
  <c r="K155" i="2"/>
  <c r="L155" i="2"/>
  <c r="M155" i="2"/>
  <c r="J65" i="2"/>
  <c r="N65" i="2"/>
  <c r="L65" i="2"/>
  <c r="M65" i="2"/>
  <c r="O65" i="2"/>
  <c r="K65" i="2"/>
  <c r="J87" i="2"/>
  <c r="J108" i="2"/>
  <c r="N108" i="2"/>
  <c r="M108" i="2"/>
  <c r="O108" i="2"/>
  <c r="K108" i="2"/>
  <c r="L108" i="2"/>
  <c r="J129" i="2"/>
  <c r="O129" i="2"/>
  <c r="L129" i="2"/>
  <c r="M129" i="2"/>
  <c r="K129" i="2"/>
  <c r="N129" i="2"/>
  <c r="J151" i="2"/>
  <c r="O151" i="2"/>
  <c r="N151" i="2"/>
  <c r="K151" i="2"/>
  <c r="L151" i="2"/>
  <c r="M151" i="2"/>
  <c r="J131" i="2"/>
  <c r="O131" i="2"/>
  <c r="N131" i="2"/>
  <c r="L131" i="2"/>
  <c r="K131" i="2"/>
  <c r="M131" i="2"/>
  <c r="J68" i="2"/>
  <c r="N68" i="2"/>
  <c r="L68" i="2"/>
  <c r="M68" i="2"/>
  <c r="O68" i="2"/>
  <c r="K68" i="2"/>
  <c r="J147" i="2"/>
  <c r="P147" i="2"/>
  <c r="J115" i="2"/>
  <c r="N115" i="2"/>
  <c r="O115" i="2"/>
  <c r="M115" i="2"/>
  <c r="K115" i="2"/>
  <c r="L115" i="2"/>
  <c r="J57" i="2"/>
  <c r="N57" i="2"/>
  <c r="L57" i="2"/>
  <c r="M57" i="2"/>
  <c r="O57" i="2"/>
  <c r="K57" i="2"/>
  <c r="J62" i="2"/>
  <c r="N62" i="2"/>
  <c r="M62" i="2"/>
  <c r="K62" i="2"/>
  <c r="O62" i="2"/>
  <c r="L62" i="2"/>
  <c r="J78" i="2"/>
  <c r="N78" i="2"/>
  <c r="M78" i="2"/>
  <c r="K78" i="2"/>
  <c r="L78" i="2"/>
  <c r="O78" i="2"/>
  <c r="J94" i="2"/>
  <c r="J110" i="2"/>
  <c r="N110" i="2"/>
  <c r="M110" i="2"/>
  <c r="K110" i="2"/>
  <c r="L110" i="2"/>
  <c r="O110" i="2"/>
  <c r="J126" i="2"/>
  <c r="O126" i="2"/>
  <c r="K126" i="2"/>
  <c r="M126" i="2"/>
  <c r="N126" i="2"/>
  <c r="L126" i="2"/>
  <c r="J142" i="2"/>
  <c r="J158" i="2"/>
  <c r="O158" i="2"/>
  <c r="K158" i="2"/>
  <c r="M158" i="2"/>
  <c r="N158" i="2"/>
  <c r="L158" i="2"/>
  <c r="J75" i="2"/>
  <c r="N75" i="2"/>
  <c r="O75" i="2"/>
  <c r="K75" i="2"/>
  <c r="L75" i="2"/>
  <c r="M75" i="2"/>
  <c r="J96" i="2"/>
  <c r="P148" i="2"/>
  <c r="J117" i="2"/>
  <c r="O117" i="2"/>
  <c r="L117" i="2"/>
  <c r="K117" i="2"/>
  <c r="M117" i="2"/>
  <c r="N117" i="2"/>
  <c r="J139" i="2"/>
  <c r="P139" i="2"/>
  <c r="J156" i="2"/>
  <c r="O156" i="2"/>
  <c r="L156" i="2"/>
  <c r="K156" i="2"/>
  <c r="M156" i="2"/>
  <c r="N156" i="2"/>
  <c r="J71" i="2"/>
  <c r="N71" i="2"/>
  <c r="O71" i="2"/>
  <c r="L71" i="2"/>
  <c r="M71" i="2"/>
  <c r="K71" i="2"/>
  <c r="J92" i="2"/>
  <c r="P144" i="2"/>
  <c r="J113" i="2"/>
  <c r="N113" i="2"/>
  <c r="L113" i="2"/>
  <c r="O113" i="2"/>
  <c r="K113" i="2"/>
  <c r="M113" i="2"/>
  <c r="J135" i="2"/>
  <c r="O135" i="2"/>
  <c r="N135" i="2"/>
  <c r="K135" i="2"/>
  <c r="L135" i="2"/>
  <c r="M135" i="2"/>
  <c r="J56" i="2"/>
  <c r="N56" i="2"/>
  <c r="L56" i="2"/>
  <c r="O56" i="2"/>
  <c r="K56" i="2"/>
  <c r="M56" i="2"/>
  <c r="J99" i="2"/>
  <c r="N99" i="2"/>
  <c r="O99" i="2"/>
  <c r="M99" i="2"/>
  <c r="K99" i="2"/>
  <c r="L99" i="2"/>
  <c r="J141" i="2"/>
  <c r="J89" i="2"/>
  <c r="J157" i="2"/>
  <c r="O157" i="2"/>
  <c r="L157" i="2"/>
  <c r="M157" i="2"/>
  <c r="N157" i="2"/>
  <c r="K157" i="2"/>
  <c r="J100" i="2"/>
  <c r="N100" i="2"/>
  <c r="L100" i="2"/>
  <c r="M100" i="2"/>
  <c r="O100" i="2"/>
  <c r="K100" i="2"/>
  <c r="P149" i="2"/>
  <c r="P14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S164" i="2"/>
  <c r="P141" i="2"/>
  <c r="P146" i="2"/>
  <c r="Q164" i="2"/>
  <c r="P165" i="2"/>
  <c r="P167" i="2"/>
  <c r="I2" i="4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3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6" i="4"/>
  <c r="P161" i="2"/>
  <c r="P170" i="2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5" i="4"/>
  <c r="P164" i="2"/>
  <c r="R164" i="2"/>
  <c r="U164" i="2"/>
  <c r="P169" i="2"/>
  <c r="T164" i="2"/>
</calcChain>
</file>

<file path=xl/sharedStrings.xml><?xml version="1.0" encoding="utf-8"?>
<sst xmlns="http://schemas.openxmlformats.org/spreadsheetml/2006/main" count="569" uniqueCount="233">
  <si>
    <t>2011_26</t>
  </si>
  <si>
    <t>2011_27</t>
  </si>
  <si>
    <t>2011_28</t>
  </si>
  <si>
    <t>2011_29</t>
  </si>
  <si>
    <t>2011_30</t>
  </si>
  <si>
    <t>2011_31</t>
  </si>
  <si>
    <t>2011_32</t>
  </si>
  <si>
    <t>2011_33</t>
  </si>
  <si>
    <t>2011_34</t>
  </si>
  <si>
    <t>2011_35</t>
  </si>
  <si>
    <t>2011_36</t>
  </si>
  <si>
    <t>2011_37</t>
  </si>
  <si>
    <t>2011_38</t>
  </si>
  <si>
    <t>2011_39</t>
  </si>
  <si>
    <t>2011_40</t>
  </si>
  <si>
    <t>2011_41</t>
  </si>
  <si>
    <t>2011_42</t>
  </si>
  <si>
    <t>2011_43</t>
  </si>
  <si>
    <t>2011_44</t>
  </si>
  <si>
    <t>2011_45</t>
  </si>
  <si>
    <t>2011_46</t>
  </si>
  <si>
    <t>2011_47</t>
  </si>
  <si>
    <t>2011_48</t>
  </si>
  <si>
    <t>2011_49</t>
  </si>
  <si>
    <t>2011_50</t>
  </si>
  <si>
    <t>2011_51</t>
  </si>
  <si>
    <t>2011_52</t>
  </si>
  <si>
    <t>2012_01</t>
  </si>
  <si>
    <t>2012_02</t>
  </si>
  <si>
    <t>2012_03</t>
  </si>
  <si>
    <t>2012_04</t>
  </si>
  <si>
    <t>2012_05</t>
  </si>
  <si>
    <t>2012_06</t>
  </si>
  <si>
    <t>2012_07</t>
  </si>
  <si>
    <t>2012_08</t>
  </si>
  <si>
    <t>2012_09</t>
  </si>
  <si>
    <t>2012_10</t>
  </si>
  <si>
    <t>2012_11</t>
  </si>
  <si>
    <t>2012_12</t>
  </si>
  <si>
    <t>2012_13</t>
  </si>
  <si>
    <t>2012_14</t>
  </si>
  <si>
    <t>2012_15</t>
  </si>
  <si>
    <t>2012_16</t>
  </si>
  <si>
    <t>2012_17</t>
  </si>
  <si>
    <t>2012_18</t>
  </si>
  <si>
    <t>2012_19</t>
  </si>
  <si>
    <t>2012_20</t>
  </si>
  <si>
    <t>2012_21</t>
  </si>
  <si>
    <t>2012_22</t>
  </si>
  <si>
    <t>2012_23</t>
  </si>
  <si>
    <t>2012_24</t>
  </si>
  <si>
    <t>2012_25</t>
  </si>
  <si>
    <t>2012_26</t>
  </si>
  <si>
    <t>2012_27</t>
  </si>
  <si>
    <t>2012_28</t>
  </si>
  <si>
    <t>2012_29</t>
  </si>
  <si>
    <t>2012_30</t>
  </si>
  <si>
    <t>2012_31</t>
  </si>
  <si>
    <t>2012_32</t>
  </si>
  <si>
    <t>2012_33</t>
  </si>
  <si>
    <t>2012_34</t>
  </si>
  <si>
    <t>2012_35</t>
  </si>
  <si>
    <t>2012_36</t>
  </si>
  <si>
    <t>2012_37</t>
  </si>
  <si>
    <t>2012_38</t>
  </si>
  <si>
    <t>2012_39</t>
  </si>
  <si>
    <t>2012_40</t>
  </si>
  <si>
    <t>2012_41</t>
  </si>
  <si>
    <t>2012_42</t>
  </si>
  <si>
    <t>2012_43</t>
  </si>
  <si>
    <t>2012_44</t>
  </si>
  <si>
    <t>2012_45</t>
  </si>
  <si>
    <t>2012_46</t>
  </si>
  <si>
    <t>2012_47</t>
  </si>
  <si>
    <t>2012_48</t>
  </si>
  <si>
    <t>2012_49</t>
  </si>
  <si>
    <t>2012_50</t>
  </si>
  <si>
    <t>2012_51</t>
  </si>
  <si>
    <t>2012_52</t>
  </si>
  <si>
    <t>2013_01</t>
  </si>
  <si>
    <t>2013_02</t>
  </si>
  <si>
    <t>2013_03</t>
  </si>
  <si>
    <t>2013_04</t>
  </si>
  <si>
    <t>2013_05</t>
  </si>
  <si>
    <t>2013_06</t>
  </si>
  <si>
    <t>2013_07</t>
  </si>
  <si>
    <t>2013_08</t>
  </si>
  <si>
    <t>2013_09</t>
  </si>
  <si>
    <t>2013_10</t>
  </si>
  <si>
    <t>2013_11</t>
  </si>
  <si>
    <t>2013_12</t>
  </si>
  <si>
    <t>2013_13</t>
  </si>
  <si>
    <t>2013_14</t>
  </si>
  <si>
    <t>2013_15</t>
  </si>
  <si>
    <t>2013_16</t>
  </si>
  <si>
    <t>2013_17</t>
  </si>
  <si>
    <t>2013_18</t>
  </si>
  <si>
    <t>2013_19</t>
  </si>
  <si>
    <t>2013_20</t>
  </si>
  <si>
    <t>2013_21</t>
  </si>
  <si>
    <t>2013_22</t>
  </si>
  <si>
    <t>2013_23</t>
  </si>
  <si>
    <t>2013_24</t>
  </si>
  <si>
    <t>2013_25</t>
  </si>
  <si>
    <t>2013_26</t>
  </si>
  <si>
    <t>2013_27</t>
  </si>
  <si>
    <t>2013_28</t>
  </si>
  <si>
    <t>2013_29</t>
  </si>
  <si>
    <t>2013_30</t>
  </si>
  <si>
    <t>2013_31</t>
  </si>
  <si>
    <t>2013_32</t>
  </si>
  <si>
    <t>2013_33</t>
  </si>
  <si>
    <t>2013_34</t>
  </si>
  <si>
    <t>2013_35</t>
  </si>
  <si>
    <t>2013_36</t>
  </si>
  <si>
    <t>2013_37</t>
  </si>
  <si>
    <t>2013_38</t>
  </si>
  <si>
    <t>2013_39</t>
  </si>
  <si>
    <t>2013_40</t>
  </si>
  <si>
    <t>2013_41</t>
  </si>
  <si>
    <t>2013_42</t>
  </si>
  <si>
    <t>2013_43</t>
  </si>
  <si>
    <t>2013_44</t>
  </si>
  <si>
    <t>2013_45</t>
  </si>
  <si>
    <t>2013_46</t>
  </si>
  <si>
    <t>2013_47</t>
  </si>
  <si>
    <t>2013_48</t>
  </si>
  <si>
    <t>2013_49</t>
  </si>
  <si>
    <t>2013_50</t>
  </si>
  <si>
    <t>2013_51</t>
  </si>
  <si>
    <t>2013_52</t>
  </si>
  <si>
    <t>2014_01</t>
  </si>
  <si>
    <t>2014_02</t>
  </si>
  <si>
    <t>2014_03</t>
  </si>
  <si>
    <t>2014_04</t>
  </si>
  <si>
    <t>2014_05</t>
  </si>
  <si>
    <t>2014_06</t>
  </si>
  <si>
    <t>2014_07</t>
  </si>
  <si>
    <t>2014_08</t>
  </si>
  <si>
    <t>2014_09</t>
  </si>
  <si>
    <t>2014_10</t>
  </si>
  <si>
    <t>2014_11</t>
  </si>
  <si>
    <t>2014_12</t>
  </si>
  <si>
    <t>2014_13</t>
  </si>
  <si>
    <t>2014_14</t>
  </si>
  <si>
    <t>2014_15</t>
  </si>
  <si>
    <t>2014_16</t>
  </si>
  <si>
    <t>2014_17</t>
  </si>
  <si>
    <t>2014_18</t>
  </si>
  <si>
    <t>2014_19</t>
  </si>
  <si>
    <t>2014_20</t>
  </si>
  <si>
    <t>2014_21</t>
  </si>
  <si>
    <t>2014_22</t>
  </si>
  <si>
    <t>2014_23</t>
  </si>
  <si>
    <t>2014_24</t>
  </si>
  <si>
    <t>2014_25</t>
  </si>
  <si>
    <t>2014_26</t>
  </si>
  <si>
    <t>2014_27</t>
  </si>
  <si>
    <t>EDs</t>
  </si>
  <si>
    <t>&lt;1yr</t>
  </si>
  <si>
    <t>1-4yrs</t>
  </si>
  <si>
    <t>5-14yrsyr</t>
  </si>
  <si>
    <t>15-64yrs</t>
  </si>
  <si>
    <t>65yrs+</t>
  </si>
  <si>
    <t>Included</t>
  </si>
  <si>
    <t>EDs reporting to EDSSS using ICD10 or Snomed-CT diagnosis coding systems</t>
  </si>
  <si>
    <t>excluded</t>
  </si>
  <si>
    <t>EDs not using ICD10/ Snomed-CT</t>
  </si>
  <si>
    <t>entirely</t>
  </si>
  <si>
    <t>EDs with 1 or more days in the week with no/ limited attendances</t>
  </si>
  <si>
    <t>EDs with 1 or more days in the week with no/ limited diagnosis coding</t>
  </si>
  <si>
    <t>cannot identify Gastroenteritis attendances using other coding system (CDS)</t>
  </si>
  <si>
    <t>to give a weekly count of EDs included, needed ED to report for whole week</t>
  </si>
  <si>
    <t>Year_week</t>
  </si>
  <si>
    <t xml:space="preserve">Age unknown </t>
  </si>
  <si>
    <t>individual weeks</t>
  </si>
  <si>
    <t>EDs that reported every day that week and reported 'normal level' of diagnosis codes that week</t>
  </si>
  <si>
    <t>Occasional data transfer/ extraction problems or changes in local working practices can make all data/ diagnosis coding unavailable</t>
  </si>
  <si>
    <t>Reason/ notes</t>
  </si>
  <si>
    <t>All ages</t>
  </si>
  <si>
    <t>Notes &amp; Caveats</t>
  </si>
  <si>
    <t>Only EDs reporting to EDSSS using ICD10 or Snomed-CT diagnosis coding systems are included</t>
  </si>
  <si>
    <t>Inclusion/ exclusion criteria for EDs</t>
  </si>
  <si>
    <t>The number of EDs included varies each week (see notes below on inclusion/ exclusion criteria)</t>
  </si>
  <si>
    <t>DiagnosisCodedAttendances</t>
  </si>
  <si>
    <t>GastroEAttendances</t>
  </si>
  <si>
    <t>%GastroEAttendances</t>
  </si>
  <si>
    <t>Basic denominator used in EDSSS, Weekly number of attendances with a diagnosis code, by age group (and all ages)</t>
  </si>
  <si>
    <t>Weekly number of  gastroenteritis attendances, by age group (and all ages)</t>
  </si>
  <si>
    <t>GastroE/CodedAttendances, by age group (and all ages)</t>
  </si>
  <si>
    <t>Sheets included:</t>
  </si>
  <si>
    <t>EDs included are all located in England</t>
  </si>
  <si>
    <t>Dates included: week 26 2011 (w/c: 27/06/2011) to week 27 2014 (w/c: 30/06/2015)</t>
  </si>
  <si>
    <t>Sara Thomas, Katie Atkins, Jemma Walker, Shamez Ladhani</t>
  </si>
  <si>
    <t xml:space="preserve">Requested by &amp; Supplied to: </t>
  </si>
  <si>
    <t>Reason for data request:</t>
  </si>
  <si>
    <t>Investigation of 'costs averted' following implementation of rotavirus vaccine.</t>
  </si>
  <si>
    <t>EDSSS data request:</t>
  </si>
  <si>
    <t>Please contact ReSST for any questions/ queries related to the data, including around any potential limitations</t>
  </si>
  <si>
    <t>EDSSS is a sentinel system, not every ED reports and the numbers reporting has increased over the time period included</t>
  </si>
  <si>
    <t>Acknowledgements</t>
  </si>
  <si>
    <t xml:space="preserve">Use of EDSSS data  in any papers/reports must be accompanied with an appropriate acknowledgment, which will be supplied by the ReSST </t>
  </si>
  <si>
    <t>Diagnosis coding is based on the first code listed (if any) for each attendance, which should be the primary reason for this ED attendance (not an underlying condition)</t>
  </si>
  <si>
    <t>Gastroenteritis is defined as: All infectious gastrointestinal diseases and also includes vomiting and/ or diarrhoea (unless a non infectious cause is indicated eg pregnancy/ drug reaction)</t>
  </si>
  <si>
    <t>Estimated ED denom</t>
  </si>
  <si>
    <t>Prop_all Eds</t>
  </si>
  <si>
    <t>corrected total</t>
  </si>
  <si>
    <t>average_per_ED</t>
  </si>
  <si>
    <t>mean in rv season</t>
  </si>
  <si>
    <t>sd in rota virus season</t>
  </si>
  <si>
    <t>LB</t>
  </si>
  <si>
    <t>UB</t>
  </si>
  <si>
    <t>SD of total</t>
  </si>
  <si>
    <t>total averted in rv season</t>
  </si>
  <si>
    <t>Difference_all</t>
  </si>
  <si>
    <t>corrected &lt;1</t>
  </si>
  <si>
    <t>corrected 1-4</t>
  </si>
  <si>
    <t>corrected5-14</t>
  </si>
  <si>
    <t>corrected 15-64</t>
  </si>
  <si>
    <t>corrected 65+</t>
  </si>
  <si>
    <t>difference &lt;1</t>
  </si>
  <si>
    <t>difference 1-4</t>
  </si>
  <si>
    <t>difference5-14</t>
  </si>
  <si>
    <t>difference 15-64</t>
  </si>
  <si>
    <t>difference 65+</t>
  </si>
  <si>
    <t>Number averted during rotavirus season (currently set to week 5-17 incl) with Cis by agegroup</t>
  </si>
  <si>
    <t>Age</t>
  </si>
  <si>
    <t>Averted</t>
  </si>
  <si>
    <t>&lt;1</t>
  </si>
  <si>
    <t xml:space="preserve"> 1-4</t>
  </si>
  <si>
    <t xml:space="preserve"> 5-14</t>
  </si>
  <si>
    <t xml:space="preserve"> 15-64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</si>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</sst>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0" fillId="0" borderId="0" xfId="1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2" fillId="5" borderId="0" xfId="0" applyFont="1" applyFill="1"/>
    <xf numFmtId="0" fontId="0" fillId="5" borderId="0" xfId="0" applyFill="1"/>
    <xf numFmtId="16" fontId="0" fillId="0" borderId="0" xfId="0" applyNumberForma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DiagnosisCodedAttendances!$J$55:$J$159</c:f>
              <c:numCache>
                <c:formatCode>General</c:formatCode>
                <c:ptCount val="105"/>
                <c:pt idx="0">
                  <c:v>1068.846153846154</c:v>
                </c:pt>
                <c:pt idx="1">
                  <c:v>1059.846153846154</c:v>
                </c:pt>
                <c:pt idx="2">
                  <c:v>1076.846153846154</c:v>
                </c:pt>
                <c:pt idx="3">
                  <c:v>1099.23076923077</c:v>
                </c:pt>
                <c:pt idx="4">
                  <c:v>1038.692307692308</c:v>
                </c:pt>
                <c:pt idx="5">
                  <c:v>1088.23076923077</c:v>
                </c:pt>
                <c:pt idx="6">
                  <c:v>1104.928571428571</c:v>
                </c:pt>
                <c:pt idx="7">
                  <c:v>1078.571428571429</c:v>
                </c:pt>
                <c:pt idx="8">
                  <c:v>1066.5</c:v>
                </c:pt>
                <c:pt idx="9">
                  <c:v>1098.076923076923</c:v>
                </c:pt>
                <c:pt idx="10">
                  <c:v>1110.769230769231</c:v>
                </c:pt>
                <c:pt idx="11">
                  <c:v>1074.642857142857</c:v>
                </c:pt>
                <c:pt idx="12">
                  <c:v>1114.428571428571</c:v>
                </c:pt>
                <c:pt idx="13">
                  <c:v>1179.066666666667</c:v>
                </c:pt>
                <c:pt idx="14">
                  <c:v>1181.466666666667</c:v>
                </c:pt>
                <c:pt idx="15">
                  <c:v>1156.066666666667</c:v>
                </c:pt>
                <c:pt idx="16">
                  <c:v>1138.133333333333</c:v>
                </c:pt>
                <c:pt idx="17">
                  <c:v>1096.266666666667</c:v>
                </c:pt>
                <c:pt idx="18">
                  <c:v>1124.466666666667</c:v>
                </c:pt>
                <c:pt idx="19">
                  <c:v>1167.933333333333</c:v>
                </c:pt>
                <c:pt idx="20">
                  <c:v>1108.4</c:v>
                </c:pt>
                <c:pt idx="21">
                  <c:v>1129.933333333333</c:v>
                </c:pt>
                <c:pt idx="22">
                  <c:v>1105.666666666667</c:v>
                </c:pt>
                <c:pt idx="23">
                  <c:v>1113.6</c:v>
                </c:pt>
                <c:pt idx="24">
                  <c:v>1102.066666666667</c:v>
                </c:pt>
                <c:pt idx="25">
                  <c:v>1050.6</c:v>
                </c:pt>
                <c:pt idx="26">
                  <c:v>1082.466666666667</c:v>
                </c:pt>
                <c:pt idx="27">
                  <c:v>1057.4</c:v>
                </c:pt>
                <c:pt idx="28">
                  <c:v>1011.133333333333</c:v>
                </c:pt>
                <c:pt idx="29">
                  <c:v>1089.466666666667</c:v>
                </c:pt>
                <c:pt idx="30">
                  <c:v>1135.6</c:v>
                </c:pt>
                <c:pt idx="31">
                  <c:v>1038.214285714286</c:v>
                </c:pt>
                <c:pt idx="32">
                  <c:v>1013.5</c:v>
                </c:pt>
                <c:pt idx="33">
                  <c:v>992.6428571428571</c:v>
                </c:pt>
                <c:pt idx="34">
                  <c:v>1047.0</c:v>
                </c:pt>
                <c:pt idx="35">
                  <c:v>1044.642857142857</c:v>
                </c:pt>
                <c:pt idx="36">
                  <c:v>1048.0</c:v>
                </c:pt>
                <c:pt idx="37">
                  <c:v>949.6923076923077</c:v>
                </c:pt>
                <c:pt idx="38">
                  <c:v>1049.571428571429</c:v>
                </c:pt>
                <c:pt idx="39">
                  <c:v>1125.4</c:v>
                </c:pt>
                <c:pt idx="40">
                  <c:v>1126.066666666667</c:v>
                </c:pt>
                <c:pt idx="41">
                  <c:v>1182.666666666667</c:v>
                </c:pt>
                <c:pt idx="42">
                  <c:v>1165.933333333333</c:v>
                </c:pt>
                <c:pt idx="43">
                  <c:v>1148.058823529412</c:v>
                </c:pt>
                <c:pt idx="44">
                  <c:v>1165.176470588235</c:v>
                </c:pt>
                <c:pt idx="45">
                  <c:v>1159.666666666667</c:v>
                </c:pt>
                <c:pt idx="46">
                  <c:v>1114.64705882353</c:v>
                </c:pt>
                <c:pt idx="47">
                  <c:v>1141.666666666667</c:v>
                </c:pt>
                <c:pt idx="48">
                  <c:v>1165.611111111111</c:v>
                </c:pt>
                <c:pt idx="49">
                  <c:v>1167.055555555556</c:v>
                </c:pt>
                <c:pt idx="50">
                  <c:v>1195.666666666667</c:v>
                </c:pt>
                <c:pt idx="51">
                  <c:v>1181.777777777778</c:v>
                </c:pt>
                <c:pt idx="52">
                  <c:v>1206.833333333333</c:v>
                </c:pt>
                <c:pt idx="53">
                  <c:v>1256.833333333333</c:v>
                </c:pt>
                <c:pt idx="54">
                  <c:v>1238.666666666667</c:v>
                </c:pt>
                <c:pt idx="55">
                  <c:v>1193.5</c:v>
                </c:pt>
                <c:pt idx="56">
                  <c:v>1145.722222222222</c:v>
                </c:pt>
                <c:pt idx="57">
                  <c:v>1134.277777777778</c:v>
                </c:pt>
                <c:pt idx="58">
                  <c:v>1132.0</c:v>
                </c:pt>
                <c:pt idx="59">
                  <c:v>1160.722222222222</c:v>
                </c:pt>
                <c:pt idx="60">
                  <c:v>1186.833333333333</c:v>
                </c:pt>
                <c:pt idx="61">
                  <c:v>1139.833333333333</c:v>
                </c:pt>
                <c:pt idx="62">
                  <c:v>1128.388888888889</c:v>
                </c:pt>
                <c:pt idx="63">
                  <c:v>1140.055555555556</c:v>
                </c:pt>
                <c:pt idx="64">
                  <c:v>1192.666666666667</c:v>
                </c:pt>
                <c:pt idx="65">
                  <c:v>1185.388888888889</c:v>
                </c:pt>
                <c:pt idx="66">
                  <c:v>1172.5</c:v>
                </c:pt>
                <c:pt idx="67">
                  <c:v>1093.823529411765</c:v>
                </c:pt>
                <c:pt idx="68">
                  <c:v>1176.611111111111</c:v>
                </c:pt>
                <c:pt idx="69">
                  <c:v>1080.941176470588</c:v>
                </c:pt>
                <c:pt idx="70">
                  <c:v>1115.882352941177</c:v>
                </c:pt>
                <c:pt idx="71">
                  <c:v>1143.176470588235</c:v>
                </c:pt>
                <c:pt idx="72">
                  <c:v>1111.117647058823</c:v>
                </c:pt>
                <c:pt idx="73">
                  <c:v>1147.470588235294</c:v>
                </c:pt>
                <c:pt idx="74">
                  <c:v>1155.0</c:v>
                </c:pt>
                <c:pt idx="75">
                  <c:v>1161.411764705882</c:v>
                </c:pt>
                <c:pt idx="76">
                  <c:v>1127.64705882353</c:v>
                </c:pt>
                <c:pt idx="77">
                  <c:v>1031.117647058823</c:v>
                </c:pt>
                <c:pt idx="78">
                  <c:v>1095.117647058823</c:v>
                </c:pt>
                <c:pt idx="79">
                  <c:v>1077.058823529412</c:v>
                </c:pt>
                <c:pt idx="80">
                  <c:v>1096.235294117647</c:v>
                </c:pt>
                <c:pt idx="81">
                  <c:v>1100.176470588235</c:v>
                </c:pt>
                <c:pt idx="82">
                  <c:v>1122.705882352941</c:v>
                </c:pt>
                <c:pt idx="83">
                  <c:v>1164.35294117647</c:v>
                </c:pt>
                <c:pt idx="84">
                  <c:v>1142.823529411765</c:v>
                </c:pt>
                <c:pt idx="85">
                  <c:v>1129.35294117647</c:v>
                </c:pt>
                <c:pt idx="86">
                  <c:v>1179.058823529412</c:v>
                </c:pt>
                <c:pt idx="87">
                  <c:v>1189.764705882353</c:v>
                </c:pt>
                <c:pt idx="88">
                  <c:v>1231.941176470588</c:v>
                </c:pt>
                <c:pt idx="89">
                  <c:v>1238.117647058823</c:v>
                </c:pt>
                <c:pt idx="90">
                  <c:v>1183.941176470588</c:v>
                </c:pt>
                <c:pt idx="91">
                  <c:v>1207.941176470588</c:v>
                </c:pt>
                <c:pt idx="92">
                  <c:v>1143.411764705882</c:v>
                </c:pt>
                <c:pt idx="93">
                  <c:v>1160.882352941177</c:v>
                </c:pt>
                <c:pt idx="94">
                  <c:v>1212.411764705882</c:v>
                </c:pt>
                <c:pt idx="95">
                  <c:v>1218.058823529412</c:v>
                </c:pt>
                <c:pt idx="96">
                  <c:v>1255.35294117647</c:v>
                </c:pt>
                <c:pt idx="97">
                  <c:v>1257.117647058823</c:v>
                </c:pt>
                <c:pt idx="98">
                  <c:v>1285.764705882353</c:v>
                </c:pt>
                <c:pt idx="99">
                  <c:v>1204.0</c:v>
                </c:pt>
                <c:pt idx="100">
                  <c:v>1243.764705882353</c:v>
                </c:pt>
                <c:pt idx="101">
                  <c:v>1281.235294117647</c:v>
                </c:pt>
                <c:pt idx="102">
                  <c:v>1262.823529411765</c:v>
                </c:pt>
                <c:pt idx="103">
                  <c:v>1243.705882352941</c:v>
                </c:pt>
                <c:pt idx="104">
                  <c:v>1248.058823529412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92696"/>
        <c:axId val="-2117297752"/>
      </c:lineChart>
      <c:catAx>
        <c:axId val="-211789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297752"/>
        <c:crosses val="autoZero"/>
        <c:auto val="1"/>
        <c:lblAlgn val="ctr"/>
        <c:lblOffset val="100"/>
        <c:noMultiLvlLbl val="0"/>
      </c:catAx>
      <c:valAx>
        <c:axId val="-21172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9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7185482564"/>
          <c:y val="0.0538697968079124"/>
          <c:w val="0.881838179681802"/>
          <c:h val="0.7343078621186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GastroEAttendances!$A$54:$A$161</c:f>
              <c:strCache>
                <c:ptCount val="106"/>
                <c:pt idx="0">
                  <c:v>2012_26</c:v>
                </c:pt>
                <c:pt idx="1">
                  <c:v>2012_27</c:v>
                </c:pt>
                <c:pt idx="2">
                  <c:v>2012_28</c:v>
                </c:pt>
                <c:pt idx="3">
                  <c:v>2012_29</c:v>
                </c:pt>
                <c:pt idx="4">
                  <c:v>2012_30</c:v>
                </c:pt>
                <c:pt idx="5">
                  <c:v>2012_31</c:v>
                </c:pt>
                <c:pt idx="6">
                  <c:v>2012_32</c:v>
                </c:pt>
                <c:pt idx="7">
                  <c:v>2012_33</c:v>
                </c:pt>
                <c:pt idx="8">
                  <c:v>2012_34</c:v>
                </c:pt>
                <c:pt idx="9">
                  <c:v>2012_35</c:v>
                </c:pt>
                <c:pt idx="10">
                  <c:v>2012_36</c:v>
                </c:pt>
                <c:pt idx="11">
                  <c:v>2012_37</c:v>
                </c:pt>
                <c:pt idx="12">
                  <c:v>2012_38</c:v>
                </c:pt>
                <c:pt idx="13">
                  <c:v>2012_39</c:v>
                </c:pt>
                <c:pt idx="14">
                  <c:v>2012_40</c:v>
                </c:pt>
                <c:pt idx="15">
                  <c:v>2012_41</c:v>
                </c:pt>
                <c:pt idx="16">
                  <c:v>2012_42</c:v>
                </c:pt>
                <c:pt idx="17">
                  <c:v>2012_43</c:v>
                </c:pt>
                <c:pt idx="18">
                  <c:v>2012_44</c:v>
                </c:pt>
                <c:pt idx="19">
                  <c:v>2012_45</c:v>
                </c:pt>
                <c:pt idx="20">
                  <c:v>2012_46</c:v>
                </c:pt>
                <c:pt idx="21">
                  <c:v>2012_47</c:v>
                </c:pt>
                <c:pt idx="22">
                  <c:v>2012_48</c:v>
                </c:pt>
                <c:pt idx="23">
                  <c:v>2012_49</c:v>
                </c:pt>
                <c:pt idx="24">
                  <c:v>2012_50</c:v>
                </c:pt>
                <c:pt idx="25">
                  <c:v>2012_51</c:v>
                </c:pt>
                <c:pt idx="26">
                  <c:v>2012_52</c:v>
                </c:pt>
                <c:pt idx="27">
                  <c:v>2013_01</c:v>
                </c:pt>
                <c:pt idx="28">
                  <c:v>2013_02</c:v>
                </c:pt>
                <c:pt idx="29">
                  <c:v>2013_03</c:v>
                </c:pt>
                <c:pt idx="30">
                  <c:v>2013_04</c:v>
                </c:pt>
                <c:pt idx="31">
                  <c:v>2013_05</c:v>
                </c:pt>
                <c:pt idx="32">
                  <c:v>2013_06</c:v>
                </c:pt>
                <c:pt idx="33">
                  <c:v>2013_07</c:v>
                </c:pt>
                <c:pt idx="34">
                  <c:v>2013_08</c:v>
                </c:pt>
                <c:pt idx="35">
                  <c:v>2013_09</c:v>
                </c:pt>
                <c:pt idx="36">
                  <c:v>2013_10</c:v>
                </c:pt>
                <c:pt idx="37">
                  <c:v>2013_11</c:v>
                </c:pt>
                <c:pt idx="38">
                  <c:v>2013_12</c:v>
                </c:pt>
                <c:pt idx="39">
                  <c:v>2013_13</c:v>
                </c:pt>
                <c:pt idx="40">
                  <c:v>2013_14</c:v>
                </c:pt>
                <c:pt idx="41">
                  <c:v>2013_15</c:v>
                </c:pt>
                <c:pt idx="42">
                  <c:v>2013_16</c:v>
                </c:pt>
                <c:pt idx="43">
                  <c:v>2013_17</c:v>
                </c:pt>
                <c:pt idx="44">
                  <c:v>2013_18</c:v>
                </c:pt>
                <c:pt idx="45">
                  <c:v>2013_19</c:v>
                </c:pt>
                <c:pt idx="46">
                  <c:v>2013_20</c:v>
                </c:pt>
                <c:pt idx="47">
                  <c:v>2013_21</c:v>
                </c:pt>
                <c:pt idx="48">
                  <c:v>2013_22</c:v>
                </c:pt>
                <c:pt idx="49">
                  <c:v>2013_23</c:v>
                </c:pt>
                <c:pt idx="50">
                  <c:v>2013_24</c:v>
                </c:pt>
                <c:pt idx="51">
                  <c:v>2013_25</c:v>
                </c:pt>
                <c:pt idx="52">
                  <c:v>2013_26</c:v>
                </c:pt>
                <c:pt idx="53">
                  <c:v>2013_27</c:v>
                </c:pt>
                <c:pt idx="54">
                  <c:v>2013_28</c:v>
                </c:pt>
                <c:pt idx="55">
                  <c:v>2013_29</c:v>
                </c:pt>
                <c:pt idx="56">
                  <c:v>2013_30</c:v>
                </c:pt>
                <c:pt idx="57">
                  <c:v>2013_31</c:v>
                </c:pt>
                <c:pt idx="58">
                  <c:v>2013_32</c:v>
                </c:pt>
                <c:pt idx="59">
                  <c:v>2013_33</c:v>
                </c:pt>
                <c:pt idx="60">
                  <c:v>2013_34</c:v>
                </c:pt>
                <c:pt idx="61">
                  <c:v>2013_35</c:v>
                </c:pt>
                <c:pt idx="62">
                  <c:v>2013_36</c:v>
                </c:pt>
                <c:pt idx="63">
                  <c:v>2013_37</c:v>
                </c:pt>
                <c:pt idx="64">
                  <c:v>2013_38</c:v>
                </c:pt>
                <c:pt idx="65">
                  <c:v>2013_39</c:v>
                </c:pt>
                <c:pt idx="66">
                  <c:v>2013_40</c:v>
                </c:pt>
                <c:pt idx="67">
                  <c:v>2013_41</c:v>
                </c:pt>
                <c:pt idx="68">
                  <c:v>2013_42</c:v>
                </c:pt>
                <c:pt idx="69">
                  <c:v>2013_43</c:v>
                </c:pt>
                <c:pt idx="70">
                  <c:v>2013_44</c:v>
                </c:pt>
                <c:pt idx="71">
                  <c:v>2013_45</c:v>
                </c:pt>
                <c:pt idx="72">
                  <c:v>2013_46</c:v>
                </c:pt>
                <c:pt idx="73">
                  <c:v>2013_47</c:v>
                </c:pt>
                <c:pt idx="74">
                  <c:v>2013_48</c:v>
                </c:pt>
                <c:pt idx="75">
                  <c:v>2013_49</c:v>
                </c:pt>
                <c:pt idx="76">
                  <c:v>2013_50</c:v>
                </c:pt>
                <c:pt idx="77">
                  <c:v>2013_51</c:v>
                </c:pt>
                <c:pt idx="78">
                  <c:v>2013_52</c:v>
                </c:pt>
                <c:pt idx="79">
                  <c:v>2014_01</c:v>
                </c:pt>
                <c:pt idx="80">
                  <c:v>2014_02</c:v>
                </c:pt>
                <c:pt idx="81">
                  <c:v>2014_03</c:v>
                </c:pt>
                <c:pt idx="82">
                  <c:v>2014_04</c:v>
                </c:pt>
                <c:pt idx="83">
                  <c:v>2014_05</c:v>
                </c:pt>
                <c:pt idx="84">
                  <c:v>2014_06</c:v>
                </c:pt>
                <c:pt idx="85">
                  <c:v>2014_07</c:v>
                </c:pt>
                <c:pt idx="86">
                  <c:v>2014_08</c:v>
                </c:pt>
                <c:pt idx="87">
                  <c:v>2014_09</c:v>
                </c:pt>
                <c:pt idx="88">
                  <c:v>2014_10</c:v>
                </c:pt>
                <c:pt idx="89">
                  <c:v>2014_11</c:v>
                </c:pt>
                <c:pt idx="90">
                  <c:v>2014_12</c:v>
                </c:pt>
                <c:pt idx="91">
                  <c:v>2014_13</c:v>
                </c:pt>
                <c:pt idx="92">
                  <c:v>2014_14</c:v>
                </c:pt>
                <c:pt idx="93">
                  <c:v>2014_15</c:v>
                </c:pt>
                <c:pt idx="94">
                  <c:v>2014_16</c:v>
                </c:pt>
                <c:pt idx="95">
                  <c:v>2014_17</c:v>
                </c:pt>
                <c:pt idx="96">
                  <c:v>2014_18</c:v>
                </c:pt>
                <c:pt idx="97">
                  <c:v>2014_19</c:v>
                </c:pt>
                <c:pt idx="98">
                  <c:v>2014_20</c:v>
                </c:pt>
                <c:pt idx="99">
                  <c:v>2014_21</c:v>
                </c:pt>
                <c:pt idx="100">
                  <c:v>2014_22</c:v>
                </c:pt>
                <c:pt idx="101">
                  <c:v>2014_23</c:v>
                </c:pt>
                <c:pt idx="102">
                  <c:v>2014_24</c:v>
                </c:pt>
                <c:pt idx="103">
                  <c:v>2014_25</c:v>
                </c:pt>
                <c:pt idx="104">
                  <c:v>2014_26</c:v>
                </c:pt>
                <c:pt idx="105">
                  <c:v>2014_27</c:v>
                </c:pt>
              </c:strCache>
            </c:strRef>
          </c:cat>
          <c:val>
            <c:numRef>
              <c:f>GastroEAttendances!$J$54:$J$161</c:f>
              <c:numCache>
                <c:formatCode>General</c:formatCode>
                <c:ptCount val="108"/>
                <c:pt idx="2">
                  <c:v>2985.395709261133</c:v>
                </c:pt>
                <c:pt idx="3">
                  <c:v>2982.5612025426</c:v>
                </c:pt>
                <c:pt idx="4">
                  <c:v>3225.578699772682</c:v>
                </c:pt>
                <c:pt idx="5">
                  <c:v>2387.972598243823</c:v>
                </c:pt>
                <c:pt idx="6">
                  <c:v>2892.916143691376</c:v>
                </c:pt>
                <c:pt idx="7">
                  <c:v>2659.045968207375</c:v>
                </c:pt>
                <c:pt idx="8">
                  <c:v>2737.713872821051</c:v>
                </c:pt>
                <c:pt idx="9">
                  <c:v>2810.231844604637</c:v>
                </c:pt>
                <c:pt idx="10">
                  <c:v>3446.163263097826</c:v>
                </c:pt>
                <c:pt idx="11">
                  <c:v>2691.074148948892</c:v>
                </c:pt>
                <c:pt idx="12">
                  <c:v>3311.00516935297</c:v>
                </c:pt>
                <c:pt idx="13">
                  <c:v>3007.326574115087</c:v>
                </c:pt>
                <c:pt idx="14">
                  <c:v>3400.935352415182</c:v>
                </c:pt>
                <c:pt idx="15">
                  <c:v>3883.886318334863</c:v>
                </c:pt>
                <c:pt idx="16">
                  <c:v>4088.41516103514</c:v>
                </c:pt>
                <c:pt idx="17">
                  <c:v>3862.258069936657</c:v>
                </c:pt>
                <c:pt idx="18">
                  <c:v>4587.968258955614</c:v>
                </c:pt>
                <c:pt idx="19">
                  <c:v>4387.126831593062</c:v>
                </c:pt>
                <c:pt idx="20">
                  <c:v>4212.053819914504</c:v>
                </c:pt>
                <c:pt idx="21">
                  <c:v>3853.975291313407</c:v>
                </c:pt>
                <c:pt idx="22">
                  <c:v>4182.972877899012</c:v>
                </c:pt>
                <c:pt idx="23">
                  <c:v>4436.796712311379</c:v>
                </c:pt>
                <c:pt idx="24">
                  <c:v>3650.367111614395</c:v>
                </c:pt>
                <c:pt idx="25">
                  <c:v>3701.07250800344</c:v>
                </c:pt>
                <c:pt idx="26">
                  <c:v>4577.536118528986</c:v>
                </c:pt>
                <c:pt idx="27">
                  <c:v>3424.376418061166</c:v>
                </c:pt>
                <c:pt idx="28">
                  <c:v>3049.441459626096</c:v>
                </c:pt>
                <c:pt idx="29">
                  <c:v>3407.025077437684</c:v>
                </c:pt>
                <c:pt idx="30">
                  <c:v>2997.630839757892</c:v>
                </c:pt>
                <c:pt idx="31">
                  <c:v>2997.19720308227</c:v>
                </c:pt>
                <c:pt idx="32">
                  <c:v>2972.119439709651</c:v>
                </c:pt>
                <c:pt idx="33">
                  <c:v>3656.427285002138</c:v>
                </c:pt>
                <c:pt idx="34">
                  <c:v>3956.358041869841</c:v>
                </c:pt>
                <c:pt idx="35">
                  <c:v>4145.793071019844</c:v>
                </c:pt>
                <c:pt idx="36">
                  <c:v>4409.544477823773</c:v>
                </c:pt>
                <c:pt idx="37">
                  <c:v>4832.143355201088</c:v>
                </c:pt>
                <c:pt idx="38">
                  <c:v>4637.54892914653</c:v>
                </c:pt>
                <c:pt idx="39">
                  <c:v>4923.376145998113</c:v>
                </c:pt>
                <c:pt idx="40">
                  <c:v>6048.724264830682</c:v>
                </c:pt>
                <c:pt idx="41">
                  <c:v>4968.27561089241</c:v>
                </c:pt>
                <c:pt idx="42">
                  <c:v>4474.171398017357</c:v>
                </c:pt>
                <c:pt idx="43">
                  <c:v>4266.553860179206</c:v>
                </c:pt>
                <c:pt idx="44">
                  <c:v>3473.727844778425</c:v>
                </c:pt>
                <c:pt idx="45">
                  <c:v>3860.967136371974</c:v>
                </c:pt>
                <c:pt idx="46">
                  <c:v>3772.71765874456</c:v>
                </c:pt>
                <c:pt idx="47">
                  <c:v>2879.735759832666</c:v>
                </c:pt>
                <c:pt idx="48">
                  <c:v>3530.451897162738</c:v>
                </c:pt>
                <c:pt idx="49">
                  <c:v>3103.268680251973</c:v>
                </c:pt>
                <c:pt idx="50">
                  <c:v>2823.923123398055</c:v>
                </c:pt>
                <c:pt idx="51">
                  <c:v>3159.717672332427</c:v>
                </c:pt>
                <c:pt idx="52">
                  <c:v>2798.460438633929</c:v>
                </c:pt>
                <c:pt idx="53">
                  <c:v>2987.754121574767</c:v>
                </c:pt>
                <c:pt idx="54">
                  <c:v>3079.035624060576</c:v>
                </c:pt>
                <c:pt idx="55">
                  <c:v>3652.618163563322</c:v>
                </c:pt>
                <c:pt idx="56">
                  <c:v>3319.396830159025</c:v>
                </c:pt>
                <c:pt idx="57">
                  <c:v>2876.50453635373</c:v>
                </c:pt>
                <c:pt idx="58">
                  <c:v>3118.126972551341</c:v>
                </c:pt>
                <c:pt idx="59">
                  <c:v>3104.11285845037</c:v>
                </c:pt>
                <c:pt idx="60">
                  <c:v>3462.599391628597</c:v>
                </c:pt>
                <c:pt idx="61">
                  <c:v>3328.367022651703</c:v>
                </c:pt>
                <c:pt idx="62">
                  <c:v>2921.589181918259</c:v>
                </c:pt>
                <c:pt idx="63">
                  <c:v>3114.04675317733</c:v>
                </c:pt>
                <c:pt idx="64">
                  <c:v>2951.237144272252</c:v>
                </c:pt>
                <c:pt idx="65">
                  <c:v>2946.21779410214</c:v>
                </c:pt>
                <c:pt idx="66">
                  <c:v>3254.92456885806</c:v>
                </c:pt>
                <c:pt idx="67">
                  <c:v>2771.635321659843</c:v>
                </c:pt>
                <c:pt idx="68">
                  <c:v>3579.271952791211</c:v>
                </c:pt>
                <c:pt idx="69">
                  <c:v>3415.84064825045</c:v>
                </c:pt>
                <c:pt idx="70">
                  <c:v>3205.744354507345</c:v>
                </c:pt>
                <c:pt idx="71">
                  <c:v>3791.813088798118</c:v>
                </c:pt>
                <c:pt idx="72">
                  <c:v>3382.205020714244</c:v>
                </c:pt>
                <c:pt idx="73">
                  <c:v>3578.275660391896</c:v>
                </c:pt>
                <c:pt idx="74">
                  <c:v>3772.198363340555</c:v>
                </c:pt>
                <c:pt idx="75">
                  <c:v>3821.296422483837</c:v>
                </c:pt>
                <c:pt idx="76">
                  <c:v>3967.70226974463</c:v>
                </c:pt>
                <c:pt idx="77">
                  <c:v>4086.505665823577</c:v>
                </c:pt>
                <c:pt idx="78">
                  <c:v>4657.737005659524</c:v>
                </c:pt>
                <c:pt idx="79">
                  <c:v>4041.35213261364</c:v>
                </c:pt>
                <c:pt idx="80">
                  <c:v>3612.406726780809</c:v>
                </c:pt>
                <c:pt idx="81">
                  <c:v>3527.032215741609</c:v>
                </c:pt>
                <c:pt idx="82">
                  <c:v>3492.294154828885</c:v>
                </c:pt>
                <c:pt idx="83">
                  <c:v>3476.363018168007</c:v>
                </c:pt>
                <c:pt idx="84">
                  <c:v>3801.04337945176</c:v>
                </c:pt>
                <c:pt idx="85">
                  <c:v>4000.320229650196</c:v>
                </c:pt>
                <c:pt idx="86">
                  <c:v>3897.310165012352</c:v>
                </c:pt>
                <c:pt idx="87">
                  <c:v>3733.010270308928</c:v>
                </c:pt>
                <c:pt idx="88">
                  <c:v>3270.20504140001</c:v>
                </c:pt>
                <c:pt idx="89">
                  <c:v>3474.071712939514</c:v>
                </c:pt>
                <c:pt idx="90">
                  <c:v>3967.395883161711</c:v>
                </c:pt>
                <c:pt idx="91">
                  <c:v>3758.694661284052</c:v>
                </c:pt>
                <c:pt idx="92">
                  <c:v>3975.917797526457</c:v>
                </c:pt>
                <c:pt idx="93">
                  <c:v>3647.35092640757</c:v>
                </c:pt>
                <c:pt idx="94">
                  <c:v>3728.617860333631</c:v>
                </c:pt>
                <c:pt idx="95">
                  <c:v>4111.684679694126</c:v>
                </c:pt>
                <c:pt idx="96">
                  <c:v>3204.223912916144</c:v>
                </c:pt>
                <c:pt idx="97">
                  <c:v>3719.216559712662</c:v>
                </c:pt>
                <c:pt idx="98">
                  <c:v>2901.559085648627</c:v>
                </c:pt>
                <c:pt idx="99">
                  <c:v>3413.750592948768</c:v>
                </c:pt>
                <c:pt idx="100">
                  <c:v>3403.215894231113</c:v>
                </c:pt>
                <c:pt idx="101">
                  <c:v>3098.896848995584</c:v>
                </c:pt>
                <c:pt idx="102">
                  <c:v>3311.941219039452</c:v>
                </c:pt>
                <c:pt idx="103">
                  <c:v>3052.127584086204</c:v>
                </c:pt>
                <c:pt idx="104">
                  <c:v>3265.238174853543</c:v>
                </c:pt>
                <c:pt idx="105">
                  <c:v>3458.433146829722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GastroEAttendances!$A$54:$A$161</c:f>
              <c:strCache>
                <c:ptCount val="106"/>
                <c:pt idx="0">
                  <c:v>2012_26</c:v>
                </c:pt>
                <c:pt idx="1">
                  <c:v>2012_27</c:v>
                </c:pt>
                <c:pt idx="2">
                  <c:v>2012_28</c:v>
                </c:pt>
                <c:pt idx="3">
                  <c:v>2012_29</c:v>
                </c:pt>
                <c:pt idx="4">
                  <c:v>2012_30</c:v>
                </c:pt>
                <c:pt idx="5">
                  <c:v>2012_31</c:v>
                </c:pt>
                <c:pt idx="6">
                  <c:v>2012_32</c:v>
                </c:pt>
                <c:pt idx="7">
                  <c:v>2012_33</c:v>
                </c:pt>
                <c:pt idx="8">
                  <c:v>2012_34</c:v>
                </c:pt>
                <c:pt idx="9">
                  <c:v>2012_35</c:v>
                </c:pt>
                <c:pt idx="10">
                  <c:v>2012_36</c:v>
                </c:pt>
                <c:pt idx="11">
                  <c:v>2012_37</c:v>
                </c:pt>
                <c:pt idx="12">
                  <c:v>2012_38</c:v>
                </c:pt>
                <c:pt idx="13">
                  <c:v>2012_39</c:v>
                </c:pt>
                <c:pt idx="14">
                  <c:v>2012_40</c:v>
                </c:pt>
                <c:pt idx="15">
                  <c:v>2012_41</c:v>
                </c:pt>
                <c:pt idx="16">
                  <c:v>2012_42</c:v>
                </c:pt>
                <c:pt idx="17">
                  <c:v>2012_43</c:v>
                </c:pt>
                <c:pt idx="18">
                  <c:v>2012_44</c:v>
                </c:pt>
                <c:pt idx="19">
                  <c:v>2012_45</c:v>
                </c:pt>
                <c:pt idx="20">
                  <c:v>2012_46</c:v>
                </c:pt>
                <c:pt idx="21">
                  <c:v>2012_47</c:v>
                </c:pt>
                <c:pt idx="22">
                  <c:v>2012_48</c:v>
                </c:pt>
                <c:pt idx="23">
                  <c:v>2012_49</c:v>
                </c:pt>
                <c:pt idx="24">
                  <c:v>2012_50</c:v>
                </c:pt>
                <c:pt idx="25">
                  <c:v>2012_51</c:v>
                </c:pt>
                <c:pt idx="26">
                  <c:v>2012_52</c:v>
                </c:pt>
                <c:pt idx="27">
                  <c:v>2013_01</c:v>
                </c:pt>
                <c:pt idx="28">
                  <c:v>2013_02</c:v>
                </c:pt>
                <c:pt idx="29">
                  <c:v>2013_03</c:v>
                </c:pt>
                <c:pt idx="30">
                  <c:v>2013_04</c:v>
                </c:pt>
                <c:pt idx="31">
                  <c:v>2013_05</c:v>
                </c:pt>
                <c:pt idx="32">
                  <c:v>2013_06</c:v>
                </c:pt>
                <c:pt idx="33">
                  <c:v>2013_07</c:v>
                </c:pt>
                <c:pt idx="34">
                  <c:v>2013_08</c:v>
                </c:pt>
                <c:pt idx="35">
                  <c:v>2013_09</c:v>
                </c:pt>
                <c:pt idx="36">
                  <c:v>2013_10</c:v>
                </c:pt>
                <c:pt idx="37">
                  <c:v>2013_11</c:v>
                </c:pt>
                <c:pt idx="38">
                  <c:v>2013_12</c:v>
                </c:pt>
                <c:pt idx="39">
                  <c:v>2013_13</c:v>
                </c:pt>
                <c:pt idx="40">
                  <c:v>2013_14</c:v>
                </c:pt>
                <c:pt idx="41">
                  <c:v>2013_15</c:v>
                </c:pt>
                <c:pt idx="42">
                  <c:v>2013_16</c:v>
                </c:pt>
                <c:pt idx="43">
                  <c:v>2013_17</c:v>
                </c:pt>
                <c:pt idx="44">
                  <c:v>2013_18</c:v>
                </c:pt>
                <c:pt idx="45">
                  <c:v>2013_19</c:v>
                </c:pt>
                <c:pt idx="46">
                  <c:v>2013_20</c:v>
                </c:pt>
                <c:pt idx="47">
                  <c:v>2013_21</c:v>
                </c:pt>
                <c:pt idx="48">
                  <c:v>2013_22</c:v>
                </c:pt>
                <c:pt idx="49">
                  <c:v>2013_23</c:v>
                </c:pt>
                <c:pt idx="50">
                  <c:v>2013_24</c:v>
                </c:pt>
                <c:pt idx="51">
                  <c:v>2013_25</c:v>
                </c:pt>
                <c:pt idx="52">
                  <c:v>2013_26</c:v>
                </c:pt>
                <c:pt idx="53">
                  <c:v>2013_27</c:v>
                </c:pt>
                <c:pt idx="54">
                  <c:v>2013_28</c:v>
                </c:pt>
                <c:pt idx="55">
                  <c:v>2013_29</c:v>
                </c:pt>
                <c:pt idx="56">
                  <c:v>2013_30</c:v>
                </c:pt>
                <c:pt idx="57">
                  <c:v>2013_31</c:v>
                </c:pt>
                <c:pt idx="58">
                  <c:v>2013_32</c:v>
                </c:pt>
                <c:pt idx="59">
                  <c:v>2013_33</c:v>
                </c:pt>
                <c:pt idx="60">
                  <c:v>2013_34</c:v>
                </c:pt>
                <c:pt idx="61">
                  <c:v>2013_35</c:v>
                </c:pt>
                <c:pt idx="62">
                  <c:v>2013_36</c:v>
                </c:pt>
                <c:pt idx="63">
                  <c:v>2013_37</c:v>
                </c:pt>
                <c:pt idx="64">
                  <c:v>2013_38</c:v>
                </c:pt>
                <c:pt idx="65">
                  <c:v>2013_39</c:v>
                </c:pt>
                <c:pt idx="66">
                  <c:v>2013_40</c:v>
                </c:pt>
                <c:pt idx="67">
                  <c:v>2013_41</c:v>
                </c:pt>
                <c:pt idx="68">
                  <c:v>2013_42</c:v>
                </c:pt>
                <c:pt idx="69">
                  <c:v>2013_43</c:v>
                </c:pt>
                <c:pt idx="70">
                  <c:v>2013_44</c:v>
                </c:pt>
                <c:pt idx="71">
                  <c:v>2013_45</c:v>
                </c:pt>
                <c:pt idx="72">
                  <c:v>2013_46</c:v>
                </c:pt>
                <c:pt idx="73">
                  <c:v>2013_47</c:v>
                </c:pt>
                <c:pt idx="74">
                  <c:v>2013_48</c:v>
                </c:pt>
                <c:pt idx="75">
                  <c:v>2013_49</c:v>
                </c:pt>
                <c:pt idx="76">
                  <c:v>2013_50</c:v>
                </c:pt>
                <c:pt idx="77">
                  <c:v>2013_51</c:v>
                </c:pt>
                <c:pt idx="78">
                  <c:v>2013_52</c:v>
                </c:pt>
                <c:pt idx="79">
                  <c:v>2014_01</c:v>
                </c:pt>
                <c:pt idx="80">
                  <c:v>2014_02</c:v>
                </c:pt>
                <c:pt idx="81">
                  <c:v>2014_03</c:v>
                </c:pt>
                <c:pt idx="82">
                  <c:v>2014_04</c:v>
                </c:pt>
                <c:pt idx="83">
                  <c:v>2014_05</c:v>
                </c:pt>
                <c:pt idx="84">
                  <c:v>2014_06</c:v>
                </c:pt>
                <c:pt idx="85">
                  <c:v>2014_07</c:v>
                </c:pt>
                <c:pt idx="86">
                  <c:v>2014_08</c:v>
                </c:pt>
                <c:pt idx="87">
                  <c:v>2014_09</c:v>
                </c:pt>
                <c:pt idx="88">
                  <c:v>2014_10</c:v>
                </c:pt>
                <c:pt idx="89">
                  <c:v>2014_11</c:v>
                </c:pt>
                <c:pt idx="90">
                  <c:v>2014_12</c:v>
                </c:pt>
                <c:pt idx="91">
                  <c:v>2014_13</c:v>
                </c:pt>
                <c:pt idx="92">
                  <c:v>2014_14</c:v>
                </c:pt>
                <c:pt idx="93">
                  <c:v>2014_15</c:v>
                </c:pt>
                <c:pt idx="94">
                  <c:v>2014_16</c:v>
                </c:pt>
                <c:pt idx="95">
                  <c:v>2014_17</c:v>
                </c:pt>
                <c:pt idx="96">
                  <c:v>2014_18</c:v>
                </c:pt>
                <c:pt idx="97">
                  <c:v>2014_19</c:v>
                </c:pt>
                <c:pt idx="98">
                  <c:v>2014_20</c:v>
                </c:pt>
                <c:pt idx="99">
                  <c:v>2014_21</c:v>
                </c:pt>
                <c:pt idx="100">
                  <c:v>2014_22</c:v>
                </c:pt>
                <c:pt idx="101">
                  <c:v>2014_23</c:v>
                </c:pt>
                <c:pt idx="102">
                  <c:v>2014_24</c:v>
                </c:pt>
                <c:pt idx="103">
                  <c:v>2014_25</c:v>
                </c:pt>
                <c:pt idx="104">
                  <c:v>2014_26</c:v>
                </c:pt>
                <c:pt idx="105">
                  <c:v>2014_27</c:v>
                </c:pt>
              </c:strCache>
            </c:strRef>
          </c:cat>
          <c:val>
            <c:numRef>
              <c:f>GastroEAttendances!#REF!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89896"/>
        <c:axId val="-2117294104"/>
      </c:lineChart>
      <c:catAx>
        <c:axId val="-21263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294104"/>
        <c:crosses val="autoZero"/>
        <c:auto val="1"/>
        <c:lblAlgn val="ctr"/>
        <c:lblOffset val="100"/>
        <c:noMultiLvlLbl val="0"/>
      </c:catAx>
      <c:valAx>
        <c:axId val="-21172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'%GastroEAttendances'!$C$1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'%GastroEAttendances'!$A$2:$A$159</c:f>
              <c:strCache>
                <c:ptCount val="158"/>
                <c:pt idx="0">
                  <c:v>2011_26</c:v>
                </c:pt>
                <c:pt idx="1">
                  <c:v>2011_27</c:v>
                </c:pt>
                <c:pt idx="2">
                  <c:v>2011_28</c:v>
                </c:pt>
                <c:pt idx="3">
                  <c:v>2011_29</c:v>
                </c:pt>
                <c:pt idx="4">
                  <c:v>2011_30</c:v>
                </c:pt>
                <c:pt idx="5">
                  <c:v>2011_31</c:v>
                </c:pt>
                <c:pt idx="6">
                  <c:v>2011_32</c:v>
                </c:pt>
                <c:pt idx="7">
                  <c:v>2011_33</c:v>
                </c:pt>
                <c:pt idx="8">
                  <c:v>2011_34</c:v>
                </c:pt>
                <c:pt idx="9">
                  <c:v>2011_35</c:v>
                </c:pt>
                <c:pt idx="10">
                  <c:v>2011_36</c:v>
                </c:pt>
                <c:pt idx="11">
                  <c:v>2011_37</c:v>
                </c:pt>
                <c:pt idx="12">
                  <c:v>2011_38</c:v>
                </c:pt>
                <c:pt idx="13">
                  <c:v>2011_39</c:v>
                </c:pt>
                <c:pt idx="14">
                  <c:v>2011_40</c:v>
                </c:pt>
                <c:pt idx="15">
                  <c:v>2011_41</c:v>
                </c:pt>
                <c:pt idx="16">
                  <c:v>2011_42</c:v>
                </c:pt>
                <c:pt idx="17">
                  <c:v>2011_43</c:v>
                </c:pt>
                <c:pt idx="18">
                  <c:v>2011_44</c:v>
                </c:pt>
                <c:pt idx="19">
                  <c:v>2011_45</c:v>
                </c:pt>
                <c:pt idx="20">
                  <c:v>2011_46</c:v>
                </c:pt>
                <c:pt idx="21">
                  <c:v>2011_47</c:v>
                </c:pt>
                <c:pt idx="22">
                  <c:v>2011_48</c:v>
                </c:pt>
                <c:pt idx="23">
                  <c:v>2011_49</c:v>
                </c:pt>
                <c:pt idx="24">
                  <c:v>2011_50</c:v>
                </c:pt>
                <c:pt idx="25">
                  <c:v>2011_51</c:v>
                </c:pt>
                <c:pt idx="26">
                  <c:v>2011_52</c:v>
                </c:pt>
                <c:pt idx="27">
                  <c:v>2012_01</c:v>
                </c:pt>
                <c:pt idx="28">
                  <c:v>2012_02</c:v>
                </c:pt>
                <c:pt idx="29">
                  <c:v>2012_03</c:v>
                </c:pt>
                <c:pt idx="30">
                  <c:v>2012_04</c:v>
                </c:pt>
                <c:pt idx="31">
                  <c:v>2012_05</c:v>
                </c:pt>
                <c:pt idx="32">
                  <c:v>2012_06</c:v>
                </c:pt>
                <c:pt idx="33">
                  <c:v>2012_07</c:v>
                </c:pt>
                <c:pt idx="34">
                  <c:v>2012_08</c:v>
                </c:pt>
                <c:pt idx="35">
                  <c:v>2012_09</c:v>
                </c:pt>
                <c:pt idx="36">
                  <c:v>2012_10</c:v>
                </c:pt>
                <c:pt idx="37">
                  <c:v>2012_11</c:v>
                </c:pt>
                <c:pt idx="38">
                  <c:v>2012_12</c:v>
                </c:pt>
                <c:pt idx="39">
                  <c:v>2012_13</c:v>
                </c:pt>
                <c:pt idx="40">
                  <c:v>2012_14</c:v>
                </c:pt>
                <c:pt idx="41">
                  <c:v>2012_15</c:v>
                </c:pt>
                <c:pt idx="42">
                  <c:v>2012_16</c:v>
                </c:pt>
                <c:pt idx="43">
                  <c:v>2012_17</c:v>
                </c:pt>
                <c:pt idx="44">
                  <c:v>2012_18</c:v>
                </c:pt>
                <c:pt idx="45">
                  <c:v>2012_19</c:v>
                </c:pt>
                <c:pt idx="46">
                  <c:v>2012_20</c:v>
                </c:pt>
                <c:pt idx="47">
                  <c:v>2012_21</c:v>
                </c:pt>
                <c:pt idx="48">
                  <c:v>2012_22</c:v>
                </c:pt>
                <c:pt idx="49">
                  <c:v>2012_23</c:v>
                </c:pt>
                <c:pt idx="50">
                  <c:v>2012_24</c:v>
                </c:pt>
                <c:pt idx="51">
                  <c:v>2012_25</c:v>
                </c:pt>
                <c:pt idx="52">
                  <c:v>2012_26</c:v>
                </c:pt>
                <c:pt idx="53">
                  <c:v>2012_27</c:v>
                </c:pt>
                <c:pt idx="54">
                  <c:v>2012_28</c:v>
                </c:pt>
                <c:pt idx="55">
                  <c:v>2012_29</c:v>
                </c:pt>
                <c:pt idx="56">
                  <c:v>2012_30</c:v>
                </c:pt>
                <c:pt idx="57">
                  <c:v>2012_31</c:v>
                </c:pt>
                <c:pt idx="58">
                  <c:v>2012_32</c:v>
                </c:pt>
                <c:pt idx="59">
                  <c:v>2012_33</c:v>
                </c:pt>
                <c:pt idx="60">
                  <c:v>2012_34</c:v>
                </c:pt>
                <c:pt idx="61">
                  <c:v>2012_35</c:v>
                </c:pt>
                <c:pt idx="62">
                  <c:v>2012_36</c:v>
                </c:pt>
                <c:pt idx="63">
                  <c:v>2012_37</c:v>
                </c:pt>
                <c:pt idx="64">
                  <c:v>2012_38</c:v>
                </c:pt>
                <c:pt idx="65">
                  <c:v>2012_39</c:v>
                </c:pt>
                <c:pt idx="66">
                  <c:v>2012_40</c:v>
                </c:pt>
                <c:pt idx="67">
                  <c:v>2012_41</c:v>
                </c:pt>
                <c:pt idx="68">
                  <c:v>2012_42</c:v>
                </c:pt>
                <c:pt idx="69">
                  <c:v>2012_43</c:v>
                </c:pt>
                <c:pt idx="70">
                  <c:v>2012_44</c:v>
                </c:pt>
                <c:pt idx="71">
                  <c:v>2012_45</c:v>
                </c:pt>
                <c:pt idx="72">
                  <c:v>2012_46</c:v>
                </c:pt>
                <c:pt idx="73">
                  <c:v>2012_47</c:v>
                </c:pt>
                <c:pt idx="74">
                  <c:v>2012_48</c:v>
                </c:pt>
                <c:pt idx="75">
                  <c:v>2012_49</c:v>
                </c:pt>
                <c:pt idx="76">
                  <c:v>2012_50</c:v>
                </c:pt>
                <c:pt idx="77">
                  <c:v>2012_51</c:v>
                </c:pt>
                <c:pt idx="78">
                  <c:v>2012_52</c:v>
                </c:pt>
                <c:pt idx="79">
                  <c:v>2013_01</c:v>
                </c:pt>
                <c:pt idx="80">
                  <c:v>2013_02</c:v>
                </c:pt>
                <c:pt idx="81">
                  <c:v>2013_03</c:v>
                </c:pt>
                <c:pt idx="82">
                  <c:v>2013_04</c:v>
                </c:pt>
                <c:pt idx="83">
                  <c:v>2013_05</c:v>
                </c:pt>
                <c:pt idx="84">
                  <c:v>2013_06</c:v>
                </c:pt>
                <c:pt idx="85">
                  <c:v>2013_07</c:v>
                </c:pt>
                <c:pt idx="86">
                  <c:v>2013_08</c:v>
                </c:pt>
                <c:pt idx="87">
                  <c:v>2013_09</c:v>
                </c:pt>
                <c:pt idx="88">
                  <c:v>2013_10</c:v>
                </c:pt>
                <c:pt idx="89">
                  <c:v>2013_11</c:v>
                </c:pt>
                <c:pt idx="90">
                  <c:v>2013_12</c:v>
                </c:pt>
                <c:pt idx="91">
                  <c:v>2013_13</c:v>
                </c:pt>
                <c:pt idx="92">
                  <c:v>2013_14</c:v>
                </c:pt>
                <c:pt idx="93">
                  <c:v>2013_15</c:v>
                </c:pt>
                <c:pt idx="94">
                  <c:v>2013_16</c:v>
                </c:pt>
                <c:pt idx="95">
                  <c:v>2013_17</c:v>
                </c:pt>
                <c:pt idx="96">
                  <c:v>2013_18</c:v>
                </c:pt>
                <c:pt idx="97">
                  <c:v>2013_19</c:v>
                </c:pt>
                <c:pt idx="98">
                  <c:v>2013_20</c:v>
                </c:pt>
                <c:pt idx="99">
                  <c:v>2013_21</c:v>
                </c:pt>
                <c:pt idx="100">
                  <c:v>2013_22</c:v>
                </c:pt>
                <c:pt idx="101">
                  <c:v>2013_23</c:v>
                </c:pt>
                <c:pt idx="102">
                  <c:v>2013_24</c:v>
                </c:pt>
                <c:pt idx="103">
                  <c:v>2013_25</c:v>
                </c:pt>
                <c:pt idx="104">
                  <c:v>2013_26</c:v>
                </c:pt>
                <c:pt idx="105">
                  <c:v>2013_27</c:v>
                </c:pt>
                <c:pt idx="106">
                  <c:v>2013_28</c:v>
                </c:pt>
                <c:pt idx="107">
                  <c:v>2013_29</c:v>
                </c:pt>
                <c:pt idx="108">
                  <c:v>2013_30</c:v>
                </c:pt>
                <c:pt idx="109">
                  <c:v>2013_31</c:v>
                </c:pt>
                <c:pt idx="110">
                  <c:v>2013_32</c:v>
                </c:pt>
                <c:pt idx="111">
                  <c:v>2013_33</c:v>
                </c:pt>
                <c:pt idx="112">
                  <c:v>2013_34</c:v>
                </c:pt>
                <c:pt idx="113">
                  <c:v>2013_35</c:v>
                </c:pt>
                <c:pt idx="114">
                  <c:v>2013_36</c:v>
                </c:pt>
                <c:pt idx="115">
                  <c:v>2013_37</c:v>
                </c:pt>
                <c:pt idx="116">
                  <c:v>2013_38</c:v>
                </c:pt>
                <c:pt idx="117">
                  <c:v>2013_39</c:v>
                </c:pt>
                <c:pt idx="118">
                  <c:v>2013_40</c:v>
                </c:pt>
                <c:pt idx="119">
                  <c:v>2013_41</c:v>
                </c:pt>
                <c:pt idx="120">
                  <c:v>2013_42</c:v>
                </c:pt>
                <c:pt idx="121">
                  <c:v>2013_43</c:v>
                </c:pt>
                <c:pt idx="122">
                  <c:v>2013_44</c:v>
                </c:pt>
                <c:pt idx="123">
                  <c:v>2013_45</c:v>
                </c:pt>
                <c:pt idx="124">
                  <c:v>2013_46</c:v>
                </c:pt>
                <c:pt idx="125">
                  <c:v>2013_47</c:v>
                </c:pt>
                <c:pt idx="126">
                  <c:v>2013_48</c:v>
                </c:pt>
                <c:pt idx="127">
                  <c:v>2013_49</c:v>
                </c:pt>
                <c:pt idx="128">
                  <c:v>2013_50</c:v>
                </c:pt>
                <c:pt idx="129">
                  <c:v>2013_51</c:v>
                </c:pt>
                <c:pt idx="130">
                  <c:v>2013_52</c:v>
                </c:pt>
                <c:pt idx="131">
                  <c:v>2014_01</c:v>
                </c:pt>
                <c:pt idx="132">
                  <c:v>2014_02</c:v>
                </c:pt>
                <c:pt idx="133">
                  <c:v>2014_03</c:v>
                </c:pt>
                <c:pt idx="134">
                  <c:v>2014_04</c:v>
                </c:pt>
                <c:pt idx="135">
                  <c:v>2014_05</c:v>
                </c:pt>
                <c:pt idx="136">
                  <c:v>2014_06</c:v>
                </c:pt>
                <c:pt idx="137">
                  <c:v>2014_07</c:v>
                </c:pt>
                <c:pt idx="138">
                  <c:v>2014_08</c:v>
                </c:pt>
                <c:pt idx="139">
                  <c:v>2014_09</c:v>
                </c:pt>
                <c:pt idx="140">
                  <c:v>2014_10</c:v>
                </c:pt>
                <c:pt idx="141">
                  <c:v>2014_11</c:v>
                </c:pt>
                <c:pt idx="142">
                  <c:v>2014_12</c:v>
                </c:pt>
                <c:pt idx="143">
                  <c:v>2014_13</c:v>
                </c:pt>
                <c:pt idx="144">
                  <c:v>2014_14</c:v>
                </c:pt>
                <c:pt idx="145">
                  <c:v>2014_15</c:v>
                </c:pt>
                <c:pt idx="146">
                  <c:v>2014_16</c:v>
                </c:pt>
                <c:pt idx="147">
                  <c:v>2014_17</c:v>
                </c:pt>
                <c:pt idx="148">
                  <c:v>2014_18</c:v>
                </c:pt>
                <c:pt idx="149">
                  <c:v>2014_19</c:v>
                </c:pt>
                <c:pt idx="150">
                  <c:v>2014_20</c:v>
                </c:pt>
                <c:pt idx="151">
                  <c:v>2014_21</c:v>
                </c:pt>
                <c:pt idx="152">
                  <c:v>2014_22</c:v>
                </c:pt>
                <c:pt idx="153">
                  <c:v>2014_23</c:v>
                </c:pt>
                <c:pt idx="154">
                  <c:v>2014_24</c:v>
                </c:pt>
                <c:pt idx="155">
                  <c:v>2014_25</c:v>
                </c:pt>
                <c:pt idx="156">
                  <c:v>2014_26</c:v>
                </c:pt>
                <c:pt idx="157">
                  <c:v>2014_27</c:v>
                </c:pt>
              </c:strCache>
            </c:strRef>
          </c:cat>
          <c:val>
            <c:numRef>
              <c:f>'%GastroEAttendances'!$C$2:$C$159</c:f>
              <c:numCache>
                <c:formatCode>0%</c:formatCode>
                <c:ptCount val="158"/>
                <c:pt idx="0">
                  <c:v>0.018756169792695</c:v>
                </c:pt>
                <c:pt idx="1">
                  <c:v>0.0177286742034943</c:v>
                </c:pt>
                <c:pt idx="2">
                  <c:v>0.0168241530306522</c:v>
                </c:pt>
                <c:pt idx="3">
                  <c:v>0.0173793734278527</c:v>
                </c:pt>
                <c:pt idx="4">
                  <c:v>0.0177865612648221</c:v>
                </c:pt>
                <c:pt idx="5">
                  <c:v>0.0201260911736178</c:v>
                </c:pt>
                <c:pt idx="6">
                  <c:v>0.0170180340360681</c:v>
                </c:pt>
                <c:pt idx="7">
                  <c:v>0.0164977610181475</c:v>
                </c:pt>
                <c:pt idx="8">
                  <c:v>0.0171414166876733</c:v>
                </c:pt>
                <c:pt idx="9">
                  <c:v>0.019207967749585</c:v>
                </c:pt>
                <c:pt idx="10">
                  <c:v>0.0217451142306634</c:v>
                </c:pt>
                <c:pt idx="11">
                  <c:v>0.013835674755215</c:v>
                </c:pt>
                <c:pt idx="12">
                  <c:v>0.0134464211832851</c:v>
                </c:pt>
                <c:pt idx="13">
                  <c:v>0.0166858457997698</c:v>
                </c:pt>
                <c:pt idx="14">
                  <c:v>0.0167861184458695</c:v>
                </c:pt>
                <c:pt idx="15">
                  <c:v>0.0170703950577142</c:v>
                </c:pt>
                <c:pt idx="16">
                  <c:v>0.0151738955284007</c:v>
                </c:pt>
                <c:pt idx="17">
                  <c:v>0.02020624303233</c:v>
                </c:pt>
                <c:pt idx="18">
                  <c:v>0.0153485952133195</c:v>
                </c:pt>
                <c:pt idx="19">
                  <c:v>0.0197846567967698</c:v>
                </c:pt>
                <c:pt idx="20">
                  <c:v>0.0216016859852476</c:v>
                </c:pt>
                <c:pt idx="21">
                  <c:v>0.0208033494701034</c:v>
                </c:pt>
                <c:pt idx="22">
                  <c:v>0.0179119126487547</c:v>
                </c:pt>
                <c:pt idx="23">
                  <c:v>0.0169709737827715</c:v>
                </c:pt>
                <c:pt idx="24">
                  <c:v>0.0199755853956276</c:v>
                </c:pt>
                <c:pt idx="25">
                  <c:v>0.0228747739121183</c:v>
                </c:pt>
                <c:pt idx="26">
                  <c:v>0.0232882165605095</c:v>
                </c:pt>
                <c:pt idx="27">
                  <c:v>0.0187624750499002</c:v>
                </c:pt>
                <c:pt idx="28">
                  <c:v>0.0192584963954686</c:v>
                </c:pt>
                <c:pt idx="29">
                  <c:v>0.02032602133226</c:v>
                </c:pt>
                <c:pt idx="30">
                  <c:v>0.0201277336946003</c:v>
                </c:pt>
                <c:pt idx="31">
                  <c:v>0.0247754417135525</c:v>
                </c:pt>
                <c:pt idx="32">
                  <c:v>0.0255936161930712</c:v>
                </c:pt>
                <c:pt idx="33">
                  <c:v>0.0324749100549138</c:v>
                </c:pt>
                <c:pt idx="34">
                  <c:v>0.0295889918158108</c:v>
                </c:pt>
                <c:pt idx="35">
                  <c:v>0.0248447204968944</c:v>
                </c:pt>
                <c:pt idx="36">
                  <c:v>0.0255175009409108</c:v>
                </c:pt>
                <c:pt idx="37">
                  <c:v>0.0237353508381546</c:v>
                </c:pt>
                <c:pt idx="38">
                  <c:v>0.0212462462462462</c:v>
                </c:pt>
                <c:pt idx="39">
                  <c:v>0.0219220549158547</c:v>
                </c:pt>
                <c:pt idx="40">
                  <c:v>0.0263815173275055</c:v>
                </c:pt>
                <c:pt idx="41">
                  <c:v>0.023470894536411</c:v>
                </c:pt>
                <c:pt idx="42">
                  <c:v>0.0203301742586365</c:v>
                </c:pt>
                <c:pt idx="43">
                  <c:v>0.0165994783021105</c:v>
                </c:pt>
                <c:pt idx="44">
                  <c:v>0.0172373811548272</c:v>
                </c:pt>
                <c:pt idx="45">
                  <c:v>0.0176099661642571</c:v>
                </c:pt>
                <c:pt idx="46">
                  <c:v>0.0196574401965744</c:v>
                </c:pt>
                <c:pt idx="47">
                  <c:v>0.015850848404441</c:v>
                </c:pt>
                <c:pt idx="48">
                  <c:v>0.0158295072980196</c:v>
                </c:pt>
                <c:pt idx="49">
                  <c:v>0.0148408373960424</c:v>
                </c:pt>
                <c:pt idx="50">
                  <c:v>0.016277686933254</c:v>
                </c:pt>
                <c:pt idx="51">
                  <c:v>0.0129182088685681</c:v>
                </c:pt>
                <c:pt idx="52">
                  <c:v>0.0134270210101572</c:v>
                </c:pt>
                <c:pt idx="53">
                  <c:v>0.0142497301187477</c:v>
                </c:pt>
                <c:pt idx="54">
                  <c:v>0.0144433154303963</c:v>
                </c:pt>
                <c:pt idx="55">
                  <c:v>0.0144296021144367</c:v>
                </c:pt>
                <c:pt idx="56">
                  <c:v>0.0156053184044787</c:v>
                </c:pt>
                <c:pt idx="57">
                  <c:v>0.0115529882248389</c:v>
                </c:pt>
                <c:pt idx="58">
                  <c:v>0.0139959001908532</c:v>
                </c:pt>
                <c:pt idx="59">
                  <c:v>0.0128644385545284</c:v>
                </c:pt>
                <c:pt idx="60">
                  <c:v>0.0132450331125828</c:v>
                </c:pt>
                <c:pt idx="61">
                  <c:v>0.013595874355368</c:v>
                </c:pt>
                <c:pt idx="62">
                  <c:v>0.0166725043782837</c:v>
                </c:pt>
                <c:pt idx="63">
                  <c:v>0.0130193905817174</c:v>
                </c:pt>
                <c:pt idx="64">
                  <c:v>0.0160186108341642</c:v>
                </c:pt>
                <c:pt idx="65">
                  <c:v>0.0145494167414434</c:v>
                </c:pt>
                <c:pt idx="66">
                  <c:v>0.0164536921859098</c:v>
                </c:pt>
                <c:pt idx="67">
                  <c:v>0.0187902042658842</c:v>
                </c:pt>
                <c:pt idx="68">
                  <c:v>0.0197797128193299</c:v>
                </c:pt>
                <c:pt idx="69">
                  <c:v>0.0186855670103093</c:v>
                </c:pt>
                <c:pt idx="70">
                  <c:v>0.0221965458525906</c:v>
                </c:pt>
                <c:pt idx="71">
                  <c:v>0.0212248769787158</c:v>
                </c:pt>
                <c:pt idx="72">
                  <c:v>0.020377875449512</c:v>
                </c:pt>
                <c:pt idx="73">
                  <c:v>0.0186454950078191</c:v>
                </c:pt>
                <c:pt idx="74">
                  <c:v>0.0202371821346392</c:v>
                </c:pt>
                <c:pt idx="75">
                  <c:v>0.0214651793789569</c:v>
                </c:pt>
                <c:pt idx="76">
                  <c:v>0.0176604406130268</c:v>
                </c:pt>
                <c:pt idx="77">
                  <c:v>0.0179057528280201</c:v>
                </c:pt>
                <c:pt idx="78">
                  <c:v>0.0221460752585824</c:v>
                </c:pt>
                <c:pt idx="79">
                  <c:v>0.0165670998337131</c:v>
                </c:pt>
                <c:pt idx="80">
                  <c:v>0.0147531681482883</c:v>
                </c:pt>
                <c:pt idx="81">
                  <c:v>0.0164831542163908</c:v>
                </c:pt>
                <c:pt idx="82">
                  <c:v>0.014502508872843</c:v>
                </c:pt>
                <c:pt idx="83">
                  <c:v>0.0145004109428202</c:v>
                </c:pt>
                <c:pt idx="84">
                  <c:v>0.0143790849673203</c:v>
                </c:pt>
                <c:pt idx="85">
                  <c:v>0.0176897596729861</c:v>
                </c:pt>
                <c:pt idx="86">
                  <c:v>0.0191408217600921</c:v>
                </c:pt>
                <c:pt idx="87">
                  <c:v>0.0200573065902579</c:v>
                </c:pt>
                <c:pt idx="88">
                  <c:v>0.0213333333333333</c:v>
                </c:pt>
                <c:pt idx="89">
                  <c:v>0.0233778625954198</c:v>
                </c:pt>
                <c:pt idx="90">
                  <c:v>0.022436416653167</c:v>
                </c:pt>
                <c:pt idx="91">
                  <c:v>0.0238192459507282</c:v>
                </c:pt>
                <c:pt idx="92">
                  <c:v>0.0292636692139091</c:v>
                </c:pt>
                <c:pt idx="93">
                  <c:v>0.0240364691255698</c:v>
                </c:pt>
                <c:pt idx="94">
                  <c:v>0.0216459977452086</c:v>
                </c:pt>
                <c:pt idx="95">
                  <c:v>0.0206415461147007</c:v>
                </c:pt>
                <c:pt idx="96">
                  <c:v>0.0168058615565917</c:v>
                </c:pt>
                <c:pt idx="97">
                  <c:v>0.0186793214862682</c:v>
                </c:pt>
                <c:pt idx="98">
                  <c:v>0.0182523713710836</c:v>
                </c:pt>
                <c:pt idx="99">
                  <c:v>0.013932133621827</c:v>
                </c:pt>
                <c:pt idx="100">
                  <c:v>0.0170802919708029</c:v>
                </c:pt>
                <c:pt idx="101">
                  <c:v>0.0150135837186025</c:v>
                </c:pt>
                <c:pt idx="102">
                  <c:v>0.0136621126291236</c:v>
                </c:pt>
                <c:pt idx="103">
                  <c:v>0.0152866833937366</c:v>
                </c:pt>
                <c:pt idx="104">
                  <c:v>0.0135389244076721</c:v>
                </c:pt>
                <c:pt idx="105">
                  <c:v>0.0144547254062514</c:v>
                </c:pt>
                <c:pt idx="106">
                  <c:v>0.0148963444282367</c:v>
                </c:pt>
                <c:pt idx="107">
                  <c:v>0.0176713311804808</c:v>
                </c:pt>
                <c:pt idx="108">
                  <c:v>0.0160592096075967</c:v>
                </c:pt>
                <c:pt idx="109">
                  <c:v>0.0139165009940358</c:v>
                </c:pt>
                <c:pt idx="110">
                  <c:v>0.0150854679923593</c:v>
                </c:pt>
                <c:pt idx="111">
                  <c:v>0.015017667844523</c:v>
                </c:pt>
                <c:pt idx="112">
                  <c:v>0.0167520222083952</c:v>
                </c:pt>
                <c:pt idx="113">
                  <c:v>0.0161026073117072</c:v>
                </c:pt>
                <c:pt idx="114">
                  <c:v>0.0141346200711605</c:v>
                </c:pt>
                <c:pt idx="115">
                  <c:v>0.015065727930678</c:v>
                </c:pt>
                <c:pt idx="116">
                  <c:v>0.0142780566249208</c:v>
                </c:pt>
                <c:pt idx="117">
                  <c:v>0.0142537730575741</c:v>
                </c:pt>
                <c:pt idx="118">
                  <c:v>0.015747293433941</c:v>
                </c:pt>
                <c:pt idx="119">
                  <c:v>0.0134091447524283</c:v>
                </c:pt>
                <c:pt idx="120">
                  <c:v>0.0173164829255176</c:v>
                </c:pt>
                <c:pt idx="121">
                  <c:v>0.0165258038623164</c:v>
                </c:pt>
                <c:pt idx="122">
                  <c:v>0.015509360034828</c:v>
                </c:pt>
                <c:pt idx="123">
                  <c:v>0.0183447548761202</c:v>
                </c:pt>
                <c:pt idx="124">
                  <c:v>0.0163630750231553</c:v>
                </c:pt>
                <c:pt idx="125">
                  <c:v>0.0173116628725713</c:v>
                </c:pt>
                <c:pt idx="126">
                  <c:v>0.0182498590249654</c:v>
                </c:pt>
                <c:pt idx="127">
                  <c:v>0.0184873949579832</c:v>
                </c:pt>
                <c:pt idx="128">
                  <c:v>0.0191957050243112</c:v>
                </c:pt>
                <c:pt idx="129">
                  <c:v>0.0197704747000522</c:v>
                </c:pt>
                <c:pt idx="130">
                  <c:v>0.0225340863711564</c:v>
                </c:pt>
                <c:pt idx="131">
                  <c:v>0.0195520223451684</c:v>
                </c:pt>
                <c:pt idx="132">
                  <c:v>0.0174767886400874</c:v>
                </c:pt>
                <c:pt idx="133">
                  <c:v>0.0170637475853187</c:v>
                </c:pt>
                <c:pt idx="134">
                  <c:v>0.016895685184195</c:v>
                </c:pt>
                <c:pt idx="135">
                  <c:v>0.0168186104998428</c:v>
                </c:pt>
                <c:pt idx="136">
                  <c:v>0.0183894109326058</c:v>
                </c:pt>
                <c:pt idx="137">
                  <c:v>0.0193535103973646</c:v>
                </c:pt>
                <c:pt idx="138">
                  <c:v>0.0188551487056617</c:v>
                </c:pt>
                <c:pt idx="139">
                  <c:v>0.0180602674116943</c:v>
                </c:pt>
                <c:pt idx="140">
                  <c:v>0.0158212202116088</c:v>
                </c:pt>
                <c:pt idx="141">
                  <c:v>0.0168075251874135</c:v>
                </c:pt>
                <c:pt idx="142">
                  <c:v>0.0191942227290004</c:v>
                </c:pt>
                <c:pt idx="143">
                  <c:v>0.0181845282456402</c:v>
                </c:pt>
                <c:pt idx="144">
                  <c:v>0.0192354516678841</c:v>
                </c:pt>
                <c:pt idx="145">
                  <c:v>0.0176458483383064</c:v>
                </c:pt>
                <c:pt idx="146">
                  <c:v>0.0180390169749177</c:v>
                </c:pt>
                <c:pt idx="147">
                  <c:v>0.0198922905244772</c:v>
                </c:pt>
                <c:pt idx="148">
                  <c:v>0.0155020041531849</c:v>
                </c:pt>
                <c:pt idx="149">
                  <c:v>0.0179935335738719</c:v>
                </c:pt>
                <c:pt idx="150">
                  <c:v>0.0140377146600533</c:v>
                </c:pt>
                <c:pt idx="151">
                  <c:v>0.0165156921950773</c:v>
                </c:pt>
                <c:pt idx="152">
                  <c:v>0.0164647254250537</c:v>
                </c:pt>
                <c:pt idx="153">
                  <c:v>0.014992432841468</c:v>
                </c:pt>
                <c:pt idx="154">
                  <c:v>0.0160231394334512</c:v>
                </c:pt>
                <c:pt idx="155">
                  <c:v>0.0147661635923235</c:v>
                </c:pt>
                <c:pt idx="156">
                  <c:v>0.0157971905595232</c:v>
                </c:pt>
                <c:pt idx="157">
                  <c:v>0.0167318659565443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'%GastroEAttendances'!$D$1</c:f>
              <c:strCache>
                <c:ptCount val="1"/>
                <c:pt idx="0">
                  <c:v>&lt;1yr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'%GastroEAttendances'!$A$2:$A$159</c:f>
              <c:strCache>
                <c:ptCount val="158"/>
                <c:pt idx="0">
                  <c:v>2011_26</c:v>
                </c:pt>
                <c:pt idx="1">
                  <c:v>2011_27</c:v>
                </c:pt>
                <c:pt idx="2">
                  <c:v>2011_28</c:v>
                </c:pt>
                <c:pt idx="3">
                  <c:v>2011_29</c:v>
                </c:pt>
                <c:pt idx="4">
                  <c:v>2011_30</c:v>
                </c:pt>
                <c:pt idx="5">
                  <c:v>2011_31</c:v>
                </c:pt>
                <c:pt idx="6">
                  <c:v>2011_32</c:v>
                </c:pt>
                <c:pt idx="7">
                  <c:v>2011_33</c:v>
                </c:pt>
                <c:pt idx="8">
                  <c:v>2011_34</c:v>
                </c:pt>
                <c:pt idx="9">
                  <c:v>2011_35</c:v>
                </c:pt>
                <c:pt idx="10">
                  <c:v>2011_36</c:v>
                </c:pt>
                <c:pt idx="11">
                  <c:v>2011_37</c:v>
                </c:pt>
                <c:pt idx="12">
                  <c:v>2011_38</c:v>
                </c:pt>
                <c:pt idx="13">
                  <c:v>2011_39</c:v>
                </c:pt>
                <c:pt idx="14">
                  <c:v>2011_40</c:v>
                </c:pt>
                <c:pt idx="15">
                  <c:v>2011_41</c:v>
                </c:pt>
                <c:pt idx="16">
                  <c:v>2011_42</c:v>
                </c:pt>
                <c:pt idx="17">
                  <c:v>2011_43</c:v>
                </c:pt>
                <c:pt idx="18">
                  <c:v>2011_44</c:v>
                </c:pt>
                <c:pt idx="19">
                  <c:v>2011_45</c:v>
                </c:pt>
                <c:pt idx="20">
                  <c:v>2011_46</c:v>
                </c:pt>
                <c:pt idx="21">
                  <c:v>2011_47</c:v>
                </c:pt>
                <c:pt idx="22">
                  <c:v>2011_48</c:v>
                </c:pt>
                <c:pt idx="23">
                  <c:v>2011_49</c:v>
                </c:pt>
                <c:pt idx="24">
                  <c:v>2011_50</c:v>
                </c:pt>
                <c:pt idx="25">
                  <c:v>2011_51</c:v>
                </c:pt>
                <c:pt idx="26">
                  <c:v>2011_52</c:v>
                </c:pt>
                <c:pt idx="27">
                  <c:v>2012_01</c:v>
                </c:pt>
                <c:pt idx="28">
                  <c:v>2012_02</c:v>
                </c:pt>
                <c:pt idx="29">
                  <c:v>2012_03</c:v>
                </c:pt>
                <c:pt idx="30">
                  <c:v>2012_04</c:v>
                </c:pt>
                <c:pt idx="31">
                  <c:v>2012_05</c:v>
                </c:pt>
                <c:pt idx="32">
                  <c:v>2012_06</c:v>
                </c:pt>
                <c:pt idx="33">
                  <c:v>2012_07</c:v>
                </c:pt>
                <c:pt idx="34">
                  <c:v>2012_08</c:v>
                </c:pt>
                <c:pt idx="35">
                  <c:v>2012_09</c:v>
                </c:pt>
                <c:pt idx="36">
                  <c:v>2012_10</c:v>
                </c:pt>
                <c:pt idx="37">
                  <c:v>2012_11</c:v>
                </c:pt>
                <c:pt idx="38">
                  <c:v>2012_12</c:v>
                </c:pt>
                <c:pt idx="39">
                  <c:v>2012_13</c:v>
                </c:pt>
                <c:pt idx="40">
                  <c:v>2012_14</c:v>
                </c:pt>
                <c:pt idx="41">
                  <c:v>2012_15</c:v>
                </c:pt>
                <c:pt idx="42">
                  <c:v>2012_16</c:v>
                </c:pt>
                <c:pt idx="43">
                  <c:v>2012_17</c:v>
                </c:pt>
                <c:pt idx="44">
                  <c:v>2012_18</c:v>
                </c:pt>
                <c:pt idx="45">
                  <c:v>2012_19</c:v>
                </c:pt>
                <c:pt idx="46">
                  <c:v>2012_20</c:v>
                </c:pt>
                <c:pt idx="47">
                  <c:v>2012_21</c:v>
                </c:pt>
                <c:pt idx="48">
                  <c:v>2012_22</c:v>
                </c:pt>
                <c:pt idx="49">
                  <c:v>2012_23</c:v>
                </c:pt>
                <c:pt idx="50">
                  <c:v>2012_24</c:v>
                </c:pt>
                <c:pt idx="51">
                  <c:v>2012_25</c:v>
                </c:pt>
                <c:pt idx="52">
                  <c:v>2012_26</c:v>
                </c:pt>
                <c:pt idx="53">
                  <c:v>2012_27</c:v>
                </c:pt>
                <c:pt idx="54">
                  <c:v>2012_28</c:v>
                </c:pt>
                <c:pt idx="55">
                  <c:v>2012_29</c:v>
                </c:pt>
                <c:pt idx="56">
                  <c:v>2012_30</c:v>
                </c:pt>
                <c:pt idx="57">
                  <c:v>2012_31</c:v>
                </c:pt>
                <c:pt idx="58">
                  <c:v>2012_32</c:v>
                </c:pt>
                <c:pt idx="59">
                  <c:v>2012_33</c:v>
                </c:pt>
                <c:pt idx="60">
                  <c:v>2012_34</c:v>
                </c:pt>
                <c:pt idx="61">
                  <c:v>2012_35</c:v>
                </c:pt>
                <c:pt idx="62">
                  <c:v>2012_36</c:v>
                </c:pt>
                <c:pt idx="63">
                  <c:v>2012_37</c:v>
                </c:pt>
                <c:pt idx="64">
                  <c:v>2012_38</c:v>
                </c:pt>
                <c:pt idx="65">
                  <c:v>2012_39</c:v>
                </c:pt>
                <c:pt idx="66">
                  <c:v>2012_40</c:v>
                </c:pt>
                <c:pt idx="67">
                  <c:v>2012_41</c:v>
                </c:pt>
                <c:pt idx="68">
                  <c:v>2012_42</c:v>
                </c:pt>
                <c:pt idx="69">
                  <c:v>2012_43</c:v>
                </c:pt>
                <c:pt idx="70">
                  <c:v>2012_44</c:v>
                </c:pt>
                <c:pt idx="71">
                  <c:v>2012_45</c:v>
                </c:pt>
                <c:pt idx="72">
                  <c:v>2012_46</c:v>
                </c:pt>
                <c:pt idx="73">
                  <c:v>2012_47</c:v>
                </c:pt>
                <c:pt idx="74">
                  <c:v>2012_48</c:v>
                </c:pt>
                <c:pt idx="75">
                  <c:v>2012_49</c:v>
                </c:pt>
                <c:pt idx="76">
                  <c:v>2012_50</c:v>
                </c:pt>
                <c:pt idx="77">
                  <c:v>2012_51</c:v>
                </c:pt>
                <c:pt idx="78">
                  <c:v>2012_52</c:v>
                </c:pt>
                <c:pt idx="79">
                  <c:v>2013_01</c:v>
                </c:pt>
                <c:pt idx="80">
                  <c:v>2013_02</c:v>
                </c:pt>
                <c:pt idx="81">
                  <c:v>2013_03</c:v>
                </c:pt>
                <c:pt idx="82">
                  <c:v>2013_04</c:v>
                </c:pt>
                <c:pt idx="83">
                  <c:v>2013_05</c:v>
                </c:pt>
                <c:pt idx="84">
                  <c:v>2013_06</c:v>
                </c:pt>
                <c:pt idx="85">
                  <c:v>2013_07</c:v>
                </c:pt>
                <c:pt idx="86">
                  <c:v>2013_08</c:v>
                </c:pt>
                <c:pt idx="87">
                  <c:v>2013_09</c:v>
                </c:pt>
                <c:pt idx="88">
                  <c:v>2013_10</c:v>
                </c:pt>
                <c:pt idx="89">
                  <c:v>2013_11</c:v>
                </c:pt>
                <c:pt idx="90">
                  <c:v>2013_12</c:v>
                </c:pt>
                <c:pt idx="91">
                  <c:v>2013_13</c:v>
                </c:pt>
                <c:pt idx="92">
                  <c:v>2013_14</c:v>
                </c:pt>
                <c:pt idx="93">
                  <c:v>2013_15</c:v>
                </c:pt>
                <c:pt idx="94">
                  <c:v>2013_16</c:v>
                </c:pt>
                <c:pt idx="95">
                  <c:v>2013_17</c:v>
                </c:pt>
                <c:pt idx="96">
                  <c:v>2013_18</c:v>
                </c:pt>
                <c:pt idx="97">
                  <c:v>2013_19</c:v>
                </c:pt>
                <c:pt idx="98">
                  <c:v>2013_20</c:v>
                </c:pt>
                <c:pt idx="99">
                  <c:v>2013_21</c:v>
                </c:pt>
                <c:pt idx="100">
                  <c:v>2013_22</c:v>
                </c:pt>
                <c:pt idx="101">
                  <c:v>2013_23</c:v>
                </c:pt>
                <c:pt idx="102">
                  <c:v>2013_24</c:v>
                </c:pt>
                <c:pt idx="103">
                  <c:v>2013_25</c:v>
                </c:pt>
                <c:pt idx="104">
                  <c:v>2013_26</c:v>
                </c:pt>
                <c:pt idx="105">
                  <c:v>2013_27</c:v>
                </c:pt>
                <c:pt idx="106">
                  <c:v>2013_28</c:v>
                </c:pt>
                <c:pt idx="107">
                  <c:v>2013_29</c:v>
                </c:pt>
                <c:pt idx="108">
                  <c:v>2013_30</c:v>
                </c:pt>
                <c:pt idx="109">
                  <c:v>2013_31</c:v>
                </c:pt>
                <c:pt idx="110">
                  <c:v>2013_32</c:v>
                </c:pt>
                <c:pt idx="111">
                  <c:v>2013_33</c:v>
                </c:pt>
                <c:pt idx="112">
                  <c:v>2013_34</c:v>
                </c:pt>
                <c:pt idx="113">
                  <c:v>2013_35</c:v>
                </c:pt>
                <c:pt idx="114">
                  <c:v>2013_36</c:v>
                </c:pt>
                <c:pt idx="115">
                  <c:v>2013_37</c:v>
                </c:pt>
                <c:pt idx="116">
                  <c:v>2013_38</c:v>
                </c:pt>
                <c:pt idx="117">
                  <c:v>2013_39</c:v>
                </c:pt>
                <c:pt idx="118">
                  <c:v>2013_40</c:v>
                </c:pt>
                <c:pt idx="119">
                  <c:v>2013_41</c:v>
                </c:pt>
                <c:pt idx="120">
                  <c:v>2013_42</c:v>
                </c:pt>
                <c:pt idx="121">
                  <c:v>2013_43</c:v>
                </c:pt>
                <c:pt idx="122">
                  <c:v>2013_44</c:v>
                </c:pt>
                <c:pt idx="123">
                  <c:v>2013_45</c:v>
                </c:pt>
                <c:pt idx="124">
                  <c:v>2013_46</c:v>
                </c:pt>
                <c:pt idx="125">
                  <c:v>2013_47</c:v>
                </c:pt>
                <c:pt idx="126">
                  <c:v>2013_48</c:v>
                </c:pt>
                <c:pt idx="127">
                  <c:v>2013_49</c:v>
                </c:pt>
                <c:pt idx="128">
                  <c:v>2013_50</c:v>
                </c:pt>
                <c:pt idx="129">
                  <c:v>2013_51</c:v>
                </c:pt>
                <c:pt idx="130">
                  <c:v>2013_52</c:v>
                </c:pt>
                <c:pt idx="131">
                  <c:v>2014_01</c:v>
                </c:pt>
                <c:pt idx="132">
                  <c:v>2014_02</c:v>
                </c:pt>
                <c:pt idx="133">
                  <c:v>2014_03</c:v>
                </c:pt>
                <c:pt idx="134">
                  <c:v>2014_04</c:v>
                </c:pt>
                <c:pt idx="135">
                  <c:v>2014_05</c:v>
                </c:pt>
                <c:pt idx="136">
                  <c:v>2014_06</c:v>
                </c:pt>
                <c:pt idx="137">
                  <c:v>2014_07</c:v>
                </c:pt>
                <c:pt idx="138">
                  <c:v>2014_08</c:v>
                </c:pt>
                <c:pt idx="139">
                  <c:v>2014_09</c:v>
                </c:pt>
                <c:pt idx="140">
                  <c:v>2014_10</c:v>
                </c:pt>
                <c:pt idx="141">
                  <c:v>2014_11</c:v>
                </c:pt>
                <c:pt idx="142">
                  <c:v>2014_12</c:v>
                </c:pt>
                <c:pt idx="143">
                  <c:v>2014_13</c:v>
                </c:pt>
                <c:pt idx="144">
                  <c:v>2014_14</c:v>
                </c:pt>
                <c:pt idx="145">
                  <c:v>2014_15</c:v>
                </c:pt>
                <c:pt idx="146">
                  <c:v>2014_16</c:v>
                </c:pt>
                <c:pt idx="147">
                  <c:v>2014_17</c:v>
                </c:pt>
                <c:pt idx="148">
                  <c:v>2014_18</c:v>
                </c:pt>
                <c:pt idx="149">
                  <c:v>2014_19</c:v>
                </c:pt>
                <c:pt idx="150">
                  <c:v>2014_20</c:v>
                </c:pt>
                <c:pt idx="151">
                  <c:v>2014_21</c:v>
                </c:pt>
                <c:pt idx="152">
                  <c:v>2014_22</c:v>
                </c:pt>
                <c:pt idx="153">
                  <c:v>2014_23</c:v>
                </c:pt>
                <c:pt idx="154">
                  <c:v>2014_24</c:v>
                </c:pt>
                <c:pt idx="155">
                  <c:v>2014_25</c:v>
                </c:pt>
                <c:pt idx="156">
                  <c:v>2014_26</c:v>
                </c:pt>
                <c:pt idx="157">
                  <c:v>2014_27</c:v>
                </c:pt>
              </c:strCache>
            </c:strRef>
          </c:cat>
          <c:val>
            <c:numRef>
              <c:f>'%GastroEAttendances'!$D$2:$D$159</c:f>
              <c:numCache>
                <c:formatCode>0%</c:formatCode>
                <c:ptCount val="158"/>
                <c:pt idx="0">
                  <c:v>0.0576923076923077</c:v>
                </c:pt>
                <c:pt idx="1">
                  <c:v>0.1</c:v>
                </c:pt>
                <c:pt idx="2">
                  <c:v>0.0816326530612245</c:v>
                </c:pt>
                <c:pt idx="3">
                  <c:v>0.072463768115942</c:v>
                </c:pt>
                <c:pt idx="4">
                  <c:v>0.0444444444444444</c:v>
                </c:pt>
                <c:pt idx="5">
                  <c:v>0.105263157894737</c:v>
                </c:pt>
                <c:pt idx="6">
                  <c:v>0.0925925925925926</c:v>
                </c:pt>
                <c:pt idx="7">
                  <c:v>0.0714285714285714</c:v>
                </c:pt>
                <c:pt idx="8">
                  <c:v>0.0655737704918033</c:v>
                </c:pt>
                <c:pt idx="9">
                  <c:v>0.0925925925925926</c:v>
                </c:pt>
                <c:pt idx="10">
                  <c:v>0.113207547169811</c:v>
                </c:pt>
                <c:pt idx="11">
                  <c:v>0.11864406779661</c:v>
                </c:pt>
                <c:pt idx="12">
                  <c:v>0.0757575757575758</c:v>
                </c:pt>
                <c:pt idx="13">
                  <c:v>0.0833333333333333</c:v>
                </c:pt>
                <c:pt idx="14">
                  <c:v>0.0563380281690141</c:v>
                </c:pt>
                <c:pt idx="15">
                  <c:v>0.115384615384615</c:v>
                </c:pt>
                <c:pt idx="16">
                  <c:v>0.0708661417322835</c:v>
                </c:pt>
                <c:pt idx="17">
                  <c:v>0.0703125</c:v>
                </c:pt>
                <c:pt idx="18">
                  <c:v>0.0859375</c:v>
                </c:pt>
                <c:pt idx="19">
                  <c:v>0.109375</c:v>
                </c:pt>
                <c:pt idx="20">
                  <c:v>0.0588235294117647</c:v>
                </c:pt>
                <c:pt idx="21">
                  <c:v>0.0819672131147541</c:v>
                </c:pt>
                <c:pt idx="22">
                  <c:v>0.03125</c:v>
                </c:pt>
                <c:pt idx="23">
                  <c:v>0.0451977401129943</c:v>
                </c:pt>
                <c:pt idx="24">
                  <c:v>0.0677083333333333</c:v>
                </c:pt>
                <c:pt idx="25">
                  <c:v>0.0648148148148148</c:v>
                </c:pt>
                <c:pt idx="26">
                  <c:v>0.047970479704797</c:v>
                </c:pt>
                <c:pt idx="27">
                  <c:v>0.0628019323671497</c:v>
                </c:pt>
                <c:pt idx="28">
                  <c:v>0.100529100529101</c:v>
                </c:pt>
                <c:pt idx="29">
                  <c:v>0.0978260869565217</c:v>
                </c:pt>
                <c:pt idx="30">
                  <c:v>0.100840336134454</c:v>
                </c:pt>
                <c:pt idx="31">
                  <c:v>0.0954773869346733</c:v>
                </c:pt>
                <c:pt idx="32">
                  <c:v>0.11304347826087</c:v>
                </c:pt>
                <c:pt idx="33">
                  <c:v>0.182291666666667</c:v>
                </c:pt>
                <c:pt idx="34">
                  <c:v>0.175925925925926</c:v>
                </c:pt>
                <c:pt idx="35">
                  <c:v>0.130434782608696</c:v>
                </c:pt>
                <c:pt idx="36">
                  <c:v>0.123287671232877</c:v>
                </c:pt>
                <c:pt idx="37">
                  <c:v>0.145669291338583</c:v>
                </c:pt>
                <c:pt idx="38">
                  <c:v>0.110655737704918</c:v>
                </c:pt>
                <c:pt idx="39">
                  <c:v>0.132295719844358</c:v>
                </c:pt>
                <c:pt idx="40">
                  <c:v>0.104545454545455</c:v>
                </c:pt>
                <c:pt idx="41">
                  <c:v>0.137614678899083</c:v>
                </c:pt>
                <c:pt idx="42">
                  <c:v>0.0991379310344827</c:v>
                </c:pt>
                <c:pt idx="43">
                  <c:v>0.082051282051282</c:v>
                </c:pt>
                <c:pt idx="44">
                  <c:v>0.0723981900452489</c:v>
                </c:pt>
                <c:pt idx="45">
                  <c:v>0.05</c:v>
                </c:pt>
                <c:pt idx="46">
                  <c:v>0.111111111111111</c:v>
                </c:pt>
                <c:pt idx="47">
                  <c:v>0.0969387755102041</c:v>
                </c:pt>
                <c:pt idx="48">
                  <c:v>0.0904977375565611</c:v>
                </c:pt>
                <c:pt idx="49">
                  <c:v>0.0465116279069767</c:v>
                </c:pt>
                <c:pt idx="50">
                  <c:v>0.086734693877551</c:v>
                </c:pt>
                <c:pt idx="51">
                  <c:v>0.0588235294117647</c:v>
                </c:pt>
                <c:pt idx="52">
                  <c:v>0.0776699029126213</c:v>
                </c:pt>
                <c:pt idx="53">
                  <c:v>0.0726256983240223</c:v>
                </c:pt>
                <c:pt idx="54">
                  <c:v>0.0985915492957746</c:v>
                </c:pt>
                <c:pt idx="55">
                  <c:v>0.0576923076923077</c:v>
                </c:pt>
                <c:pt idx="56">
                  <c:v>0.0517241379310345</c:v>
                </c:pt>
                <c:pt idx="57">
                  <c:v>0.0721649484536082</c:v>
                </c:pt>
                <c:pt idx="58">
                  <c:v>0.0669856459330143</c:v>
                </c:pt>
                <c:pt idx="59">
                  <c:v>0.0742574257425742</c:v>
                </c:pt>
                <c:pt idx="60">
                  <c:v>0.0672268907563025</c:v>
                </c:pt>
                <c:pt idx="61">
                  <c:v>0.0900900900900901</c:v>
                </c:pt>
                <c:pt idx="62">
                  <c:v>0.07</c:v>
                </c:pt>
                <c:pt idx="63">
                  <c:v>0.0786026200873362</c:v>
                </c:pt>
                <c:pt idx="64">
                  <c:v>0.0916334661354581</c:v>
                </c:pt>
                <c:pt idx="65">
                  <c:v>0.0926640926640926</c:v>
                </c:pt>
                <c:pt idx="66">
                  <c:v>0.0851851851851852</c:v>
                </c:pt>
                <c:pt idx="67">
                  <c:v>0.108303249097473</c:v>
                </c:pt>
                <c:pt idx="68">
                  <c:v>0.087248322147651</c:v>
                </c:pt>
                <c:pt idx="69">
                  <c:v>0.0694006309148265</c:v>
                </c:pt>
                <c:pt idx="70">
                  <c:v>0.0805970149253731</c:v>
                </c:pt>
                <c:pt idx="71">
                  <c:v>0.0659025787965616</c:v>
                </c:pt>
                <c:pt idx="72">
                  <c:v>0.0989304812834224</c:v>
                </c:pt>
                <c:pt idx="73">
                  <c:v>0.0657894736842105</c:v>
                </c:pt>
                <c:pt idx="74">
                  <c:v>0.0805369127516778</c:v>
                </c:pt>
                <c:pt idx="75">
                  <c:v>0.0889929742388759</c:v>
                </c:pt>
                <c:pt idx="76">
                  <c:v>0.0725490196078431</c:v>
                </c:pt>
                <c:pt idx="77">
                  <c:v>0.0565693430656934</c:v>
                </c:pt>
                <c:pt idx="78">
                  <c:v>0.0536912751677852</c:v>
                </c:pt>
                <c:pt idx="79">
                  <c:v>0.0484496124031008</c:v>
                </c:pt>
                <c:pt idx="80">
                  <c:v>0.0660146699266504</c:v>
                </c:pt>
                <c:pt idx="81">
                  <c:v>0.0814814814814815</c:v>
                </c:pt>
                <c:pt idx="82">
                  <c:v>0.075187969924812</c:v>
                </c:pt>
                <c:pt idx="83">
                  <c:v>0.0785562632696391</c:v>
                </c:pt>
                <c:pt idx="84">
                  <c:v>0.0725552050473186</c:v>
                </c:pt>
                <c:pt idx="85">
                  <c:v>0.0991735537190082</c:v>
                </c:pt>
                <c:pt idx="86">
                  <c:v>0.108796296296296</c:v>
                </c:pt>
                <c:pt idx="87">
                  <c:v>0.125348189415042</c:v>
                </c:pt>
                <c:pt idx="88">
                  <c:v>0.126614987080103</c:v>
                </c:pt>
                <c:pt idx="89">
                  <c:v>0.162621359223301</c:v>
                </c:pt>
                <c:pt idx="90">
                  <c:v>0.126436781609195</c:v>
                </c:pt>
                <c:pt idx="91">
                  <c:v>0.134297520661157</c:v>
                </c:pt>
                <c:pt idx="92">
                  <c:v>0.159259259259259</c:v>
                </c:pt>
                <c:pt idx="93">
                  <c:v>0.132113821138211</c:v>
                </c:pt>
                <c:pt idx="94">
                  <c:v>0.138297872340426</c:v>
                </c:pt>
                <c:pt idx="95">
                  <c:v>0.121739130434783</c:v>
                </c:pt>
                <c:pt idx="96">
                  <c:v>0.0932400932400932</c:v>
                </c:pt>
                <c:pt idx="97">
                  <c:v>0.10239651416122</c:v>
                </c:pt>
                <c:pt idx="98">
                  <c:v>0.0862745098039215</c:v>
                </c:pt>
                <c:pt idx="99">
                  <c:v>0.094147582697201</c:v>
                </c:pt>
                <c:pt idx="100">
                  <c:v>0.0909090909090909</c:v>
                </c:pt>
                <c:pt idx="101">
                  <c:v>0.0896860986547085</c:v>
                </c:pt>
                <c:pt idx="102">
                  <c:v>0.0619266055045871</c:v>
                </c:pt>
                <c:pt idx="103">
                  <c:v>0.0816777041942605</c:v>
                </c:pt>
                <c:pt idx="104">
                  <c:v>0.0751173708920188</c:v>
                </c:pt>
                <c:pt idx="105">
                  <c:v>0.0631808278867102</c:v>
                </c:pt>
                <c:pt idx="106">
                  <c:v>0.0775681341719078</c:v>
                </c:pt>
                <c:pt idx="107">
                  <c:v>0.0936329588014981</c:v>
                </c:pt>
                <c:pt idx="108">
                  <c:v>0.0878661087866109</c:v>
                </c:pt>
                <c:pt idx="109">
                  <c:v>0.0565610859728507</c:v>
                </c:pt>
                <c:pt idx="110">
                  <c:v>0.0719424460431655</c:v>
                </c:pt>
                <c:pt idx="111">
                  <c:v>0.075</c:v>
                </c:pt>
                <c:pt idx="112">
                  <c:v>0.0657276995305164</c:v>
                </c:pt>
                <c:pt idx="113">
                  <c:v>0.0748129675810474</c:v>
                </c:pt>
                <c:pt idx="114">
                  <c:v>0.0828729281767956</c:v>
                </c:pt>
                <c:pt idx="115">
                  <c:v>0.0755148741418764</c:v>
                </c:pt>
                <c:pt idx="116">
                  <c:v>0.0715705765407555</c:v>
                </c:pt>
                <c:pt idx="117">
                  <c:v>0.0568627450980392</c:v>
                </c:pt>
                <c:pt idx="118">
                  <c:v>0.0637813211845102</c:v>
                </c:pt>
                <c:pt idx="119">
                  <c:v>0.0725806451612903</c:v>
                </c:pt>
                <c:pt idx="120">
                  <c:v>0.0958549222797927</c:v>
                </c:pt>
                <c:pt idx="121">
                  <c:v>0.0592592592592592</c:v>
                </c:pt>
                <c:pt idx="122">
                  <c:v>0.0868596881959911</c:v>
                </c:pt>
                <c:pt idx="123">
                  <c:v>0.0914512922465209</c:v>
                </c:pt>
                <c:pt idx="124">
                  <c:v>0.0686619718309859</c:v>
                </c:pt>
                <c:pt idx="125">
                  <c:v>0.0630769230769231</c:v>
                </c:pt>
                <c:pt idx="126">
                  <c:v>0.0659186535764376</c:v>
                </c:pt>
                <c:pt idx="127">
                  <c:v>0.0760059612518629</c:v>
                </c:pt>
                <c:pt idx="128">
                  <c:v>0.0708333333333333</c:v>
                </c:pt>
                <c:pt idx="129">
                  <c:v>0.0703012912482066</c:v>
                </c:pt>
                <c:pt idx="130">
                  <c:v>0.0721804511278195</c:v>
                </c:pt>
                <c:pt idx="131">
                  <c:v>0.0578661844484629</c:v>
                </c:pt>
                <c:pt idx="132">
                  <c:v>0.0735930735930736</c:v>
                </c:pt>
                <c:pt idx="133">
                  <c:v>0.0871459694989107</c:v>
                </c:pt>
                <c:pt idx="134">
                  <c:v>0.0567685589519651</c:v>
                </c:pt>
                <c:pt idx="135">
                  <c:v>0.06</c:v>
                </c:pt>
                <c:pt idx="136">
                  <c:v>0.0610328638497652</c:v>
                </c:pt>
                <c:pt idx="137">
                  <c:v>0.0657370517928287</c:v>
                </c:pt>
                <c:pt idx="138">
                  <c:v>0.0714285714285714</c:v>
                </c:pt>
                <c:pt idx="139">
                  <c:v>0.0953307392996109</c:v>
                </c:pt>
                <c:pt idx="140">
                  <c:v>0.0706150341685649</c:v>
                </c:pt>
                <c:pt idx="141">
                  <c:v>0.0766045548654244</c:v>
                </c:pt>
                <c:pt idx="142">
                  <c:v>0.0679012345679012</c:v>
                </c:pt>
                <c:pt idx="143">
                  <c:v>0.0759013282732448</c:v>
                </c:pt>
                <c:pt idx="144">
                  <c:v>0.0779727095516569</c:v>
                </c:pt>
                <c:pt idx="145">
                  <c:v>0.0661157024793388</c:v>
                </c:pt>
                <c:pt idx="146">
                  <c:v>0.0563380281690141</c:v>
                </c:pt>
                <c:pt idx="147">
                  <c:v>0.081140350877193</c:v>
                </c:pt>
                <c:pt idx="148">
                  <c:v>0.0663390663390663</c:v>
                </c:pt>
                <c:pt idx="149">
                  <c:v>0.0773067331670823</c:v>
                </c:pt>
                <c:pt idx="150">
                  <c:v>0.0737327188940092</c:v>
                </c:pt>
                <c:pt idx="151">
                  <c:v>0.0852534562211981</c:v>
                </c:pt>
                <c:pt idx="152">
                  <c:v>0.0447427293064877</c:v>
                </c:pt>
                <c:pt idx="153">
                  <c:v>0.0685840707964602</c:v>
                </c:pt>
                <c:pt idx="154">
                  <c:v>0.0741687979539642</c:v>
                </c:pt>
                <c:pt idx="155">
                  <c:v>0.0729411764705882</c:v>
                </c:pt>
                <c:pt idx="156">
                  <c:v>0.0810185185185185</c:v>
                </c:pt>
                <c:pt idx="157">
                  <c:v>0.102756892230576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'%GastroEAttendances'!$E$1</c:f>
              <c:strCache>
                <c:ptCount val="1"/>
                <c:pt idx="0">
                  <c:v>1-4yrs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'%GastroEAttendances'!$A$2:$A$159</c:f>
              <c:strCache>
                <c:ptCount val="158"/>
                <c:pt idx="0">
                  <c:v>2011_26</c:v>
                </c:pt>
                <c:pt idx="1">
                  <c:v>2011_27</c:v>
                </c:pt>
                <c:pt idx="2">
                  <c:v>2011_28</c:v>
                </c:pt>
                <c:pt idx="3">
                  <c:v>2011_29</c:v>
                </c:pt>
                <c:pt idx="4">
                  <c:v>2011_30</c:v>
                </c:pt>
                <c:pt idx="5">
                  <c:v>2011_31</c:v>
                </c:pt>
                <c:pt idx="6">
                  <c:v>2011_32</c:v>
                </c:pt>
                <c:pt idx="7">
                  <c:v>2011_33</c:v>
                </c:pt>
                <c:pt idx="8">
                  <c:v>2011_34</c:v>
                </c:pt>
                <c:pt idx="9">
                  <c:v>2011_35</c:v>
                </c:pt>
                <c:pt idx="10">
                  <c:v>2011_36</c:v>
                </c:pt>
                <c:pt idx="11">
                  <c:v>2011_37</c:v>
                </c:pt>
                <c:pt idx="12">
                  <c:v>2011_38</c:v>
                </c:pt>
                <c:pt idx="13">
                  <c:v>2011_39</c:v>
                </c:pt>
                <c:pt idx="14">
                  <c:v>2011_40</c:v>
                </c:pt>
                <c:pt idx="15">
                  <c:v>2011_41</c:v>
                </c:pt>
                <c:pt idx="16">
                  <c:v>2011_42</c:v>
                </c:pt>
                <c:pt idx="17">
                  <c:v>2011_43</c:v>
                </c:pt>
                <c:pt idx="18">
                  <c:v>2011_44</c:v>
                </c:pt>
                <c:pt idx="19">
                  <c:v>2011_45</c:v>
                </c:pt>
                <c:pt idx="20">
                  <c:v>2011_46</c:v>
                </c:pt>
                <c:pt idx="21">
                  <c:v>2011_47</c:v>
                </c:pt>
                <c:pt idx="22">
                  <c:v>2011_48</c:v>
                </c:pt>
                <c:pt idx="23">
                  <c:v>2011_49</c:v>
                </c:pt>
                <c:pt idx="24">
                  <c:v>2011_50</c:v>
                </c:pt>
                <c:pt idx="25">
                  <c:v>2011_51</c:v>
                </c:pt>
                <c:pt idx="26">
                  <c:v>2011_52</c:v>
                </c:pt>
                <c:pt idx="27">
                  <c:v>2012_01</c:v>
                </c:pt>
                <c:pt idx="28">
                  <c:v>2012_02</c:v>
                </c:pt>
                <c:pt idx="29">
                  <c:v>2012_03</c:v>
                </c:pt>
                <c:pt idx="30">
                  <c:v>2012_04</c:v>
                </c:pt>
                <c:pt idx="31">
                  <c:v>2012_05</c:v>
                </c:pt>
                <c:pt idx="32">
                  <c:v>2012_06</c:v>
                </c:pt>
                <c:pt idx="33">
                  <c:v>2012_07</c:v>
                </c:pt>
                <c:pt idx="34">
                  <c:v>2012_08</c:v>
                </c:pt>
                <c:pt idx="35">
                  <c:v>2012_09</c:v>
                </c:pt>
                <c:pt idx="36">
                  <c:v>2012_10</c:v>
                </c:pt>
                <c:pt idx="37">
                  <c:v>2012_11</c:v>
                </c:pt>
                <c:pt idx="38">
                  <c:v>2012_12</c:v>
                </c:pt>
                <c:pt idx="39">
                  <c:v>2012_13</c:v>
                </c:pt>
                <c:pt idx="40">
                  <c:v>2012_14</c:v>
                </c:pt>
                <c:pt idx="41">
                  <c:v>2012_15</c:v>
                </c:pt>
                <c:pt idx="42">
                  <c:v>2012_16</c:v>
                </c:pt>
                <c:pt idx="43">
                  <c:v>2012_17</c:v>
                </c:pt>
                <c:pt idx="44">
                  <c:v>2012_18</c:v>
                </c:pt>
                <c:pt idx="45">
                  <c:v>2012_19</c:v>
                </c:pt>
                <c:pt idx="46">
                  <c:v>2012_20</c:v>
                </c:pt>
                <c:pt idx="47">
                  <c:v>2012_21</c:v>
                </c:pt>
                <c:pt idx="48">
                  <c:v>2012_22</c:v>
                </c:pt>
                <c:pt idx="49">
                  <c:v>2012_23</c:v>
                </c:pt>
                <c:pt idx="50">
                  <c:v>2012_24</c:v>
                </c:pt>
                <c:pt idx="51">
                  <c:v>2012_25</c:v>
                </c:pt>
                <c:pt idx="52">
                  <c:v>2012_26</c:v>
                </c:pt>
                <c:pt idx="53">
                  <c:v>2012_27</c:v>
                </c:pt>
                <c:pt idx="54">
                  <c:v>2012_28</c:v>
                </c:pt>
                <c:pt idx="55">
                  <c:v>2012_29</c:v>
                </c:pt>
                <c:pt idx="56">
                  <c:v>2012_30</c:v>
                </c:pt>
                <c:pt idx="57">
                  <c:v>2012_31</c:v>
                </c:pt>
                <c:pt idx="58">
                  <c:v>2012_32</c:v>
                </c:pt>
                <c:pt idx="59">
                  <c:v>2012_33</c:v>
                </c:pt>
                <c:pt idx="60">
                  <c:v>2012_34</c:v>
                </c:pt>
                <c:pt idx="61">
                  <c:v>2012_35</c:v>
                </c:pt>
                <c:pt idx="62">
                  <c:v>2012_36</c:v>
                </c:pt>
                <c:pt idx="63">
                  <c:v>2012_37</c:v>
                </c:pt>
                <c:pt idx="64">
                  <c:v>2012_38</c:v>
                </c:pt>
                <c:pt idx="65">
                  <c:v>2012_39</c:v>
                </c:pt>
                <c:pt idx="66">
                  <c:v>2012_40</c:v>
                </c:pt>
                <c:pt idx="67">
                  <c:v>2012_41</c:v>
                </c:pt>
                <c:pt idx="68">
                  <c:v>2012_42</c:v>
                </c:pt>
                <c:pt idx="69">
                  <c:v>2012_43</c:v>
                </c:pt>
                <c:pt idx="70">
                  <c:v>2012_44</c:v>
                </c:pt>
                <c:pt idx="71">
                  <c:v>2012_45</c:v>
                </c:pt>
                <c:pt idx="72">
                  <c:v>2012_46</c:v>
                </c:pt>
                <c:pt idx="73">
                  <c:v>2012_47</c:v>
                </c:pt>
                <c:pt idx="74">
                  <c:v>2012_48</c:v>
                </c:pt>
                <c:pt idx="75">
                  <c:v>2012_49</c:v>
                </c:pt>
                <c:pt idx="76">
                  <c:v>2012_50</c:v>
                </c:pt>
                <c:pt idx="77">
                  <c:v>2012_51</c:v>
                </c:pt>
                <c:pt idx="78">
                  <c:v>2012_52</c:v>
                </c:pt>
                <c:pt idx="79">
                  <c:v>2013_01</c:v>
                </c:pt>
                <c:pt idx="80">
                  <c:v>2013_02</c:v>
                </c:pt>
                <c:pt idx="81">
                  <c:v>2013_03</c:v>
                </c:pt>
                <c:pt idx="82">
                  <c:v>2013_04</c:v>
                </c:pt>
                <c:pt idx="83">
                  <c:v>2013_05</c:v>
                </c:pt>
                <c:pt idx="84">
                  <c:v>2013_06</c:v>
                </c:pt>
                <c:pt idx="85">
                  <c:v>2013_07</c:v>
                </c:pt>
                <c:pt idx="86">
                  <c:v>2013_08</c:v>
                </c:pt>
                <c:pt idx="87">
                  <c:v>2013_09</c:v>
                </c:pt>
                <c:pt idx="88">
                  <c:v>2013_10</c:v>
                </c:pt>
                <c:pt idx="89">
                  <c:v>2013_11</c:v>
                </c:pt>
                <c:pt idx="90">
                  <c:v>2013_12</c:v>
                </c:pt>
                <c:pt idx="91">
                  <c:v>2013_13</c:v>
                </c:pt>
                <c:pt idx="92">
                  <c:v>2013_14</c:v>
                </c:pt>
                <c:pt idx="93">
                  <c:v>2013_15</c:v>
                </c:pt>
                <c:pt idx="94">
                  <c:v>2013_16</c:v>
                </c:pt>
                <c:pt idx="95">
                  <c:v>2013_17</c:v>
                </c:pt>
                <c:pt idx="96">
                  <c:v>2013_18</c:v>
                </c:pt>
                <c:pt idx="97">
                  <c:v>2013_19</c:v>
                </c:pt>
                <c:pt idx="98">
                  <c:v>2013_20</c:v>
                </c:pt>
                <c:pt idx="99">
                  <c:v>2013_21</c:v>
                </c:pt>
                <c:pt idx="100">
                  <c:v>2013_22</c:v>
                </c:pt>
                <c:pt idx="101">
                  <c:v>2013_23</c:v>
                </c:pt>
                <c:pt idx="102">
                  <c:v>2013_24</c:v>
                </c:pt>
                <c:pt idx="103">
                  <c:v>2013_25</c:v>
                </c:pt>
                <c:pt idx="104">
                  <c:v>2013_26</c:v>
                </c:pt>
                <c:pt idx="105">
                  <c:v>2013_27</c:v>
                </c:pt>
                <c:pt idx="106">
                  <c:v>2013_28</c:v>
                </c:pt>
                <c:pt idx="107">
                  <c:v>2013_29</c:v>
                </c:pt>
                <c:pt idx="108">
                  <c:v>2013_30</c:v>
                </c:pt>
                <c:pt idx="109">
                  <c:v>2013_31</c:v>
                </c:pt>
                <c:pt idx="110">
                  <c:v>2013_32</c:v>
                </c:pt>
                <c:pt idx="111">
                  <c:v>2013_33</c:v>
                </c:pt>
                <c:pt idx="112">
                  <c:v>2013_34</c:v>
                </c:pt>
                <c:pt idx="113">
                  <c:v>2013_35</c:v>
                </c:pt>
                <c:pt idx="114">
                  <c:v>2013_36</c:v>
                </c:pt>
                <c:pt idx="115">
                  <c:v>2013_37</c:v>
                </c:pt>
                <c:pt idx="116">
                  <c:v>2013_38</c:v>
                </c:pt>
                <c:pt idx="117">
                  <c:v>2013_39</c:v>
                </c:pt>
                <c:pt idx="118">
                  <c:v>2013_40</c:v>
                </c:pt>
                <c:pt idx="119">
                  <c:v>2013_41</c:v>
                </c:pt>
                <c:pt idx="120">
                  <c:v>2013_42</c:v>
                </c:pt>
                <c:pt idx="121">
                  <c:v>2013_43</c:v>
                </c:pt>
                <c:pt idx="122">
                  <c:v>2013_44</c:v>
                </c:pt>
                <c:pt idx="123">
                  <c:v>2013_45</c:v>
                </c:pt>
                <c:pt idx="124">
                  <c:v>2013_46</c:v>
                </c:pt>
                <c:pt idx="125">
                  <c:v>2013_47</c:v>
                </c:pt>
                <c:pt idx="126">
                  <c:v>2013_48</c:v>
                </c:pt>
                <c:pt idx="127">
                  <c:v>2013_49</c:v>
                </c:pt>
                <c:pt idx="128">
                  <c:v>2013_50</c:v>
                </c:pt>
                <c:pt idx="129">
                  <c:v>2013_51</c:v>
                </c:pt>
                <c:pt idx="130">
                  <c:v>2013_52</c:v>
                </c:pt>
                <c:pt idx="131">
                  <c:v>2014_01</c:v>
                </c:pt>
                <c:pt idx="132">
                  <c:v>2014_02</c:v>
                </c:pt>
                <c:pt idx="133">
                  <c:v>2014_03</c:v>
                </c:pt>
                <c:pt idx="134">
                  <c:v>2014_04</c:v>
                </c:pt>
                <c:pt idx="135">
                  <c:v>2014_05</c:v>
                </c:pt>
                <c:pt idx="136">
                  <c:v>2014_06</c:v>
                </c:pt>
                <c:pt idx="137">
                  <c:v>2014_07</c:v>
                </c:pt>
                <c:pt idx="138">
                  <c:v>2014_08</c:v>
                </c:pt>
                <c:pt idx="139">
                  <c:v>2014_09</c:v>
                </c:pt>
                <c:pt idx="140">
                  <c:v>2014_10</c:v>
                </c:pt>
                <c:pt idx="141">
                  <c:v>2014_11</c:v>
                </c:pt>
                <c:pt idx="142">
                  <c:v>2014_12</c:v>
                </c:pt>
                <c:pt idx="143">
                  <c:v>2014_13</c:v>
                </c:pt>
                <c:pt idx="144">
                  <c:v>2014_14</c:v>
                </c:pt>
                <c:pt idx="145">
                  <c:v>2014_15</c:v>
                </c:pt>
                <c:pt idx="146">
                  <c:v>2014_16</c:v>
                </c:pt>
                <c:pt idx="147">
                  <c:v>2014_17</c:v>
                </c:pt>
                <c:pt idx="148">
                  <c:v>2014_18</c:v>
                </c:pt>
                <c:pt idx="149">
                  <c:v>2014_19</c:v>
                </c:pt>
                <c:pt idx="150">
                  <c:v>2014_20</c:v>
                </c:pt>
                <c:pt idx="151">
                  <c:v>2014_21</c:v>
                </c:pt>
                <c:pt idx="152">
                  <c:v>2014_22</c:v>
                </c:pt>
                <c:pt idx="153">
                  <c:v>2014_23</c:v>
                </c:pt>
                <c:pt idx="154">
                  <c:v>2014_24</c:v>
                </c:pt>
                <c:pt idx="155">
                  <c:v>2014_25</c:v>
                </c:pt>
                <c:pt idx="156">
                  <c:v>2014_26</c:v>
                </c:pt>
                <c:pt idx="157">
                  <c:v>2014_27</c:v>
                </c:pt>
              </c:strCache>
            </c:strRef>
          </c:cat>
          <c:val>
            <c:numRef>
              <c:f>'%GastroEAttendances'!$E$2:$E$159</c:f>
              <c:numCache>
                <c:formatCode>0%</c:formatCode>
                <c:ptCount val="158"/>
                <c:pt idx="0">
                  <c:v>0.054054054054054</c:v>
                </c:pt>
                <c:pt idx="1">
                  <c:v>0.0520446096654275</c:v>
                </c:pt>
                <c:pt idx="2">
                  <c:v>0.0495049504950495</c:v>
                </c:pt>
                <c:pt idx="3">
                  <c:v>0.0455927051671732</c:v>
                </c:pt>
                <c:pt idx="4">
                  <c:v>0.0406779661016949</c:v>
                </c:pt>
                <c:pt idx="5">
                  <c:v>0.0476190476190476</c:v>
                </c:pt>
                <c:pt idx="6">
                  <c:v>0.0772532188841202</c:v>
                </c:pt>
                <c:pt idx="7">
                  <c:v>0.0476190476190476</c:v>
                </c:pt>
                <c:pt idx="8">
                  <c:v>0.037344398340249</c:v>
                </c:pt>
                <c:pt idx="9">
                  <c:v>0.0519031141868512</c:v>
                </c:pt>
                <c:pt idx="10">
                  <c:v>0.0637450199203187</c:v>
                </c:pt>
                <c:pt idx="11">
                  <c:v>0.039039039039039</c:v>
                </c:pt>
                <c:pt idx="12">
                  <c:v>0.0386740331491713</c:v>
                </c:pt>
                <c:pt idx="13">
                  <c:v>0.0385674931129477</c:v>
                </c:pt>
                <c:pt idx="14">
                  <c:v>0.0604395604395604</c:v>
                </c:pt>
                <c:pt idx="15">
                  <c:v>0.0525252525252525</c:v>
                </c:pt>
                <c:pt idx="16">
                  <c:v>0.0473588342440801</c:v>
                </c:pt>
                <c:pt idx="17">
                  <c:v>0.0662983425414364</c:v>
                </c:pt>
                <c:pt idx="18">
                  <c:v>0.0551470588235294</c:v>
                </c:pt>
                <c:pt idx="19">
                  <c:v>0.0360205831903945</c:v>
                </c:pt>
                <c:pt idx="20">
                  <c:v>0.0608308605341246</c:v>
                </c:pt>
                <c:pt idx="21">
                  <c:v>0.0498575498575498</c:v>
                </c:pt>
                <c:pt idx="22">
                  <c:v>0.0458015267175572</c:v>
                </c:pt>
                <c:pt idx="23">
                  <c:v>0.0618556701030928</c:v>
                </c:pt>
                <c:pt idx="24">
                  <c:v>0.0707850707850708</c:v>
                </c:pt>
                <c:pt idx="25">
                  <c:v>0.0710843373493976</c:v>
                </c:pt>
                <c:pt idx="26">
                  <c:v>0.0729665071770335</c:v>
                </c:pt>
                <c:pt idx="27">
                  <c:v>0.0624151967435549</c:v>
                </c:pt>
                <c:pt idx="28">
                  <c:v>0.0651595744680851</c:v>
                </c:pt>
                <c:pt idx="29">
                  <c:v>0.073510773130545</c:v>
                </c:pt>
                <c:pt idx="30">
                  <c:v>0.0790340285400658</c:v>
                </c:pt>
                <c:pt idx="31">
                  <c:v>0.0880361173814898</c:v>
                </c:pt>
                <c:pt idx="32">
                  <c:v>0.0941422594142259</c:v>
                </c:pt>
                <c:pt idx="33">
                  <c:v>0.120857699805068</c:v>
                </c:pt>
                <c:pt idx="34">
                  <c:v>0.133795837462834</c:v>
                </c:pt>
                <c:pt idx="35">
                  <c:v>0.112084063047285</c:v>
                </c:pt>
                <c:pt idx="36">
                  <c:v>0.10593220338983</c:v>
                </c:pt>
                <c:pt idx="37">
                  <c:v>0.0960264900662251</c:v>
                </c:pt>
                <c:pt idx="38">
                  <c:v>0.0871404399323181</c:v>
                </c:pt>
                <c:pt idx="39">
                  <c:v>0.0943555181128896</c:v>
                </c:pt>
                <c:pt idx="40">
                  <c:v>0.111906893464637</c:v>
                </c:pt>
                <c:pt idx="41">
                  <c:v>0.0944656488549618</c:v>
                </c:pt>
                <c:pt idx="42">
                  <c:v>0.0778251599147121</c:v>
                </c:pt>
                <c:pt idx="43">
                  <c:v>0.0547520661157025</c:v>
                </c:pt>
                <c:pt idx="44">
                  <c:v>0.0582706766917293</c:v>
                </c:pt>
                <c:pt idx="45">
                  <c:v>0.0641399416909621</c:v>
                </c:pt>
                <c:pt idx="46">
                  <c:v>0.0809190809190809</c:v>
                </c:pt>
                <c:pt idx="47">
                  <c:v>0.0464285714285714</c:v>
                </c:pt>
                <c:pt idx="48">
                  <c:v>0.0496323529411765</c:v>
                </c:pt>
                <c:pt idx="49">
                  <c:v>0.0461393596986817</c:v>
                </c:pt>
                <c:pt idx="50">
                  <c:v>0.0418502202643172</c:v>
                </c:pt>
                <c:pt idx="51">
                  <c:v>0.0348953140578265</c:v>
                </c:pt>
                <c:pt idx="52">
                  <c:v>0.033203125</c:v>
                </c:pt>
                <c:pt idx="53">
                  <c:v>0.0377358490566038</c:v>
                </c:pt>
                <c:pt idx="54">
                  <c:v>0.0374087591240876</c:v>
                </c:pt>
                <c:pt idx="55">
                  <c:v>0.0420954162768943</c:v>
                </c:pt>
                <c:pt idx="56">
                  <c:v>0.0469924812030075</c:v>
                </c:pt>
                <c:pt idx="57">
                  <c:v>0.0274261603375527</c:v>
                </c:pt>
                <c:pt idx="58">
                  <c:v>0.0375</c:v>
                </c:pt>
                <c:pt idx="59">
                  <c:v>0.0349056603773585</c:v>
                </c:pt>
                <c:pt idx="60">
                  <c:v>0.0343137254901961</c:v>
                </c:pt>
                <c:pt idx="61">
                  <c:v>0.0452586206896552</c:v>
                </c:pt>
                <c:pt idx="62">
                  <c:v>0.0553907022749753</c:v>
                </c:pt>
                <c:pt idx="63">
                  <c:v>0.042457091237579</c:v>
                </c:pt>
                <c:pt idx="64">
                  <c:v>0.053866203301477</c:v>
                </c:pt>
                <c:pt idx="65">
                  <c:v>0.039232781168265</c:v>
                </c:pt>
                <c:pt idx="66">
                  <c:v>0.0640113798008535</c:v>
                </c:pt>
                <c:pt idx="67">
                  <c:v>0.0704626334519573</c:v>
                </c:pt>
                <c:pt idx="68">
                  <c:v>0.0776353276353276</c:v>
                </c:pt>
                <c:pt idx="69">
                  <c:v>0.0720399429386591</c:v>
                </c:pt>
                <c:pt idx="70">
                  <c:v>0.0701871657754011</c:v>
                </c:pt>
                <c:pt idx="71">
                  <c:v>0.072053872053872</c:v>
                </c:pt>
                <c:pt idx="72">
                  <c:v>0.0633675316837658</c:v>
                </c:pt>
                <c:pt idx="73">
                  <c:v>0.0596273291925466</c:v>
                </c:pt>
                <c:pt idx="74">
                  <c:v>0.0527549824150059</c:v>
                </c:pt>
                <c:pt idx="75">
                  <c:v>0.0472813238770685</c:v>
                </c:pt>
                <c:pt idx="76">
                  <c:v>0.0506329113924051</c:v>
                </c:pt>
                <c:pt idx="77">
                  <c:v>0.040273556231003</c:v>
                </c:pt>
                <c:pt idx="78">
                  <c:v>0.0452186805040771</c:v>
                </c:pt>
                <c:pt idx="79">
                  <c:v>0.0418943533697632</c:v>
                </c:pt>
                <c:pt idx="80">
                  <c:v>0.0403309203722854</c:v>
                </c:pt>
                <c:pt idx="81">
                  <c:v>0.0434782608695652</c:v>
                </c:pt>
                <c:pt idx="82">
                  <c:v>0.0352422907488987</c:v>
                </c:pt>
                <c:pt idx="83">
                  <c:v>0.041335453100159</c:v>
                </c:pt>
                <c:pt idx="84">
                  <c:v>0.0413005272407733</c:v>
                </c:pt>
                <c:pt idx="85">
                  <c:v>0.05932932072227</c:v>
                </c:pt>
                <c:pt idx="86">
                  <c:v>0.0623916811091854</c:v>
                </c:pt>
                <c:pt idx="87">
                  <c:v>0.0920930232558139</c:v>
                </c:pt>
                <c:pt idx="88">
                  <c:v>0.0848214285714286</c:v>
                </c:pt>
                <c:pt idx="89">
                  <c:v>0.0928689883913764</c:v>
                </c:pt>
                <c:pt idx="90">
                  <c:v>0.0975609756097561</c:v>
                </c:pt>
                <c:pt idx="91">
                  <c:v>0.0945121951219512</c:v>
                </c:pt>
                <c:pt idx="92">
                  <c:v>0.111821086261981</c:v>
                </c:pt>
                <c:pt idx="93">
                  <c:v>0.100950987564009</c:v>
                </c:pt>
                <c:pt idx="94">
                  <c:v>0.0869236583522298</c:v>
                </c:pt>
                <c:pt idx="95">
                  <c:v>0.0783699059561129</c:v>
                </c:pt>
                <c:pt idx="96">
                  <c:v>0.0583279325988334</c:v>
                </c:pt>
                <c:pt idx="97">
                  <c:v>0.0633312222925902</c:v>
                </c:pt>
                <c:pt idx="98">
                  <c:v>0.0738213399503722</c:v>
                </c:pt>
                <c:pt idx="99">
                  <c:v>0.0452224653537564</c:v>
                </c:pt>
                <c:pt idx="100">
                  <c:v>0.0479846449136276</c:v>
                </c:pt>
                <c:pt idx="101">
                  <c:v>0.0494652406417112</c:v>
                </c:pt>
                <c:pt idx="102">
                  <c:v>0.0336927223719676</c:v>
                </c:pt>
                <c:pt idx="103">
                  <c:v>0.0375586854460094</c:v>
                </c:pt>
                <c:pt idx="104">
                  <c:v>0.0324503311258278</c:v>
                </c:pt>
                <c:pt idx="105">
                  <c:v>0.0353758686039166</c:v>
                </c:pt>
                <c:pt idx="106">
                  <c:v>0.0386774797255147</c:v>
                </c:pt>
                <c:pt idx="107">
                  <c:v>0.0584498094027954</c:v>
                </c:pt>
                <c:pt idx="108">
                  <c:v>0.0433622414943295</c:v>
                </c:pt>
                <c:pt idx="109">
                  <c:v>0.0363636363636364</c:v>
                </c:pt>
                <c:pt idx="110">
                  <c:v>0.0440494590417311</c:v>
                </c:pt>
                <c:pt idx="111">
                  <c:v>0.0298507462686567</c:v>
                </c:pt>
                <c:pt idx="112">
                  <c:v>0.0369181380417335</c:v>
                </c:pt>
                <c:pt idx="113">
                  <c:v>0.0403348554033485</c:v>
                </c:pt>
                <c:pt idx="114">
                  <c:v>0.0401606425702811</c:v>
                </c:pt>
                <c:pt idx="115">
                  <c:v>0.036281179138322</c:v>
                </c:pt>
                <c:pt idx="116">
                  <c:v>0.0346858638743455</c:v>
                </c:pt>
                <c:pt idx="117">
                  <c:v>0.0377487989018531</c:v>
                </c:pt>
                <c:pt idx="118">
                  <c:v>0.0377113133940182</c:v>
                </c:pt>
                <c:pt idx="119">
                  <c:v>0.032488628979857</c:v>
                </c:pt>
                <c:pt idx="120">
                  <c:v>0.0456490727532097</c:v>
                </c:pt>
                <c:pt idx="121">
                  <c:v>0.0472292191435768</c:v>
                </c:pt>
                <c:pt idx="122">
                  <c:v>0.0375260597637248</c:v>
                </c:pt>
                <c:pt idx="123">
                  <c:v>0.0454212454212454</c:v>
                </c:pt>
                <c:pt idx="124">
                  <c:v>0.0373230373230373</c:v>
                </c:pt>
                <c:pt idx="125">
                  <c:v>0.0500316656111463</c:v>
                </c:pt>
                <c:pt idx="126">
                  <c:v>0.0511463844797178</c:v>
                </c:pt>
                <c:pt idx="127">
                  <c:v>0.0393063583815029</c:v>
                </c:pt>
                <c:pt idx="128">
                  <c:v>0.0554517133956386</c:v>
                </c:pt>
                <c:pt idx="129">
                  <c:v>0.0517464424320828</c:v>
                </c:pt>
                <c:pt idx="130">
                  <c:v>0.0617283950617284</c:v>
                </c:pt>
                <c:pt idx="131">
                  <c:v>0.0548489666136725</c:v>
                </c:pt>
                <c:pt idx="132">
                  <c:v>0.0481927710843373</c:v>
                </c:pt>
                <c:pt idx="133">
                  <c:v>0.0427215189873418</c:v>
                </c:pt>
                <c:pt idx="134">
                  <c:v>0.0514492753623188</c:v>
                </c:pt>
                <c:pt idx="135">
                  <c:v>0.0483641536273115</c:v>
                </c:pt>
                <c:pt idx="136">
                  <c:v>0.0518518518518518</c:v>
                </c:pt>
                <c:pt idx="137">
                  <c:v>0.0671280276816609</c:v>
                </c:pt>
                <c:pt idx="138">
                  <c:v>0.0486666666666667</c:v>
                </c:pt>
                <c:pt idx="139">
                  <c:v>0.0600558659217877</c:v>
                </c:pt>
                <c:pt idx="140">
                  <c:v>0.0532319391634981</c:v>
                </c:pt>
                <c:pt idx="141">
                  <c:v>0.0565568676196395</c:v>
                </c:pt>
                <c:pt idx="142">
                  <c:v>0.0644761314321141</c:v>
                </c:pt>
                <c:pt idx="143">
                  <c:v>0.0610079575596817</c:v>
                </c:pt>
                <c:pt idx="144">
                  <c:v>0.0603658536585366</c:v>
                </c:pt>
                <c:pt idx="145">
                  <c:v>0.0551543007222587</c:v>
                </c:pt>
                <c:pt idx="146">
                  <c:v>0.051150895140665</c:v>
                </c:pt>
                <c:pt idx="147">
                  <c:v>0.0729824561403509</c:v>
                </c:pt>
                <c:pt idx="148">
                  <c:v>0.0470510271703115</c:v>
                </c:pt>
                <c:pt idx="149">
                  <c:v>0.064516129032258</c:v>
                </c:pt>
                <c:pt idx="150">
                  <c:v>0.0456047587574356</c:v>
                </c:pt>
                <c:pt idx="151">
                  <c:v>0.0406451612903226</c:v>
                </c:pt>
                <c:pt idx="152">
                  <c:v>0.0485100485100485</c:v>
                </c:pt>
                <c:pt idx="153">
                  <c:v>0.0441708906589428</c:v>
                </c:pt>
                <c:pt idx="154">
                  <c:v>0.0513654096228869</c:v>
                </c:pt>
                <c:pt idx="155">
                  <c:v>0.0392431674842326</c:v>
                </c:pt>
                <c:pt idx="156">
                  <c:v>0.052821997105644</c:v>
                </c:pt>
                <c:pt idx="157">
                  <c:v>0.0463215258855586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'%GastroEAttendances'!$F$1</c:f>
              <c:strCache>
                <c:ptCount val="1"/>
                <c:pt idx="0">
                  <c:v>5-14yrsyr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'%GastroEAttendances'!$A$2:$A$159</c:f>
              <c:strCache>
                <c:ptCount val="158"/>
                <c:pt idx="0">
                  <c:v>2011_26</c:v>
                </c:pt>
                <c:pt idx="1">
                  <c:v>2011_27</c:v>
                </c:pt>
                <c:pt idx="2">
                  <c:v>2011_28</c:v>
                </c:pt>
                <c:pt idx="3">
                  <c:v>2011_29</c:v>
                </c:pt>
                <c:pt idx="4">
                  <c:v>2011_30</c:v>
                </c:pt>
                <c:pt idx="5">
                  <c:v>2011_31</c:v>
                </c:pt>
                <c:pt idx="6">
                  <c:v>2011_32</c:v>
                </c:pt>
                <c:pt idx="7">
                  <c:v>2011_33</c:v>
                </c:pt>
                <c:pt idx="8">
                  <c:v>2011_34</c:v>
                </c:pt>
                <c:pt idx="9">
                  <c:v>2011_35</c:v>
                </c:pt>
                <c:pt idx="10">
                  <c:v>2011_36</c:v>
                </c:pt>
                <c:pt idx="11">
                  <c:v>2011_37</c:v>
                </c:pt>
                <c:pt idx="12">
                  <c:v>2011_38</c:v>
                </c:pt>
                <c:pt idx="13">
                  <c:v>2011_39</c:v>
                </c:pt>
                <c:pt idx="14">
                  <c:v>2011_40</c:v>
                </c:pt>
                <c:pt idx="15">
                  <c:v>2011_41</c:v>
                </c:pt>
                <c:pt idx="16">
                  <c:v>2011_42</c:v>
                </c:pt>
                <c:pt idx="17">
                  <c:v>2011_43</c:v>
                </c:pt>
                <c:pt idx="18">
                  <c:v>2011_44</c:v>
                </c:pt>
                <c:pt idx="19">
                  <c:v>2011_45</c:v>
                </c:pt>
                <c:pt idx="20">
                  <c:v>2011_46</c:v>
                </c:pt>
                <c:pt idx="21">
                  <c:v>2011_47</c:v>
                </c:pt>
                <c:pt idx="22">
                  <c:v>2011_48</c:v>
                </c:pt>
                <c:pt idx="23">
                  <c:v>2011_49</c:v>
                </c:pt>
                <c:pt idx="24">
                  <c:v>2011_50</c:v>
                </c:pt>
                <c:pt idx="25">
                  <c:v>2011_51</c:v>
                </c:pt>
                <c:pt idx="26">
                  <c:v>2011_52</c:v>
                </c:pt>
                <c:pt idx="27">
                  <c:v>2012_01</c:v>
                </c:pt>
                <c:pt idx="28">
                  <c:v>2012_02</c:v>
                </c:pt>
                <c:pt idx="29">
                  <c:v>2012_03</c:v>
                </c:pt>
                <c:pt idx="30">
                  <c:v>2012_04</c:v>
                </c:pt>
                <c:pt idx="31">
                  <c:v>2012_05</c:v>
                </c:pt>
                <c:pt idx="32">
                  <c:v>2012_06</c:v>
                </c:pt>
                <c:pt idx="33">
                  <c:v>2012_07</c:v>
                </c:pt>
                <c:pt idx="34">
                  <c:v>2012_08</c:v>
                </c:pt>
                <c:pt idx="35">
                  <c:v>2012_09</c:v>
                </c:pt>
                <c:pt idx="36">
                  <c:v>2012_10</c:v>
                </c:pt>
                <c:pt idx="37">
                  <c:v>2012_11</c:v>
                </c:pt>
                <c:pt idx="38">
                  <c:v>2012_12</c:v>
                </c:pt>
                <c:pt idx="39">
                  <c:v>2012_13</c:v>
                </c:pt>
                <c:pt idx="40">
                  <c:v>2012_14</c:v>
                </c:pt>
                <c:pt idx="41">
                  <c:v>2012_15</c:v>
                </c:pt>
                <c:pt idx="42">
                  <c:v>2012_16</c:v>
                </c:pt>
                <c:pt idx="43">
                  <c:v>2012_17</c:v>
                </c:pt>
                <c:pt idx="44">
                  <c:v>2012_18</c:v>
                </c:pt>
                <c:pt idx="45">
                  <c:v>2012_19</c:v>
                </c:pt>
                <c:pt idx="46">
                  <c:v>2012_20</c:v>
                </c:pt>
                <c:pt idx="47">
                  <c:v>2012_21</c:v>
                </c:pt>
                <c:pt idx="48">
                  <c:v>2012_22</c:v>
                </c:pt>
                <c:pt idx="49">
                  <c:v>2012_23</c:v>
                </c:pt>
                <c:pt idx="50">
                  <c:v>2012_24</c:v>
                </c:pt>
                <c:pt idx="51">
                  <c:v>2012_25</c:v>
                </c:pt>
                <c:pt idx="52">
                  <c:v>2012_26</c:v>
                </c:pt>
                <c:pt idx="53">
                  <c:v>2012_27</c:v>
                </c:pt>
                <c:pt idx="54">
                  <c:v>2012_28</c:v>
                </c:pt>
                <c:pt idx="55">
                  <c:v>2012_29</c:v>
                </c:pt>
                <c:pt idx="56">
                  <c:v>2012_30</c:v>
                </c:pt>
                <c:pt idx="57">
                  <c:v>2012_31</c:v>
                </c:pt>
                <c:pt idx="58">
                  <c:v>2012_32</c:v>
                </c:pt>
                <c:pt idx="59">
                  <c:v>2012_33</c:v>
                </c:pt>
                <c:pt idx="60">
                  <c:v>2012_34</c:v>
                </c:pt>
                <c:pt idx="61">
                  <c:v>2012_35</c:v>
                </c:pt>
                <c:pt idx="62">
                  <c:v>2012_36</c:v>
                </c:pt>
                <c:pt idx="63">
                  <c:v>2012_37</c:v>
                </c:pt>
                <c:pt idx="64">
                  <c:v>2012_38</c:v>
                </c:pt>
                <c:pt idx="65">
                  <c:v>2012_39</c:v>
                </c:pt>
                <c:pt idx="66">
                  <c:v>2012_40</c:v>
                </c:pt>
                <c:pt idx="67">
                  <c:v>2012_41</c:v>
                </c:pt>
                <c:pt idx="68">
                  <c:v>2012_42</c:v>
                </c:pt>
                <c:pt idx="69">
                  <c:v>2012_43</c:v>
                </c:pt>
                <c:pt idx="70">
                  <c:v>2012_44</c:v>
                </c:pt>
                <c:pt idx="71">
                  <c:v>2012_45</c:v>
                </c:pt>
                <c:pt idx="72">
                  <c:v>2012_46</c:v>
                </c:pt>
                <c:pt idx="73">
                  <c:v>2012_47</c:v>
                </c:pt>
                <c:pt idx="74">
                  <c:v>2012_48</c:v>
                </c:pt>
                <c:pt idx="75">
                  <c:v>2012_49</c:v>
                </c:pt>
                <c:pt idx="76">
                  <c:v>2012_50</c:v>
                </c:pt>
                <c:pt idx="77">
                  <c:v>2012_51</c:v>
                </c:pt>
                <c:pt idx="78">
                  <c:v>2012_52</c:v>
                </c:pt>
                <c:pt idx="79">
                  <c:v>2013_01</c:v>
                </c:pt>
                <c:pt idx="80">
                  <c:v>2013_02</c:v>
                </c:pt>
                <c:pt idx="81">
                  <c:v>2013_03</c:v>
                </c:pt>
                <c:pt idx="82">
                  <c:v>2013_04</c:v>
                </c:pt>
                <c:pt idx="83">
                  <c:v>2013_05</c:v>
                </c:pt>
                <c:pt idx="84">
                  <c:v>2013_06</c:v>
                </c:pt>
                <c:pt idx="85">
                  <c:v>2013_07</c:v>
                </c:pt>
                <c:pt idx="86">
                  <c:v>2013_08</c:v>
                </c:pt>
                <c:pt idx="87">
                  <c:v>2013_09</c:v>
                </c:pt>
                <c:pt idx="88">
                  <c:v>2013_10</c:v>
                </c:pt>
                <c:pt idx="89">
                  <c:v>2013_11</c:v>
                </c:pt>
                <c:pt idx="90">
                  <c:v>2013_12</c:v>
                </c:pt>
                <c:pt idx="91">
                  <c:v>2013_13</c:v>
                </c:pt>
                <c:pt idx="92">
                  <c:v>2013_14</c:v>
                </c:pt>
                <c:pt idx="93">
                  <c:v>2013_15</c:v>
                </c:pt>
                <c:pt idx="94">
                  <c:v>2013_16</c:v>
                </c:pt>
                <c:pt idx="95">
                  <c:v>2013_17</c:v>
                </c:pt>
                <c:pt idx="96">
                  <c:v>2013_18</c:v>
                </c:pt>
                <c:pt idx="97">
                  <c:v>2013_19</c:v>
                </c:pt>
                <c:pt idx="98">
                  <c:v>2013_20</c:v>
                </c:pt>
                <c:pt idx="99">
                  <c:v>2013_21</c:v>
                </c:pt>
                <c:pt idx="100">
                  <c:v>2013_22</c:v>
                </c:pt>
                <c:pt idx="101">
                  <c:v>2013_23</c:v>
                </c:pt>
                <c:pt idx="102">
                  <c:v>2013_24</c:v>
                </c:pt>
                <c:pt idx="103">
                  <c:v>2013_25</c:v>
                </c:pt>
                <c:pt idx="104">
                  <c:v>2013_26</c:v>
                </c:pt>
                <c:pt idx="105">
                  <c:v>2013_27</c:v>
                </c:pt>
                <c:pt idx="106">
                  <c:v>2013_28</c:v>
                </c:pt>
                <c:pt idx="107">
                  <c:v>2013_29</c:v>
                </c:pt>
                <c:pt idx="108">
                  <c:v>2013_30</c:v>
                </c:pt>
                <c:pt idx="109">
                  <c:v>2013_31</c:v>
                </c:pt>
                <c:pt idx="110">
                  <c:v>2013_32</c:v>
                </c:pt>
                <c:pt idx="111">
                  <c:v>2013_33</c:v>
                </c:pt>
                <c:pt idx="112">
                  <c:v>2013_34</c:v>
                </c:pt>
                <c:pt idx="113">
                  <c:v>2013_35</c:v>
                </c:pt>
                <c:pt idx="114">
                  <c:v>2013_36</c:v>
                </c:pt>
                <c:pt idx="115">
                  <c:v>2013_37</c:v>
                </c:pt>
                <c:pt idx="116">
                  <c:v>2013_38</c:v>
                </c:pt>
                <c:pt idx="117">
                  <c:v>2013_39</c:v>
                </c:pt>
                <c:pt idx="118">
                  <c:v>2013_40</c:v>
                </c:pt>
                <c:pt idx="119">
                  <c:v>2013_41</c:v>
                </c:pt>
                <c:pt idx="120">
                  <c:v>2013_42</c:v>
                </c:pt>
                <c:pt idx="121">
                  <c:v>2013_43</c:v>
                </c:pt>
                <c:pt idx="122">
                  <c:v>2013_44</c:v>
                </c:pt>
                <c:pt idx="123">
                  <c:v>2013_45</c:v>
                </c:pt>
                <c:pt idx="124">
                  <c:v>2013_46</c:v>
                </c:pt>
                <c:pt idx="125">
                  <c:v>2013_47</c:v>
                </c:pt>
                <c:pt idx="126">
                  <c:v>2013_48</c:v>
                </c:pt>
                <c:pt idx="127">
                  <c:v>2013_49</c:v>
                </c:pt>
                <c:pt idx="128">
                  <c:v>2013_50</c:v>
                </c:pt>
                <c:pt idx="129">
                  <c:v>2013_51</c:v>
                </c:pt>
                <c:pt idx="130">
                  <c:v>2013_52</c:v>
                </c:pt>
                <c:pt idx="131">
                  <c:v>2014_01</c:v>
                </c:pt>
                <c:pt idx="132">
                  <c:v>2014_02</c:v>
                </c:pt>
                <c:pt idx="133">
                  <c:v>2014_03</c:v>
                </c:pt>
                <c:pt idx="134">
                  <c:v>2014_04</c:v>
                </c:pt>
                <c:pt idx="135">
                  <c:v>2014_05</c:v>
                </c:pt>
                <c:pt idx="136">
                  <c:v>2014_06</c:v>
                </c:pt>
                <c:pt idx="137">
                  <c:v>2014_07</c:v>
                </c:pt>
                <c:pt idx="138">
                  <c:v>2014_08</c:v>
                </c:pt>
                <c:pt idx="139">
                  <c:v>2014_09</c:v>
                </c:pt>
                <c:pt idx="140">
                  <c:v>2014_10</c:v>
                </c:pt>
                <c:pt idx="141">
                  <c:v>2014_11</c:v>
                </c:pt>
                <c:pt idx="142">
                  <c:v>2014_12</c:v>
                </c:pt>
                <c:pt idx="143">
                  <c:v>2014_13</c:v>
                </c:pt>
                <c:pt idx="144">
                  <c:v>2014_14</c:v>
                </c:pt>
                <c:pt idx="145">
                  <c:v>2014_15</c:v>
                </c:pt>
                <c:pt idx="146">
                  <c:v>2014_16</c:v>
                </c:pt>
                <c:pt idx="147">
                  <c:v>2014_17</c:v>
                </c:pt>
                <c:pt idx="148">
                  <c:v>2014_18</c:v>
                </c:pt>
                <c:pt idx="149">
                  <c:v>2014_19</c:v>
                </c:pt>
                <c:pt idx="150">
                  <c:v>2014_20</c:v>
                </c:pt>
                <c:pt idx="151">
                  <c:v>2014_21</c:v>
                </c:pt>
                <c:pt idx="152">
                  <c:v>2014_22</c:v>
                </c:pt>
                <c:pt idx="153">
                  <c:v>2014_23</c:v>
                </c:pt>
                <c:pt idx="154">
                  <c:v>2014_24</c:v>
                </c:pt>
                <c:pt idx="155">
                  <c:v>2014_25</c:v>
                </c:pt>
                <c:pt idx="156">
                  <c:v>2014_26</c:v>
                </c:pt>
                <c:pt idx="157">
                  <c:v>2014_27</c:v>
                </c:pt>
              </c:strCache>
            </c:strRef>
          </c:cat>
          <c:val>
            <c:numRef>
              <c:f>'%GastroEAttendances'!$F$2:$F$159</c:f>
              <c:numCache>
                <c:formatCode>0%</c:formatCode>
                <c:ptCount val="158"/>
                <c:pt idx="0">
                  <c:v>0.0186046511627907</c:v>
                </c:pt>
                <c:pt idx="1">
                  <c:v>0.0173697270471464</c:v>
                </c:pt>
                <c:pt idx="2">
                  <c:v>0.008</c:v>
                </c:pt>
                <c:pt idx="3">
                  <c:v>0.00571428571428571</c:v>
                </c:pt>
                <c:pt idx="4">
                  <c:v>0.0103806228373702</c:v>
                </c:pt>
                <c:pt idx="5">
                  <c:v>0.0267558528428094</c:v>
                </c:pt>
                <c:pt idx="6">
                  <c:v>0.016597510373444</c:v>
                </c:pt>
                <c:pt idx="7">
                  <c:v>0.0227272727272727</c:v>
                </c:pt>
                <c:pt idx="8">
                  <c:v>0.0</c:v>
                </c:pt>
                <c:pt idx="9">
                  <c:v>0.0247349823321555</c:v>
                </c:pt>
                <c:pt idx="10">
                  <c:v>0.0110294117647059</c:v>
                </c:pt>
                <c:pt idx="11">
                  <c:v>0.0115740740740741</c:v>
                </c:pt>
                <c:pt idx="12">
                  <c:v>0.00646551724137931</c:v>
                </c:pt>
                <c:pt idx="13">
                  <c:v>0.0102249488752556</c:v>
                </c:pt>
                <c:pt idx="14">
                  <c:v>0.0108695652173913</c:v>
                </c:pt>
                <c:pt idx="15">
                  <c:v>0.00587084148727984</c:v>
                </c:pt>
                <c:pt idx="16">
                  <c:v>0.0265957446808511</c:v>
                </c:pt>
                <c:pt idx="17">
                  <c:v>0.0122249388753056</c:v>
                </c:pt>
                <c:pt idx="18">
                  <c:v>0.0234234234234234</c:v>
                </c:pt>
                <c:pt idx="19">
                  <c:v>0.0142602495543672</c:v>
                </c:pt>
                <c:pt idx="20">
                  <c:v>0.0132827324478178</c:v>
                </c:pt>
                <c:pt idx="21">
                  <c:v>0.0281456953642384</c:v>
                </c:pt>
                <c:pt idx="22">
                  <c:v>0.0295748613678373</c:v>
                </c:pt>
                <c:pt idx="23">
                  <c:v>0.0222602739726027</c:v>
                </c:pt>
                <c:pt idx="24">
                  <c:v>0.0250783699059561</c:v>
                </c:pt>
                <c:pt idx="25">
                  <c:v>0.0251572327044025</c:v>
                </c:pt>
                <c:pt idx="26">
                  <c:v>0.0333333333333333</c:v>
                </c:pt>
                <c:pt idx="27">
                  <c:v>0.0233236151603498</c:v>
                </c:pt>
                <c:pt idx="28">
                  <c:v>0.0180722891566265</c:v>
                </c:pt>
                <c:pt idx="29">
                  <c:v>0.0155382907880133</c:v>
                </c:pt>
                <c:pt idx="30">
                  <c:v>0.0196078431372549</c:v>
                </c:pt>
                <c:pt idx="31">
                  <c:v>0.032051282051282</c:v>
                </c:pt>
                <c:pt idx="32">
                  <c:v>0.0221703617269545</c:v>
                </c:pt>
                <c:pt idx="33">
                  <c:v>0.037956204379562</c:v>
                </c:pt>
                <c:pt idx="34">
                  <c:v>0.0197710718002081</c:v>
                </c:pt>
                <c:pt idx="35">
                  <c:v>0.0178571428571429</c:v>
                </c:pt>
                <c:pt idx="36">
                  <c:v>0.0175953079178886</c:v>
                </c:pt>
                <c:pt idx="37">
                  <c:v>0.0187919463087248</c:v>
                </c:pt>
                <c:pt idx="38">
                  <c:v>0.0166787527193619</c:v>
                </c:pt>
                <c:pt idx="39">
                  <c:v>0.017603249830738</c:v>
                </c:pt>
                <c:pt idx="40">
                  <c:v>0.0229759299781182</c:v>
                </c:pt>
                <c:pt idx="41">
                  <c:v>0.0205078125</c:v>
                </c:pt>
                <c:pt idx="42">
                  <c:v>0.0233766233766234</c:v>
                </c:pt>
                <c:pt idx="43">
                  <c:v>0.0188356164383562</c:v>
                </c:pt>
                <c:pt idx="44">
                  <c:v>0.017014694508894</c:v>
                </c:pt>
                <c:pt idx="45">
                  <c:v>0.0184294871794872</c:v>
                </c:pt>
                <c:pt idx="46">
                  <c:v>0.0119047619047619</c:v>
                </c:pt>
                <c:pt idx="47">
                  <c:v>0.0150093808630394</c:v>
                </c:pt>
                <c:pt idx="48">
                  <c:v>0.0140374331550802</c:v>
                </c:pt>
                <c:pt idx="49">
                  <c:v>0.0169642857142857</c:v>
                </c:pt>
                <c:pt idx="50">
                  <c:v>0.0194099378881988</c:v>
                </c:pt>
                <c:pt idx="51">
                  <c:v>0.0116120218579235</c:v>
                </c:pt>
                <c:pt idx="52">
                  <c:v>0.0114388922335942</c:v>
                </c:pt>
                <c:pt idx="53">
                  <c:v>0.0152394775036284</c:v>
                </c:pt>
                <c:pt idx="54">
                  <c:v>0.0141342756183746</c:v>
                </c:pt>
                <c:pt idx="55">
                  <c:v>0.00979653353428786</c:v>
                </c:pt>
                <c:pt idx="56">
                  <c:v>0.0122349102773246</c:v>
                </c:pt>
                <c:pt idx="57">
                  <c:v>0.0131578947368421</c:v>
                </c:pt>
                <c:pt idx="58">
                  <c:v>0.0169642857142857</c:v>
                </c:pt>
                <c:pt idx="59">
                  <c:v>0.016600790513834</c:v>
                </c:pt>
                <c:pt idx="60">
                  <c:v>0.0144927536231884</c:v>
                </c:pt>
                <c:pt idx="61">
                  <c:v>0.0110192837465565</c:v>
                </c:pt>
                <c:pt idx="62">
                  <c:v>0.0193704600484261</c:v>
                </c:pt>
                <c:pt idx="63">
                  <c:v>0.00989399293286219</c:v>
                </c:pt>
                <c:pt idx="64">
                  <c:v>0.0142764438676184</c:v>
                </c:pt>
                <c:pt idx="65">
                  <c:v>0.013734466971877</c:v>
                </c:pt>
                <c:pt idx="66">
                  <c:v>0.0184460592509782</c:v>
                </c:pt>
                <c:pt idx="67">
                  <c:v>0.0198300283286119</c:v>
                </c:pt>
                <c:pt idx="68">
                  <c:v>0.0176159718144451</c:v>
                </c:pt>
                <c:pt idx="69">
                  <c:v>0.0282051282051282</c:v>
                </c:pt>
                <c:pt idx="70">
                  <c:v>0.0265567765567766</c:v>
                </c:pt>
                <c:pt idx="71">
                  <c:v>0.0223978919631094</c:v>
                </c:pt>
                <c:pt idx="72">
                  <c:v>0.0224159402241594</c:v>
                </c:pt>
                <c:pt idx="73">
                  <c:v>0.0172966047405509</c:v>
                </c:pt>
                <c:pt idx="74">
                  <c:v>0.021181001283697</c:v>
                </c:pt>
                <c:pt idx="75">
                  <c:v>0.0243142144638404</c:v>
                </c:pt>
                <c:pt idx="76">
                  <c:v>0.0199252801992528</c:v>
                </c:pt>
                <c:pt idx="77">
                  <c:v>0.0261437908496732</c:v>
                </c:pt>
                <c:pt idx="78">
                  <c:v>0.0320901994796184</c:v>
                </c:pt>
                <c:pt idx="79">
                  <c:v>0.0207509881422925</c:v>
                </c:pt>
                <c:pt idx="80">
                  <c:v>0.0177705977382876</c:v>
                </c:pt>
                <c:pt idx="81">
                  <c:v>0.0152439024390244</c:v>
                </c:pt>
                <c:pt idx="82">
                  <c:v>0.0141143260409315</c:v>
                </c:pt>
                <c:pt idx="83">
                  <c:v>0.0141927853341218</c:v>
                </c:pt>
                <c:pt idx="84">
                  <c:v>0.0178954903364352</c:v>
                </c:pt>
                <c:pt idx="85">
                  <c:v>0.022508038585209</c:v>
                </c:pt>
                <c:pt idx="86">
                  <c:v>0.0229885057471264</c:v>
                </c:pt>
                <c:pt idx="87">
                  <c:v>0.0171184022824536</c:v>
                </c:pt>
                <c:pt idx="88">
                  <c:v>0.0183050847457627</c:v>
                </c:pt>
                <c:pt idx="89">
                  <c:v>0.0222376650451703</c:v>
                </c:pt>
                <c:pt idx="90">
                  <c:v>0.0268074735987002</c:v>
                </c:pt>
                <c:pt idx="91">
                  <c:v>0.02152190622598</c:v>
                </c:pt>
                <c:pt idx="92">
                  <c:v>0.0276150627615063</c:v>
                </c:pt>
                <c:pt idx="93">
                  <c:v>0.027027027027027</c:v>
                </c:pt>
                <c:pt idx="94">
                  <c:v>0.0199894792214624</c:v>
                </c:pt>
                <c:pt idx="95">
                  <c:v>0.0167901234567901</c:v>
                </c:pt>
                <c:pt idx="96">
                  <c:v>0.017104714226116</c:v>
                </c:pt>
                <c:pt idx="97">
                  <c:v>0.0157162101481814</c:v>
                </c:pt>
                <c:pt idx="98">
                  <c:v>0.0279329608938547</c:v>
                </c:pt>
                <c:pt idx="99">
                  <c:v>0.0153010858835143</c:v>
                </c:pt>
                <c:pt idx="100">
                  <c:v>0.0207576543850545</c:v>
                </c:pt>
                <c:pt idx="101">
                  <c:v>0.0179166666666667</c:v>
                </c:pt>
                <c:pt idx="102">
                  <c:v>0.0214556163230963</c:v>
                </c:pt>
                <c:pt idx="103">
                  <c:v>0.0187646598905395</c:v>
                </c:pt>
                <c:pt idx="104">
                  <c:v>0.0107441305212893</c:v>
                </c:pt>
                <c:pt idx="105">
                  <c:v>0.014711429649189</c:v>
                </c:pt>
                <c:pt idx="106">
                  <c:v>0.0144230769230769</c:v>
                </c:pt>
                <c:pt idx="107">
                  <c:v>0.0163111668757842</c:v>
                </c:pt>
                <c:pt idx="108">
                  <c:v>0.023961661341853</c:v>
                </c:pt>
                <c:pt idx="109">
                  <c:v>0.0138138138138138</c:v>
                </c:pt>
                <c:pt idx="110">
                  <c:v>0.0164415736934821</c:v>
                </c:pt>
                <c:pt idx="111">
                  <c:v>0.018796992481203</c:v>
                </c:pt>
                <c:pt idx="112">
                  <c:v>0.0169388989715668</c:v>
                </c:pt>
                <c:pt idx="113">
                  <c:v>0.0180921052631579</c:v>
                </c:pt>
                <c:pt idx="114">
                  <c:v>0.0136131593874078</c:v>
                </c:pt>
                <c:pt idx="115">
                  <c:v>0.01688654353562</c:v>
                </c:pt>
                <c:pt idx="116">
                  <c:v>0.0138271604938272</c:v>
                </c:pt>
                <c:pt idx="117">
                  <c:v>0.0155038759689922</c:v>
                </c:pt>
                <c:pt idx="118">
                  <c:v>0.014278914802475</c:v>
                </c:pt>
                <c:pt idx="119">
                  <c:v>0.0114667940754897</c:v>
                </c:pt>
                <c:pt idx="120">
                  <c:v>0.0209059233449477</c:v>
                </c:pt>
                <c:pt idx="121">
                  <c:v>0.0178571428571429</c:v>
                </c:pt>
                <c:pt idx="122">
                  <c:v>0.0165289256198347</c:v>
                </c:pt>
                <c:pt idx="123">
                  <c:v>0.0176077717061324</c:v>
                </c:pt>
                <c:pt idx="124">
                  <c:v>0.022956326987682</c:v>
                </c:pt>
                <c:pt idx="125">
                  <c:v>0.0174825174825175</c:v>
                </c:pt>
                <c:pt idx="126">
                  <c:v>0.0260623229461756</c:v>
                </c:pt>
                <c:pt idx="127">
                  <c:v>0.0211228460255698</c:v>
                </c:pt>
                <c:pt idx="128">
                  <c:v>0.0304054054054054</c:v>
                </c:pt>
                <c:pt idx="129">
                  <c:v>0.0282068502350571</c:v>
                </c:pt>
                <c:pt idx="130">
                  <c:v>0.0354969574036511</c:v>
                </c:pt>
                <c:pt idx="131">
                  <c:v>0.0403846153846154</c:v>
                </c:pt>
                <c:pt idx="132">
                  <c:v>0.0250552689756816</c:v>
                </c:pt>
                <c:pt idx="133">
                  <c:v>0.0233271945979128</c:v>
                </c:pt>
                <c:pt idx="134">
                  <c:v>0.0180442374854482</c:v>
                </c:pt>
                <c:pt idx="135">
                  <c:v>0.0239154616240267</c:v>
                </c:pt>
                <c:pt idx="136">
                  <c:v>0.0261096605744125</c:v>
                </c:pt>
                <c:pt idx="137">
                  <c:v>0.0223752151462995</c:v>
                </c:pt>
                <c:pt idx="138">
                  <c:v>0.0289855072463768</c:v>
                </c:pt>
                <c:pt idx="139">
                  <c:v>0.0215336134453781</c:v>
                </c:pt>
                <c:pt idx="140">
                  <c:v>0.0193986420950533</c:v>
                </c:pt>
                <c:pt idx="141">
                  <c:v>0.0134782608695652</c:v>
                </c:pt>
                <c:pt idx="142">
                  <c:v>0.0230125523012552</c:v>
                </c:pt>
                <c:pt idx="143">
                  <c:v>0.0218319886093972</c:v>
                </c:pt>
                <c:pt idx="144">
                  <c:v>0.0200181983621474</c:v>
                </c:pt>
                <c:pt idx="145">
                  <c:v>0.0147510755992624</c:v>
                </c:pt>
                <c:pt idx="146">
                  <c:v>0.0311438278595696</c:v>
                </c:pt>
                <c:pt idx="147">
                  <c:v>0.0223260643821391</c:v>
                </c:pt>
                <c:pt idx="148">
                  <c:v>0.0171945701357466</c:v>
                </c:pt>
                <c:pt idx="149">
                  <c:v>0.0232452142206016</c:v>
                </c:pt>
                <c:pt idx="150">
                  <c:v>0.0180672268907563</c:v>
                </c:pt>
                <c:pt idx="151">
                  <c:v>0.0213219616204691</c:v>
                </c:pt>
                <c:pt idx="152">
                  <c:v>0.0234657039711191</c:v>
                </c:pt>
                <c:pt idx="153">
                  <c:v>0.0152946468735942</c:v>
                </c:pt>
                <c:pt idx="154">
                  <c:v>0.0179267342166797</c:v>
                </c:pt>
                <c:pt idx="155">
                  <c:v>0.0131477184841454</c:v>
                </c:pt>
                <c:pt idx="156">
                  <c:v>0.0131914893617021</c:v>
                </c:pt>
                <c:pt idx="157">
                  <c:v>0.0183180682764363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'%GastroEAttendances'!$G$1</c:f>
              <c:strCache>
                <c:ptCount val="1"/>
                <c:pt idx="0">
                  <c:v>15-64yrs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'%GastroEAttendances'!$A$2:$A$159</c:f>
              <c:strCache>
                <c:ptCount val="158"/>
                <c:pt idx="0">
                  <c:v>2011_26</c:v>
                </c:pt>
                <c:pt idx="1">
                  <c:v>2011_27</c:v>
                </c:pt>
                <c:pt idx="2">
                  <c:v>2011_28</c:v>
                </c:pt>
                <c:pt idx="3">
                  <c:v>2011_29</c:v>
                </c:pt>
                <c:pt idx="4">
                  <c:v>2011_30</c:v>
                </c:pt>
                <c:pt idx="5">
                  <c:v>2011_31</c:v>
                </c:pt>
                <c:pt idx="6">
                  <c:v>2011_32</c:v>
                </c:pt>
                <c:pt idx="7">
                  <c:v>2011_33</c:v>
                </c:pt>
                <c:pt idx="8">
                  <c:v>2011_34</c:v>
                </c:pt>
                <c:pt idx="9">
                  <c:v>2011_35</c:v>
                </c:pt>
                <c:pt idx="10">
                  <c:v>2011_36</c:v>
                </c:pt>
                <c:pt idx="11">
                  <c:v>2011_37</c:v>
                </c:pt>
                <c:pt idx="12">
                  <c:v>2011_38</c:v>
                </c:pt>
                <c:pt idx="13">
                  <c:v>2011_39</c:v>
                </c:pt>
                <c:pt idx="14">
                  <c:v>2011_40</c:v>
                </c:pt>
                <c:pt idx="15">
                  <c:v>2011_41</c:v>
                </c:pt>
                <c:pt idx="16">
                  <c:v>2011_42</c:v>
                </c:pt>
                <c:pt idx="17">
                  <c:v>2011_43</c:v>
                </c:pt>
                <c:pt idx="18">
                  <c:v>2011_44</c:v>
                </c:pt>
                <c:pt idx="19">
                  <c:v>2011_45</c:v>
                </c:pt>
                <c:pt idx="20">
                  <c:v>2011_46</c:v>
                </c:pt>
                <c:pt idx="21">
                  <c:v>2011_47</c:v>
                </c:pt>
                <c:pt idx="22">
                  <c:v>2011_48</c:v>
                </c:pt>
                <c:pt idx="23">
                  <c:v>2011_49</c:v>
                </c:pt>
                <c:pt idx="24">
                  <c:v>2011_50</c:v>
                </c:pt>
                <c:pt idx="25">
                  <c:v>2011_51</c:v>
                </c:pt>
                <c:pt idx="26">
                  <c:v>2011_52</c:v>
                </c:pt>
                <c:pt idx="27">
                  <c:v>2012_01</c:v>
                </c:pt>
                <c:pt idx="28">
                  <c:v>2012_02</c:v>
                </c:pt>
                <c:pt idx="29">
                  <c:v>2012_03</c:v>
                </c:pt>
                <c:pt idx="30">
                  <c:v>2012_04</c:v>
                </c:pt>
                <c:pt idx="31">
                  <c:v>2012_05</c:v>
                </c:pt>
                <c:pt idx="32">
                  <c:v>2012_06</c:v>
                </c:pt>
                <c:pt idx="33">
                  <c:v>2012_07</c:v>
                </c:pt>
                <c:pt idx="34">
                  <c:v>2012_08</c:v>
                </c:pt>
                <c:pt idx="35">
                  <c:v>2012_09</c:v>
                </c:pt>
                <c:pt idx="36">
                  <c:v>2012_10</c:v>
                </c:pt>
                <c:pt idx="37">
                  <c:v>2012_11</c:v>
                </c:pt>
                <c:pt idx="38">
                  <c:v>2012_12</c:v>
                </c:pt>
                <c:pt idx="39">
                  <c:v>2012_13</c:v>
                </c:pt>
                <c:pt idx="40">
                  <c:v>2012_14</c:v>
                </c:pt>
                <c:pt idx="41">
                  <c:v>2012_15</c:v>
                </c:pt>
                <c:pt idx="42">
                  <c:v>2012_16</c:v>
                </c:pt>
                <c:pt idx="43">
                  <c:v>2012_17</c:v>
                </c:pt>
                <c:pt idx="44">
                  <c:v>2012_18</c:v>
                </c:pt>
                <c:pt idx="45">
                  <c:v>2012_19</c:v>
                </c:pt>
                <c:pt idx="46">
                  <c:v>2012_20</c:v>
                </c:pt>
                <c:pt idx="47">
                  <c:v>2012_21</c:v>
                </c:pt>
                <c:pt idx="48">
                  <c:v>2012_22</c:v>
                </c:pt>
                <c:pt idx="49">
                  <c:v>2012_23</c:v>
                </c:pt>
                <c:pt idx="50">
                  <c:v>2012_24</c:v>
                </c:pt>
                <c:pt idx="51">
                  <c:v>2012_25</c:v>
                </c:pt>
                <c:pt idx="52">
                  <c:v>2012_26</c:v>
                </c:pt>
                <c:pt idx="53">
                  <c:v>2012_27</c:v>
                </c:pt>
                <c:pt idx="54">
                  <c:v>2012_28</c:v>
                </c:pt>
                <c:pt idx="55">
                  <c:v>2012_29</c:v>
                </c:pt>
                <c:pt idx="56">
                  <c:v>2012_30</c:v>
                </c:pt>
                <c:pt idx="57">
                  <c:v>2012_31</c:v>
                </c:pt>
                <c:pt idx="58">
                  <c:v>2012_32</c:v>
                </c:pt>
                <c:pt idx="59">
                  <c:v>2012_33</c:v>
                </c:pt>
                <c:pt idx="60">
                  <c:v>2012_34</c:v>
                </c:pt>
                <c:pt idx="61">
                  <c:v>2012_35</c:v>
                </c:pt>
                <c:pt idx="62">
                  <c:v>2012_36</c:v>
                </c:pt>
                <c:pt idx="63">
                  <c:v>2012_37</c:v>
                </c:pt>
                <c:pt idx="64">
                  <c:v>2012_38</c:v>
                </c:pt>
                <c:pt idx="65">
                  <c:v>2012_39</c:v>
                </c:pt>
                <c:pt idx="66">
                  <c:v>2012_40</c:v>
                </c:pt>
                <c:pt idx="67">
                  <c:v>2012_41</c:v>
                </c:pt>
                <c:pt idx="68">
                  <c:v>2012_42</c:v>
                </c:pt>
                <c:pt idx="69">
                  <c:v>2012_43</c:v>
                </c:pt>
                <c:pt idx="70">
                  <c:v>2012_44</c:v>
                </c:pt>
                <c:pt idx="71">
                  <c:v>2012_45</c:v>
                </c:pt>
                <c:pt idx="72">
                  <c:v>2012_46</c:v>
                </c:pt>
                <c:pt idx="73">
                  <c:v>2012_47</c:v>
                </c:pt>
                <c:pt idx="74">
                  <c:v>2012_48</c:v>
                </c:pt>
                <c:pt idx="75">
                  <c:v>2012_49</c:v>
                </c:pt>
                <c:pt idx="76">
                  <c:v>2012_50</c:v>
                </c:pt>
                <c:pt idx="77">
                  <c:v>2012_51</c:v>
                </c:pt>
                <c:pt idx="78">
                  <c:v>2012_52</c:v>
                </c:pt>
                <c:pt idx="79">
                  <c:v>2013_01</c:v>
                </c:pt>
                <c:pt idx="80">
                  <c:v>2013_02</c:v>
                </c:pt>
                <c:pt idx="81">
                  <c:v>2013_03</c:v>
                </c:pt>
                <c:pt idx="82">
                  <c:v>2013_04</c:v>
                </c:pt>
                <c:pt idx="83">
                  <c:v>2013_05</c:v>
                </c:pt>
                <c:pt idx="84">
                  <c:v>2013_06</c:v>
                </c:pt>
                <c:pt idx="85">
                  <c:v>2013_07</c:v>
                </c:pt>
                <c:pt idx="86">
                  <c:v>2013_08</c:v>
                </c:pt>
                <c:pt idx="87">
                  <c:v>2013_09</c:v>
                </c:pt>
                <c:pt idx="88">
                  <c:v>2013_10</c:v>
                </c:pt>
                <c:pt idx="89">
                  <c:v>2013_11</c:v>
                </c:pt>
                <c:pt idx="90">
                  <c:v>2013_12</c:v>
                </c:pt>
                <c:pt idx="91">
                  <c:v>2013_13</c:v>
                </c:pt>
                <c:pt idx="92">
                  <c:v>2013_14</c:v>
                </c:pt>
                <c:pt idx="93">
                  <c:v>2013_15</c:v>
                </c:pt>
                <c:pt idx="94">
                  <c:v>2013_16</c:v>
                </c:pt>
                <c:pt idx="95">
                  <c:v>2013_17</c:v>
                </c:pt>
                <c:pt idx="96">
                  <c:v>2013_18</c:v>
                </c:pt>
                <c:pt idx="97">
                  <c:v>2013_19</c:v>
                </c:pt>
                <c:pt idx="98">
                  <c:v>2013_20</c:v>
                </c:pt>
                <c:pt idx="99">
                  <c:v>2013_21</c:v>
                </c:pt>
                <c:pt idx="100">
                  <c:v>2013_22</c:v>
                </c:pt>
                <c:pt idx="101">
                  <c:v>2013_23</c:v>
                </c:pt>
                <c:pt idx="102">
                  <c:v>2013_24</c:v>
                </c:pt>
                <c:pt idx="103">
                  <c:v>2013_25</c:v>
                </c:pt>
                <c:pt idx="104">
                  <c:v>2013_26</c:v>
                </c:pt>
                <c:pt idx="105">
                  <c:v>2013_27</c:v>
                </c:pt>
                <c:pt idx="106">
                  <c:v>2013_28</c:v>
                </c:pt>
                <c:pt idx="107">
                  <c:v>2013_29</c:v>
                </c:pt>
                <c:pt idx="108">
                  <c:v>2013_30</c:v>
                </c:pt>
                <c:pt idx="109">
                  <c:v>2013_31</c:v>
                </c:pt>
                <c:pt idx="110">
                  <c:v>2013_32</c:v>
                </c:pt>
                <c:pt idx="111">
                  <c:v>2013_33</c:v>
                </c:pt>
                <c:pt idx="112">
                  <c:v>2013_34</c:v>
                </c:pt>
                <c:pt idx="113">
                  <c:v>2013_35</c:v>
                </c:pt>
                <c:pt idx="114">
                  <c:v>2013_36</c:v>
                </c:pt>
                <c:pt idx="115">
                  <c:v>2013_37</c:v>
                </c:pt>
                <c:pt idx="116">
                  <c:v>2013_38</c:v>
                </c:pt>
                <c:pt idx="117">
                  <c:v>2013_39</c:v>
                </c:pt>
                <c:pt idx="118">
                  <c:v>2013_40</c:v>
                </c:pt>
                <c:pt idx="119">
                  <c:v>2013_41</c:v>
                </c:pt>
                <c:pt idx="120">
                  <c:v>2013_42</c:v>
                </c:pt>
                <c:pt idx="121">
                  <c:v>2013_43</c:v>
                </c:pt>
                <c:pt idx="122">
                  <c:v>2013_44</c:v>
                </c:pt>
                <c:pt idx="123">
                  <c:v>2013_45</c:v>
                </c:pt>
                <c:pt idx="124">
                  <c:v>2013_46</c:v>
                </c:pt>
                <c:pt idx="125">
                  <c:v>2013_47</c:v>
                </c:pt>
                <c:pt idx="126">
                  <c:v>2013_48</c:v>
                </c:pt>
                <c:pt idx="127">
                  <c:v>2013_49</c:v>
                </c:pt>
                <c:pt idx="128">
                  <c:v>2013_50</c:v>
                </c:pt>
                <c:pt idx="129">
                  <c:v>2013_51</c:v>
                </c:pt>
                <c:pt idx="130">
                  <c:v>2013_52</c:v>
                </c:pt>
                <c:pt idx="131">
                  <c:v>2014_01</c:v>
                </c:pt>
                <c:pt idx="132">
                  <c:v>2014_02</c:v>
                </c:pt>
                <c:pt idx="133">
                  <c:v>2014_03</c:v>
                </c:pt>
                <c:pt idx="134">
                  <c:v>2014_04</c:v>
                </c:pt>
                <c:pt idx="135">
                  <c:v>2014_05</c:v>
                </c:pt>
                <c:pt idx="136">
                  <c:v>2014_06</c:v>
                </c:pt>
                <c:pt idx="137">
                  <c:v>2014_07</c:v>
                </c:pt>
                <c:pt idx="138">
                  <c:v>2014_08</c:v>
                </c:pt>
                <c:pt idx="139">
                  <c:v>2014_09</c:v>
                </c:pt>
                <c:pt idx="140">
                  <c:v>2014_10</c:v>
                </c:pt>
                <c:pt idx="141">
                  <c:v>2014_11</c:v>
                </c:pt>
                <c:pt idx="142">
                  <c:v>2014_12</c:v>
                </c:pt>
                <c:pt idx="143">
                  <c:v>2014_13</c:v>
                </c:pt>
                <c:pt idx="144">
                  <c:v>2014_14</c:v>
                </c:pt>
                <c:pt idx="145">
                  <c:v>2014_15</c:v>
                </c:pt>
                <c:pt idx="146">
                  <c:v>2014_16</c:v>
                </c:pt>
                <c:pt idx="147">
                  <c:v>2014_17</c:v>
                </c:pt>
                <c:pt idx="148">
                  <c:v>2014_18</c:v>
                </c:pt>
                <c:pt idx="149">
                  <c:v>2014_19</c:v>
                </c:pt>
                <c:pt idx="150">
                  <c:v>2014_20</c:v>
                </c:pt>
                <c:pt idx="151">
                  <c:v>2014_21</c:v>
                </c:pt>
                <c:pt idx="152">
                  <c:v>2014_22</c:v>
                </c:pt>
                <c:pt idx="153">
                  <c:v>2014_23</c:v>
                </c:pt>
                <c:pt idx="154">
                  <c:v>2014_24</c:v>
                </c:pt>
                <c:pt idx="155">
                  <c:v>2014_25</c:v>
                </c:pt>
                <c:pt idx="156">
                  <c:v>2014_26</c:v>
                </c:pt>
                <c:pt idx="157">
                  <c:v>2014_27</c:v>
                </c:pt>
              </c:strCache>
            </c:strRef>
          </c:cat>
          <c:val>
            <c:numRef>
              <c:f>'%GastroEAttendances'!$G$2:$G$159</c:f>
              <c:numCache>
                <c:formatCode>0%</c:formatCode>
                <c:ptCount val="158"/>
                <c:pt idx="0">
                  <c:v>0.0158667195557318</c:v>
                </c:pt>
                <c:pt idx="1">
                  <c:v>0.012008281573499</c:v>
                </c:pt>
                <c:pt idx="2">
                  <c:v>0.0129171151776103</c:v>
                </c:pt>
                <c:pt idx="3">
                  <c:v>0.0151461782317717</c:v>
                </c:pt>
                <c:pt idx="4">
                  <c:v>0.015695067264574</c:v>
                </c:pt>
                <c:pt idx="5">
                  <c:v>0.0147004777655274</c:v>
                </c:pt>
                <c:pt idx="6">
                  <c:v>0.0129032258064516</c:v>
                </c:pt>
                <c:pt idx="7">
                  <c:v>0.0137134608444605</c:v>
                </c:pt>
                <c:pt idx="8">
                  <c:v>0.0174621653084982</c:v>
                </c:pt>
                <c:pt idx="9">
                  <c:v>0.0153340635268346</c:v>
                </c:pt>
                <c:pt idx="10">
                  <c:v>0.0153387302939923</c:v>
                </c:pt>
                <c:pt idx="11">
                  <c:v>0.0103783059926347</c:v>
                </c:pt>
                <c:pt idx="12">
                  <c:v>0.0092378752886836</c:v>
                </c:pt>
                <c:pt idx="13">
                  <c:v>0.0142036869144757</c:v>
                </c:pt>
                <c:pt idx="14">
                  <c:v>0.0136986301369863</c:v>
                </c:pt>
                <c:pt idx="15">
                  <c:v>0.0114184217203755</c:v>
                </c:pt>
                <c:pt idx="16">
                  <c:v>0.0112474437627812</c:v>
                </c:pt>
                <c:pt idx="17">
                  <c:v>0.0157035175879397</c:v>
                </c:pt>
                <c:pt idx="18">
                  <c:v>0.0103112840466926</c:v>
                </c:pt>
                <c:pt idx="19">
                  <c:v>0.0169595422966898</c:v>
                </c:pt>
                <c:pt idx="20">
                  <c:v>0.0154370489174018</c:v>
                </c:pt>
                <c:pt idx="21">
                  <c:v>0.0136986301369863</c:v>
                </c:pt>
                <c:pt idx="22">
                  <c:v>0.0141199226305609</c:v>
                </c:pt>
                <c:pt idx="23">
                  <c:v>0.0110590440487348</c:v>
                </c:pt>
                <c:pt idx="24">
                  <c:v>0.0143642489803157</c:v>
                </c:pt>
                <c:pt idx="25">
                  <c:v>0.0185867087497808</c:v>
                </c:pt>
                <c:pt idx="26">
                  <c:v>0.0168218193695901</c:v>
                </c:pt>
                <c:pt idx="27">
                  <c:v>0.0134035423647678</c:v>
                </c:pt>
                <c:pt idx="28">
                  <c:v>0.0130041152263374</c:v>
                </c:pt>
                <c:pt idx="29">
                  <c:v>0.011897001303781</c:v>
                </c:pt>
                <c:pt idx="30">
                  <c:v>0.0109872861403233</c:v>
                </c:pt>
                <c:pt idx="31">
                  <c:v>0.0146436706801171</c:v>
                </c:pt>
                <c:pt idx="32">
                  <c:v>0.0151295670368582</c:v>
                </c:pt>
                <c:pt idx="33">
                  <c:v>0.0172466892516169</c:v>
                </c:pt>
                <c:pt idx="34">
                  <c:v>0.014682131845544</c:v>
                </c:pt>
                <c:pt idx="35">
                  <c:v>0.0125486259254612</c:v>
                </c:pt>
                <c:pt idx="36">
                  <c:v>0.0151344590368981</c:v>
                </c:pt>
                <c:pt idx="37">
                  <c:v>0.0129821023443408</c:v>
                </c:pt>
                <c:pt idx="38">
                  <c:v>0.0124424536518601</c:v>
                </c:pt>
                <c:pt idx="39">
                  <c:v>0.0116162877841619</c:v>
                </c:pt>
                <c:pt idx="40">
                  <c:v>0.0166729821902236</c:v>
                </c:pt>
                <c:pt idx="41">
                  <c:v>0.0143492063492063</c:v>
                </c:pt>
                <c:pt idx="42">
                  <c:v>0.0128469276451339</c:v>
                </c:pt>
                <c:pt idx="43">
                  <c:v>0.0118335666115282</c:v>
                </c:pt>
                <c:pt idx="44">
                  <c:v>0.0125158027812895</c:v>
                </c:pt>
                <c:pt idx="45">
                  <c:v>0.0122087953158091</c:v>
                </c:pt>
                <c:pt idx="46">
                  <c:v>0.0127629402032616</c:v>
                </c:pt>
                <c:pt idx="47">
                  <c:v>0.0121822654328218</c:v>
                </c:pt>
                <c:pt idx="48">
                  <c:v>0.0110281831346775</c:v>
                </c:pt>
                <c:pt idx="49">
                  <c:v>0.0115380177685474</c:v>
                </c:pt>
                <c:pt idx="50">
                  <c:v>0.0131563210142327</c:v>
                </c:pt>
                <c:pt idx="51">
                  <c:v>0.0103274263584086</c:v>
                </c:pt>
                <c:pt idx="52">
                  <c:v>0.0107930015905476</c:v>
                </c:pt>
                <c:pt idx="53">
                  <c:v>0.0117916428162564</c:v>
                </c:pt>
                <c:pt idx="54">
                  <c:v>0.0104836788182035</c:v>
                </c:pt>
                <c:pt idx="55">
                  <c:v>0.0106835152211373</c:v>
                </c:pt>
                <c:pt idx="56">
                  <c:v>0.0121787709497207</c:v>
                </c:pt>
                <c:pt idx="57">
                  <c:v>0.00929368029739777</c:v>
                </c:pt>
                <c:pt idx="58">
                  <c:v>0.0104533450704225</c:v>
                </c:pt>
                <c:pt idx="59">
                  <c:v>0.0108794197642792</c:v>
                </c:pt>
                <c:pt idx="60">
                  <c:v>0.0104058272632674</c:v>
                </c:pt>
                <c:pt idx="61">
                  <c:v>0.0115145228215768</c:v>
                </c:pt>
                <c:pt idx="62">
                  <c:v>0.0129025019634242</c:v>
                </c:pt>
                <c:pt idx="63">
                  <c:v>0.00884361356767043</c:v>
                </c:pt>
                <c:pt idx="64">
                  <c:v>0.0112712691015498</c:v>
                </c:pt>
                <c:pt idx="65">
                  <c:v>0.0104123281965848</c:v>
                </c:pt>
                <c:pt idx="66">
                  <c:v>0.0104650104650105</c:v>
                </c:pt>
                <c:pt idx="67">
                  <c:v>0.0110643745427944</c:v>
                </c:pt>
                <c:pt idx="68">
                  <c:v>0.0124930076449748</c:v>
                </c:pt>
                <c:pt idx="69">
                  <c:v>0.0113873600303663</c:v>
                </c:pt>
                <c:pt idx="70">
                  <c:v>0.0162910935518486</c:v>
                </c:pt>
                <c:pt idx="71">
                  <c:v>0.0147016431248198</c:v>
                </c:pt>
                <c:pt idx="72">
                  <c:v>0.0134355189705743</c:v>
                </c:pt>
                <c:pt idx="73">
                  <c:v>0.0125288162774381</c:v>
                </c:pt>
                <c:pt idx="74">
                  <c:v>0.0145366444579043</c:v>
                </c:pt>
                <c:pt idx="75">
                  <c:v>0.0151673640167364</c:v>
                </c:pt>
                <c:pt idx="76">
                  <c:v>0.0117139334155364</c:v>
                </c:pt>
                <c:pt idx="77">
                  <c:v>0.0125680770842061</c:v>
                </c:pt>
                <c:pt idx="78">
                  <c:v>0.0175103827590077</c:v>
                </c:pt>
                <c:pt idx="79">
                  <c:v>0.0135630135630136</c:v>
                </c:pt>
                <c:pt idx="80">
                  <c:v>0.0105626650416413</c:v>
                </c:pt>
                <c:pt idx="81">
                  <c:v>0.0129911960489586</c:v>
                </c:pt>
                <c:pt idx="82">
                  <c:v>0.0110502737680438</c:v>
                </c:pt>
                <c:pt idx="83">
                  <c:v>0.0101459078171804</c:v>
                </c:pt>
                <c:pt idx="84">
                  <c:v>0.0096374483708123</c:v>
                </c:pt>
                <c:pt idx="85">
                  <c:v>0.0116155031409269</c:v>
                </c:pt>
                <c:pt idx="86">
                  <c:v>0.0101071602532879</c:v>
                </c:pt>
                <c:pt idx="87">
                  <c:v>0.0109991895334028</c:v>
                </c:pt>
                <c:pt idx="88">
                  <c:v>0.0121019856656092</c:v>
                </c:pt>
                <c:pt idx="89">
                  <c:v>0.0109760415437271</c:v>
                </c:pt>
                <c:pt idx="90">
                  <c:v>0.0117875468034947</c:v>
                </c:pt>
                <c:pt idx="91">
                  <c:v>0.0110616808945533</c:v>
                </c:pt>
                <c:pt idx="92">
                  <c:v>0.0153491171749599</c:v>
                </c:pt>
                <c:pt idx="93">
                  <c:v>0.0126792158392666</c:v>
                </c:pt>
                <c:pt idx="94">
                  <c:v>0.0111555266338198</c:v>
                </c:pt>
                <c:pt idx="95">
                  <c:v>0.0126389812791029</c:v>
                </c:pt>
                <c:pt idx="96">
                  <c:v>0.0102157639806253</c:v>
                </c:pt>
                <c:pt idx="97">
                  <c:v>0.0124925639500297</c:v>
                </c:pt>
                <c:pt idx="98">
                  <c:v>0.0100538315389487</c:v>
                </c:pt>
                <c:pt idx="99">
                  <c:v>0.00889006249449872</c:v>
                </c:pt>
                <c:pt idx="100">
                  <c:v>0.0119010088272383</c:v>
                </c:pt>
                <c:pt idx="101">
                  <c:v>0.00951332651938045</c:v>
                </c:pt>
                <c:pt idx="102">
                  <c:v>0.0100726165378309</c:v>
                </c:pt>
                <c:pt idx="103">
                  <c:v>0.0117808010944744</c:v>
                </c:pt>
                <c:pt idx="104">
                  <c:v>0.0112822076536057</c:v>
                </c:pt>
                <c:pt idx="105">
                  <c:v>0.0120039758391314</c:v>
                </c:pt>
                <c:pt idx="106">
                  <c:v>0.012167026637869</c:v>
                </c:pt>
                <c:pt idx="107">
                  <c:v>0.0124228114783872</c:v>
                </c:pt>
                <c:pt idx="108">
                  <c:v>0.0114900468384075</c:v>
                </c:pt>
                <c:pt idx="109">
                  <c:v>0.0110065280097161</c:v>
                </c:pt>
                <c:pt idx="110">
                  <c:v>0.0111230438784903</c:v>
                </c:pt>
                <c:pt idx="111">
                  <c:v>0.011844331641286</c:v>
                </c:pt>
                <c:pt idx="112">
                  <c:v>0.0148060408646728</c:v>
                </c:pt>
                <c:pt idx="113">
                  <c:v>0.0136251630671112</c:v>
                </c:pt>
                <c:pt idx="114">
                  <c:v>0.0109239872553482</c:v>
                </c:pt>
                <c:pt idx="115">
                  <c:v>0.01189265315703</c:v>
                </c:pt>
                <c:pt idx="116">
                  <c:v>0.0100286532951289</c:v>
                </c:pt>
                <c:pt idx="117">
                  <c:v>0.00991823137492429</c:v>
                </c:pt>
                <c:pt idx="118">
                  <c:v>0.0130346842460109</c:v>
                </c:pt>
                <c:pt idx="119">
                  <c:v>0.0102383863080685</c:v>
                </c:pt>
                <c:pt idx="120">
                  <c:v>0.0123836290180924</c:v>
                </c:pt>
                <c:pt idx="121">
                  <c:v>0.0125465744049882</c:v>
                </c:pt>
                <c:pt idx="122">
                  <c:v>0.0112608769834499</c:v>
                </c:pt>
                <c:pt idx="123">
                  <c:v>0.0135451505016722</c:v>
                </c:pt>
                <c:pt idx="124">
                  <c:v>0.0113160100586756</c:v>
                </c:pt>
                <c:pt idx="125">
                  <c:v>0.0129606771292541</c:v>
                </c:pt>
                <c:pt idx="126">
                  <c:v>0.0125690021231422</c:v>
                </c:pt>
                <c:pt idx="127">
                  <c:v>0.014290604141708</c:v>
                </c:pt>
                <c:pt idx="128">
                  <c:v>0.012448132780083</c:v>
                </c:pt>
                <c:pt idx="129">
                  <c:v>0.0138300630996629</c:v>
                </c:pt>
                <c:pt idx="130">
                  <c:v>0.0165146423427748</c:v>
                </c:pt>
                <c:pt idx="131">
                  <c:v>0.0156370161497052</c:v>
                </c:pt>
                <c:pt idx="132">
                  <c:v>0.0144413697682463</c:v>
                </c:pt>
                <c:pt idx="133">
                  <c:v>0.0126549362919303</c:v>
                </c:pt>
                <c:pt idx="134">
                  <c:v>0.0133643731677875</c:v>
                </c:pt>
                <c:pt idx="135">
                  <c:v>0.0116339193381593</c:v>
                </c:pt>
                <c:pt idx="136">
                  <c:v>0.0142494472197199</c:v>
                </c:pt>
                <c:pt idx="137">
                  <c:v>0.0139247894605186</c:v>
                </c:pt>
                <c:pt idx="138">
                  <c:v>0.0133243945361602</c:v>
                </c:pt>
                <c:pt idx="139">
                  <c:v>0.0122137404580153</c:v>
                </c:pt>
                <c:pt idx="140">
                  <c:v>0.0105068976580045</c:v>
                </c:pt>
                <c:pt idx="141">
                  <c:v>0.0124970709989846</c:v>
                </c:pt>
                <c:pt idx="142">
                  <c:v>0.0128614856964689</c:v>
                </c:pt>
                <c:pt idx="143">
                  <c:v>0.0123456790123457</c:v>
                </c:pt>
                <c:pt idx="144">
                  <c:v>0.0137936597563927</c:v>
                </c:pt>
                <c:pt idx="145">
                  <c:v>0.01404821280133</c:v>
                </c:pt>
                <c:pt idx="146">
                  <c:v>0.0122472946900428</c:v>
                </c:pt>
                <c:pt idx="147">
                  <c:v>0.0137866935171559</c:v>
                </c:pt>
                <c:pt idx="148">
                  <c:v>0.0113609652902922</c:v>
                </c:pt>
                <c:pt idx="149">
                  <c:v>0.0119564389612368</c:v>
                </c:pt>
                <c:pt idx="150">
                  <c:v>0.00983556170278162</c:v>
                </c:pt>
                <c:pt idx="151">
                  <c:v>0.0125523012552301</c:v>
                </c:pt>
                <c:pt idx="152">
                  <c:v>0.0129107073830692</c:v>
                </c:pt>
                <c:pt idx="153">
                  <c:v>0.011250574008878</c:v>
                </c:pt>
                <c:pt idx="154">
                  <c:v>0.0120536729588356</c:v>
                </c:pt>
                <c:pt idx="155">
                  <c:v>0.0120924536966172</c:v>
                </c:pt>
                <c:pt idx="156">
                  <c:v>0.0116003968556819</c:v>
                </c:pt>
                <c:pt idx="157">
                  <c:v>0.0119783616692427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'%GastroEAttendances'!$H$1</c:f>
              <c:strCache>
                <c:ptCount val="1"/>
                <c:pt idx="0">
                  <c:v>65yrs+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'%GastroEAttendances'!$A$2:$A$159</c:f>
              <c:strCache>
                <c:ptCount val="158"/>
                <c:pt idx="0">
                  <c:v>2011_26</c:v>
                </c:pt>
                <c:pt idx="1">
                  <c:v>2011_27</c:v>
                </c:pt>
                <c:pt idx="2">
                  <c:v>2011_28</c:v>
                </c:pt>
                <c:pt idx="3">
                  <c:v>2011_29</c:v>
                </c:pt>
                <c:pt idx="4">
                  <c:v>2011_30</c:v>
                </c:pt>
                <c:pt idx="5">
                  <c:v>2011_31</c:v>
                </c:pt>
                <c:pt idx="6">
                  <c:v>2011_32</c:v>
                </c:pt>
                <c:pt idx="7">
                  <c:v>2011_33</c:v>
                </c:pt>
                <c:pt idx="8">
                  <c:v>2011_34</c:v>
                </c:pt>
                <c:pt idx="9">
                  <c:v>2011_35</c:v>
                </c:pt>
                <c:pt idx="10">
                  <c:v>2011_36</c:v>
                </c:pt>
                <c:pt idx="11">
                  <c:v>2011_37</c:v>
                </c:pt>
                <c:pt idx="12">
                  <c:v>2011_38</c:v>
                </c:pt>
                <c:pt idx="13">
                  <c:v>2011_39</c:v>
                </c:pt>
                <c:pt idx="14">
                  <c:v>2011_40</c:v>
                </c:pt>
                <c:pt idx="15">
                  <c:v>2011_41</c:v>
                </c:pt>
                <c:pt idx="16">
                  <c:v>2011_42</c:v>
                </c:pt>
                <c:pt idx="17">
                  <c:v>2011_43</c:v>
                </c:pt>
                <c:pt idx="18">
                  <c:v>2011_44</c:v>
                </c:pt>
                <c:pt idx="19">
                  <c:v>2011_45</c:v>
                </c:pt>
                <c:pt idx="20">
                  <c:v>2011_46</c:v>
                </c:pt>
                <c:pt idx="21">
                  <c:v>2011_47</c:v>
                </c:pt>
                <c:pt idx="22">
                  <c:v>2011_48</c:v>
                </c:pt>
                <c:pt idx="23">
                  <c:v>2011_49</c:v>
                </c:pt>
                <c:pt idx="24">
                  <c:v>2011_50</c:v>
                </c:pt>
                <c:pt idx="25">
                  <c:v>2011_51</c:v>
                </c:pt>
                <c:pt idx="26">
                  <c:v>2011_52</c:v>
                </c:pt>
                <c:pt idx="27">
                  <c:v>2012_01</c:v>
                </c:pt>
                <c:pt idx="28">
                  <c:v>2012_02</c:v>
                </c:pt>
                <c:pt idx="29">
                  <c:v>2012_03</c:v>
                </c:pt>
                <c:pt idx="30">
                  <c:v>2012_04</c:v>
                </c:pt>
                <c:pt idx="31">
                  <c:v>2012_05</c:v>
                </c:pt>
                <c:pt idx="32">
                  <c:v>2012_06</c:v>
                </c:pt>
                <c:pt idx="33">
                  <c:v>2012_07</c:v>
                </c:pt>
                <c:pt idx="34">
                  <c:v>2012_08</c:v>
                </c:pt>
                <c:pt idx="35">
                  <c:v>2012_09</c:v>
                </c:pt>
                <c:pt idx="36">
                  <c:v>2012_10</c:v>
                </c:pt>
                <c:pt idx="37">
                  <c:v>2012_11</c:v>
                </c:pt>
                <c:pt idx="38">
                  <c:v>2012_12</c:v>
                </c:pt>
                <c:pt idx="39">
                  <c:v>2012_13</c:v>
                </c:pt>
                <c:pt idx="40">
                  <c:v>2012_14</c:v>
                </c:pt>
                <c:pt idx="41">
                  <c:v>2012_15</c:v>
                </c:pt>
                <c:pt idx="42">
                  <c:v>2012_16</c:v>
                </c:pt>
                <c:pt idx="43">
                  <c:v>2012_17</c:v>
                </c:pt>
                <c:pt idx="44">
                  <c:v>2012_18</c:v>
                </c:pt>
                <c:pt idx="45">
                  <c:v>2012_19</c:v>
                </c:pt>
                <c:pt idx="46">
                  <c:v>2012_20</c:v>
                </c:pt>
                <c:pt idx="47">
                  <c:v>2012_21</c:v>
                </c:pt>
                <c:pt idx="48">
                  <c:v>2012_22</c:v>
                </c:pt>
                <c:pt idx="49">
                  <c:v>2012_23</c:v>
                </c:pt>
                <c:pt idx="50">
                  <c:v>2012_24</c:v>
                </c:pt>
                <c:pt idx="51">
                  <c:v>2012_25</c:v>
                </c:pt>
                <c:pt idx="52">
                  <c:v>2012_26</c:v>
                </c:pt>
                <c:pt idx="53">
                  <c:v>2012_27</c:v>
                </c:pt>
                <c:pt idx="54">
                  <c:v>2012_28</c:v>
                </c:pt>
                <c:pt idx="55">
                  <c:v>2012_29</c:v>
                </c:pt>
                <c:pt idx="56">
                  <c:v>2012_30</c:v>
                </c:pt>
                <c:pt idx="57">
                  <c:v>2012_31</c:v>
                </c:pt>
                <c:pt idx="58">
                  <c:v>2012_32</c:v>
                </c:pt>
                <c:pt idx="59">
                  <c:v>2012_33</c:v>
                </c:pt>
                <c:pt idx="60">
                  <c:v>2012_34</c:v>
                </c:pt>
                <c:pt idx="61">
                  <c:v>2012_35</c:v>
                </c:pt>
                <c:pt idx="62">
                  <c:v>2012_36</c:v>
                </c:pt>
                <c:pt idx="63">
                  <c:v>2012_37</c:v>
                </c:pt>
                <c:pt idx="64">
                  <c:v>2012_38</c:v>
                </c:pt>
                <c:pt idx="65">
                  <c:v>2012_39</c:v>
                </c:pt>
                <c:pt idx="66">
                  <c:v>2012_40</c:v>
                </c:pt>
                <c:pt idx="67">
                  <c:v>2012_41</c:v>
                </c:pt>
                <c:pt idx="68">
                  <c:v>2012_42</c:v>
                </c:pt>
                <c:pt idx="69">
                  <c:v>2012_43</c:v>
                </c:pt>
                <c:pt idx="70">
                  <c:v>2012_44</c:v>
                </c:pt>
                <c:pt idx="71">
                  <c:v>2012_45</c:v>
                </c:pt>
                <c:pt idx="72">
                  <c:v>2012_46</c:v>
                </c:pt>
                <c:pt idx="73">
                  <c:v>2012_47</c:v>
                </c:pt>
                <c:pt idx="74">
                  <c:v>2012_48</c:v>
                </c:pt>
                <c:pt idx="75">
                  <c:v>2012_49</c:v>
                </c:pt>
                <c:pt idx="76">
                  <c:v>2012_50</c:v>
                </c:pt>
                <c:pt idx="77">
                  <c:v>2012_51</c:v>
                </c:pt>
                <c:pt idx="78">
                  <c:v>2012_52</c:v>
                </c:pt>
                <c:pt idx="79">
                  <c:v>2013_01</c:v>
                </c:pt>
                <c:pt idx="80">
                  <c:v>2013_02</c:v>
                </c:pt>
                <c:pt idx="81">
                  <c:v>2013_03</c:v>
                </c:pt>
                <c:pt idx="82">
                  <c:v>2013_04</c:v>
                </c:pt>
                <c:pt idx="83">
                  <c:v>2013_05</c:v>
                </c:pt>
                <c:pt idx="84">
                  <c:v>2013_06</c:v>
                </c:pt>
                <c:pt idx="85">
                  <c:v>2013_07</c:v>
                </c:pt>
                <c:pt idx="86">
                  <c:v>2013_08</c:v>
                </c:pt>
                <c:pt idx="87">
                  <c:v>2013_09</c:v>
                </c:pt>
                <c:pt idx="88">
                  <c:v>2013_10</c:v>
                </c:pt>
                <c:pt idx="89">
                  <c:v>2013_11</c:v>
                </c:pt>
                <c:pt idx="90">
                  <c:v>2013_12</c:v>
                </c:pt>
                <c:pt idx="91">
                  <c:v>2013_13</c:v>
                </c:pt>
                <c:pt idx="92">
                  <c:v>2013_14</c:v>
                </c:pt>
                <c:pt idx="93">
                  <c:v>2013_15</c:v>
                </c:pt>
                <c:pt idx="94">
                  <c:v>2013_16</c:v>
                </c:pt>
                <c:pt idx="95">
                  <c:v>2013_17</c:v>
                </c:pt>
                <c:pt idx="96">
                  <c:v>2013_18</c:v>
                </c:pt>
                <c:pt idx="97">
                  <c:v>2013_19</c:v>
                </c:pt>
                <c:pt idx="98">
                  <c:v>2013_20</c:v>
                </c:pt>
                <c:pt idx="99">
                  <c:v>2013_21</c:v>
                </c:pt>
                <c:pt idx="100">
                  <c:v>2013_22</c:v>
                </c:pt>
                <c:pt idx="101">
                  <c:v>2013_23</c:v>
                </c:pt>
                <c:pt idx="102">
                  <c:v>2013_24</c:v>
                </c:pt>
                <c:pt idx="103">
                  <c:v>2013_25</c:v>
                </c:pt>
                <c:pt idx="104">
                  <c:v>2013_26</c:v>
                </c:pt>
                <c:pt idx="105">
                  <c:v>2013_27</c:v>
                </c:pt>
                <c:pt idx="106">
                  <c:v>2013_28</c:v>
                </c:pt>
                <c:pt idx="107">
                  <c:v>2013_29</c:v>
                </c:pt>
                <c:pt idx="108">
                  <c:v>2013_30</c:v>
                </c:pt>
                <c:pt idx="109">
                  <c:v>2013_31</c:v>
                </c:pt>
                <c:pt idx="110">
                  <c:v>2013_32</c:v>
                </c:pt>
                <c:pt idx="111">
                  <c:v>2013_33</c:v>
                </c:pt>
                <c:pt idx="112">
                  <c:v>2013_34</c:v>
                </c:pt>
                <c:pt idx="113">
                  <c:v>2013_35</c:v>
                </c:pt>
                <c:pt idx="114">
                  <c:v>2013_36</c:v>
                </c:pt>
                <c:pt idx="115">
                  <c:v>2013_37</c:v>
                </c:pt>
                <c:pt idx="116">
                  <c:v>2013_38</c:v>
                </c:pt>
                <c:pt idx="117">
                  <c:v>2013_39</c:v>
                </c:pt>
                <c:pt idx="118">
                  <c:v>2013_40</c:v>
                </c:pt>
                <c:pt idx="119">
                  <c:v>2013_41</c:v>
                </c:pt>
                <c:pt idx="120">
                  <c:v>2013_42</c:v>
                </c:pt>
                <c:pt idx="121">
                  <c:v>2013_43</c:v>
                </c:pt>
                <c:pt idx="122">
                  <c:v>2013_44</c:v>
                </c:pt>
                <c:pt idx="123">
                  <c:v>2013_45</c:v>
                </c:pt>
                <c:pt idx="124">
                  <c:v>2013_46</c:v>
                </c:pt>
                <c:pt idx="125">
                  <c:v>2013_47</c:v>
                </c:pt>
                <c:pt idx="126">
                  <c:v>2013_48</c:v>
                </c:pt>
                <c:pt idx="127">
                  <c:v>2013_49</c:v>
                </c:pt>
                <c:pt idx="128">
                  <c:v>2013_50</c:v>
                </c:pt>
                <c:pt idx="129">
                  <c:v>2013_51</c:v>
                </c:pt>
                <c:pt idx="130">
                  <c:v>2013_52</c:v>
                </c:pt>
                <c:pt idx="131">
                  <c:v>2014_01</c:v>
                </c:pt>
                <c:pt idx="132">
                  <c:v>2014_02</c:v>
                </c:pt>
                <c:pt idx="133">
                  <c:v>2014_03</c:v>
                </c:pt>
                <c:pt idx="134">
                  <c:v>2014_04</c:v>
                </c:pt>
                <c:pt idx="135">
                  <c:v>2014_05</c:v>
                </c:pt>
                <c:pt idx="136">
                  <c:v>2014_06</c:v>
                </c:pt>
                <c:pt idx="137">
                  <c:v>2014_07</c:v>
                </c:pt>
                <c:pt idx="138">
                  <c:v>2014_08</c:v>
                </c:pt>
                <c:pt idx="139">
                  <c:v>2014_09</c:v>
                </c:pt>
                <c:pt idx="140">
                  <c:v>2014_10</c:v>
                </c:pt>
                <c:pt idx="141">
                  <c:v>2014_11</c:v>
                </c:pt>
                <c:pt idx="142">
                  <c:v>2014_12</c:v>
                </c:pt>
                <c:pt idx="143">
                  <c:v>2014_13</c:v>
                </c:pt>
                <c:pt idx="144">
                  <c:v>2014_14</c:v>
                </c:pt>
                <c:pt idx="145">
                  <c:v>2014_15</c:v>
                </c:pt>
                <c:pt idx="146">
                  <c:v>2014_16</c:v>
                </c:pt>
                <c:pt idx="147">
                  <c:v>2014_17</c:v>
                </c:pt>
                <c:pt idx="148">
                  <c:v>2014_18</c:v>
                </c:pt>
                <c:pt idx="149">
                  <c:v>2014_19</c:v>
                </c:pt>
                <c:pt idx="150">
                  <c:v>2014_20</c:v>
                </c:pt>
                <c:pt idx="151">
                  <c:v>2014_21</c:v>
                </c:pt>
                <c:pt idx="152">
                  <c:v>2014_22</c:v>
                </c:pt>
                <c:pt idx="153">
                  <c:v>2014_23</c:v>
                </c:pt>
                <c:pt idx="154">
                  <c:v>2014_24</c:v>
                </c:pt>
                <c:pt idx="155">
                  <c:v>2014_25</c:v>
                </c:pt>
                <c:pt idx="156">
                  <c:v>2014_26</c:v>
                </c:pt>
                <c:pt idx="157">
                  <c:v>2014_27</c:v>
                </c:pt>
              </c:strCache>
            </c:strRef>
          </c:cat>
          <c:val>
            <c:numRef>
              <c:f>'%GastroEAttendances'!$H$2:$H$159</c:f>
              <c:numCache>
                <c:formatCode>0%</c:formatCode>
                <c:ptCount val="158"/>
                <c:pt idx="0">
                  <c:v>0.0120481927710843</c:v>
                </c:pt>
                <c:pt idx="1">
                  <c:v>0.0186170212765957</c:v>
                </c:pt>
                <c:pt idx="2">
                  <c:v>0.0182038834951456</c:v>
                </c:pt>
                <c:pt idx="3">
                  <c:v>0.014030612244898</c:v>
                </c:pt>
                <c:pt idx="4">
                  <c:v>0.0176151761517615</c:v>
                </c:pt>
                <c:pt idx="5">
                  <c:v>0.0233990147783251</c:v>
                </c:pt>
                <c:pt idx="6">
                  <c:v>0.0077720207253886</c:v>
                </c:pt>
                <c:pt idx="7">
                  <c:v>0.0112612612612613</c:v>
                </c:pt>
                <c:pt idx="8">
                  <c:v>0.0120336943441637</c:v>
                </c:pt>
                <c:pt idx="9">
                  <c:v>0.0141509433962264</c:v>
                </c:pt>
                <c:pt idx="10">
                  <c:v>0.0254237288135593</c:v>
                </c:pt>
                <c:pt idx="11">
                  <c:v>0.0101694915254237</c:v>
                </c:pt>
                <c:pt idx="12">
                  <c:v>0.0164835164835165</c:v>
                </c:pt>
                <c:pt idx="13">
                  <c:v>0.0161290322580645</c:v>
                </c:pt>
                <c:pt idx="14">
                  <c:v>0.0114942528735632</c:v>
                </c:pt>
                <c:pt idx="15">
                  <c:v>0.0195729537366548</c:v>
                </c:pt>
                <c:pt idx="16">
                  <c:v>0.00609756097560975</c:v>
                </c:pt>
                <c:pt idx="17">
                  <c:v>0.0152439024390244</c:v>
                </c:pt>
                <c:pt idx="18">
                  <c:v>0.00834597875569044</c:v>
                </c:pt>
                <c:pt idx="19">
                  <c:v>0.0166402535657686</c:v>
                </c:pt>
                <c:pt idx="20">
                  <c:v>0.0241157556270096</c:v>
                </c:pt>
                <c:pt idx="21">
                  <c:v>0.0198886237072395</c:v>
                </c:pt>
                <c:pt idx="22">
                  <c:v>0.010738255033557</c:v>
                </c:pt>
                <c:pt idx="23">
                  <c:v>0.0102102102102102</c:v>
                </c:pt>
                <c:pt idx="24">
                  <c:v>0.00853242320819112</c:v>
                </c:pt>
                <c:pt idx="25">
                  <c:v>0.0110650069156293</c:v>
                </c:pt>
                <c:pt idx="26">
                  <c:v>0.0173761946133797</c:v>
                </c:pt>
                <c:pt idx="27">
                  <c:v>0.0136599152143194</c:v>
                </c:pt>
                <c:pt idx="28">
                  <c:v>0.0134336378291241</c:v>
                </c:pt>
                <c:pt idx="29">
                  <c:v>0.0202913631633715</c:v>
                </c:pt>
                <c:pt idx="30">
                  <c:v>0.0126849894291755</c:v>
                </c:pt>
                <c:pt idx="31">
                  <c:v>0.0168453292496171</c:v>
                </c:pt>
                <c:pt idx="32">
                  <c:v>0.0168734491315136</c:v>
                </c:pt>
                <c:pt idx="33">
                  <c:v>0.0212962962962963</c:v>
                </c:pt>
                <c:pt idx="34">
                  <c:v>0.0174693106704438</c:v>
                </c:pt>
                <c:pt idx="35">
                  <c:v>0.0189534404614751</c:v>
                </c:pt>
                <c:pt idx="36">
                  <c:v>0.0166270783847981</c:v>
                </c:pt>
                <c:pt idx="37">
                  <c:v>0.0138996138996139</c:v>
                </c:pt>
                <c:pt idx="38">
                  <c:v>0.0121555915721232</c:v>
                </c:pt>
                <c:pt idx="39">
                  <c:v>0.0122370936902486</c:v>
                </c:pt>
                <c:pt idx="40">
                  <c:v>0.0140204622963244</c:v>
                </c:pt>
                <c:pt idx="41">
                  <c:v>0.0144658753709199</c:v>
                </c:pt>
                <c:pt idx="42">
                  <c:v>0.0147704590818363</c:v>
                </c:pt>
                <c:pt idx="43">
                  <c:v>0.0105691056910569</c:v>
                </c:pt>
                <c:pt idx="44">
                  <c:v>0.00980792807519411</c:v>
                </c:pt>
                <c:pt idx="45">
                  <c:v>0.0131108462455304</c:v>
                </c:pt>
                <c:pt idx="46">
                  <c:v>0.0157221206581353</c:v>
                </c:pt>
                <c:pt idx="47">
                  <c:v>0.0097799511002445</c:v>
                </c:pt>
                <c:pt idx="48">
                  <c:v>0.0131860299358517</c:v>
                </c:pt>
                <c:pt idx="49">
                  <c:v>0.0100764419735928</c:v>
                </c:pt>
                <c:pt idx="50">
                  <c:v>0.010760667903525</c:v>
                </c:pt>
                <c:pt idx="51">
                  <c:v>0.0103806228373702</c:v>
                </c:pt>
                <c:pt idx="52">
                  <c:v>0.0108249346771183</c:v>
                </c:pt>
                <c:pt idx="53">
                  <c:v>0.008887171561051</c:v>
                </c:pt>
                <c:pt idx="54">
                  <c:v>0.0109433962264151</c:v>
                </c:pt>
                <c:pt idx="55">
                  <c:v>0.0145197319434103</c:v>
                </c:pt>
                <c:pt idx="56">
                  <c:v>0.0131578947368421</c:v>
                </c:pt>
                <c:pt idx="57">
                  <c:v>0.00819672131147541</c:v>
                </c:pt>
                <c:pt idx="58">
                  <c:v>0.0123054650741947</c:v>
                </c:pt>
                <c:pt idx="59">
                  <c:v>0.00597609561752988</c:v>
                </c:pt>
                <c:pt idx="60">
                  <c:v>0.0104026845637584</c:v>
                </c:pt>
                <c:pt idx="61">
                  <c:v>0.00591521524811042</c:v>
                </c:pt>
                <c:pt idx="62">
                  <c:v>0.00997935306262904</c:v>
                </c:pt>
                <c:pt idx="63">
                  <c:v>0.0109051254089422</c:v>
                </c:pt>
                <c:pt idx="64">
                  <c:v>0.0104566050888811</c:v>
                </c:pt>
                <c:pt idx="65">
                  <c:v>0.0120954560313828</c:v>
                </c:pt>
                <c:pt idx="66">
                  <c:v>0.00930521091811414</c:v>
                </c:pt>
                <c:pt idx="67">
                  <c:v>0.0144230769230769</c:v>
                </c:pt>
                <c:pt idx="68">
                  <c:v>0.0137285491419657</c:v>
                </c:pt>
                <c:pt idx="69">
                  <c:v>0.00985525100092393</c:v>
                </c:pt>
                <c:pt idx="70">
                  <c:v>0.0113357843137255</c:v>
                </c:pt>
                <c:pt idx="71">
                  <c:v>0.0132215414382457</c:v>
                </c:pt>
                <c:pt idx="72">
                  <c:v>0.0111985472154964</c:v>
                </c:pt>
                <c:pt idx="73">
                  <c:v>0.0119974059662776</c:v>
                </c:pt>
                <c:pt idx="74">
                  <c:v>0.0120300751879699</c:v>
                </c:pt>
                <c:pt idx="75">
                  <c:v>0.0164233576642336</c:v>
                </c:pt>
                <c:pt idx="76">
                  <c:v>0.0116652085156022</c:v>
                </c:pt>
                <c:pt idx="77">
                  <c:v>0.014533258803801</c:v>
                </c:pt>
                <c:pt idx="78">
                  <c:v>0.0168449197860963</c:v>
                </c:pt>
                <c:pt idx="79">
                  <c:v>0.0114318376679051</c:v>
                </c:pt>
                <c:pt idx="80">
                  <c:v>0.0123857269242111</c:v>
                </c:pt>
                <c:pt idx="81">
                  <c:v>0.00977517106549364</c:v>
                </c:pt>
                <c:pt idx="82">
                  <c:v>0.0108108108108108</c:v>
                </c:pt>
                <c:pt idx="83">
                  <c:v>0.00891210817455439</c:v>
                </c:pt>
                <c:pt idx="84">
                  <c:v>0.010148849797023</c:v>
                </c:pt>
                <c:pt idx="85">
                  <c:v>0.00672043010752688</c:v>
                </c:pt>
                <c:pt idx="86">
                  <c:v>0.013136288998358</c:v>
                </c:pt>
                <c:pt idx="87">
                  <c:v>0.00977917981072555</c:v>
                </c:pt>
                <c:pt idx="88">
                  <c:v>0.012175584748478</c:v>
                </c:pt>
                <c:pt idx="89">
                  <c:v>0.0124560843181092</c:v>
                </c:pt>
                <c:pt idx="90">
                  <c:v>0.0074016361511492</c:v>
                </c:pt>
                <c:pt idx="91">
                  <c:v>0.0125229077580941</c:v>
                </c:pt>
                <c:pt idx="92">
                  <c:v>0.0130483064963909</c:v>
                </c:pt>
                <c:pt idx="93">
                  <c:v>0.0111174458380844</c:v>
                </c:pt>
                <c:pt idx="94">
                  <c:v>0.0140372291730241</c:v>
                </c:pt>
                <c:pt idx="95">
                  <c:v>0.0118973074514715</c:v>
                </c:pt>
                <c:pt idx="96">
                  <c:v>0.0108494310664197</c:v>
                </c:pt>
                <c:pt idx="97">
                  <c:v>0.0108724476266242</c:v>
                </c:pt>
                <c:pt idx="98">
                  <c:v>0.00688012701772956</c:v>
                </c:pt>
                <c:pt idx="99">
                  <c:v>0.00871862615587847</c:v>
                </c:pt>
                <c:pt idx="100">
                  <c:v>0.010351966873706</c:v>
                </c:pt>
                <c:pt idx="101">
                  <c:v>0.00946049603681922</c:v>
                </c:pt>
                <c:pt idx="102">
                  <c:v>0.00771010023130301</c:v>
                </c:pt>
                <c:pt idx="103">
                  <c:v>0.00856031128404669</c:v>
                </c:pt>
                <c:pt idx="104">
                  <c:v>0.00866504197129705</c:v>
                </c:pt>
                <c:pt idx="105">
                  <c:v>0.00836078033949835</c:v>
                </c:pt>
                <c:pt idx="106">
                  <c:v>0.00762001524003048</c:v>
                </c:pt>
                <c:pt idx="107">
                  <c:v>0.0104529616724739</c:v>
                </c:pt>
                <c:pt idx="108">
                  <c:v>0.00910470409711684</c:v>
                </c:pt>
                <c:pt idx="109">
                  <c:v>0.0107747562852745</c:v>
                </c:pt>
                <c:pt idx="110">
                  <c:v>0.0121212121212121</c:v>
                </c:pt>
                <c:pt idx="111">
                  <c:v>0.0132255694342395</c:v>
                </c:pt>
                <c:pt idx="112">
                  <c:v>0.0118900173396086</c:v>
                </c:pt>
                <c:pt idx="113">
                  <c:v>0.00997506234413965</c:v>
                </c:pt>
                <c:pt idx="114">
                  <c:v>0.0106436898124683</c:v>
                </c:pt>
                <c:pt idx="115">
                  <c:v>0.0106135128138752</c:v>
                </c:pt>
                <c:pt idx="116">
                  <c:v>0.0128567755206994</c:v>
                </c:pt>
                <c:pt idx="117">
                  <c:v>0.013917004048583</c:v>
                </c:pt>
                <c:pt idx="118">
                  <c:v>0.0118039517577624</c:v>
                </c:pt>
                <c:pt idx="119">
                  <c:v>0.0100515463917526</c:v>
                </c:pt>
                <c:pt idx="120">
                  <c:v>0.0119500271591526</c:v>
                </c:pt>
                <c:pt idx="121">
                  <c:v>0.0111468912558831</c:v>
                </c:pt>
                <c:pt idx="122">
                  <c:v>0.0111176126389702</c:v>
                </c:pt>
                <c:pt idx="123">
                  <c:v>0.0140562248995984</c:v>
                </c:pt>
                <c:pt idx="124">
                  <c:v>0.012566322256353</c:v>
                </c:pt>
                <c:pt idx="125">
                  <c:v>0.00835421888053467</c:v>
                </c:pt>
                <c:pt idx="126">
                  <c:v>0.00790960451977401</c:v>
                </c:pt>
                <c:pt idx="127">
                  <c:v>0.0104445634708088</c:v>
                </c:pt>
                <c:pt idx="128">
                  <c:v>0.00978747203579418</c:v>
                </c:pt>
                <c:pt idx="129">
                  <c:v>0.012457825071373</c:v>
                </c:pt>
                <c:pt idx="130">
                  <c:v>0.0125125125125125</c:v>
                </c:pt>
                <c:pt idx="131">
                  <c:v>0.00938271604938271</c:v>
                </c:pt>
                <c:pt idx="132">
                  <c:v>0.00774159103043246</c:v>
                </c:pt>
                <c:pt idx="133">
                  <c:v>0.0107123727905731</c:v>
                </c:pt>
                <c:pt idx="134">
                  <c:v>0.00931940129906806</c:v>
                </c:pt>
                <c:pt idx="135">
                  <c:v>0.0125457396759017</c:v>
                </c:pt>
                <c:pt idx="136">
                  <c:v>0.00987720234917245</c:v>
                </c:pt>
                <c:pt idx="137">
                  <c:v>0.0107181136120043</c:v>
                </c:pt>
                <c:pt idx="138">
                  <c:v>0.0141176470588235</c:v>
                </c:pt>
                <c:pt idx="139">
                  <c:v>0.00909820711800909</c:v>
                </c:pt>
                <c:pt idx="140">
                  <c:v>0.00927694406548431</c:v>
                </c:pt>
                <c:pt idx="141">
                  <c:v>0.0088235294117647</c:v>
                </c:pt>
                <c:pt idx="142">
                  <c:v>0.0126412049488973</c:v>
                </c:pt>
                <c:pt idx="143">
                  <c:v>0.00988247863247863</c:v>
                </c:pt>
                <c:pt idx="144">
                  <c:v>0.0108868826340945</c:v>
                </c:pt>
                <c:pt idx="145">
                  <c:v>0.00904495876562915</c:v>
                </c:pt>
                <c:pt idx="146">
                  <c:v>0.0115723270440252</c:v>
                </c:pt>
                <c:pt idx="147">
                  <c:v>0.0123552123552124</c:v>
                </c:pt>
                <c:pt idx="148">
                  <c:v>0.0105042016806723</c:v>
                </c:pt>
                <c:pt idx="149">
                  <c:v>0.00986842105263158</c:v>
                </c:pt>
                <c:pt idx="150">
                  <c:v>0.00697384806973848</c:v>
                </c:pt>
                <c:pt idx="151">
                  <c:v>0.010406582768635</c:v>
                </c:pt>
                <c:pt idx="152">
                  <c:v>0.0103196576894035</c:v>
                </c:pt>
                <c:pt idx="153">
                  <c:v>0.0107231920199501</c:v>
                </c:pt>
                <c:pt idx="154">
                  <c:v>0.00882136731193335</c:v>
                </c:pt>
                <c:pt idx="155">
                  <c:v>0.00961295218821148</c:v>
                </c:pt>
                <c:pt idx="156">
                  <c:v>0.011128364389234</c:v>
                </c:pt>
                <c:pt idx="157">
                  <c:v>0.011770598547458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46968"/>
        <c:axId val="-2121350024"/>
      </c:lineChart>
      <c:catAx>
        <c:axId val="-21173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50024"/>
        <c:crosses val="autoZero"/>
        <c:auto val="1"/>
        <c:lblAlgn val="ctr"/>
        <c:lblOffset val="100"/>
        <c:noMultiLvlLbl val="0"/>
      </c:catAx>
      <c:valAx>
        <c:axId val="-21213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4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366712</xdr:colOff>
      <xdr:row>55</xdr:row>
      <xdr:rowOff>85731</xdr:rowOff>
    </xdr:from>
    <xdr:to>
      <xdr:col>20</xdr:col>
      <xdr:colOff>61912</xdr:colOff>
      <xdr:row>69</xdr:row>
      <xdr:rowOff>161931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481012</xdr:colOff>
      <xdr:row>5</xdr:row>
      <xdr:rowOff>6</xdr:rowOff>
    </xdr:from>
    <xdr:to>
      <xdr:col>15</xdr:col>
      <xdr:colOff>400050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142875</xdr:rowOff>
    </xdr:from>
    <xdr:to>
      <xdr:col>22</xdr:col>
      <xdr:colOff>333374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HE">
      <a:dk1>
        <a:sysClr val="windowText" lastClr="000000"/>
      </a:dk1>
      <a:lt1>
        <a:sysClr val="window" lastClr="FFFFFF"/>
      </a:lt1>
      <a:dk2>
        <a:srgbClr val="11175E"/>
      </a:dk2>
      <a:lt2>
        <a:srgbClr val="D2D1B6"/>
      </a:lt2>
      <a:accent1>
        <a:srgbClr val="00AE9E"/>
      </a:accent1>
      <a:accent2>
        <a:srgbClr val="98002E"/>
      </a:accent2>
      <a:accent3>
        <a:srgbClr val="11175E"/>
      </a:accent3>
      <a:accent4>
        <a:srgbClr val="F9A25E"/>
      </a:accent4>
      <a:accent5>
        <a:srgbClr val="EEB111"/>
      </a:accent5>
      <a:accent6>
        <a:srgbClr val="00B274"/>
      </a:accent6>
      <a:hlink>
        <a:srgbClr val="A8AAAD"/>
      </a:hlink>
      <a:folHlink>
        <a:srgbClr val="A0C4D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workbookViewId="0">
      <selection activeCell="B30" sqref="B30"/>
    </sheetView>
  </sheetViews>
  <sheetFormatPr baseColWidth="10" defaultColWidth="8.83203125" defaultRowHeight="14" x14ac:dyDescent="0"/>
  <cols>
    <col min="1" max="1" width="10.6640625" customWidth="1"/>
    <col min="2" max="2" width="28.5" customWidth="1"/>
    <col min="3" max="3" width="40.6640625" customWidth="1"/>
    <col min="4" max="4" width="64.5" bestFit="1" customWidth="1"/>
    <col min="5" max="5" width="82.5" bestFit="1" customWidth="1"/>
  </cols>
  <sheetData>
    <row r="2" spans="1:3">
      <c r="B2" s="1" t="s">
        <v>197</v>
      </c>
    </row>
    <row r="3" spans="1:3">
      <c r="A3" s="8"/>
      <c r="B3" s="9" t="s">
        <v>194</v>
      </c>
      <c r="C3" t="s">
        <v>193</v>
      </c>
    </row>
    <row r="4" spans="1:3">
      <c r="A4" s="8"/>
      <c r="B4" s="9" t="s">
        <v>195</v>
      </c>
      <c r="C4" t="s">
        <v>196</v>
      </c>
    </row>
    <row r="5" spans="1:3">
      <c r="A5" s="8"/>
      <c r="B5" s="10" t="s">
        <v>198</v>
      </c>
    </row>
    <row r="6" spans="1:3">
      <c r="A6" s="8"/>
      <c r="B6" s="9"/>
    </row>
    <row r="7" spans="1:3">
      <c r="B7" s="1" t="s">
        <v>190</v>
      </c>
    </row>
    <row r="8" spans="1:3">
      <c r="B8" s="5" t="s">
        <v>184</v>
      </c>
      <c r="C8" t="s">
        <v>187</v>
      </c>
    </row>
    <row r="9" spans="1:3">
      <c r="B9" s="6" t="s">
        <v>185</v>
      </c>
      <c r="C9" t="s">
        <v>188</v>
      </c>
    </row>
    <row r="10" spans="1:3">
      <c r="B10" s="7" t="s">
        <v>186</v>
      </c>
      <c r="C10" t="s">
        <v>189</v>
      </c>
    </row>
    <row r="12" spans="1:3">
      <c r="B12" s="1" t="s">
        <v>180</v>
      </c>
      <c r="C12" s="1"/>
    </row>
    <row r="13" spans="1:3">
      <c r="B13" t="s">
        <v>192</v>
      </c>
    </row>
    <row r="14" spans="1:3">
      <c r="B14" t="s">
        <v>199</v>
      </c>
    </row>
    <row r="15" spans="1:3">
      <c r="B15" t="s">
        <v>191</v>
      </c>
    </row>
    <row r="16" spans="1:3">
      <c r="B16" t="s">
        <v>183</v>
      </c>
    </row>
    <row r="17" spans="1:5">
      <c r="B17" t="s">
        <v>181</v>
      </c>
    </row>
    <row r="18" spans="1:5">
      <c r="B18" t="s">
        <v>202</v>
      </c>
    </row>
    <row r="19" spans="1:5">
      <c r="B19" t="s">
        <v>203</v>
      </c>
    </row>
    <row r="21" spans="1:5">
      <c r="B21" s="11" t="s">
        <v>200</v>
      </c>
      <c r="C21" s="12"/>
      <c r="D21" s="12"/>
    </row>
    <row r="22" spans="1:5">
      <c r="B22" s="12" t="s">
        <v>201</v>
      </c>
      <c r="C22" s="12"/>
      <c r="D22" s="12"/>
    </row>
    <row r="24" spans="1:5">
      <c r="B24" s="3" t="s">
        <v>182</v>
      </c>
      <c r="C24" s="3"/>
    </row>
    <row r="25" spans="1:5">
      <c r="B25" s="1" t="s">
        <v>164</v>
      </c>
      <c r="C25" s="1"/>
      <c r="D25" s="1" t="s">
        <v>166</v>
      </c>
      <c r="E25" s="1" t="s">
        <v>178</v>
      </c>
    </row>
    <row r="26" spans="1:5">
      <c r="A26" s="4" t="s">
        <v>168</v>
      </c>
      <c r="B26" s="16" t="s">
        <v>165</v>
      </c>
      <c r="C26" s="16"/>
      <c r="D26" t="s">
        <v>167</v>
      </c>
      <c r="E26" t="s">
        <v>171</v>
      </c>
    </row>
    <row r="27" spans="1:5" ht="15" customHeight="1">
      <c r="A27" s="14" t="s">
        <v>175</v>
      </c>
      <c r="B27" s="15" t="s">
        <v>176</v>
      </c>
      <c r="C27" s="15"/>
      <c r="D27" t="s">
        <v>169</v>
      </c>
      <c r="E27" t="s">
        <v>172</v>
      </c>
    </row>
    <row r="28" spans="1:5">
      <c r="A28" s="14"/>
      <c r="B28" s="15"/>
      <c r="C28" s="15"/>
      <c r="D28" t="s">
        <v>170</v>
      </c>
      <c r="E28" t="s">
        <v>177</v>
      </c>
    </row>
  </sheetData>
  <mergeCells count="3">
    <mergeCell ref="A27:A28"/>
    <mergeCell ref="B27:C28"/>
    <mergeCell ref="B26:C26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O161"/>
  <sheetViews>
    <sheetView workbookViewId="0">
      <pane ySplit="1" topLeftCell="A147" activePane="bottomLeft" state="frozen"/>
      <selection pane="bottomLeft" activeCell="O2" sqref="O2"/>
    </sheetView>
  </sheetViews>
  <sheetFormatPr baseColWidth="10" defaultColWidth="8.83203125" defaultRowHeight="14" x14ac:dyDescent="0"/>
  <cols>
    <col min="9" max="9" width="13.6640625" bestFit="1" customWidth="1"/>
    <col min="10" max="10" width="13.6640625" customWidth="1"/>
    <col min="11" max="11" width="14.6640625" customWidth="1"/>
    <col min="12" max="12" width="12" bestFit="1" customWidth="1"/>
  </cols>
  <sheetData>
    <row r="1" spans="1:15">
      <c r="A1" t="s">
        <v>173</v>
      </c>
      <c r="B1" t="s">
        <v>158</v>
      </c>
      <c r="C1" t="s">
        <v>179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174</v>
      </c>
      <c r="J1" t="s">
        <v>207</v>
      </c>
      <c r="K1" t="s">
        <v>204</v>
      </c>
      <c r="L1" t="s">
        <v>205</v>
      </c>
      <c r="O1">
        <v>181</v>
      </c>
    </row>
    <row r="2" spans="1:15">
      <c r="A2" t="s">
        <v>0</v>
      </c>
      <c r="B2">
        <v>3</v>
      </c>
      <c r="C2">
        <v>4052</v>
      </c>
      <c r="D2">
        <v>52</v>
      </c>
      <c r="E2">
        <v>296</v>
      </c>
      <c r="F2">
        <v>430</v>
      </c>
      <c r="G2">
        <v>2521</v>
      </c>
      <c r="H2">
        <v>747</v>
      </c>
      <c r="I2">
        <f t="shared" ref="I2:I33" si="0">C2-D2-E2-F2-G2-H2</f>
        <v>6</v>
      </c>
    </row>
    <row r="3" spans="1:15">
      <c r="A3" t="s">
        <v>1</v>
      </c>
      <c r="B3">
        <v>3</v>
      </c>
      <c r="C3">
        <v>3892</v>
      </c>
      <c r="D3">
        <v>50</v>
      </c>
      <c r="E3">
        <v>269</v>
      </c>
      <c r="F3">
        <v>403</v>
      </c>
      <c r="G3">
        <v>2415</v>
      </c>
      <c r="H3">
        <v>752</v>
      </c>
      <c r="I3">
        <f t="shared" si="0"/>
        <v>3</v>
      </c>
    </row>
    <row r="4" spans="1:15">
      <c r="A4" t="s">
        <v>2</v>
      </c>
      <c r="B4">
        <v>5</v>
      </c>
      <c r="C4">
        <v>4339</v>
      </c>
      <c r="D4">
        <v>49</v>
      </c>
      <c r="E4">
        <v>303</v>
      </c>
      <c r="F4">
        <v>375</v>
      </c>
      <c r="G4">
        <v>2787</v>
      </c>
      <c r="H4">
        <v>824</v>
      </c>
      <c r="I4">
        <f t="shared" si="0"/>
        <v>1</v>
      </c>
    </row>
    <row r="5" spans="1:15">
      <c r="A5" t="s">
        <v>3</v>
      </c>
      <c r="B5">
        <v>5</v>
      </c>
      <c r="C5">
        <v>4373</v>
      </c>
      <c r="D5">
        <v>69</v>
      </c>
      <c r="E5">
        <v>329</v>
      </c>
      <c r="F5">
        <v>350</v>
      </c>
      <c r="G5">
        <v>2839</v>
      </c>
      <c r="H5">
        <v>784</v>
      </c>
      <c r="I5">
        <f t="shared" si="0"/>
        <v>2</v>
      </c>
    </row>
    <row r="6" spans="1:15">
      <c r="A6" t="s">
        <v>4</v>
      </c>
      <c r="B6">
        <v>5</v>
      </c>
      <c r="C6">
        <v>4048</v>
      </c>
      <c r="D6">
        <v>45</v>
      </c>
      <c r="E6">
        <v>295</v>
      </c>
      <c r="F6">
        <v>289</v>
      </c>
      <c r="G6">
        <v>2676</v>
      </c>
      <c r="H6">
        <v>738</v>
      </c>
      <c r="I6">
        <f t="shared" si="0"/>
        <v>5</v>
      </c>
    </row>
    <row r="7" spans="1:15">
      <c r="A7" t="s">
        <v>5</v>
      </c>
      <c r="B7">
        <v>5</v>
      </c>
      <c r="C7">
        <v>4124</v>
      </c>
      <c r="D7">
        <v>38</v>
      </c>
      <c r="E7">
        <v>252</v>
      </c>
      <c r="F7">
        <v>299</v>
      </c>
      <c r="G7">
        <v>2721</v>
      </c>
      <c r="H7">
        <v>812</v>
      </c>
      <c r="I7">
        <f t="shared" si="0"/>
        <v>2</v>
      </c>
    </row>
    <row r="8" spans="1:15">
      <c r="A8" t="s">
        <v>6</v>
      </c>
      <c r="B8">
        <v>5</v>
      </c>
      <c r="C8">
        <v>3937</v>
      </c>
      <c r="D8">
        <v>54</v>
      </c>
      <c r="E8">
        <v>233</v>
      </c>
      <c r="F8">
        <v>241</v>
      </c>
      <c r="G8">
        <v>2635</v>
      </c>
      <c r="H8">
        <v>772</v>
      </c>
      <c r="I8">
        <f t="shared" si="0"/>
        <v>2</v>
      </c>
    </row>
    <row r="9" spans="1:15">
      <c r="A9" t="s">
        <v>7</v>
      </c>
      <c r="B9">
        <v>5</v>
      </c>
      <c r="C9">
        <v>4243</v>
      </c>
      <c r="D9">
        <v>42</v>
      </c>
      <c r="E9">
        <v>273</v>
      </c>
      <c r="F9">
        <v>264</v>
      </c>
      <c r="G9">
        <v>2771</v>
      </c>
      <c r="H9">
        <v>888</v>
      </c>
      <c r="I9">
        <f t="shared" si="0"/>
        <v>5</v>
      </c>
    </row>
    <row r="10" spans="1:15">
      <c r="A10" t="s">
        <v>8</v>
      </c>
      <c r="B10">
        <v>5</v>
      </c>
      <c r="C10">
        <v>3967</v>
      </c>
      <c r="D10">
        <v>61</v>
      </c>
      <c r="E10">
        <v>241</v>
      </c>
      <c r="F10">
        <v>253</v>
      </c>
      <c r="G10">
        <v>2577</v>
      </c>
      <c r="H10">
        <v>831</v>
      </c>
      <c r="I10">
        <f t="shared" si="0"/>
        <v>4</v>
      </c>
    </row>
    <row r="11" spans="1:15">
      <c r="A11" t="s">
        <v>9</v>
      </c>
      <c r="B11">
        <v>5</v>
      </c>
      <c r="C11">
        <v>4217</v>
      </c>
      <c r="D11">
        <v>54</v>
      </c>
      <c r="E11">
        <v>289</v>
      </c>
      <c r="F11">
        <v>283</v>
      </c>
      <c r="G11">
        <v>2739</v>
      </c>
      <c r="H11">
        <v>848</v>
      </c>
      <c r="I11">
        <f t="shared" si="0"/>
        <v>4</v>
      </c>
    </row>
    <row r="12" spans="1:15">
      <c r="A12" t="s">
        <v>10</v>
      </c>
      <c r="B12">
        <v>3</v>
      </c>
      <c r="C12">
        <v>3633</v>
      </c>
      <c r="D12">
        <v>53</v>
      </c>
      <c r="E12">
        <v>251</v>
      </c>
      <c r="F12">
        <v>272</v>
      </c>
      <c r="G12">
        <v>2347</v>
      </c>
      <c r="H12">
        <v>708</v>
      </c>
      <c r="I12">
        <f t="shared" si="0"/>
        <v>2</v>
      </c>
    </row>
    <row r="13" spans="1:15">
      <c r="A13" t="s">
        <v>11</v>
      </c>
      <c r="B13">
        <v>4</v>
      </c>
      <c r="C13">
        <v>4698</v>
      </c>
      <c r="D13">
        <v>59</v>
      </c>
      <c r="E13">
        <v>333</v>
      </c>
      <c r="F13">
        <v>432</v>
      </c>
      <c r="G13">
        <v>2987</v>
      </c>
      <c r="H13">
        <v>885</v>
      </c>
      <c r="I13">
        <f t="shared" si="0"/>
        <v>2</v>
      </c>
    </row>
    <row r="14" spans="1:15">
      <c r="A14" t="s">
        <v>12</v>
      </c>
      <c r="B14">
        <v>4</v>
      </c>
      <c r="C14">
        <v>4834</v>
      </c>
      <c r="D14">
        <v>66</v>
      </c>
      <c r="E14">
        <v>362</v>
      </c>
      <c r="F14">
        <v>464</v>
      </c>
      <c r="G14">
        <v>3031</v>
      </c>
      <c r="H14">
        <v>910</v>
      </c>
      <c r="I14">
        <f t="shared" si="0"/>
        <v>1</v>
      </c>
    </row>
    <row r="15" spans="1:15">
      <c r="A15" t="s">
        <v>13</v>
      </c>
      <c r="B15">
        <v>6</v>
      </c>
      <c r="C15">
        <v>5214</v>
      </c>
      <c r="D15">
        <v>60</v>
      </c>
      <c r="E15">
        <v>363</v>
      </c>
      <c r="F15">
        <v>489</v>
      </c>
      <c r="G15">
        <v>3309</v>
      </c>
      <c r="H15">
        <v>992</v>
      </c>
      <c r="I15">
        <f t="shared" si="0"/>
        <v>1</v>
      </c>
    </row>
    <row r="16" spans="1:15">
      <c r="A16" t="s">
        <v>14</v>
      </c>
      <c r="B16">
        <v>6</v>
      </c>
      <c r="C16">
        <v>5302</v>
      </c>
      <c r="D16">
        <v>71</v>
      </c>
      <c r="E16">
        <v>364</v>
      </c>
      <c r="F16">
        <v>460</v>
      </c>
      <c r="G16">
        <v>3358</v>
      </c>
      <c r="H16">
        <v>1044</v>
      </c>
      <c r="I16">
        <f t="shared" si="0"/>
        <v>5</v>
      </c>
    </row>
    <row r="17" spans="1:9">
      <c r="A17" t="s">
        <v>15</v>
      </c>
      <c r="B17">
        <v>7</v>
      </c>
      <c r="C17">
        <v>6151</v>
      </c>
      <c r="D17">
        <v>78</v>
      </c>
      <c r="E17">
        <v>495</v>
      </c>
      <c r="F17">
        <v>511</v>
      </c>
      <c r="G17">
        <v>3941</v>
      </c>
      <c r="H17">
        <v>1124</v>
      </c>
      <c r="I17">
        <f t="shared" si="0"/>
        <v>2</v>
      </c>
    </row>
    <row r="18" spans="1:9">
      <c r="A18" t="s">
        <v>16</v>
      </c>
      <c r="B18">
        <v>7</v>
      </c>
      <c r="C18">
        <v>7447</v>
      </c>
      <c r="D18">
        <v>127</v>
      </c>
      <c r="E18">
        <v>549</v>
      </c>
      <c r="F18">
        <v>564</v>
      </c>
      <c r="G18">
        <v>4890</v>
      </c>
      <c r="H18">
        <v>1312</v>
      </c>
      <c r="I18">
        <f t="shared" si="0"/>
        <v>5</v>
      </c>
    </row>
    <row r="19" spans="1:9">
      <c r="A19" t="s">
        <v>17</v>
      </c>
      <c r="B19">
        <v>7</v>
      </c>
      <c r="C19">
        <v>7176</v>
      </c>
      <c r="D19">
        <v>128</v>
      </c>
      <c r="E19">
        <v>543</v>
      </c>
      <c r="F19">
        <v>409</v>
      </c>
      <c r="G19">
        <v>4776</v>
      </c>
      <c r="H19">
        <v>1312</v>
      </c>
      <c r="I19">
        <f t="shared" si="0"/>
        <v>8</v>
      </c>
    </row>
    <row r="20" spans="1:9">
      <c r="A20" t="s">
        <v>18</v>
      </c>
      <c r="B20">
        <v>7</v>
      </c>
      <c r="C20">
        <v>7688</v>
      </c>
      <c r="D20">
        <v>128</v>
      </c>
      <c r="E20">
        <v>544</v>
      </c>
      <c r="F20">
        <v>555</v>
      </c>
      <c r="G20">
        <v>5140</v>
      </c>
      <c r="H20">
        <v>1318</v>
      </c>
      <c r="I20">
        <f t="shared" si="0"/>
        <v>3</v>
      </c>
    </row>
    <row r="21" spans="1:9">
      <c r="A21" t="s">
        <v>19</v>
      </c>
      <c r="B21">
        <v>7</v>
      </c>
      <c r="C21">
        <v>7430</v>
      </c>
      <c r="D21">
        <v>128</v>
      </c>
      <c r="E21">
        <v>583</v>
      </c>
      <c r="F21">
        <v>561</v>
      </c>
      <c r="G21">
        <v>4894</v>
      </c>
      <c r="H21">
        <v>1262</v>
      </c>
      <c r="I21">
        <f t="shared" si="0"/>
        <v>2</v>
      </c>
    </row>
    <row r="22" spans="1:9">
      <c r="A22" t="s">
        <v>20</v>
      </c>
      <c r="B22">
        <v>7</v>
      </c>
      <c r="C22">
        <v>7592</v>
      </c>
      <c r="D22">
        <v>153</v>
      </c>
      <c r="E22">
        <v>674</v>
      </c>
      <c r="F22">
        <v>527</v>
      </c>
      <c r="G22">
        <v>4988</v>
      </c>
      <c r="H22">
        <v>1244</v>
      </c>
      <c r="I22">
        <f t="shared" si="0"/>
        <v>6</v>
      </c>
    </row>
    <row r="23" spans="1:9">
      <c r="A23" t="s">
        <v>21</v>
      </c>
      <c r="B23">
        <v>7</v>
      </c>
      <c r="C23">
        <v>7643</v>
      </c>
      <c r="D23">
        <v>183</v>
      </c>
      <c r="E23">
        <v>702</v>
      </c>
      <c r="F23">
        <v>604</v>
      </c>
      <c r="G23">
        <v>4891</v>
      </c>
      <c r="H23">
        <v>1257</v>
      </c>
      <c r="I23">
        <f t="shared" si="0"/>
        <v>6</v>
      </c>
    </row>
    <row r="24" spans="1:9">
      <c r="A24" t="s">
        <v>22</v>
      </c>
      <c r="B24">
        <v>8</v>
      </c>
      <c r="C24">
        <v>8151</v>
      </c>
      <c r="D24">
        <v>160</v>
      </c>
      <c r="E24">
        <v>786</v>
      </c>
      <c r="F24">
        <v>541</v>
      </c>
      <c r="G24">
        <v>5170</v>
      </c>
      <c r="H24">
        <v>1490</v>
      </c>
      <c r="I24">
        <f t="shared" si="0"/>
        <v>4</v>
      </c>
    </row>
    <row r="25" spans="1:9">
      <c r="A25" t="s">
        <v>23</v>
      </c>
      <c r="B25">
        <v>8</v>
      </c>
      <c r="C25">
        <v>8544</v>
      </c>
      <c r="D25">
        <v>177</v>
      </c>
      <c r="E25">
        <v>776</v>
      </c>
      <c r="F25">
        <v>584</v>
      </c>
      <c r="G25">
        <v>5335</v>
      </c>
      <c r="H25">
        <v>1665</v>
      </c>
      <c r="I25">
        <f t="shared" si="0"/>
        <v>7</v>
      </c>
    </row>
    <row r="26" spans="1:9">
      <c r="A26" t="s">
        <v>24</v>
      </c>
      <c r="B26">
        <v>8</v>
      </c>
      <c r="C26">
        <v>9011</v>
      </c>
      <c r="D26">
        <v>192</v>
      </c>
      <c r="E26">
        <v>777</v>
      </c>
      <c r="F26">
        <v>638</v>
      </c>
      <c r="G26">
        <v>5639</v>
      </c>
      <c r="H26">
        <v>1758</v>
      </c>
      <c r="I26">
        <f t="shared" si="0"/>
        <v>7</v>
      </c>
    </row>
    <row r="27" spans="1:9">
      <c r="A27" t="s">
        <v>25</v>
      </c>
      <c r="B27">
        <v>9</v>
      </c>
      <c r="C27">
        <v>9399</v>
      </c>
      <c r="D27">
        <v>216</v>
      </c>
      <c r="E27">
        <v>830</v>
      </c>
      <c r="F27">
        <v>477</v>
      </c>
      <c r="G27">
        <v>5703</v>
      </c>
      <c r="H27">
        <v>2169</v>
      </c>
      <c r="I27">
        <f t="shared" si="0"/>
        <v>4</v>
      </c>
    </row>
    <row r="28" spans="1:9">
      <c r="A28" t="s">
        <v>26</v>
      </c>
      <c r="B28">
        <v>9</v>
      </c>
      <c r="C28">
        <v>10048</v>
      </c>
      <c r="D28">
        <v>271</v>
      </c>
      <c r="E28">
        <v>836</v>
      </c>
      <c r="F28">
        <v>510</v>
      </c>
      <c r="G28">
        <v>6123</v>
      </c>
      <c r="H28">
        <v>2302</v>
      </c>
      <c r="I28">
        <f t="shared" si="0"/>
        <v>6</v>
      </c>
    </row>
    <row r="29" spans="1:9">
      <c r="A29" t="s">
        <v>27</v>
      </c>
      <c r="B29">
        <v>9</v>
      </c>
      <c r="C29">
        <v>10020</v>
      </c>
      <c r="D29">
        <v>207</v>
      </c>
      <c r="E29">
        <v>737</v>
      </c>
      <c r="F29">
        <v>686</v>
      </c>
      <c r="G29">
        <v>6267</v>
      </c>
      <c r="H29">
        <v>2123</v>
      </c>
      <c r="I29">
        <f t="shared" si="0"/>
        <v>0</v>
      </c>
    </row>
    <row r="30" spans="1:9">
      <c r="A30" t="s">
        <v>28</v>
      </c>
      <c r="B30">
        <v>9</v>
      </c>
      <c r="C30">
        <v>9710</v>
      </c>
      <c r="D30">
        <v>189</v>
      </c>
      <c r="E30">
        <v>752</v>
      </c>
      <c r="F30">
        <v>830</v>
      </c>
      <c r="G30">
        <v>6075</v>
      </c>
      <c r="H30">
        <v>1861</v>
      </c>
      <c r="I30">
        <f t="shared" si="0"/>
        <v>3</v>
      </c>
    </row>
    <row r="31" spans="1:9">
      <c r="A31" t="s">
        <v>29</v>
      </c>
      <c r="B31">
        <v>9</v>
      </c>
      <c r="C31">
        <v>9938</v>
      </c>
      <c r="D31">
        <v>184</v>
      </c>
      <c r="E31">
        <v>789</v>
      </c>
      <c r="F31">
        <v>901</v>
      </c>
      <c r="G31">
        <v>6136</v>
      </c>
      <c r="H31">
        <v>1922</v>
      </c>
      <c r="I31">
        <f t="shared" si="0"/>
        <v>6</v>
      </c>
    </row>
    <row r="32" spans="1:9">
      <c r="A32" t="s">
        <v>30</v>
      </c>
      <c r="B32">
        <v>9</v>
      </c>
      <c r="C32">
        <v>10334</v>
      </c>
      <c r="D32">
        <v>238</v>
      </c>
      <c r="E32">
        <v>911</v>
      </c>
      <c r="F32">
        <v>918</v>
      </c>
      <c r="G32">
        <v>6371</v>
      </c>
      <c r="H32">
        <v>1892</v>
      </c>
      <c r="I32">
        <f t="shared" si="0"/>
        <v>4</v>
      </c>
    </row>
    <row r="33" spans="1:9">
      <c r="A33" t="s">
        <v>31</v>
      </c>
      <c r="B33">
        <v>9</v>
      </c>
      <c r="C33">
        <v>10131</v>
      </c>
      <c r="D33">
        <v>199</v>
      </c>
      <c r="E33">
        <v>886</v>
      </c>
      <c r="F33">
        <v>936</v>
      </c>
      <c r="G33">
        <v>6146</v>
      </c>
      <c r="H33">
        <v>1959</v>
      </c>
      <c r="I33">
        <f t="shared" si="0"/>
        <v>5</v>
      </c>
    </row>
    <row r="34" spans="1:9">
      <c r="A34" t="s">
        <v>32</v>
      </c>
      <c r="B34">
        <v>9</v>
      </c>
      <c r="C34">
        <v>10276</v>
      </c>
      <c r="D34">
        <v>230</v>
      </c>
      <c r="E34">
        <v>956</v>
      </c>
      <c r="F34">
        <v>857</v>
      </c>
      <c r="G34">
        <v>6213</v>
      </c>
      <c r="H34">
        <v>2015</v>
      </c>
      <c r="I34">
        <f t="shared" ref="I34:I65" si="1">C34-D34-E34-F34-G34-H34</f>
        <v>5</v>
      </c>
    </row>
    <row r="35" spans="1:9">
      <c r="A35" t="s">
        <v>33</v>
      </c>
      <c r="B35">
        <v>9</v>
      </c>
      <c r="C35">
        <v>10562</v>
      </c>
      <c r="D35">
        <v>192</v>
      </c>
      <c r="E35">
        <v>1026</v>
      </c>
      <c r="F35">
        <v>685</v>
      </c>
      <c r="G35">
        <v>6494</v>
      </c>
      <c r="H35">
        <v>2160</v>
      </c>
      <c r="I35">
        <f t="shared" si="1"/>
        <v>5</v>
      </c>
    </row>
    <row r="36" spans="1:9">
      <c r="A36" t="s">
        <v>34</v>
      </c>
      <c r="B36">
        <v>9</v>
      </c>
      <c r="C36">
        <v>11119</v>
      </c>
      <c r="D36">
        <v>216</v>
      </c>
      <c r="E36">
        <v>1009</v>
      </c>
      <c r="F36">
        <v>961</v>
      </c>
      <c r="G36">
        <v>6811</v>
      </c>
      <c r="H36">
        <v>2118</v>
      </c>
      <c r="I36">
        <f t="shared" si="1"/>
        <v>4</v>
      </c>
    </row>
    <row r="37" spans="1:9">
      <c r="A37" t="s">
        <v>35</v>
      </c>
      <c r="B37">
        <v>12</v>
      </c>
      <c r="C37">
        <v>13041</v>
      </c>
      <c r="D37">
        <v>207</v>
      </c>
      <c r="E37">
        <v>1142</v>
      </c>
      <c r="F37">
        <v>1288</v>
      </c>
      <c r="G37">
        <v>7969</v>
      </c>
      <c r="H37">
        <v>2427</v>
      </c>
      <c r="I37">
        <f t="shared" si="1"/>
        <v>8</v>
      </c>
    </row>
    <row r="38" spans="1:9">
      <c r="A38" t="s">
        <v>36</v>
      </c>
      <c r="B38">
        <v>12</v>
      </c>
      <c r="C38">
        <v>13285</v>
      </c>
      <c r="D38">
        <v>219</v>
      </c>
      <c r="E38">
        <v>1180</v>
      </c>
      <c r="F38">
        <v>1364</v>
      </c>
      <c r="G38">
        <v>7995</v>
      </c>
      <c r="H38">
        <v>2526</v>
      </c>
      <c r="I38">
        <f t="shared" si="1"/>
        <v>1</v>
      </c>
    </row>
    <row r="39" spans="1:9">
      <c r="A39" t="s">
        <v>37</v>
      </c>
      <c r="B39">
        <v>12</v>
      </c>
      <c r="C39">
        <v>13482</v>
      </c>
      <c r="D39">
        <v>254</v>
      </c>
      <c r="E39">
        <v>1208</v>
      </c>
      <c r="F39">
        <v>1490</v>
      </c>
      <c r="G39">
        <v>7934</v>
      </c>
      <c r="H39">
        <v>2590</v>
      </c>
      <c r="I39">
        <f t="shared" si="1"/>
        <v>6</v>
      </c>
    </row>
    <row r="40" spans="1:9">
      <c r="A40" t="s">
        <v>38</v>
      </c>
      <c r="B40">
        <v>12</v>
      </c>
      <c r="C40">
        <v>13320</v>
      </c>
      <c r="D40">
        <v>244</v>
      </c>
      <c r="E40">
        <v>1182</v>
      </c>
      <c r="F40">
        <v>1379</v>
      </c>
      <c r="G40">
        <v>8037</v>
      </c>
      <c r="H40">
        <v>2468</v>
      </c>
      <c r="I40">
        <f t="shared" si="1"/>
        <v>10</v>
      </c>
    </row>
    <row r="41" spans="1:9">
      <c r="A41" t="s">
        <v>39</v>
      </c>
      <c r="B41">
        <v>12</v>
      </c>
      <c r="C41">
        <v>13548</v>
      </c>
      <c r="D41">
        <v>257</v>
      </c>
      <c r="E41">
        <v>1187</v>
      </c>
      <c r="F41">
        <v>1477</v>
      </c>
      <c r="G41">
        <v>8006</v>
      </c>
      <c r="H41">
        <v>2615</v>
      </c>
      <c r="I41">
        <f t="shared" si="1"/>
        <v>6</v>
      </c>
    </row>
    <row r="42" spans="1:9">
      <c r="A42" t="s">
        <v>40</v>
      </c>
      <c r="B42">
        <v>12</v>
      </c>
      <c r="C42">
        <v>12812</v>
      </c>
      <c r="D42">
        <v>220</v>
      </c>
      <c r="E42">
        <v>1117</v>
      </c>
      <c r="F42">
        <v>914</v>
      </c>
      <c r="G42">
        <v>7917</v>
      </c>
      <c r="H42">
        <v>2639</v>
      </c>
      <c r="I42">
        <f t="shared" si="1"/>
        <v>5</v>
      </c>
    </row>
    <row r="43" spans="1:9">
      <c r="A43" t="s">
        <v>41</v>
      </c>
      <c r="B43">
        <v>12</v>
      </c>
      <c r="C43">
        <v>12867</v>
      </c>
      <c r="D43">
        <v>218</v>
      </c>
      <c r="E43">
        <v>1048</v>
      </c>
      <c r="F43">
        <v>1024</v>
      </c>
      <c r="G43">
        <v>7875</v>
      </c>
      <c r="H43">
        <v>2696</v>
      </c>
      <c r="I43">
        <f t="shared" si="1"/>
        <v>6</v>
      </c>
    </row>
    <row r="44" spans="1:9">
      <c r="A44" t="s">
        <v>42</v>
      </c>
      <c r="B44">
        <v>12</v>
      </c>
      <c r="C44">
        <v>13084</v>
      </c>
      <c r="D44">
        <v>232</v>
      </c>
      <c r="E44">
        <v>938</v>
      </c>
      <c r="F44">
        <v>1155</v>
      </c>
      <c r="G44">
        <v>8251</v>
      </c>
      <c r="H44">
        <v>2505</v>
      </c>
      <c r="I44">
        <f t="shared" si="1"/>
        <v>3</v>
      </c>
    </row>
    <row r="45" spans="1:9">
      <c r="A45" t="s">
        <v>43</v>
      </c>
      <c r="B45">
        <v>12</v>
      </c>
      <c r="C45">
        <v>12651</v>
      </c>
      <c r="D45">
        <v>195</v>
      </c>
      <c r="E45">
        <v>968</v>
      </c>
      <c r="F45">
        <v>1168</v>
      </c>
      <c r="G45">
        <v>7859</v>
      </c>
      <c r="H45">
        <v>2460</v>
      </c>
      <c r="I45">
        <f t="shared" si="1"/>
        <v>1</v>
      </c>
    </row>
    <row r="46" spans="1:9">
      <c r="A46" t="s">
        <v>44</v>
      </c>
      <c r="B46">
        <v>12</v>
      </c>
      <c r="C46">
        <v>12937</v>
      </c>
      <c r="D46">
        <v>221</v>
      </c>
      <c r="E46">
        <v>1064</v>
      </c>
      <c r="F46">
        <v>1293</v>
      </c>
      <c r="G46">
        <v>7910</v>
      </c>
      <c r="H46">
        <v>2447</v>
      </c>
      <c r="I46">
        <f t="shared" si="1"/>
        <v>2</v>
      </c>
    </row>
    <row r="47" spans="1:9">
      <c r="A47" t="s">
        <v>45</v>
      </c>
      <c r="B47">
        <v>12</v>
      </c>
      <c r="C47">
        <v>13004</v>
      </c>
      <c r="D47">
        <v>180</v>
      </c>
      <c r="E47">
        <v>1029</v>
      </c>
      <c r="F47">
        <v>1248</v>
      </c>
      <c r="G47">
        <v>8027</v>
      </c>
      <c r="H47">
        <v>2517</v>
      </c>
      <c r="I47">
        <f t="shared" si="1"/>
        <v>3</v>
      </c>
    </row>
    <row r="48" spans="1:9">
      <c r="A48" t="s">
        <v>46</v>
      </c>
      <c r="B48">
        <v>13</v>
      </c>
      <c r="C48">
        <v>13837</v>
      </c>
      <c r="D48">
        <v>207</v>
      </c>
      <c r="E48">
        <v>1001</v>
      </c>
      <c r="F48">
        <v>1428</v>
      </c>
      <c r="G48">
        <v>8462</v>
      </c>
      <c r="H48">
        <v>2735</v>
      </c>
      <c r="I48">
        <f t="shared" si="1"/>
        <v>4</v>
      </c>
    </row>
    <row r="49" spans="1:12">
      <c r="A49" t="s">
        <v>47</v>
      </c>
      <c r="B49">
        <v>13</v>
      </c>
      <c r="C49">
        <v>14321</v>
      </c>
      <c r="D49">
        <v>196</v>
      </c>
      <c r="E49">
        <v>1120</v>
      </c>
      <c r="F49">
        <v>1599</v>
      </c>
      <c r="G49">
        <v>8537</v>
      </c>
      <c r="H49">
        <v>2863</v>
      </c>
      <c r="I49">
        <f t="shared" si="1"/>
        <v>6</v>
      </c>
    </row>
    <row r="50" spans="1:12">
      <c r="A50" t="s">
        <v>48</v>
      </c>
      <c r="B50">
        <v>13</v>
      </c>
      <c r="C50">
        <v>14593</v>
      </c>
      <c r="D50">
        <v>221</v>
      </c>
      <c r="E50">
        <v>1088</v>
      </c>
      <c r="F50">
        <v>1496</v>
      </c>
      <c r="G50">
        <v>8977</v>
      </c>
      <c r="H50">
        <v>2806</v>
      </c>
      <c r="I50">
        <f t="shared" si="1"/>
        <v>5</v>
      </c>
    </row>
    <row r="51" spans="1:12">
      <c r="A51" t="s">
        <v>49</v>
      </c>
      <c r="B51">
        <v>13</v>
      </c>
      <c r="C51">
        <v>13948</v>
      </c>
      <c r="D51">
        <v>215</v>
      </c>
      <c r="E51">
        <v>1062</v>
      </c>
      <c r="F51">
        <v>1120</v>
      </c>
      <c r="G51">
        <v>8667</v>
      </c>
      <c r="H51">
        <v>2878</v>
      </c>
      <c r="I51">
        <f t="shared" si="1"/>
        <v>6</v>
      </c>
    </row>
    <row r="52" spans="1:12">
      <c r="A52" t="s">
        <v>50</v>
      </c>
      <c r="B52">
        <v>13</v>
      </c>
      <c r="C52">
        <v>13454</v>
      </c>
      <c r="D52">
        <v>196</v>
      </c>
      <c r="E52">
        <v>908</v>
      </c>
      <c r="F52">
        <v>1288</v>
      </c>
      <c r="G52">
        <v>8361</v>
      </c>
      <c r="H52">
        <v>2695</v>
      </c>
      <c r="I52">
        <f t="shared" si="1"/>
        <v>6</v>
      </c>
    </row>
    <row r="53" spans="1:12">
      <c r="A53" t="s">
        <v>51</v>
      </c>
      <c r="B53">
        <v>13</v>
      </c>
      <c r="C53">
        <v>13779</v>
      </c>
      <c r="D53">
        <v>187</v>
      </c>
      <c r="E53">
        <v>1003</v>
      </c>
      <c r="F53">
        <v>1464</v>
      </c>
      <c r="G53">
        <v>8521</v>
      </c>
      <c r="H53">
        <v>2601</v>
      </c>
      <c r="I53">
        <f t="shared" si="1"/>
        <v>3</v>
      </c>
    </row>
    <row r="54" spans="1:12">
      <c r="A54" t="s">
        <v>52</v>
      </c>
      <c r="B54">
        <v>13</v>
      </c>
      <c r="C54">
        <v>14374</v>
      </c>
      <c r="D54">
        <v>206</v>
      </c>
      <c r="E54">
        <v>1024</v>
      </c>
      <c r="F54">
        <v>1661</v>
      </c>
      <c r="G54">
        <v>8802</v>
      </c>
      <c r="H54">
        <v>2679</v>
      </c>
      <c r="I54">
        <f t="shared" si="1"/>
        <v>2</v>
      </c>
    </row>
    <row r="55" spans="1:12">
      <c r="A55" t="s">
        <v>53</v>
      </c>
      <c r="B55">
        <v>13</v>
      </c>
      <c r="C55">
        <v>13895</v>
      </c>
      <c r="D55">
        <v>179</v>
      </c>
      <c r="E55">
        <v>1007</v>
      </c>
      <c r="F55">
        <v>1378</v>
      </c>
      <c r="G55">
        <v>8735</v>
      </c>
      <c r="H55">
        <v>2588</v>
      </c>
      <c r="I55">
        <f t="shared" si="1"/>
        <v>8</v>
      </c>
      <c r="J55">
        <f t="shared" ref="J55:J66" si="2">C55/B55</f>
        <v>1068.8461538461538</v>
      </c>
      <c r="K55">
        <f t="shared" ref="K55:K66" si="3">C55/$D$161</f>
        <v>12.167521370176983</v>
      </c>
      <c r="L55">
        <f t="shared" ref="L55:L66" si="4">K55/$O$1</f>
        <v>6.7223874973353498E-2</v>
      </c>
    </row>
    <row r="56" spans="1:12">
      <c r="A56" t="s">
        <v>54</v>
      </c>
      <c r="B56">
        <v>13</v>
      </c>
      <c r="C56">
        <v>13778</v>
      </c>
      <c r="D56">
        <v>213</v>
      </c>
      <c r="E56">
        <v>1096</v>
      </c>
      <c r="F56">
        <v>1415</v>
      </c>
      <c r="G56">
        <v>8394</v>
      </c>
      <c r="H56">
        <v>2650</v>
      </c>
      <c r="I56">
        <f t="shared" si="1"/>
        <v>10</v>
      </c>
      <c r="J56">
        <f t="shared" si="2"/>
        <v>1059.8461538461538</v>
      </c>
      <c r="K56">
        <f t="shared" si="3"/>
        <v>12.065067249967504</v>
      </c>
      <c r="L56">
        <f t="shared" si="4"/>
        <v>6.6657830110317701E-2</v>
      </c>
    </row>
    <row r="57" spans="1:12">
      <c r="A57" t="s">
        <v>55</v>
      </c>
      <c r="B57">
        <v>13</v>
      </c>
      <c r="C57">
        <v>13999</v>
      </c>
      <c r="D57">
        <v>208</v>
      </c>
      <c r="E57">
        <v>1069</v>
      </c>
      <c r="F57">
        <v>1327</v>
      </c>
      <c r="G57">
        <v>8705</v>
      </c>
      <c r="H57">
        <v>2686</v>
      </c>
      <c r="I57">
        <f t="shared" si="1"/>
        <v>4</v>
      </c>
      <c r="J57">
        <f t="shared" si="2"/>
        <v>1076.8461538461538</v>
      </c>
      <c r="K57">
        <f t="shared" si="3"/>
        <v>12.258591699252076</v>
      </c>
      <c r="L57">
        <f t="shared" si="4"/>
        <v>6.7727025962718651E-2</v>
      </c>
    </row>
    <row r="58" spans="1:12">
      <c r="A58" t="s">
        <v>56</v>
      </c>
      <c r="B58">
        <v>13</v>
      </c>
      <c r="C58">
        <v>14290</v>
      </c>
      <c r="D58">
        <v>232</v>
      </c>
      <c r="E58">
        <v>1064</v>
      </c>
      <c r="F58">
        <v>1226</v>
      </c>
      <c r="G58">
        <v>8950</v>
      </c>
      <c r="H58">
        <v>2812</v>
      </c>
      <c r="I58">
        <f t="shared" si="1"/>
        <v>6</v>
      </c>
      <c r="J58">
        <f t="shared" si="2"/>
        <v>1099.2307692307693</v>
      </c>
      <c r="K58">
        <f t="shared" si="3"/>
        <v>12.513413485414112</v>
      </c>
      <c r="L58">
        <f t="shared" si="4"/>
        <v>6.9134881134884599E-2</v>
      </c>
    </row>
    <row r="59" spans="1:12">
      <c r="A59" t="s">
        <v>57</v>
      </c>
      <c r="B59">
        <v>13</v>
      </c>
      <c r="C59">
        <v>13503</v>
      </c>
      <c r="D59">
        <v>194</v>
      </c>
      <c r="E59">
        <v>948</v>
      </c>
      <c r="F59">
        <v>1064</v>
      </c>
      <c r="G59">
        <v>8608</v>
      </c>
      <c r="H59">
        <v>2684</v>
      </c>
      <c r="I59">
        <f t="shared" si="1"/>
        <v>5</v>
      </c>
      <c r="J59">
        <f t="shared" si="2"/>
        <v>1038.6923076923076</v>
      </c>
      <c r="K59">
        <f t="shared" si="3"/>
        <v>11.824256283663175</v>
      </c>
      <c r="L59">
        <f t="shared" si="4"/>
        <v>6.5327382782669474E-2</v>
      </c>
    </row>
    <row r="60" spans="1:12">
      <c r="A60" t="s">
        <v>58</v>
      </c>
      <c r="B60">
        <v>13</v>
      </c>
      <c r="C60">
        <v>14147</v>
      </c>
      <c r="D60">
        <v>209</v>
      </c>
      <c r="E60">
        <v>960</v>
      </c>
      <c r="F60">
        <v>1120</v>
      </c>
      <c r="G60">
        <v>9088</v>
      </c>
      <c r="H60">
        <v>2763</v>
      </c>
      <c r="I60">
        <f t="shared" si="1"/>
        <v>7</v>
      </c>
      <c r="J60">
        <f t="shared" si="2"/>
        <v>1088.2307692307693</v>
      </c>
      <c r="K60">
        <f t="shared" si="3"/>
        <v>12.388191782935861</v>
      </c>
      <c r="L60">
        <f t="shared" si="4"/>
        <v>6.8443048524507513E-2</v>
      </c>
    </row>
    <row r="61" spans="1:12">
      <c r="A61" t="s">
        <v>59</v>
      </c>
      <c r="B61">
        <v>14</v>
      </c>
      <c r="C61">
        <v>15469</v>
      </c>
      <c r="D61">
        <v>202</v>
      </c>
      <c r="E61">
        <v>1060</v>
      </c>
      <c r="F61">
        <v>1265</v>
      </c>
      <c r="G61">
        <v>9927</v>
      </c>
      <c r="H61">
        <v>3012</v>
      </c>
      <c r="I61">
        <f t="shared" si="1"/>
        <v>3</v>
      </c>
      <c r="J61">
        <f t="shared" si="2"/>
        <v>1104.9285714285713</v>
      </c>
      <c r="K61">
        <f t="shared" si="3"/>
        <v>13.54583577367886</v>
      </c>
      <c r="L61">
        <f t="shared" si="4"/>
        <v>7.4838871677783761E-2</v>
      </c>
    </row>
    <row r="62" spans="1:12">
      <c r="A62" t="s">
        <v>60</v>
      </c>
      <c r="B62">
        <v>14</v>
      </c>
      <c r="C62">
        <v>15100</v>
      </c>
      <c r="D62">
        <v>238</v>
      </c>
      <c r="E62">
        <v>1020</v>
      </c>
      <c r="F62">
        <v>1242</v>
      </c>
      <c r="G62">
        <v>9610</v>
      </c>
      <c r="H62">
        <v>2980</v>
      </c>
      <c r="I62">
        <f t="shared" si="1"/>
        <v>10</v>
      </c>
      <c r="J62">
        <f t="shared" si="2"/>
        <v>1078.5714285714287</v>
      </c>
      <c r="K62">
        <f t="shared" si="3"/>
        <v>13.222711240710504</v>
      </c>
      <c r="L62">
        <f t="shared" si="4"/>
        <v>7.3053653263593948E-2</v>
      </c>
    </row>
    <row r="63" spans="1:12">
      <c r="A63" t="s">
        <v>61</v>
      </c>
      <c r="B63">
        <v>14</v>
      </c>
      <c r="C63">
        <v>14931</v>
      </c>
      <c r="D63">
        <v>222</v>
      </c>
      <c r="E63">
        <v>928</v>
      </c>
      <c r="F63">
        <v>1089</v>
      </c>
      <c r="G63">
        <v>9640</v>
      </c>
      <c r="H63">
        <v>3043</v>
      </c>
      <c r="I63">
        <f t="shared" si="1"/>
        <v>9</v>
      </c>
      <c r="J63">
        <f t="shared" si="2"/>
        <v>1066.5</v>
      </c>
      <c r="K63">
        <f t="shared" si="3"/>
        <v>13.074721955963479</v>
      </c>
      <c r="L63">
        <f t="shared" si="4"/>
        <v>7.2236032905875575E-2</v>
      </c>
    </row>
    <row r="64" spans="1:12">
      <c r="A64" t="s">
        <v>62</v>
      </c>
      <c r="B64">
        <v>13</v>
      </c>
      <c r="C64">
        <v>14275</v>
      </c>
      <c r="D64">
        <v>200</v>
      </c>
      <c r="E64">
        <v>1011</v>
      </c>
      <c r="F64">
        <v>1239</v>
      </c>
      <c r="G64">
        <v>8913</v>
      </c>
      <c r="H64">
        <v>2906</v>
      </c>
      <c r="I64">
        <f t="shared" si="1"/>
        <v>6</v>
      </c>
      <c r="J64">
        <f t="shared" si="2"/>
        <v>1098.0769230769231</v>
      </c>
      <c r="K64">
        <f t="shared" si="3"/>
        <v>12.500278341797513</v>
      </c>
      <c r="L64">
        <f t="shared" si="4"/>
        <v>6.9062311280649241E-2</v>
      </c>
    </row>
    <row r="65" spans="1:12">
      <c r="A65" t="s">
        <v>63</v>
      </c>
      <c r="B65">
        <v>13</v>
      </c>
      <c r="C65">
        <v>14440</v>
      </c>
      <c r="D65">
        <v>229</v>
      </c>
      <c r="E65">
        <v>1107</v>
      </c>
      <c r="F65">
        <v>1415</v>
      </c>
      <c r="G65">
        <v>8933</v>
      </c>
      <c r="H65">
        <v>2751</v>
      </c>
      <c r="I65">
        <f t="shared" si="1"/>
        <v>5</v>
      </c>
      <c r="J65">
        <f t="shared" si="2"/>
        <v>1110.7692307692307</v>
      </c>
      <c r="K65">
        <f t="shared" si="3"/>
        <v>12.64476492158011</v>
      </c>
      <c r="L65">
        <f t="shared" si="4"/>
        <v>6.9860579677238174E-2</v>
      </c>
    </row>
    <row r="66" spans="1:12">
      <c r="A66" t="s">
        <v>64</v>
      </c>
      <c r="B66">
        <v>14</v>
      </c>
      <c r="C66">
        <v>15045</v>
      </c>
      <c r="D66">
        <v>251</v>
      </c>
      <c r="E66">
        <v>1151</v>
      </c>
      <c r="F66">
        <v>1541</v>
      </c>
      <c r="G66">
        <v>9227</v>
      </c>
      <c r="H66">
        <v>2869</v>
      </c>
      <c r="I66">
        <f t="shared" ref="I66:I97" si="5">C66-D66-E66-F66-G66-H66</f>
        <v>6</v>
      </c>
      <c r="J66">
        <f t="shared" si="2"/>
        <v>1074.6428571428571</v>
      </c>
      <c r="K66">
        <f t="shared" si="3"/>
        <v>13.174549047449638</v>
      </c>
      <c r="L66">
        <f t="shared" si="4"/>
        <v>7.2787563798064295E-2</v>
      </c>
    </row>
    <row r="67" spans="1:12">
      <c r="A67" t="s">
        <v>65</v>
      </c>
      <c r="B67">
        <v>14</v>
      </c>
      <c r="C67">
        <v>15602</v>
      </c>
      <c r="D67">
        <v>259</v>
      </c>
      <c r="E67">
        <v>1147</v>
      </c>
      <c r="F67">
        <v>1529</v>
      </c>
      <c r="G67">
        <v>9604</v>
      </c>
      <c r="H67">
        <v>3059</v>
      </c>
      <c r="I67">
        <f t="shared" si="5"/>
        <v>4</v>
      </c>
      <c r="J67">
        <f t="shared" ref="J67:J130" si="6">C67/B67</f>
        <v>1114.4285714285713</v>
      </c>
      <c r="K67">
        <f t="shared" ref="K67:K130" si="7">C67/$D$161</f>
        <v>13.662300713746045</v>
      </c>
      <c r="L67">
        <f t="shared" ref="L67:L130" si="8">K67/$O$1</f>
        <v>7.5482324385337266E-2</v>
      </c>
    </row>
    <row r="68" spans="1:12">
      <c r="A68" t="s">
        <v>66</v>
      </c>
      <c r="B68">
        <v>15</v>
      </c>
      <c r="C68">
        <v>17686</v>
      </c>
      <c r="D68">
        <v>270</v>
      </c>
      <c r="E68">
        <v>1406</v>
      </c>
      <c r="F68">
        <v>1789</v>
      </c>
      <c r="G68">
        <v>10989</v>
      </c>
      <c r="H68">
        <v>3224</v>
      </c>
      <c r="I68">
        <f t="shared" si="5"/>
        <v>8</v>
      </c>
      <c r="J68">
        <f t="shared" si="6"/>
        <v>1179.0666666666666</v>
      </c>
      <c r="K68">
        <f t="shared" si="7"/>
        <v>15.487210000212315</v>
      </c>
      <c r="L68">
        <f t="shared" si="8"/>
        <v>8.5564696133769699E-2</v>
      </c>
    </row>
    <row r="69" spans="1:12">
      <c r="A69" t="s">
        <v>67</v>
      </c>
      <c r="B69">
        <v>15</v>
      </c>
      <c r="C69">
        <v>17722</v>
      </c>
      <c r="D69">
        <v>277</v>
      </c>
      <c r="E69">
        <v>1405</v>
      </c>
      <c r="F69">
        <v>1765</v>
      </c>
      <c r="G69">
        <v>10936</v>
      </c>
      <c r="H69">
        <v>3328</v>
      </c>
      <c r="I69">
        <f t="shared" si="5"/>
        <v>11</v>
      </c>
      <c r="J69">
        <f t="shared" si="6"/>
        <v>1181.4666666666667</v>
      </c>
      <c r="K69">
        <f t="shared" si="7"/>
        <v>15.518734344892156</v>
      </c>
      <c r="L69">
        <f t="shared" si="8"/>
        <v>8.5738863783934569E-2</v>
      </c>
    </row>
    <row r="70" spans="1:12">
      <c r="A70" t="s">
        <v>68</v>
      </c>
      <c r="B70">
        <v>15</v>
      </c>
      <c r="C70">
        <v>17341</v>
      </c>
      <c r="D70">
        <v>298</v>
      </c>
      <c r="E70">
        <v>1404</v>
      </c>
      <c r="F70">
        <v>1703</v>
      </c>
      <c r="G70">
        <v>10726</v>
      </c>
      <c r="H70">
        <v>3205</v>
      </c>
      <c r="I70">
        <f t="shared" si="5"/>
        <v>5</v>
      </c>
      <c r="J70">
        <f t="shared" si="6"/>
        <v>1156.0666666666666</v>
      </c>
      <c r="K70">
        <f t="shared" si="7"/>
        <v>15.18510169703052</v>
      </c>
      <c r="L70">
        <f t="shared" si="8"/>
        <v>8.3895589486356462E-2</v>
      </c>
    </row>
    <row r="71" spans="1:12">
      <c r="A71" t="s">
        <v>69</v>
      </c>
      <c r="B71">
        <v>15</v>
      </c>
      <c r="C71">
        <v>17072</v>
      </c>
      <c r="D71">
        <v>317</v>
      </c>
      <c r="E71">
        <v>1402</v>
      </c>
      <c r="F71">
        <v>1560</v>
      </c>
      <c r="G71">
        <v>10538</v>
      </c>
      <c r="H71">
        <v>3247</v>
      </c>
      <c r="I71">
        <f t="shared" si="5"/>
        <v>8</v>
      </c>
      <c r="J71">
        <f t="shared" si="6"/>
        <v>1138.1333333333334</v>
      </c>
      <c r="K71">
        <f t="shared" si="7"/>
        <v>14.94954478817283</v>
      </c>
      <c r="L71">
        <f t="shared" si="8"/>
        <v>8.2594170100402375E-2</v>
      </c>
    </row>
    <row r="72" spans="1:12">
      <c r="A72" t="s">
        <v>70</v>
      </c>
      <c r="B72">
        <v>15</v>
      </c>
      <c r="C72">
        <v>16444</v>
      </c>
      <c r="D72">
        <v>335</v>
      </c>
      <c r="E72">
        <v>1496</v>
      </c>
      <c r="F72">
        <v>1092</v>
      </c>
      <c r="G72">
        <v>10251</v>
      </c>
      <c r="H72">
        <v>3264</v>
      </c>
      <c r="I72">
        <f t="shared" si="5"/>
        <v>6</v>
      </c>
      <c r="J72">
        <f t="shared" si="6"/>
        <v>1096.2666666666667</v>
      </c>
      <c r="K72">
        <f t="shared" si="7"/>
        <v>14.399620108757849</v>
      </c>
      <c r="L72">
        <f t="shared" si="8"/>
        <v>7.9555912203082044E-2</v>
      </c>
    </row>
    <row r="73" spans="1:12">
      <c r="A73" t="s">
        <v>71</v>
      </c>
      <c r="B73">
        <v>15</v>
      </c>
      <c r="C73">
        <v>16867</v>
      </c>
      <c r="D73">
        <v>349</v>
      </c>
      <c r="E73">
        <v>1485</v>
      </c>
      <c r="F73">
        <v>1518</v>
      </c>
      <c r="G73">
        <v>10407</v>
      </c>
      <c r="H73">
        <v>3101</v>
      </c>
      <c r="I73">
        <f t="shared" si="5"/>
        <v>7</v>
      </c>
      <c r="J73">
        <f t="shared" si="6"/>
        <v>1124.4666666666667</v>
      </c>
      <c r="K73">
        <f t="shared" si="7"/>
        <v>14.770031158745965</v>
      </c>
      <c r="L73">
        <f t="shared" si="8"/>
        <v>8.1602382092519146E-2</v>
      </c>
    </row>
    <row r="74" spans="1:12">
      <c r="A74" t="s">
        <v>72</v>
      </c>
      <c r="B74">
        <v>15</v>
      </c>
      <c r="C74">
        <v>17519</v>
      </c>
      <c r="D74">
        <v>374</v>
      </c>
      <c r="E74">
        <v>1657</v>
      </c>
      <c r="F74">
        <v>1606</v>
      </c>
      <c r="G74">
        <v>10569</v>
      </c>
      <c r="H74">
        <v>3304</v>
      </c>
      <c r="I74">
        <f t="shared" si="5"/>
        <v>9</v>
      </c>
      <c r="J74">
        <f t="shared" si="6"/>
        <v>1167.9333333333334</v>
      </c>
      <c r="K74">
        <f t="shared" si="7"/>
        <v>15.340972067947504</v>
      </c>
      <c r="L74">
        <f t="shared" si="8"/>
        <v>8.4756751756616053E-2</v>
      </c>
    </row>
    <row r="75" spans="1:12">
      <c r="A75" t="s">
        <v>73</v>
      </c>
      <c r="B75">
        <v>15</v>
      </c>
      <c r="C75">
        <v>16626</v>
      </c>
      <c r="D75">
        <v>380</v>
      </c>
      <c r="E75">
        <v>1610</v>
      </c>
      <c r="F75">
        <v>1561</v>
      </c>
      <c r="G75">
        <v>9977</v>
      </c>
      <c r="H75">
        <v>3084</v>
      </c>
      <c r="I75">
        <f t="shared" si="5"/>
        <v>14</v>
      </c>
      <c r="J75">
        <f t="shared" si="6"/>
        <v>1108.4000000000001</v>
      </c>
      <c r="K75">
        <f t="shared" si="7"/>
        <v>14.55899318463926</v>
      </c>
      <c r="L75">
        <f t="shared" si="8"/>
        <v>8.0436426434471048E-2</v>
      </c>
    </row>
    <row r="76" spans="1:12">
      <c r="A76" t="s">
        <v>74</v>
      </c>
      <c r="B76">
        <v>15</v>
      </c>
      <c r="C76">
        <v>16949</v>
      </c>
      <c r="D76">
        <v>447</v>
      </c>
      <c r="E76">
        <v>1706</v>
      </c>
      <c r="F76">
        <v>1558</v>
      </c>
      <c r="G76">
        <v>9906</v>
      </c>
      <c r="H76">
        <v>3325</v>
      </c>
      <c r="I76">
        <f t="shared" si="5"/>
        <v>7</v>
      </c>
      <c r="J76">
        <f t="shared" si="6"/>
        <v>1129.9333333333334</v>
      </c>
      <c r="K76">
        <f t="shared" si="7"/>
        <v>14.84183661051671</v>
      </c>
      <c r="L76">
        <f t="shared" si="8"/>
        <v>8.1999097295672424E-2</v>
      </c>
    </row>
    <row r="77" spans="1:12">
      <c r="A77" t="s">
        <v>75</v>
      </c>
      <c r="B77">
        <v>15</v>
      </c>
      <c r="C77">
        <v>16585</v>
      </c>
      <c r="D77">
        <v>427</v>
      </c>
      <c r="E77">
        <v>1692</v>
      </c>
      <c r="F77">
        <v>1604</v>
      </c>
      <c r="G77">
        <v>9560</v>
      </c>
      <c r="H77">
        <v>3288</v>
      </c>
      <c r="I77">
        <f t="shared" si="5"/>
        <v>14</v>
      </c>
      <c r="J77">
        <f t="shared" si="6"/>
        <v>1105.6666666666667</v>
      </c>
      <c r="K77">
        <f t="shared" si="7"/>
        <v>14.523090458753888</v>
      </c>
      <c r="L77">
        <f t="shared" si="8"/>
        <v>8.0238068832894416E-2</v>
      </c>
    </row>
    <row r="78" spans="1:12">
      <c r="A78" t="s">
        <v>76</v>
      </c>
      <c r="B78">
        <v>15</v>
      </c>
      <c r="C78">
        <v>16704</v>
      </c>
      <c r="D78">
        <v>510</v>
      </c>
      <c r="E78">
        <v>1422</v>
      </c>
      <c r="F78">
        <v>1606</v>
      </c>
      <c r="G78">
        <v>9732</v>
      </c>
      <c r="H78">
        <v>3429</v>
      </c>
      <c r="I78">
        <f t="shared" si="5"/>
        <v>5</v>
      </c>
      <c r="J78">
        <f t="shared" si="6"/>
        <v>1113.5999999999999</v>
      </c>
      <c r="K78">
        <f t="shared" si="7"/>
        <v>14.627295931445579</v>
      </c>
      <c r="L78">
        <f t="shared" si="8"/>
        <v>8.0813789676494913E-2</v>
      </c>
    </row>
    <row r="79" spans="1:12">
      <c r="A79" t="s">
        <v>77</v>
      </c>
      <c r="B79">
        <v>15</v>
      </c>
      <c r="C79">
        <v>16531</v>
      </c>
      <c r="D79">
        <v>548</v>
      </c>
      <c r="E79">
        <v>1316</v>
      </c>
      <c r="F79">
        <v>1530</v>
      </c>
      <c r="G79">
        <v>9548</v>
      </c>
      <c r="H79">
        <v>3578</v>
      </c>
      <c r="I79">
        <f t="shared" si="5"/>
        <v>11</v>
      </c>
      <c r="J79">
        <f t="shared" si="6"/>
        <v>1102.0666666666666</v>
      </c>
      <c r="K79">
        <f t="shared" si="7"/>
        <v>14.475803941734128</v>
      </c>
      <c r="L79">
        <f t="shared" si="8"/>
        <v>7.9976817357647112E-2</v>
      </c>
    </row>
    <row r="80" spans="1:12">
      <c r="A80" t="s">
        <v>78</v>
      </c>
      <c r="B80">
        <v>15</v>
      </c>
      <c r="C80">
        <v>15759</v>
      </c>
      <c r="D80">
        <v>596</v>
      </c>
      <c r="E80">
        <v>1349</v>
      </c>
      <c r="F80">
        <v>1153</v>
      </c>
      <c r="G80">
        <v>8909</v>
      </c>
      <c r="H80">
        <v>3740</v>
      </c>
      <c r="I80">
        <f t="shared" si="5"/>
        <v>12</v>
      </c>
      <c r="J80">
        <f t="shared" si="6"/>
        <v>1050.5999999999999</v>
      </c>
      <c r="K80">
        <f t="shared" si="7"/>
        <v>13.79978188359979</v>
      </c>
      <c r="L80">
        <f t="shared" si="8"/>
        <v>7.6241888859667345E-2</v>
      </c>
    </row>
    <row r="81" spans="1:12">
      <c r="A81" t="s">
        <v>79</v>
      </c>
      <c r="B81">
        <v>15</v>
      </c>
      <c r="C81">
        <v>16237</v>
      </c>
      <c r="D81">
        <v>516</v>
      </c>
      <c r="E81">
        <v>1098</v>
      </c>
      <c r="F81">
        <v>1012</v>
      </c>
      <c r="G81">
        <v>10101</v>
      </c>
      <c r="H81">
        <v>3499</v>
      </c>
      <c r="I81">
        <f t="shared" si="5"/>
        <v>11</v>
      </c>
      <c r="J81">
        <f t="shared" si="6"/>
        <v>1082.4666666666667</v>
      </c>
      <c r="K81">
        <f t="shared" si="7"/>
        <v>14.21835512684877</v>
      </c>
      <c r="L81">
        <f t="shared" si="8"/>
        <v>7.8554448214634087E-2</v>
      </c>
    </row>
    <row r="82" spans="1:12">
      <c r="A82" t="s">
        <v>80</v>
      </c>
      <c r="B82">
        <v>15</v>
      </c>
      <c r="C82">
        <v>15861</v>
      </c>
      <c r="D82">
        <v>409</v>
      </c>
      <c r="E82">
        <v>967</v>
      </c>
      <c r="F82">
        <v>1238</v>
      </c>
      <c r="G82">
        <v>9846</v>
      </c>
      <c r="H82">
        <v>3391</v>
      </c>
      <c r="I82">
        <f t="shared" si="5"/>
        <v>10</v>
      </c>
      <c r="J82">
        <f t="shared" si="6"/>
        <v>1057.4000000000001</v>
      </c>
      <c r="K82">
        <f t="shared" si="7"/>
        <v>13.889100860192668</v>
      </c>
      <c r="L82">
        <f t="shared" si="8"/>
        <v>7.6735363868467785E-2</v>
      </c>
    </row>
    <row r="83" spans="1:12">
      <c r="A83" t="s">
        <v>81</v>
      </c>
      <c r="B83">
        <v>15</v>
      </c>
      <c r="C83">
        <v>15167</v>
      </c>
      <c r="D83">
        <v>405</v>
      </c>
      <c r="E83">
        <v>1058</v>
      </c>
      <c r="F83">
        <v>1312</v>
      </c>
      <c r="G83">
        <v>9314</v>
      </c>
      <c r="H83">
        <v>3069</v>
      </c>
      <c r="I83">
        <f t="shared" si="5"/>
        <v>9</v>
      </c>
      <c r="J83">
        <f t="shared" si="6"/>
        <v>1011.1333333333333</v>
      </c>
      <c r="K83">
        <f t="shared" si="7"/>
        <v>13.281381548864649</v>
      </c>
      <c r="L83">
        <f t="shared" si="8"/>
        <v>7.3377798612511869E-2</v>
      </c>
    </row>
    <row r="84" spans="1:12">
      <c r="A84" t="s">
        <v>82</v>
      </c>
      <c r="B84">
        <v>15</v>
      </c>
      <c r="C84">
        <v>16342</v>
      </c>
      <c r="D84">
        <v>399</v>
      </c>
      <c r="E84">
        <v>1135</v>
      </c>
      <c r="F84">
        <v>1417</v>
      </c>
      <c r="G84">
        <v>10045</v>
      </c>
      <c r="H84">
        <v>3330</v>
      </c>
      <c r="I84">
        <f t="shared" si="5"/>
        <v>16</v>
      </c>
      <c r="J84">
        <f t="shared" si="6"/>
        <v>1089.4666666666667</v>
      </c>
      <c r="K84">
        <f t="shared" si="7"/>
        <v>14.31030113216497</v>
      </c>
      <c r="L84">
        <f t="shared" si="8"/>
        <v>7.9062437194281604E-2</v>
      </c>
    </row>
    <row r="85" spans="1:12">
      <c r="A85" t="s">
        <v>83</v>
      </c>
      <c r="B85">
        <v>15</v>
      </c>
      <c r="C85">
        <v>17034</v>
      </c>
      <c r="D85">
        <v>471</v>
      </c>
      <c r="E85">
        <v>1258</v>
      </c>
      <c r="F85">
        <v>1691</v>
      </c>
      <c r="G85">
        <v>10349</v>
      </c>
      <c r="H85">
        <v>3254</v>
      </c>
      <c r="I85">
        <f t="shared" si="5"/>
        <v>11</v>
      </c>
      <c r="J85">
        <f t="shared" si="6"/>
        <v>1135.5999999999999</v>
      </c>
      <c r="K85">
        <f t="shared" si="7"/>
        <v>14.916269091010776</v>
      </c>
      <c r="L85">
        <f t="shared" si="8"/>
        <v>8.2410326469672793E-2</v>
      </c>
    </row>
    <row r="86" spans="1:12">
      <c r="A86" t="s">
        <v>84</v>
      </c>
      <c r="B86">
        <v>14</v>
      </c>
      <c r="C86">
        <v>14535</v>
      </c>
      <c r="D86">
        <v>317</v>
      </c>
      <c r="E86">
        <v>1138</v>
      </c>
      <c r="F86">
        <v>1397</v>
      </c>
      <c r="G86">
        <v>8716</v>
      </c>
      <c r="H86">
        <v>2956</v>
      </c>
      <c r="I86">
        <f t="shared" si="5"/>
        <v>11</v>
      </c>
      <c r="J86">
        <f t="shared" si="6"/>
        <v>1038.2142857142858</v>
      </c>
      <c r="K86">
        <f t="shared" si="7"/>
        <v>12.727954164485244</v>
      </c>
      <c r="L86">
        <f t="shared" si="8"/>
        <v>7.0320188754062124E-2</v>
      </c>
    </row>
    <row r="87" spans="1:12">
      <c r="A87" t="s">
        <v>85</v>
      </c>
      <c r="B87">
        <v>14</v>
      </c>
      <c r="C87">
        <v>14189</v>
      </c>
      <c r="D87">
        <v>363</v>
      </c>
      <c r="E87">
        <v>1163</v>
      </c>
      <c r="F87">
        <v>1244</v>
      </c>
      <c r="G87">
        <v>8437</v>
      </c>
      <c r="H87">
        <v>2976</v>
      </c>
      <c r="I87">
        <f t="shared" si="5"/>
        <v>6</v>
      </c>
      <c r="J87">
        <f t="shared" si="6"/>
        <v>1013.5</v>
      </c>
      <c r="K87">
        <f t="shared" si="7"/>
        <v>12.424970185062341</v>
      </c>
      <c r="L87">
        <f t="shared" si="8"/>
        <v>6.8646244116366523E-2</v>
      </c>
    </row>
    <row r="88" spans="1:12">
      <c r="A88" t="s">
        <v>86</v>
      </c>
      <c r="B88">
        <v>14</v>
      </c>
      <c r="C88">
        <v>13897</v>
      </c>
      <c r="D88">
        <v>432</v>
      </c>
      <c r="E88">
        <v>1154</v>
      </c>
      <c r="F88">
        <v>1044</v>
      </c>
      <c r="G88">
        <v>8212</v>
      </c>
      <c r="H88">
        <v>3045</v>
      </c>
      <c r="I88">
        <f t="shared" si="5"/>
        <v>10</v>
      </c>
      <c r="J88">
        <f t="shared" si="6"/>
        <v>992.64285714285711</v>
      </c>
      <c r="K88">
        <f t="shared" si="7"/>
        <v>12.169272722659196</v>
      </c>
      <c r="L88">
        <f t="shared" si="8"/>
        <v>6.7233550953918211E-2</v>
      </c>
    </row>
    <row r="89" spans="1:12">
      <c r="A89" t="s">
        <v>87</v>
      </c>
      <c r="B89">
        <v>14</v>
      </c>
      <c r="C89">
        <v>14658</v>
      </c>
      <c r="D89">
        <v>359</v>
      </c>
      <c r="E89">
        <v>1075</v>
      </c>
      <c r="F89">
        <v>1402</v>
      </c>
      <c r="G89">
        <v>8637</v>
      </c>
      <c r="H89">
        <v>3170</v>
      </c>
      <c r="I89">
        <f t="shared" si="5"/>
        <v>15</v>
      </c>
      <c r="J89">
        <f t="shared" si="6"/>
        <v>1047</v>
      </c>
      <c r="K89">
        <f t="shared" si="7"/>
        <v>12.835662342141362</v>
      </c>
      <c r="L89">
        <f t="shared" si="8"/>
        <v>7.0915261558792048E-2</v>
      </c>
    </row>
    <row r="90" spans="1:12">
      <c r="A90" t="s">
        <v>88</v>
      </c>
      <c r="B90">
        <v>14</v>
      </c>
      <c r="C90">
        <v>14625</v>
      </c>
      <c r="D90">
        <v>387</v>
      </c>
      <c r="E90">
        <v>1120</v>
      </c>
      <c r="F90">
        <v>1475</v>
      </c>
      <c r="G90">
        <v>8511</v>
      </c>
      <c r="H90">
        <v>3121</v>
      </c>
      <c r="I90">
        <f t="shared" si="5"/>
        <v>11</v>
      </c>
      <c r="J90">
        <f t="shared" si="6"/>
        <v>1044.6428571428571</v>
      </c>
      <c r="K90">
        <f t="shared" si="7"/>
        <v>12.806765026184841</v>
      </c>
      <c r="L90">
        <f t="shared" si="8"/>
        <v>7.0755607879474255E-2</v>
      </c>
    </row>
    <row r="91" spans="1:12">
      <c r="A91" t="s">
        <v>89</v>
      </c>
      <c r="B91">
        <v>14</v>
      </c>
      <c r="C91">
        <v>14672</v>
      </c>
      <c r="D91">
        <v>412</v>
      </c>
      <c r="E91">
        <v>1206</v>
      </c>
      <c r="F91">
        <v>1439</v>
      </c>
      <c r="G91">
        <v>8473</v>
      </c>
      <c r="H91">
        <v>3131</v>
      </c>
      <c r="I91">
        <f t="shared" si="5"/>
        <v>11</v>
      </c>
      <c r="J91">
        <f t="shared" si="6"/>
        <v>1048</v>
      </c>
      <c r="K91">
        <f t="shared" si="7"/>
        <v>12.847921809516855</v>
      </c>
      <c r="L91">
        <f t="shared" si="8"/>
        <v>7.0982993422745055E-2</v>
      </c>
    </row>
    <row r="92" spans="1:12">
      <c r="A92" t="s">
        <v>90</v>
      </c>
      <c r="B92">
        <v>13</v>
      </c>
      <c r="C92">
        <v>12346</v>
      </c>
      <c r="D92">
        <v>348</v>
      </c>
      <c r="E92">
        <v>984</v>
      </c>
      <c r="F92">
        <v>1231</v>
      </c>
      <c r="G92">
        <v>7211</v>
      </c>
      <c r="H92">
        <v>2567</v>
      </c>
      <c r="I92">
        <f t="shared" si="5"/>
        <v>5</v>
      </c>
      <c r="J92">
        <f t="shared" si="6"/>
        <v>949.69230769230774</v>
      </c>
      <c r="K92">
        <f t="shared" si="7"/>
        <v>10.811098872702773</v>
      </c>
      <c r="L92">
        <f t="shared" si="8"/>
        <v>5.9729828025982173E-2</v>
      </c>
    </row>
    <row r="93" spans="1:12">
      <c r="A93" t="s">
        <v>91</v>
      </c>
      <c r="B93">
        <v>14</v>
      </c>
      <c r="C93">
        <v>14694</v>
      </c>
      <c r="D93">
        <v>484</v>
      </c>
      <c r="E93">
        <v>1312</v>
      </c>
      <c r="F93">
        <v>1301</v>
      </c>
      <c r="G93">
        <v>8317</v>
      </c>
      <c r="H93">
        <v>3274</v>
      </c>
      <c r="I93">
        <f t="shared" si="5"/>
        <v>6</v>
      </c>
      <c r="J93">
        <f t="shared" si="6"/>
        <v>1049.5714285714287</v>
      </c>
      <c r="K93">
        <f t="shared" si="7"/>
        <v>12.867186686821201</v>
      </c>
      <c r="L93">
        <f t="shared" si="8"/>
        <v>7.1089429208956917E-2</v>
      </c>
    </row>
    <row r="94" spans="1:12">
      <c r="A94" t="s">
        <v>92</v>
      </c>
      <c r="B94">
        <v>15</v>
      </c>
      <c r="C94">
        <v>16881</v>
      </c>
      <c r="D94">
        <v>540</v>
      </c>
      <c r="E94">
        <v>1565</v>
      </c>
      <c r="F94">
        <v>1195</v>
      </c>
      <c r="G94">
        <v>9968</v>
      </c>
      <c r="H94">
        <v>3602</v>
      </c>
      <c r="I94">
        <f t="shared" si="5"/>
        <v>11</v>
      </c>
      <c r="J94">
        <f t="shared" si="6"/>
        <v>1125.4000000000001</v>
      </c>
      <c r="K94">
        <f t="shared" si="7"/>
        <v>14.782290626121458</v>
      </c>
      <c r="L94">
        <f t="shared" si="8"/>
        <v>8.167011395647214E-2</v>
      </c>
    </row>
    <row r="95" spans="1:12">
      <c r="A95" t="s">
        <v>93</v>
      </c>
      <c r="B95">
        <v>15</v>
      </c>
      <c r="C95">
        <v>16891</v>
      </c>
      <c r="D95">
        <v>492</v>
      </c>
      <c r="E95">
        <v>1367</v>
      </c>
      <c r="F95">
        <v>1258</v>
      </c>
      <c r="G95">
        <v>10253</v>
      </c>
      <c r="H95">
        <v>3508</v>
      </c>
      <c r="I95">
        <f t="shared" si="5"/>
        <v>13</v>
      </c>
      <c r="J95">
        <f t="shared" si="6"/>
        <v>1126.0666666666666</v>
      </c>
      <c r="K95">
        <f t="shared" si="7"/>
        <v>14.791047388532524</v>
      </c>
      <c r="L95">
        <f t="shared" si="8"/>
        <v>8.1718493859295707E-2</v>
      </c>
    </row>
    <row r="96" spans="1:12">
      <c r="A96" t="s">
        <v>94</v>
      </c>
      <c r="B96">
        <v>15</v>
      </c>
      <c r="C96">
        <v>17740</v>
      </c>
      <c r="D96">
        <v>470</v>
      </c>
      <c r="E96">
        <v>1323</v>
      </c>
      <c r="F96">
        <v>1901</v>
      </c>
      <c r="G96">
        <v>10757</v>
      </c>
      <c r="H96">
        <v>3277</v>
      </c>
      <c r="I96">
        <f t="shared" si="5"/>
        <v>12</v>
      </c>
      <c r="J96">
        <f t="shared" si="6"/>
        <v>1182.6666666666667</v>
      </c>
      <c r="K96">
        <f t="shared" si="7"/>
        <v>15.534496517232075</v>
      </c>
      <c r="L96">
        <f t="shared" si="8"/>
        <v>8.5825947609016989E-2</v>
      </c>
    </row>
    <row r="97" spans="1:12">
      <c r="A97" t="s">
        <v>95</v>
      </c>
      <c r="B97">
        <v>15</v>
      </c>
      <c r="C97">
        <v>17489</v>
      </c>
      <c r="D97">
        <v>460</v>
      </c>
      <c r="E97">
        <v>1276</v>
      </c>
      <c r="F97">
        <v>2025</v>
      </c>
      <c r="G97">
        <v>10523</v>
      </c>
      <c r="H97">
        <v>3194</v>
      </c>
      <c r="I97">
        <f t="shared" si="5"/>
        <v>11</v>
      </c>
      <c r="J97">
        <f t="shared" si="6"/>
        <v>1165.9333333333334</v>
      </c>
      <c r="K97">
        <f t="shared" si="7"/>
        <v>15.314701780714305</v>
      </c>
      <c r="L97">
        <f t="shared" si="8"/>
        <v>8.4611612048145338E-2</v>
      </c>
    </row>
    <row r="98" spans="1:12">
      <c r="A98" t="s">
        <v>96</v>
      </c>
      <c r="B98">
        <v>17</v>
      </c>
      <c r="C98">
        <v>19517</v>
      </c>
      <c r="D98">
        <v>429</v>
      </c>
      <c r="E98">
        <v>1543</v>
      </c>
      <c r="F98">
        <v>2397</v>
      </c>
      <c r="G98">
        <v>11355</v>
      </c>
      <c r="H98">
        <v>3779</v>
      </c>
      <c r="I98">
        <f t="shared" ref="I98:I129" si="9">C98-D98-E98-F98-G98-H98</f>
        <v>14</v>
      </c>
      <c r="J98">
        <f t="shared" si="6"/>
        <v>1148.0588235294117</v>
      </c>
      <c r="K98">
        <f t="shared" si="7"/>
        <v>17.090573197678602</v>
      </c>
      <c r="L98">
        <f t="shared" si="8"/>
        <v>9.4423056340765754E-2</v>
      </c>
    </row>
    <row r="99" spans="1:12">
      <c r="A99" t="s">
        <v>97</v>
      </c>
      <c r="B99">
        <v>17</v>
      </c>
      <c r="C99">
        <v>19808</v>
      </c>
      <c r="D99">
        <v>459</v>
      </c>
      <c r="E99">
        <v>1579</v>
      </c>
      <c r="F99">
        <v>2227</v>
      </c>
      <c r="G99">
        <v>11767</v>
      </c>
      <c r="H99">
        <v>3771</v>
      </c>
      <c r="I99">
        <f t="shared" si="9"/>
        <v>5</v>
      </c>
      <c r="J99">
        <f t="shared" si="6"/>
        <v>1165.1764705882354</v>
      </c>
      <c r="K99">
        <f t="shared" si="7"/>
        <v>17.345394983840638</v>
      </c>
      <c r="L99">
        <f t="shared" si="8"/>
        <v>9.5830911512931702E-2</v>
      </c>
    </row>
    <row r="100" spans="1:12">
      <c r="A100" t="s">
        <v>98</v>
      </c>
      <c r="B100">
        <v>18</v>
      </c>
      <c r="C100">
        <v>20874</v>
      </c>
      <c r="D100">
        <v>510</v>
      </c>
      <c r="E100">
        <v>1612</v>
      </c>
      <c r="F100">
        <v>2327</v>
      </c>
      <c r="G100">
        <v>12632</v>
      </c>
      <c r="H100">
        <v>3779</v>
      </c>
      <c r="I100">
        <f t="shared" si="9"/>
        <v>14</v>
      </c>
      <c r="J100">
        <f t="shared" si="6"/>
        <v>1159.6666666666667</v>
      </c>
      <c r="K100">
        <f t="shared" si="7"/>
        <v>18.278865856860335</v>
      </c>
      <c r="L100">
        <f t="shared" si="8"/>
        <v>0.10098820915392451</v>
      </c>
    </row>
    <row r="101" spans="1:12">
      <c r="A101" t="s">
        <v>99</v>
      </c>
      <c r="B101">
        <v>17</v>
      </c>
      <c r="C101">
        <v>18949</v>
      </c>
      <c r="D101">
        <v>393</v>
      </c>
      <c r="E101">
        <v>1371</v>
      </c>
      <c r="F101">
        <v>2026</v>
      </c>
      <c r="G101">
        <v>11361</v>
      </c>
      <c r="H101">
        <v>3785</v>
      </c>
      <c r="I101">
        <f t="shared" si="9"/>
        <v>13</v>
      </c>
      <c r="J101">
        <f t="shared" si="6"/>
        <v>1114.6470588235295</v>
      </c>
      <c r="K101">
        <f t="shared" si="7"/>
        <v>16.593189092730022</v>
      </c>
      <c r="L101">
        <f t="shared" si="8"/>
        <v>9.1675077860386867E-2</v>
      </c>
    </row>
    <row r="102" spans="1:12">
      <c r="A102" t="s">
        <v>100</v>
      </c>
      <c r="B102">
        <v>18</v>
      </c>
      <c r="C102">
        <v>20550</v>
      </c>
      <c r="D102">
        <v>495</v>
      </c>
      <c r="E102">
        <v>1563</v>
      </c>
      <c r="F102">
        <v>1927</v>
      </c>
      <c r="G102">
        <v>12688</v>
      </c>
      <c r="H102">
        <v>3864</v>
      </c>
      <c r="I102">
        <f t="shared" si="9"/>
        <v>13</v>
      </c>
      <c r="J102">
        <f t="shared" si="6"/>
        <v>1141.6666666666667</v>
      </c>
      <c r="K102">
        <f t="shared" si="7"/>
        <v>17.995146754741778</v>
      </c>
      <c r="L102">
        <f t="shared" si="8"/>
        <v>9.9420700302440768E-2</v>
      </c>
    </row>
    <row r="103" spans="1:12">
      <c r="A103" t="s">
        <v>101</v>
      </c>
      <c r="B103">
        <v>18</v>
      </c>
      <c r="C103">
        <v>20981</v>
      </c>
      <c r="D103">
        <v>446</v>
      </c>
      <c r="E103">
        <v>1496</v>
      </c>
      <c r="F103">
        <v>2400</v>
      </c>
      <c r="G103">
        <v>12719</v>
      </c>
      <c r="H103">
        <v>3911</v>
      </c>
      <c r="I103">
        <f t="shared" si="9"/>
        <v>9</v>
      </c>
      <c r="J103">
        <f t="shared" si="6"/>
        <v>1165.6111111111111</v>
      </c>
      <c r="K103">
        <f t="shared" si="7"/>
        <v>18.372563214658747</v>
      </c>
      <c r="L103">
        <f t="shared" si="8"/>
        <v>0.10150587411413672</v>
      </c>
    </row>
    <row r="104" spans="1:12">
      <c r="A104" t="s">
        <v>102</v>
      </c>
      <c r="B104">
        <v>18</v>
      </c>
      <c r="C104">
        <v>21007</v>
      </c>
      <c r="D104">
        <v>436</v>
      </c>
      <c r="E104">
        <v>1484</v>
      </c>
      <c r="F104">
        <v>2377</v>
      </c>
      <c r="G104">
        <v>12807</v>
      </c>
      <c r="H104">
        <v>3891</v>
      </c>
      <c r="I104">
        <f t="shared" si="9"/>
        <v>12</v>
      </c>
      <c r="J104">
        <f t="shared" si="6"/>
        <v>1167.0555555555557</v>
      </c>
      <c r="K104">
        <f t="shared" si="7"/>
        <v>18.395330796927521</v>
      </c>
      <c r="L104">
        <f t="shared" si="8"/>
        <v>0.10163166186147801</v>
      </c>
    </row>
    <row r="105" spans="1:12">
      <c r="A105" t="s">
        <v>103</v>
      </c>
      <c r="B105">
        <v>18</v>
      </c>
      <c r="C105">
        <v>21522</v>
      </c>
      <c r="D105">
        <v>453</v>
      </c>
      <c r="E105">
        <v>1491</v>
      </c>
      <c r="F105">
        <v>2558</v>
      </c>
      <c r="G105">
        <v>13157</v>
      </c>
      <c r="H105">
        <v>3855</v>
      </c>
      <c r="I105">
        <f t="shared" si="9"/>
        <v>8</v>
      </c>
      <c r="J105">
        <f t="shared" si="6"/>
        <v>1195.6666666666667</v>
      </c>
      <c r="K105">
        <f t="shared" si="7"/>
        <v>18.846304061097449</v>
      </c>
      <c r="L105">
        <f t="shared" si="8"/>
        <v>0.10412322685689199</v>
      </c>
    </row>
    <row r="106" spans="1:12">
      <c r="A106" t="s">
        <v>104</v>
      </c>
      <c r="B106">
        <v>18</v>
      </c>
      <c r="C106">
        <v>21272</v>
      </c>
      <c r="D106">
        <v>426</v>
      </c>
      <c r="E106">
        <v>1510</v>
      </c>
      <c r="F106">
        <v>2513</v>
      </c>
      <c r="G106">
        <v>13118</v>
      </c>
      <c r="H106">
        <v>3693</v>
      </c>
      <c r="I106">
        <f t="shared" si="9"/>
        <v>12</v>
      </c>
      <c r="J106">
        <f t="shared" si="6"/>
        <v>1181.7777777777778</v>
      </c>
      <c r="K106">
        <f t="shared" si="7"/>
        <v>18.627385000820784</v>
      </c>
      <c r="L106">
        <f t="shared" si="8"/>
        <v>0.10291372928630267</v>
      </c>
    </row>
    <row r="107" spans="1:12">
      <c r="A107" t="s">
        <v>105</v>
      </c>
      <c r="B107">
        <v>18</v>
      </c>
      <c r="C107">
        <v>21723</v>
      </c>
      <c r="D107">
        <v>459</v>
      </c>
      <c r="E107">
        <v>1583</v>
      </c>
      <c r="F107">
        <v>2651</v>
      </c>
      <c r="G107">
        <v>13079</v>
      </c>
      <c r="H107">
        <v>3947</v>
      </c>
      <c r="I107">
        <f t="shared" si="9"/>
        <v>4</v>
      </c>
      <c r="J107">
        <f t="shared" si="6"/>
        <v>1206.8333333333333</v>
      </c>
      <c r="K107">
        <f t="shared" si="7"/>
        <v>19.022314985559884</v>
      </c>
      <c r="L107">
        <f t="shared" si="8"/>
        <v>0.10509566290364576</v>
      </c>
    </row>
    <row r="108" spans="1:12">
      <c r="A108" t="s">
        <v>106</v>
      </c>
      <c r="B108">
        <v>18</v>
      </c>
      <c r="C108">
        <v>22623</v>
      </c>
      <c r="D108">
        <v>477</v>
      </c>
      <c r="E108">
        <v>1603</v>
      </c>
      <c r="F108">
        <v>2704</v>
      </c>
      <c r="G108">
        <v>13890</v>
      </c>
      <c r="H108">
        <v>3937</v>
      </c>
      <c r="I108">
        <f t="shared" si="9"/>
        <v>12</v>
      </c>
      <c r="J108">
        <f t="shared" si="6"/>
        <v>1256.8333333333333</v>
      </c>
      <c r="K108">
        <f t="shared" si="7"/>
        <v>19.810423602555876</v>
      </c>
      <c r="L108">
        <f t="shared" si="8"/>
        <v>0.10944985415776727</v>
      </c>
    </row>
    <row r="109" spans="1:12">
      <c r="A109" t="s">
        <v>107</v>
      </c>
      <c r="B109">
        <v>18</v>
      </c>
      <c r="C109">
        <v>22296</v>
      </c>
      <c r="D109">
        <v>534</v>
      </c>
      <c r="E109">
        <v>1574</v>
      </c>
      <c r="F109">
        <v>2391</v>
      </c>
      <c r="G109">
        <v>13765</v>
      </c>
      <c r="H109">
        <v>4018</v>
      </c>
      <c r="I109">
        <f t="shared" si="9"/>
        <v>14</v>
      </c>
      <c r="J109">
        <f t="shared" si="6"/>
        <v>1238.6666666666667</v>
      </c>
      <c r="K109">
        <f t="shared" si="7"/>
        <v>19.524077471713998</v>
      </c>
      <c r="L109">
        <f t="shared" si="8"/>
        <v>0.10786783133543645</v>
      </c>
    </row>
    <row r="110" spans="1:12">
      <c r="A110" t="s">
        <v>108</v>
      </c>
      <c r="B110">
        <v>18</v>
      </c>
      <c r="C110">
        <v>21483</v>
      </c>
      <c r="D110">
        <v>478</v>
      </c>
      <c r="E110">
        <v>1499</v>
      </c>
      <c r="F110">
        <v>1878</v>
      </c>
      <c r="G110">
        <v>13664</v>
      </c>
      <c r="H110">
        <v>3954</v>
      </c>
      <c r="I110">
        <f t="shared" si="9"/>
        <v>10</v>
      </c>
      <c r="J110">
        <f t="shared" si="6"/>
        <v>1193.5</v>
      </c>
      <c r="K110">
        <f t="shared" si="7"/>
        <v>18.812152687694287</v>
      </c>
      <c r="L110">
        <f t="shared" si="8"/>
        <v>0.10393454523588004</v>
      </c>
    </row>
    <row r="111" spans="1:12">
      <c r="A111" t="s">
        <v>109</v>
      </c>
      <c r="B111">
        <v>18</v>
      </c>
      <c r="C111">
        <v>20623</v>
      </c>
      <c r="D111">
        <v>442</v>
      </c>
      <c r="E111">
        <v>1430</v>
      </c>
      <c r="F111">
        <v>1665</v>
      </c>
      <c r="G111">
        <v>13174</v>
      </c>
      <c r="H111">
        <v>3898</v>
      </c>
      <c r="I111">
        <f t="shared" si="9"/>
        <v>14</v>
      </c>
      <c r="J111">
        <f t="shared" si="6"/>
        <v>1145.7222222222222</v>
      </c>
      <c r="K111">
        <f t="shared" si="7"/>
        <v>18.059071120342562</v>
      </c>
      <c r="L111">
        <f t="shared" si="8"/>
        <v>9.9773873593052828E-2</v>
      </c>
    </row>
    <row r="112" spans="1:12">
      <c r="A112" t="s">
        <v>110</v>
      </c>
      <c r="B112">
        <v>18</v>
      </c>
      <c r="C112">
        <v>20417</v>
      </c>
      <c r="D112">
        <v>417</v>
      </c>
      <c r="E112">
        <v>1294</v>
      </c>
      <c r="F112">
        <v>1703</v>
      </c>
      <c r="G112">
        <v>13036</v>
      </c>
      <c r="H112">
        <v>3960</v>
      </c>
      <c r="I112">
        <f t="shared" si="9"/>
        <v>7</v>
      </c>
      <c r="J112">
        <f t="shared" si="6"/>
        <v>1134.2777777777778</v>
      </c>
      <c r="K112">
        <f t="shared" si="7"/>
        <v>17.878681814674593</v>
      </c>
      <c r="L112">
        <f t="shared" si="8"/>
        <v>9.8777247594887249E-2</v>
      </c>
    </row>
    <row r="113" spans="1:12">
      <c r="A113" t="s">
        <v>111</v>
      </c>
      <c r="B113">
        <v>18</v>
      </c>
      <c r="C113">
        <v>20376</v>
      </c>
      <c r="D113">
        <v>400</v>
      </c>
      <c r="E113">
        <v>1273</v>
      </c>
      <c r="F113">
        <v>1596</v>
      </c>
      <c r="G113">
        <v>13002</v>
      </c>
      <c r="H113">
        <v>4083</v>
      </c>
      <c r="I113">
        <f t="shared" si="9"/>
        <v>22</v>
      </c>
      <c r="J113">
        <f t="shared" si="6"/>
        <v>1132</v>
      </c>
      <c r="K113">
        <f t="shared" si="7"/>
        <v>17.842779088789221</v>
      </c>
      <c r="L113">
        <f t="shared" si="8"/>
        <v>9.8578889993310617E-2</v>
      </c>
    </row>
    <row r="114" spans="1:12">
      <c r="A114" t="s">
        <v>112</v>
      </c>
      <c r="B114">
        <v>18</v>
      </c>
      <c r="C114">
        <v>20893</v>
      </c>
      <c r="D114">
        <v>426</v>
      </c>
      <c r="E114">
        <v>1246</v>
      </c>
      <c r="F114">
        <v>1653</v>
      </c>
      <c r="G114">
        <v>13508</v>
      </c>
      <c r="H114">
        <v>4037</v>
      </c>
      <c r="I114">
        <f t="shared" si="9"/>
        <v>23</v>
      </c>
      <c r="J114">
        <f t="shared" si="6"/>
        <v>1160.7222222222222</v>
      </c>
      <c r="K114">
        <f t="shared" si="7"/>
        <v>18.295503705441362</v>
      </c>
      <c r="L114">
        <f t="shared" si="8"/>
        <v>0.10108013096928929</v>
      </c>
    </row>
    <row r="115" spans="1:12">
      <c r="A115" t="s">
        <v>113</v>
      </c>
      <c r="B115">
        <v>18</v>
      </c>
      <c r="C115">
        <v>21363</v>
      </c>
      <c r="D115">
        <v>401</v>
      </c>
      <c r="E115">
        <v>1314</v>
      </c>
      <c r="F115">
        <v>1824</v>
      </c>
      <c r="G115">
        <v>13798</v>
      </c>
      <c r="H115">
        <v>4010</v>
      </c>
      <c r="I115">
        <f t="shared" si="9"/>
        <v>16</v>
      </c>
      <c r="J115">
        <f t="shared" si="6"/>
        <v>1186.8333333333333</v>
      </c>
      <c r="K115">
        <f t="shared" si="7"/>
        <v>18.70707153876149</v>
      </c>
      <c r="L115">
        <f t="shared" si="8"/>
        <v>0.10335398640199718</v>
      </c>
    </row>
    <row r="116" spans="1:12">
      <c r="A116" t="s">
        <v>114</v>
      </c>
      <c r="B116">
        <v>18</v>
      </c>
      <c r="C116">
        <v>20517</v>
      </c>
      <c r="D116">
        <v>362</v>
      </c>
      <c r="E116">
        <v>1245</v>
      </c>
      <c r="F116">
        <v>1763</v>
      </c>
      <c r="G116">
        <v>13182</v>
      </c>
      <c r="H116">
        <v>3946</v>
      </c>
      <c r="I116">
        <f t="shared" si="9"/>
        <v>19</v>
      </c>
      <c r="J116">
        <f t="shared" si="6"/>
        <v>1139.8333333333333</v>
      </c>
      <c r="K116">
        <f t="shared" si="7"/>
        <v>17.966249438785258</v>
      </c>
      <c r="L116">
        <f t="shared" si="8"/>
        <v>9.9261046623122975E-2</v>
      </c>
    </row>
    <row r="117" spans="1:12">
      <c r="A117" t="s">
        <v>115</v>
      </c>
      <c r="B117">
        <v>18</v>
      </c>
      <c r="C117">
        <v>20311</v>
      </c>
      <c r="D117">
        <v>437</v>
      </c>
      <c r="E117">
        <v>1323</v>
      </c>
      <c r="F117">
        <v>1895</v>
      </c>
      <c r="G117">
        <v>12781</v>
      </c>
      <c r="H117">
        <v>3863</v>
      </c>
      <c r="I117">
        <f t="shared" si="9"/>
        <v>12</v>
      </c>
      <c r="J117">
        <f t="shared" si="6"/>
        <v>1128.3888888888889</v>
      </c>
      <c r="K117">
        <f t="shared" si="7"/>
        <v>17.785860133117286</v>
      </c>
      <c r="L117">
        <f t="shared" si="8"/>
        <v>9.8264420624957383E-2</v>
      </c>
    </row>
    <row r="118" spans="1:12">
      <c r="A118" t="s">
        <v>116</v>
      </c>
      <c r="B118">
        <v>18</v>
      </c>
      <c r="C118">
        <v>20521</v>
      </c>
      <c r="D118">
        <v>503</v>
      </c>
      <c r="E118">
        <v>1528</v>
      </c>
      <c r="F118">
        <v>2025</v>
      </c>
      <c r="G118">
        <v>12564</v>
      </c>
      <c r="H118">
        <v>3889</v>
      </c>
      <c r="I118">
        <f t="shared" si="9"/>
        <v>12</v>
      </c>
      <c r="J118">
        <f t="shared" si="6"/>
        <v>1140.0555555555557</v>
      </c>
      <c r="K118">
        <f t="shared" si="7"/>
        <v>17.969752143749684</v>
      </c>
      <c r="L118">
        <f t="shared" si="8"/>
        <v>9.9280398584252402E-2</v>
      </c>
    </row>
    <row r="119" spans="1:12">
      <c r="A119" t="s">
        <v>117</v>
      </c>
      <c r="B119">
        <v>18</v>
      </c>
      <c r="C119">
        <v>21468</v>
      </c>
      <c r="D119">
        <v>510</v>
      </c>
      <c r="E119">
        <v>1457</v>
      </c>
      <c r="F119">
        <v>2322</v>
      </c>
      <c r="G119">
        <v>13208</v>
      </c>
      <c r="H119">
        <v>3952</v>
      </c>
      <c r="I119">
        <f t="shared" si="9"/>
        <v>19</v>
      </c>
      <c r="J119">
        <f t="shared" si="6"/>
        <v>1192.6666666666667</v>
      </c>
      <c r="K119">
        <f t="shared" si="7"/>
        <v>18.799017544077689</v>
      </c>
      <c r="L119">
        <f t="shared" si="8"/>
        <v>0.10386197538164468</v>
      </c>
    </row>
    <row r="120" spans="1:12">
      <c r="A120" t="s">
        <v>118</v>
      </c>
      <c r="B120">
        <v>18</v>
      </c>
      <c r="C120">
        <v>21337</v>
      </c>
      <c r="D120">
        <v>439</v>
      </c>
      <c r="E120">
        <v>1538</v>
      </c>
      <c r="F120">
        <v>2101</v>
      </c>
      <c r="G120">
        <v>13349</v>
      </c>
      <c r="H120">
        <v>3897</v>
      </c>
      <c r="I120">
        <f t="shared" si="9"/>
        <v>13</v>
      </c>
      <c r="J120">
        <f t="shared" si="6"/>
        <v>1185.3888888888889</v>
      </c>
      <c r="K120">
        <f t="shared" si="7"/>
        <v>18.684303956492716</v>
      </c>
      <c r="L120">
        <f t="shared" si="8"/>
        <v>0.10322819865465589</v>
      </c>
    </row>
    <row r="121" spans="1:12">
      <c r="A121" t="s">
        <v>119</v>
      </c>
      <c r="B121">
        <v>18</v>
      </c>
      <c r="C121">
        <v>21105</v>
      </c>
      <c r="D121">
        <v>496</v>
      </c>
      <c r="E121">
        <v>1539</v>
      </c>
      <c r="F121">
        <v>2093</v>
      </c>
      <c r="G121">
        <v>13088</v>
      </c>
      <c r="H121">
        <v>3880</v>
      </c>
      <c r="I121">
        <f t="shared" si="9"/>
        <v>9</v>
      </c>
      <c r="J121">
        <f t="shared" si="6"/>
        <v>1172.5</v>
      </c>
      <c r="K121">
        <f t="shared" si="7"/>
        <v>18.481147068555973</v>
      </c>
      <c r="L121">
        <f t="shared" si="8"/>
        <v>0.10210578490914902</v>
      </c>
    </row>
    <row r="122" spans="1:12">
      <c r="A122" t="s">
        <v>120</v>
      </c>
      <c r="B122">
        <v>17</v>
      </c>
      <c r="C122">
        <v>18595</v>
      </c>
      <c r="D122">
        <v>386</v>
      </c>
      <c r="E122">
        <v>1402</v>
      </c>
      <c r="F122">
        <v>1722</v>
      </c>
      <c r="G122">
        <v>11386</v>
      </c>
      <c r="H122">
        <v>3682</v>
      </c>
      <c r="I122">
        <f t="shared" si="9"/>
        <v>17</v>
      </c>
      <c r="J122">
        <f t="shared" si="6"/>
        <v>1093.8235294117646</v>
      </c>
      <c r="K122">
        <f t="shared" si="7"/>
        <v>16.283199703378266</v>
      </c>
      <c r="L122">
        <f t="shared" si="8"/>
        <v>8.9962429300432412E-2</v>
      </c>
    </row>
    <row r="123" spans="1:12">
      <c r="A123" t="s">
        <v>121</v>
      </c>
      <c r="B123">
        <v>18</v>
      </c>
      <c r="C123">
        <v>21179</v>
      </c>
      <c r="D123">
        <v>540</v>
      </c>
      <c r="E123">
        <v>1588</v>
      </c>
      <c r="F123">
        <v>1848</v>
      </c>
      <c r="G123">
        <v>13151</v>
      </c>
      <c r="H123">
        <v>4037</v>
      </c>
      <c r="I123">
        <f t="shared" si="9"/>
        <v>15</v>
      </c>
      <c r="J123">
        <f t="shared" si="6"/>
        <v>1176.6111111111111</v>
      </c>
      <c r="K123">
        <f t="shared" si="7"/>
        <v>18.545947110397865</v>
      </c>
      <c r="L123">
        <f t="shared" si="8"/>
        <v>0.10246379619004345</v>
      </c>
    </row>
    <row r="124" spans="1:12">
      <c r="A124" t="s">
        <v>122</v>
      </c>
      <c r="B124">
        <v>17</v>
      </c>
      <c r="C124">
        <v>18376</v>
      </c>
      <c r="D124">
        <v>449</v>
      </c>
      <c r="E124">
        <v>1439</v>
      </c>
      <c r="F124">
        <v>1331</v>
      </c>
      <c r="G124">
        <v>11722</v>
      </c>
      <c r="H124">
        <v>3418</v>
      </c>
      <c r="I124">
        <f t="shared" si="9"/>
        <v>17</v>
      </c>
      <c r="J124">
        <f t="shared" si="6"/>
        <v>1080.9411764705883</v>
      </c>
      <c r="K124">
        <f t="shared" si="7"/>
        <v>16.091426606575908</v>
      </c>
      <c r="L124">
        <f t="shared" si="8"/>
        <v>8.8902909428596175E-2</v>
      </c>
    </row>
    <row r="125" spans="1:12">
      <c r="A125" t="s">
        <v>123</v>
      </c>
      <c r="B125">
        <v>17</v>
      </c>
      <c r="C125">
        <v>18970</v>
      </c>
      <c r="D125">
        <v>503</v>
      </c>
      <c r="E125">
        <v>1365</v>
      </c>
      <c r="F125">
        <v>1647</v>
      </c>
      <c r="G125">
        <v>11960</v>
      </c>
      <c r="H125">
        <v>3486</v>
      </c>
      <c r="I125">
        <f t="shared" si="9"/>
        <v>9</v>
      </c>
      <c r="J125">
        <f t="shared" si="6"/>
        <v>1115.8823529411766</v>
      </c>
      <c r="K125">
        <f t="shared" si="7"/>
        <v>16.611578293793261</v>
      </c>
      <c r="L125">
        <f t="shared" si="8"/>
        <v>9.1776675656316364E-2</v>
      </c>
    </row>
    <row r="126" spans="1:12">
      <c r="A126" t="s">
        <v>124</v>
      </c>
      <c r="B126">
        <v>17</v>
      </c>
      <c r="C126">
        <v>19434</v>
      </c>
      <c r="D126">
        <v>568</v>
      </c>
      <c r="E126">
        <v>1554</v>
      </c>
      <c r="F126">
        <v>1786</v>
      </c>
      <c r="G126">
        <v>11930</v>
      </c>
      <c r="H126">
        <v>3581</v>
      </c>
      <c r="I126">
        <f t="shared" si="9"/>
        <v>15</v>
      </c>
      <c r="J126">
        <f t="shared" si="6"/>
        <v>1143.1764705882354</v>
      </c>
      <c r="K126">
        <f t="shared" si="7"/>
        <v>17.01789206966675</v>
      </c>
      <c r="L126">
        <f t="shared" si="8"/>
        <v>9.4021503147330113E-2</v>
      </c>
    </row>
    <row r="127" spans="1:12">
      <c r="A127" t="s">
        <v>125</v>
      </c>
      <c r="B127">
        <v>17</v>
      </c>
      <c r="C127">
        <v>18889</v>
      </c>
      <c r="D127">
        <v>650</v>
      </c>
      <c r="E127">
        <v>1579</v>
      </c>
      <c r="F127">
        <v>1716</v>
      </c>
      <c r="G127">
        <v>11342</v>
      </c>
      <c r="H127">
        <v>3591</v>
      </c>
      <c r="I127">
        <f t="shared" si="9"/>
        <v>11</v>
      </c>
      <c r="J127">
        <f t="shared" si="6"/>
        <v>1111.1176470588234</v>
      </c>
      <c r="K127">
        <f t="shared" si="7"/>
        <v>16.540648518263623</v>
      </c>
      <c r="L127">
        <f t="shared" si="8"/>
        <v>9.1384798443445436E-2</v>
      </c>
    </row>
    <row r="128" spans="1:12">
      <c r="A128" t="s">
        <v>126</v>
      </c>
      <c r="B128">
        <v>17</v>
      </c>
      <c r="C128">
        <v>19507</v>
      </c>
      <c r="D128">
        <v>713</v>
      </c>
      <c r="E128">
        <v>1701</v>
      </c>
      <c r="F128">
        <v>1765</v>
      </c>
      <c r="G128">
        <v>11775</v>
      </c>
      <c r="H128">
        <v>3540</v>
      </c>
      <c r="I128">
        <f t="shared" si="9"/>
        <v>13</v>
      </c>
      <c r="J128">
        <f t="shared" si="6"/>
        <v>1147.4705882352941</v>
      </c>
      <c r="K128">
        <f t="shared" si="7"/>
        <v>17.081816435267537</v>
      </c>
      <c r="L128">
        <f t="shared" si="8"/>
        <v>9.4374676437942201E-2</v>
      </c>
    </row>
    <row r="129" spans="1:12">
      <c r="A129" t="s">
        <v>127</v>
      </c>
      <c r="B129">
        <v>17</v>
      </c>
      <c r="C129">
        <v>19635</v>
      </c>
      <c r="D129">
        <v>671</v>
      </c>
      <c r="E129">
        <v>1730</v>
      </c>
      <c r="F129">
        <v>1799</v>
      </c>
      <c r="G129">
        <v>11686</v>
      </c>
      <c r="H129">
        <v>3734</v>
      </c>
      <c r="I129">
        <f t="shared" si="9"/>
        <v>15</v>
      </c>
      <c r="J129">
        <f t="shared" si="6"/>
        <v>1155</v>
      </c>
      <c r="K129">
        <f t="shared" si="7"/>
        <v>17.193902994129189</v>
      </c>
      <c r="L129">
        <f t="shared" si="8"/>
        <v>9.4993939194083915E-2</v>
      </c>
    </row>
    <row r="130" spans="1:12">
      <c r="A130" t="s">
        <v>128</v>
      </c>
      <c r="B130">
        <v>17</v>
      </c>
      <c r="C130">
        <v>19744</v>
      </c>
      <c r="D130">
        <v>720</v>
      </c>
      <c r="E130">
        <v>1605</v>
      </c>
      <c r="F130">
        <v>1776</v>
      </c>
      <c r="G130">
        <v>12050</v>
      </c>
      <c r="H130">
        <v>3576</v>
      </c>
      <c r="I130">
        <f t="shared" ref="I130:I159" si="10">C130-D130-E130-F130-G130-H130</f>
        <v>17</v>
      </c>
      <c r="J130">
        <f t="shared" si="6"/>
        <v>1161.4117647058824</v>
      </c>
      <c r="K130">
        <f t="shared" si="7"/>
        <v>17.289351704409814</v>
      </c>
      <c r="L130">
        <f t="shared" si="8"/>
        <v>9.5521280134860845E-2</v>
      </c>
    </row>
    <row r="131" spans="1:12">
      <c r="A131" t="s">
        <v>129</v>
      </c>
      <c r="B131">
        <v>17</v>
      </c>
      <c r="C131">
        <v>19170</v>
      </c>
      <c r="D131">
        <v>697</v>
      </c>
      <c r="E131">
        <v>1546</v>
      </c>
      <c r="F131">
        <v>1489</v>
      </c>
      <c r="G131">
        <v>11569</v>
      </c>
      <c r="H131">
        <v>3853</v>
      </c>
      <c r="I131">
        <f t="shared" si="10"/>
        <v>16</v>
      </c>
      <c r="J131">
        <f t="shared" ref="J131:J159" si="11">C131/B131</f>
        <v>1127.6470588235295</v>
      </c>
      <c r="K131">
        <f t="shared" ref="K131:K159" si="12">C131/$D$161</f>
        <v>16.786713542014592</v>
      </c>
      <c r="L131">
        <f t="shared" ref="L131:L159" si="13">K131/$O$1</f>
        <v>9.2744273712787803E-2</v>
      </c>
    </row>
    <row r="132" spans="1:12">
      <c r="A132" t="s">
        <v>130</v>
      </c>
      <c r="B132">
        <v>17</v>
      </c>
      <c r="C132">
        <v>17529</v>
      </c>
      <c r="D132">
        <v>665</v>
      </c>
      <c r="E132">
        <v>1458</v>
      </c>
      <c r="F132">
        <v>986</v>
      </c>
      <c r="G132">
        <v>10415</v>
      </c>
      <c r="H132">
        <v>3996</v>
      </c>
      <c r="I132">
        <f t="shared" si="10"/>
        <v>9</v>
      </c>
      <c r="J132">
        <f t="shared" si="11"/>
        <v>1031.1176470588234</v>
      </c>
      <c r="K132">
        <f t="shared" si="12"/>
        <v>15.34972883035857</v>
      </c>
      <c r="L132">
        <f t="shared" si="13"/>
        <v>8.480513165943962E-2</v>
      </c>
    </row>
    <row r="133" spans="1:12">
      <c r="A133" t="s">
        <v>131</v>
      </c>
      <c r="B133">
        <v>17</v>
      </c>
      <c r="C133">
        <v>18617</v>
      </c>
      <c r="D133">
        <v>553</v>
      </c>
      <c r="E133">
        <v>1258</v>
      </c>
      <c r="F133">
        <v>1040</v>
      </c>
      <c r="G133">
        <v>11703</v>
      </c>
      <c r="H133">
        <v>4050</v>
      </c>
      <c r="I133">
        <f t="shared" si="10"/>
        <v>13</v>
      </c>
      <c r="J133">
        <f t="shared" si="11"/>
        <v>1095.1176470588234</v>
      </c>
      <c r="K133">
        <f t="shared" si="12"/>
        <v>16.302464580682614</v>
      </c>
      <c r="L133">
        <f t="shared" si="13"/>
        <v>9.0068865086644273E-2</v>
      </c>
    </row>
    <row r="134" spans="1:12">
      <c r="A134" t="s">
        <v>132</v>
      </c>
      <c r="B134">
        <v>17</v>
      </c>
      <c r="C134">
        <v>18310</v>
      </c>
      <c r="D134">
        <v>462</v>
      </c>
      <c r="E134">
        <v>1162</v>
      </c>
      <c r="F134">
        <v>1357</v>
      </c>
      <c r="G134">
        <v>11564</v>
      </c>
      <c r="H134">
        <v>3746</v>
      </c>
      <c r="I134">
        <f t="shared" si="10"/>
        <v>19</v>
      </c>
      <c r="J134">
        <f t="shared" si="11"/>
        <v>1077.0588235294117</v>
      </c>
      <c r="K134">
        <f t="shared" si="12"/>
        <v>16.033631974662867</v>
      </c>
      <c r="L134">
        <f t="shared" si="13"/>
        <v>8.858360206996059E-2</v>
      </c>
    </row>
    <row r="135" spans="1:12">
      <c r="A135" t="s">
        <v>133</v>
      </c>
      <c r="B135">
        <v>17</v>
      </c>
      <c r="C135">
        <v>18636</v>
      </c>
      <c r="D135">
        <v>459</v>
      </c>
      <c r="E135">
        <v>1264</v>
      </c>
      <c r="F135">
        <v>1629</v>
      </c>
      <c r="G135">
        <v>11537</v>
      </c>
      <c r="H135">
        <v>3734</v>
      </c>
      <c r="I135">
        <f t="shared" si="10"/>
        <v>13</v>
      </c>
      <c r="J135">
        <f t="shared" si="11"/>
        <v>1096.2352941176471</v>
      </c>
      <c r="K135">
        <f t="shared" si="12"/>
        <v>16.319102429263637</v>
      </c>
      <c r="L135">
        <f t="shared" si="13"/>
        <v>9.0160786902009044E-2</v>
      </c>
    </row>
    <row r="136" spans="1:12">
      <c r="A136" t="s">
        <v>134</v>
      </c>
      <c r="B136">
        <v>17</v>
      </c>
      <c r="C136">
        <v>18703</v>
      </c>
      <c r="D136">
        <v>458</v>
      </c>
      <c r="E136">
        <v>1380</v>
      </c>
      <c r="F136">
        <v>1718</v>
      </c>
      <c r="G136">
        <v>11598</v>
      </c>
      <c r="H136">
        <v>3541</v>
      </c>
      <c r="I136">
        <f t="shared" si="10"/>
        <v>8</v>
      </c>
      <c r="J136">
        <f t="shared" si="11"/>
        <v>1100.1764705882354</v>
      </c>
      <c r="K136">
        <f t="shared" si="12"/>
        <v>16.377772737417786</v>
      </c>
      <c r="L136">
        <f t="shared" si="13"/>
        <v>9.0484932250926992E-2</v>
      </c>
    </row>
    <row r="137" spans="1:12">
      <c r="A137" t="s">
        <v>135</v>
      </c>
      <c r="B137">
        <v>17</v>
      </c>
      <c r="C137">
        <v>19086</v>
      </c>
      <c r="D137">
        <v>450</v>
      </c>
      <c r="E137">
        <v>1406</v>
      </c>
      <c r="F137">
        <v>1798</v>
      </c>
      <c r="G137">
        <v>11604</v>
      </c>
      <c r="H137">
        <v>3826</v>
      </c>
      <c r="I137">
        <f t="shared" si="10"/>
        <v>2</v>
      </c>
      <c r="J137">
        <f t="shared" si="11"/>
        <v>1122.7058823529412</v>
      </c>
      <c r="K137">
        <f t="shared" si="12"/>
        <v>16.713156737761633</v>
      </c>
      <c r="L137">
        <f t="shared" si="13"/>
        <v>9.2337882529069798E-2</v>
      </c>
    </row>
    <row r="138" spans="1:12">
      <c r="A138" t="s">
        <v>136</v>
      </c>
      <c r="B138">
        <v>17</v>
      </c>
      <c r="C138">
        <v>19794</v>
      </c>
      <c r="D138">
        <v>426</v>
      </c>
      <c r="E138">
        <v>1485</v>
      </c>
      <c r="F138">
        <v>1915</v>
      </c>
      <c r="G138">
        <v>12211</v>
      </c>
      <c r="H138">
        <v>3746</v>
      </c>
      <c r="I138">
        <f t="shared" si="10"/>
        <v>11</v>
      </c>
      <c r="J138">
        <f t="shared" si="11"/>
        <v>1164.3529411764705</v>
      </c>
      <c r="K138">
        <f t="shared" si="12"/>
        <v>17.333135516465145</v>
      </c>
      <c r="L138">
        <f t="shared" si="13"/>
        <v>9.5763179648978694E-2</v>
      </c>
    </row>
    <row r="139" spans="1:12">
      <c r="A139" t="s">
        <v>137</v>
      </c>
      <c r="B139">
        <v>17</v>
      </c>
      <c r="C139">
        <v>19428</v>
      </c>
      <c r="D139">
        <v>502</v>
      </c>
      <c r="E139">
        <v>1445</v>
      </c>
      <c r="F139">
        <v>1743</v>
      </c>
      <c r="G139">
        <v>11993</v>
      </c>
      <c r="H139">
        <v>3732</v>
      </c>
      <c r="I139">
        <f t="shared" si="10"/>
        <v>13</v>
      </c>
      <c r="J139">
        <f t="shared" si="11"/>
        <v>1142.8235294117646</v>
      </c>
      <c r="K139">
        <f t="shared" si="12"/>
        <v>17.012638012220108</v>
      </c>
      <c r="L139">
        <f t="shared" si="13"/>
        <v>9.3992475205635959E-2</v>
      </c>
    </row>
    <row r="140" spans="1:12">
      <c r="A140" t="s">
        <v>138</v>
      </c>
      <c r="B140">
        <v>17</v>
      </c>
      <c r="C140">
        <v>19199</v>
      </c>
      <c r="D140">
        <v>476</v>
      </c>
      <c r="E140">
        <v>1500</v>
      </c>
      <c r="F140">
        <v>1449</v>
      </c>
      <c r="G140">
        <v>11933</v>
      </c>
      <c r="H140">
        <v>3825</v>
      </c>
      <c r="I140">
        <f t="shared" si="10"/>
        <v>16</v>
      </c>
      <c r="J140">
        <f t="shared" si="11"/>
        <v>1129.3529411764705</v>
      </c>
      <c r="K140">
        <f t="shared" si="12"/>
        <v>16.812108153006687</v>
      </c>
      <c r="L140">
        <f t="shared" si="13"/>
        <v>9.2884575430976168E-2</v>
      </c>
    </row>
    <row r="141" spans="1:12">
      <c r="A141" t="s">
        <v>139</v>
      </c>
      <c r="B141">
        <v>17</v>
      </c>
      <c r="C141">
        <v>20044</v>
      </c>
      <c r="D141">
        <v>514</v>
      </c>
      <c r="E141">
        <v>1432</v>
      </c>
      <c r="F141">
        <v>1904</v>
      </c>
      <c r="G141">
        <v>12445</v>
      </c>
      <c r="H141">
        <v>3737</v>
      </c>
      <c r="I141">
        <f t="shared" si="10"/>
        <v>12</v>
      </c>
      <c r="J141">
        <f t="shared" si="11"/>
        <v>1179.0588235294117</v>
      </c>
      <c r="K141">
        <f t="shared" si="12"/>
        <v>17.55205457674181</v>
      </c>
      <c r="L141">
        <f t="shared" si="13"/>
        <v>9.697267721956801E-2</v>
      </c>
    </row>
    <row r="142" spans="1:12">
      <c r="A142" t="s">
        <v>140</v>
      </c>
      <c r="B142">
        <v>17</v>
      </c>
      <c r="C142">
        <v>20226</v>
      </c>
      <c r="D142">
        <v>439</v>
      </c>
      <c r="E142">
        <v>1578</v>
      </c>
      <c r="F142">
        <v>2062</v>
      </c>
      <c r="G142">
        <v>12468</v>
      </c>
      <c r="H142">
        <v>3665</v>
      </c>
      <c r="I142">
        <f t="shared" si="10"/>
        <v>14</v>
      </c>
      <c r="J142">
        <f t="shared" si="11"/>
        <v>1189.7647058823529</v>
      </c>
      <c r="K142">
        <f t="shared" si="12"/>
        <v>17.711427652623222</v>
      </c>
      <c r="L142">
        <f t="shared" si="13"/>
        <v>9.7853191450957028E-2</v>
      </c>
    </row>
    <row r="143" spans="1:12">
      <c r="A143" t="s">
        <v>141</v>
      </c>
      <c r="B143">
        <v>17</v>
      </c>
      <c r="C143">
        <v>20943</v>
      </c>
      <c r="D143">
        <v>483</v>
      </c>
      <c r="E143">
        <v>1609</v>
      </c>
      <c r="F143">
        <v>2300</v>
      </c>
      <c r="G143">
        <v>12803</v>
      </c>
      <c r="H143">
        <v>3740</v>
      </c>
      <c r="I143">
        <f t="shared" si="10"/>
        <v>8</v>
      </c>
      <c r="J143">
        <f t="shared" si="11"/>
        <v>1231.9411764705883</v>
      </c>
      <c r="K143">
        <f t="shared" si="12"/>
        <v>18.339287517496693</v>
      </c>
      <c r="L143">
        <f t="shared" si="13"/>
        <v>0.10132203048340714</v>
      </c>
    </row>
    <row r="144" spans="1:12">
      <c r="A144" t="s">
        <v>142</v>
      </c>
      <c r="B144">
        <v>17</v>
      </c>
      <c r="C144">
        <v>21048</v>
      </c>
      <c r="D144">
        <v>486</v>
      </c>
      <c r="E144">
        <v>1613</v>
      </c>
      <c r="F144">
        <v>2390</v>
      </c>
      <c r="G144">
        <v>12829</v>
      </c>
      <c r="H144">
        <v>3718</v>
      </c>
      <c r="I144">
        <f t="shared" si="10"/>
        <v>12</v>
      </c>
      <c r="J144">
        <f t="shared" si="11"/>
        <v>1238.1176470588234</v>
      </c>
      <c r="K144">
        <f t="shared" si="12"/>
        <v>18.431233522812892</v>
      </c>
      <c r="L144">
        <f t="shared" si="13"/>
        <v>0.10183001946305466</v>
      </c>
    </row>
    <row r="145" spans="1:12">
      <c r="A145" t="s">
        <v>143</v>
      </c>
      <c r="B145">
        <v>17</v>
      </c>
      <c r="C145">
        <v>20127</v>
      </c>
      <c r="D145">
        <v>527</v>
      </c>
      <c r="E145">
        <v>1508</v>
      </c>
      <c r="F145">
        <v>2107</v>
      </c>
      <c r="G145">
        <v>12231</v>
      </c>
      <c r="H145">
        <v>3744</v>
      </c>
      <c r="I145">
        <f t="shared" si="10"/>
        <v>10</v>
      </c>
      <c r="J145">
        <f t="shared" si="11"/>
        <v>1183.9411764705883</v>
      </c>
      <c r="K145">
        <f t="shared" si="12"/>
        <v>17.624735704753661</v>
      </c>
      <c r="L145">
        <f t="shared" si="13"/>
        <v>9.7374230413003651E-2</v>
      </c>
    </row>
    <row r="146" spans="1:12">
      <c r="A146" t="s">
        <v>144</v>
      </c>
      <c r="B146">
        <v>17</v>
      </c>
      <c r="C146">
        <v>20535</v>
      </c>
      <c r="D146">
        <v>513</v>
      </c>
      <c r="E146">
        <v>1640</v>
      </c>
      <c r="F146">
        <v>2198</v>
      </c>
      <c r="G146">
        <v>12397</v>
      </c>
      <c r="H146">
        <v>3766</v>
      </c>
      <c r="I146">
        <f t="shared" si="10"/>
        <v>21</v>
      </c>
      <c r="J146">
        <f t="shared" si="11"/>
        <v>1207.9411764705883</v>
      </c>
      <c r="K146">
        <f t="shared" si="12"/>
        <v>17.982011611125177</v>
      </c>
      <c r="L146">
        <f t="shared" si="13"/>
        <v>9.9348130448205396E-2</v>
      </c>
    </row>
    <row r="147" spans="1:12">
      <c r="A147" t="s">
        <v>145</v>
      </c>
      <c r="B147">
        <v>17</v>
      </c>
      <c r="C147">
        <v>19438</v>
      </c>
      <c r="D147">
        <v>484</v>
      </c>
      <c r="E147">
        <v>1523</v>
      </c>
      <c r="F147">
        <v>1627</v>
      </c>
      <c r="G147">
        <v>12030</v>
      </c>
      <c r="H147">
        <v>3759</v>
      </c>
      <c r="I147">
        <f t="shared" si="10"/>
        <v>15</v>
      </c>
      <c r="J147">
        <f t="shared" si="11"/>
        <v>1143.4117647058824</v>
      </c>
      <c r="K147">
        <f t="shared" si="12"/>
        <v>17.021394774631176</v>
      </c>
      <c r="L147">
        <f t="shared" si="13"/>
        <v>9.404085510845954E-2</v>
      </c>
    </row>
    <row r="148" spans="1:12">
      <c r="A148" t="s">
        <v>146</v>
      </c>
      <c r="B148">
        <v>17</v>
      </c>
      <c r="C148">
        <v>19735</v>
      </c>
      <c r="D148">
        <v>497</v>
      </c>
      <c r="E148">
        <v>1564</v>
      </c>
      <c r="F148">
        <v>1766</v>
      </c>
      <c r="G148">
        <v>11921</v>
      </c>
      <c r="H148">
        <v>3975</v>
      </c>
      <c r="I148">
        <f t="shared" si="10"/>
        <v>12</v>
      </c>
      <c r="J148">
        <f t="shared" si="11"/>
        <v>1160.8823529411766</v>
      </c>
      <c r="K148">
        <f t="shared" si="12"/>
        <v>17.281470618239855</v>
      </c>
      <c r="L148">
        <f t="shared" si="13"/>
        <v>9.5477738222319641E-2</v>
      </c>
    </row>
    <row r="149" spans="1:12">
      <c r="A149" t="s">
        <v>147</v>
      </c>
      <c r="B149">
        <v>17</v>
      </c>
      <c r="C149">
        <v>20611</v>
      </c>
      <c r="D149">
        <v>456</v>
      </c>
      <c r="E149">
        <v>1425</v>
      </c>
      <c r="F149">
        <v>1926</v>
      </c>
      <c r="G149">
        <v>12911</v>
      </c>
      <c r="H149">
        <v>3885</v>
      </c>
      <c r="I149">
        <f t="shared" si="10"/>
        <v>8</v>
      </c>
      <c r="J149">
        <f t="shared" si="11"/>
        <v>1212.4117647058824</v>
      </c>
      <c r="K149">
        <f t="shared" si="12"/>
        <v>18.048563005449285</v>
      </c>
      <c r="L149">
        <f t="shared" si="13"/>
        <v>9.9715817709664561E-2</v>
      </c>
    </row>
    <row r="150" spans="1:12">
      <c r="A150" t="s">
        <v>148</v>
      </c>
      <c r="B150">
        <v>17</v>
      </c>
      <c r="C150">
        <v>20707</v>
      </c>
      <c r="D150">
        <v>407</v>
      </c>
      <c r="E150">
        <v>1509</v>
      </c>
      <c r="F150">
        <v>2210</v>
      </c>
      <c r="G150">
        <v>12763</v>
      </c>
      <c r="H150">
        <v>3808</v>
      </c>
      <c r="I150">
        <f t="shared" si="10"/>
        <v>10</v>
      </c>
      <c r="J150">
        <f t="shared" si="11"/>
        <v>1218.0588235294117</v>
      </c>
      <c r="K150">
        <f t="shared" si="12"/>
        <v>18.132627924595521</v>
      </c>
      <c r="L150">
        <f t="shared" si="13"/>
        <v>0.10018026477677083</v>
      </c>
    </row>
    <row r="151" spans="1:12">
      <c r="A151" t="s">
        <v>149</v>
      </c>
      <c r="B151">
        <v>17</v>
      </c>
      <c r="C151">
        <v>21341</v>
      </c>
      <c r="D151">
        <v>401</v>
      </c>
      <c r="E151">
        <v>1643</v>
      </c>
      <c r="F151">
        <v>2194</v>
      </c>
      <c r="G151">
        <v>13131</v>
      </c>
      <c r="H151">
        <v>3952</v>
      </c>
      <c r="I151">
        <f t="shared" si="10"/>
        <v>20</v>
      </c>
      <c r="J151">
        <f t="shared" si="11"/>
        <v>1255.3529411764705</v>
      </c>
      <c r="K151">
        <f t="shared" si="12"/>
        <v>18.687806661457142</v>
      </c>
      <c r="L151">
        <f t="shared" si="13"/>
        <v>0.10324755061578532</v>
      </c>
    </row>
    <row r="152" spans="1:12">
      <c r="A152" t="s">
        <v>150</v>
      </c>
      <c r="B152">
        <v>17</v>
      </c>
      <c r="C152">
        <v>21371</v>
      </c>
      <c r="D152">
        <v>434</v>
      </c>
      <c r="E152">
        <v>1513</v>
      </c>
      <c r="F152">
        <v>2380</v>
      </c>
      <c r="G152">
        <v>13014</v>
      </c>
      <c r="H152">
        <v>4015</v>
      </c>
      <c r="I152">
        <f t="shared" si="10"/>
        <v>15</v>
      </c>
      <c r="J152">
        <f t="shared" si="11"/>
        <v>1257.1176470588234</v>
      </c>
      <c r="K152">
        <f t="shared" si="12"/>
        <v>18.714076948690341</v>
      </c>
      <c r="L152">
        <f t="shared" si="13"/>
        <v>0.10339269032425602</v>
      </c>
    </row>
    <row r="153" spans="1:12">
      <c r="A153" t="s">
        <v>151</v>
      </c>
      <c r="B153">
        <v>17</v>
      </c>
      <c r="C153">
        <v>21858</v>
      </c>
      <c r="D153">
        <v>434</v>
      </c>
      <c r="E153">
        <v>1550</v>
      </c>
      <c r="F153">
        <v>2345</v>
      </c>
      <c r="G153">
        <v>13384</v>
      </c>
      <c r="H153">
        <v>4132</v>
      </c>
      <c r="I153">
        <f t="shared" si="10"/>
        <v>13</v>
      </c>
      <c r="J153">
        <f t="shared" si="11"/>
        <v>1285.7647058823529</v>
      </c>
      <c r="K153">
        <f t="shared" si="12"/>
        <v>19.140531278109282</v>
      </c>
      <c r="L153">
        <f t="shared" si="13"/>
        <v>0.10574879159176399</v>
      </c>
    </row>
    <row r="154" spans="1:12">
      <c r="A154" t="s">
        <v>152</v>
      </c>
      <c r="B154">
        <v>17</v>
      </c>
      <c r="C154">
        <v>20468</v>
      </c>
      <c r="D154">
        <v>447</v>
      </c>
      <c r="E154">
        <v>1443</v>
      </c>
      <c r="F154">
        <v>1662</v>
      </c>
      <c r="G154">
        <v>12935</v>
      </c>
      <c r="H154">
        <v>3973</v>
      </c>
      <c r="I154">
        <f t="shared" si="10"/>
        <v>8</v>
      </c>
      <c r="J154">
        <f t="shared" si="11"/>
        <v>1204</v>
      </c>
      <c r="K154">
        <f t="shared" si="12"/>
        <v>17.923341302971032</v>
      </c>
      <c r="L154">
        <f t="shared" si="13"/>
        <v>9.9023985099287476E-2</v>
      </c>
    </row>
    <row r="155" spans="1:12">
      <c r="A155" t="s">
        <v>153</v>
      </c>
      <c r="B155">
        <v>17</v>
      </c>
      <c r="C155">
        <v>21144</v>
      </c>
      <c r="D155">
        <v>452</v>
      </c>
      <c r="E155">
        <v>1381</v>
      </c>
      <c r="F155">
        <v>2223</v>
      </c>
      <c r="G155">
        <v>13066</v>
      </c>
      <c r="H155">
        <v>4010</v>
      </c>
      <c r="I155">
        <f t="shared" si="10"/>
        <v>12</v>
      </c>
      <c r="J155">
        <f t="shared" si="11"/>
        <v>1243.7647058823529</v>
      </c>
      <c r="K155">
        <f t="shared" si="12"/>
        <v>18.515298441959132</v>
      </c>
      <c r="L155">
        <f t="shared" si="13"/>
        <v>0.10229446653016094</v>
      </c>
    </row>
    <row r="156" spans="1:12">
      <c r="A156" t="s">
        <v>154</v>
      </c>
      <c r="B156">
        <v>17</v>
      </c>
      <c r="C156">
        <v>21781</v>
      </c>
      <c r="D156">
        <v>391</v>
      </c>
      <c r="E156">
        <v>1538</v>
      </c>
      <c r="F156">
        <v>2566</v>
      </c>
      <c r="G156">
        <v>13191</v>
      </c>
      <c r="H156">
        <v>4081</v>
      </c>
      <c r="I156">
        <f t="shared" si="10"/>
        <v>14</v>
      </c>
      <c r="J156">
        <f t="shared" si="11"/>
        <v>1281.2352941176471</v>
      </c>
      <c r="K156">
        <f t="shared" si="12"/>
        <v>19.07310420754407</v>
      </c>
      <c r="L156">
        <f t="shared" si="13"/>
        <v>0.10537626634002248</v>
      </c>
    </row>
    <row r="157" spans="1:12">
      <c r="A157" t="s">
        <v>155</v>
      </c>
      <c r="B157">
        <v>17</v>
      </c>
      <c r="C157">
        <v>21468</v>
      </c>
      <c r="D157">
        <v>425</v>
      </c>
      <c r="E157">
        <v>1427</v>
      </c>
      <c r="F157">
        <v>2586</v>
      </c>
      <c r="G157">
        <v>13066</v>
      </c>
      <c r="H157">
        <v>3953</v>
      </c>
      <c r="I157">
        <f t="shared" si="10"/>
        <v>11</v>
      </c>
      <c r="J157">
        <f t="shared" si="11"/>
        <v>1262.8235294117646</v>
      </c>
      <c r="K157">
        <f t="shared" si="12"/>
        <v>18.799017544077689</v>
      </c>
      <c r="L157">
        <f t="shared" si="13"/>
        <v>0.10386197538164468</v>
      </c>
    </row>
    <row r="158" spans="1:12">
      <c r="A158" t="s">
        <v>156</v>
      </c>
      <c r="B158">
        <v>17</v>
      </c>
      <c r="C158">
        <v>21143</v>
      </c>
      <c r="D158">
        <v>432</v>
      </c>
      <c r="E158">
        <v>1382</v>
      </c>
      <c r="F158">
        <v>2350</v>
      </c>
      <c r="G158">
        <v>13103</v>
      </c>
      <c r="H158">
        <v>3864</v>
      </c>
      <c r="I158">
        <f t="shared" si="10"/>
        <v>12</v>
      </c>
      <c r="J158">
        <f t="shared" si="11"/>
        <v>1243.7058823529412</v>
      </c>
      <c r="K158">
        <f t="shared" si="12"/>
        <v>18.514422765718024</v>
      </c>
      <c r="L158">
        <f t="shared" si="13"/>
        <v>0.10228962853987858</v>
      </c>
    </row>
    <row r="159" spans="1:12">
      <c r="A159" t="s">
        <v>157</v>
      </c>
      <c r="B159">
        <v>17</v>
      </c>
      <c r="C159">
        <v>21217</v>
      </c>
      <c r="D159">
        <v>399</v>
      </c>
      <c r="E159">
        <v>1468</v>
      </c>
      <c r="F159">
        <v>2402</v>
      </c>
      <c r="G159">
        <v>12940</v>
      </c>
      <c r="H159">
        <v>3993</v>
      </c>
      <c r="I159">
        <f t="shared" si="10"/>
        <v>15</v>
      </c>
      <c r="J159">
        <f t="shared" si="11"/>
        <v>1248.0588235294117</v>
      </c>
      <c r="K159">
        <f t="shared" si="12"/>
        <v>18.579222807559919</v>
      </c>
      <c r="L159">
        <f t="shared" si="13"/>
        <v>0.10264763982077303</v>
      </c>
    </row>
    <row r="161" spans="2:4">
      <c r="B161">
        <f>SUM(B55:B159)</f>
        <v>1691</v>
      </c>
      <c r="C161">
        <f>SUM(C55:C159)</f>
        <v>1931079</v>
      </c>
      <c r="D161">
        <f>C161/B161</f>
        <v>1141.9745712596098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U170"/>
  <sheetViews>
    <sheetView tabSelected="1" workbookViewId="0">
      <pane ySplit="1" topLeftCell="A140" activePane="bottomLeft" state="frozen"/>
      <selection pane="bottomLeft" activeCell="Q167" sqref="Q167:U167"/>
    </sheetView>
  </sheetViews>
  <sheetFormatPr baseColWidth="10" defaultColWidth="8.83203125" defaultRowHeight="14" x14ac:dyDescent="0"/>
  <cols>
    <col min="9" max="9" width="13.6640625" bestFit="1" customWidth="1"/>
    <col min="10" max="10" width="14.1640625" bestFit="1" customWidth="1"/>
    <col min="11" max="11" width="12" bestFit="1" customWidth="1"/>
    <col min="15" max="15" width="23.6640625" bestFit="1" customWidth="1"/>
    <col min="16" max="16" width="9.83203125" customWidth="1"/>
    <col min="17" max="17" width="12.6640625" bestFit="1" customWidth="1"/>
    <col min="18" max="18" width="13.5" bestFit="1" customWidth="1"/>
    <col min="19" max="19" width="14.1640625" bestFit="1" customWidth="1"/>
    <col min="20" max="20" width="15.5" bestFit="1" customWidth="1"/>
    <col min="21" max="21" width="13.83203125" bestFit="1" customWidth="1"/>
  </cols>
  <sheetData>
    <row r="1" spans="1:21">
      <c r="A1" t="s">
        <v>173</v>
      </c>
      <c r="B1" t="s">
        <v>158</v>
      </c>
      <c r="C1" t="s">
        <v>179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174</v>
      </c>
      <c r="J1" t="s">
        <v>206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214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</row>
    <row r="2" spans="1:21">
      <c r="A2" t="s">
        <v>0</v>
      </c>
      <c r="B2">
        <v>3</v>
      </c>
      <c r="C2">
        <v>76</v>
      </c>
      <c r="D2">
        <v>3</v>
      </c>
      <c r="E2">
        <v>16</v>
      </c>
      <c r="F2">
        <v>8</v>
      </c>
      <c r="G2">
        <v>40</v>
      </c>
      <c r="H2">
        <v>9</v>
      </c>
      <c r="I2">
        <f>C2-D2-E2-F2-G2-H2</f>
        <v>0</v>
      </c>
    </row>
    <row r="3" spans="1:21">
      <c r="A3" t="s">
        <v>1</v>
      </c>
      <c r="B3">
        <v>3</v>
      </c>
      <c r="C3">
        <v>69</v>
      </c>
      <c r="D3">
        <v>5</v>
      </c>
      <c r="E3">
        <v>14</v>
      </c>
      <c r="F3">
        <v>7</v>
      </c>
      <c r="G3">
        <v>29</v>
      </c>
      <c r="H3">
        <v>14</v>
      </c>
      <c r="I3">
        <f t="shared" ref="I3:I66" si="0">C3-D3-E3-F3-G3-H3</f>
        <v>0</v>
      </c>
    </row>
    <row r="4" spans="1:21">
      <c r="A4" t="s">
        <v>2</v>
      </c>
      <c r="B4">
        <v>5</v>
      </c>
      <c r="C4">
        <v>73</v>
      </c>
      <c r="D4">
        <v>4</v>
      </c>
      <c r="E4">
        <v>15</v>
      </c>
      <c r="F4">
        <v>3</v>
      </c>
      <c r="G4">
        <v>36</v>
      </c>
      <c r="H4">
        <v>15</v>
      </c>
      <c r="I4">
        <f t="shared" si="0"/>
        <v>0</v>
      </c>
    </row>
    <row r="5" spans="1:21">
      <c r="A5" t="s">
        <v>3</v>
      </c>
      <c r="B5">
        <v>5</v>
      </c>
      <c r="C5">
        <v>76</v>
      </c>
      <c r="D5">
        <v>5</v>
      </c>
      <c r="E5">
        <v>15</v>
      </c>
      <c r="F5">
        <v>2</v>
      </c>
      <c r="G5">
        <v>43</v>
      </c>
      <c r="H5">
        <v>11</v>
      </c>
      <c r="I5">
        <f t="shared" si="0"/>
        <v>0</v>
      </c>
    </row>
    <row r="6" spans="1:21">
      <c r="A6" t="s">
        <v>4</v>
      </c>
      <c r="B6">
        <v>5</v>
      </c>
      <c r="C6">
        <v>72</v>
      </c>
      <c r="D6">
        <v>2</v>
      </c>
      <c r="E6">
        <v>12</v>
      </c>
      <c r="F6">
        <v>3</v>
      </c>
      <c r="G6">
        <v>42</v>
      </c>
      <c r="H6">
        <v>13</v>
      </c>
      <c r="I6">
        <f t="shared" si="0"/>
        <v>0</v>
      </c>
    </row>
    <row r="7" spans="1:21">
      <c r="A7" t="s">
        <v>5</v>
      </c>
      <c r="B7">
        <v>5</v>
      </c>
      <c r="C7">
        <v>83</v>
      </c>
      <c r="D7">
        <v>4</v>
      </c>
      <c r="E7">
        <v>12</v>
      </c>
      <c r="F7">
        <v>8</v>
      </c>
      <c r="G7">
        <v>40</v>
      </c>
      <c r="H7">
        <v>19</v>
      </c>
      <c r="I7">
        <f t="shared" si="0"/>
        <v>0</v>
      </c>
    </row>
    <row r="8" spans="1:21">
      <c r="A8" t="s">
        <v>6</v>
      </c>
      <c r="B8">
        <v>5</v>
      </c>
      <c r="C8">
        <v>67</v>
      </c>
      <c r="D8">
        <v>5</v>
      </c>
      <c r="E8">
        <v>18</v>
      </c>
      <c r="F8">
        <v>4</v>
      </c>
      <c r="G8">
        <v>34</v>
      </c>
      <c r="H8">
        <v>6</v>
      </c>
      <c r="I8">
        <f t="shared" si="0"/>
        <v>0</v>
      </c>
    </row>
    <row r="9" spans="1:21">
      <c r="A9" t="s">
        <v>7</v>
      </c>
      <c r="B9">
        <v>5</v>
      </c>
      <c r="C9">
        <v>70</v>
      </c>
      <c r="D9">
        <v>3</v>
      </c>
      <c r="E9">
        <v>13</v>
      </c>
      <c r="F9">
        <v>6</v>
      </c>
      <c r="G9">
        <v>38</v>
      </c>
      <c r="H9">
        <v>10</v>
      </c>
      <c r="I9">
        <f t="shared" si="0"/>
        <v>0</v>
      </c>
    </row>
    <row r="10" spans="1:21">
      <c r="A10" t="s">
        <v>8</v>
      </c>
      <c r="B10">
        <v>5</v>
      </c>
      <c r="C10">
        <v>68</v>
      </c>
      <c r="D10">
        <v>4</v>
      </c>
      <c r="E10">
        <v>9</v>
      </c>
      <c r="F10">
        <v>0</v>
      </c>
      <c r="G10">
        <v>45</v>
      </c>
      <c r="H10">
        <v>10</v>
      </c>
      <c r="I10">
        <f t="shared" si="0"/>
        <v>0</v>
      </c>
    </row>
    <row r="11" spans="1:21">
      <c r="A11" t="s">
        <v>9</v>
      </c>
      <c r="B11">
        <v>5</v>
      </c>
      <c r="C11">
        <v>81</v>
      </c>
      <c r="D11">
        <v>5</v>
      </c>
      <c r="E11">
        <v>15</v>
      </c>
      <c r="F11">
        <v>7</v>
      </c>
      <c r="G11">
        <v>42</v>
      </c>
      <c r="H11">
        <v>12</v>
      </c>
      <c r="I11">
        <f t="shared" si="0"/>
        <v>0</v>
      </c>
    </row>
    <row r="12" spans="1:21">
      <c r="A12" t="s">
        <v>10</v>
      </c>
      <c r="B12">
        <v>3</v>
      </c>
      <c r="C12">
        <v>79</v>
      </c>
      <c r="D12">
        <v>6</v>
      </c>
      <c r="E12">
        <v>16</v>
      </c>
      <c r="F12">
        <v>3</v>
      </c>
      <c r="G12">
        <v>36</v>
      </c>
      <c r="H12">
        <v>18</v>
      </c>
      <c r="I12">
        <f t="shared" si="0"/>
        <v>0</v>
      </c>
    </row>
    <row r="13" spans="1:21">
      <c r="A13" t="s">
        <v>11</v>
      </c>
      <c r="B13">
        <v>4</v>
      </c>
      <c r="C13">
        <v>65</v>
      </c>
      <c r="D13">
        <v>7</v>
      </c>
      <c r="E13">
        <v>13</v>
      </c>
      <c r="F13">
        <v>5</v>
      </c>
      <c r="G13">
        <v>31</v>
      </c>
      <c r="H13">
        <v>9</v>
      </c>
      <c r="I13">
        <f t="shared" si="0"/>
        <v>0</v>
      </c>
    </row>
    <row r="14" spans="1:21">
      <c r="A14" t="s">
        <v>12</v>
      </c>
      <c r="B14">
        <v>4</v>
      </c>
      <c r="C14">
        <v>65</v>
      </c>
      <c r="D14">
        <v>5</v>
      </c>
      <c r="E14">
        <v>14</v>
      </c>
      <c r="F14">
        <v>3</v>
      </c>
      <c r="G14">
        <v>28</v>
      </c>
      <c r="H14">
        <v>15</v>
      </c>
      <c r="I14">
        <f t="shared" si="0"/>
        <v>0</v>
      </c>
    </row>
    <row r="15" spans="1:21">
      <c r="A15" t="s">
        <v>13</v>
      </c>
      <c r="B15">
        <v>6</v>
      </c>
      <c r="C15">
        <v>87</v>
      </c>
      <c r="D15">
        <v>5</v>
      </c>
      <c r="E15">
        <v>14</v>
      </c>
      <c r="F15">
        <v>5</v>
      </c>
      <c r="G15">
        <v>47</v>
      </c>
      <c r="H15">
        <v>16</v>
      </c>
      <c r="I15">
        <f t="shared" si="0"/>
        <v>0</v>
      </c>
    </row>
    <row r="16" spans="1:21">
      <c r="A16" t="s">
        <v>14</v>
      </c>
      <c r="B16">
        <v>6</v>
      </c>
      <c r="C16">
        <v>89</v>
      </c>
      <c r="D16">
        <v>4</v>
      </c>
      <c r="E16">
        <v>22</v>
      </c>
      <c r="F16">
        <v>5</v>
      </c>
      <c r="G16">
        <v>46</v>
      </c>
      <c r="H16">
        <v>12</v>
      </c>
      <c r="I16">
        <f t="shared" si="0"/>
        <v>0</v>
      </c>
    </row>
    <row r="17" spans="1:9">
      <c r="A17" t="s">
        <v>15</v>
      </c>
      <c r="B17">
        <v>7</v>
      </c>
      <c r="C17">
        <v>105</v>
      </c>
      <c r="D17">
        <v>9</v>
      </c>
      <c r="E17">
        <v>26</v>
      </c>
      <c r="F17">
        <v>3</v>
      </c>
      <c r="G17">
        <v>45</v>
      </c>
      <c r="H17">
        <v>22</v>
      </c>
      <c r="I17">
        <f t="shared" si="0"/>
        <v>0</v>
      </c>
    </row>
    <row r="18" spans="1:9">
      <c r="A18" t="s">
        <v>16</v>
      </c>
      <c r="B18">
        <v>7</v>
      </c>
      <c r="C18">
        <v>113</v>
      </c>
      <c r="D18">
        <v>9</v>
      </c>
      <c r="E18">
        <v>26</v>
      </c>
      <c r="F18">
        <v>15</v>
      </c>
      <c r="G18">
        <v>55</v>
      </c>
      <c r="H18">
        <v>8</v>
      </c>
      <c r="I18">
        <f t="shared" si="0"/>
        <v>0</v>
      </c>
    </row>
    <row r="19" spans="1:9">
      <c r="A19" t="s">
        <v>17</v>
      </c>
      <c r="B19">
        <v>7</v>
      </c>
      <c r="C19">
        <v>145</v>
      </c>
      <c r="D19">
        <v>9</v>
      </c>
      <c r="E19">
        <v>36</v>
      </c>
      <c r="F19">
        <v>5</v>
      </c>
      <c r="G19">
        <v>75</v>
      </c>
      <c r="H19">
        <v>20</v>
      </c>
      <c r="I19">
        <f t="shared" si="0"/>
        <v>0</v>
      </c>
    </row>
    <row r="20" spans="1:9">
      <c r="A20" t="s">
        <v>18</v>
      </c>
      <c r="B20">
        <v>7</v>
      </c>
      <c r="C20">
        <v>118</v>
      </c>
      <c r="D20">
        <v>11</v>
      </c>
      <c r="E20">
        <v>30</v>
      </c>
      <c r="F20">
        <v>13</v>
      </c>
      <c r="G20">
        <v>53</v>
      </c>
      <c r="H20">
        <v>11</v>
      </c>
      <c r="I20">
        <f t="shared" si="0"/>
        <v>0</v>
      </c>
    </row>
    <row r="21" spans="1:9">
      <c r="A21" t="s">
        <v>19</v>
      </c>
      <c r="B21">
        <v>7</v>
      </c>
      <c r="C21">
        <v>147</v>
      </c>
      <c r="D21">
        <v>14</v>
      </c>
      <c r="E21">
        <v>21</v>
      </c>
      <c r="F21">
        <v>8</v>
      </c>
      <c r="G21">
        <v>83</v>
      </c>
      <c r="H21">
        <v>21</v>
      </c>
      <c r="I21">
        <f t="shared" si="0"/>
        <v>0</v>
      </c>
    </row>
    <row r="22" spans="1:9">
      <c r="A22" t="s">
        <v>20</v>
      </c>
      <c r="B22">
        <v>7</v>
      </c>
      <c r="C22">
        <v>164</v>
      </c>
      <c r="D22">
        <v>9</v>
      </c>
      <c r="E22">
        <v>41</v>
      </c>
      <c r="F22">
        <v>7</v>
      </c>
      <c r="G22">
        <v>77</v>
      </c>
      <c r="H22">
        <v>30</v>
      </c>
      <c r="I22">
        <f t="shared" si="0"/>
        <v>0</v>
      </c>
    </row>
    <row r="23" spans="1:9">
      <c r="A23" t="s">
        <v>21</v>
      </c>
      <c r="B23">
        <v>7</v>
      </c>
      <c r="C23">
        <v>159</v>
      </c>
      <c r="D23">
        <v>15</v>
      </c>
      <c r="E23">
        <v>35</v>
      </c>
      <c r="F23">
        <v>17</v>
      </c>
      <c r="G23">
        <v>67</v>
      </c>
      <c r="H23">
        <v>25</v>
      </c>
      <c r="I23">
        <f t="shared" si="0"/>
        <v>0</v>
      </c>
    </row>
    <row r="24" spans="1:9">
      <c r="A24" t="s">
        <v>22</v>
      </c>
      <c r="B24">
        <v>7</v>
      </c>
      <c r="C24">
        <v>146</v>
      </c>
      <c r="D24">
        <v>5</v>
      </c>
      <c r="E24">
        <v>36</v>
      </c>
      <c r="F24">
        <v>16</v>
      </c>
      <c r="G24">
        <v>73</v>
      </c>
      <c r="H24">
        <v>16</v>
      </c>
      <c r="I24">
        <f t="shared" si="0"/>
        <v>0</v>
      </c>
    </row>
    <row r="25" spans="1:9">
      <c r="A25" t="s">
        <v>23</v>
      </c>
      <c r="B25">
        <v>7</v>
      </c>
      <c r="C25">
        <v>145</v>
      </c>
      <c r="D25">
        <v>8</v>
      </c>
      <c r="E25">
        <v>48</v>
      </c>
      <c r="F25">
        <v>13</v>
      </c>
      <c r="G25">
        <v>59</v>
      </c>
      <c r="H25">
        <v>17</v>
      </c>
      <c r="I25">
        <f t="shared" si="0"/>
        <v>0</v>
      </c>
    </row>
    <row r="26" spans="1:9">
      <c r="A26" t="s">
        <v>24</v>
      </c>
      <c r="B26">
        <v>8</v>
      </c>
      <c r="C26">
        <v>180</v>
      </c>
      <c r="D26">
        <v>13</v>
      </c>
      <c r="E26">
        <v>55</v>
      </c>
      <c r="F26">
        <v>16</v>
      </c>
      <c r="G26">
        <v>81</v>
      </c>
      <c r="H26">
        <v>15</v>
      </c>
      <c r="I26">
        <f t="shared" si="0"/>
        <v>0</v>
      </c>
    </row>
    <row r="27" spans="1:9">
      <c r="A27" t="s">
        <v>25</v>
      </c>
      <c r="B27">
        <v>9</v>
      </c>
      <c r="C27">
        <v>215</v>
      </c>
      <c r="D27">
        <v>14</v>
      </c>
      <c r="E27">
        <v>59</v>
      </c>
      <c r="F27">
        <v>12</v>
      </c>
      <c r="G27">
        <v>106</v>
      </c>
      <c r="H27">
        <v>24</v>
      </c>
      <c r="I27">
        <f t="shared" si="0"/>
        <v>0</v>
      </c>
    </row>
    <row r="28" spans="1:9">
      <c r="A28" t="s">
        <v>26</v>
      </c>
      <c r="B28">
        <v>9</v>
      </c>
      <c r="C28">
        <v>234</v>
      </c>
      <c r="D28">
        <v>13</v>
      </c>
      <c r="E28">
        <v>61</v>
      </c>
      <c r="F28">
        <v>17</v>
      </c>
      <c r="G28">
        <v>103</v>
      </c>
      <c r="H28">
        <v>40</v>
      </c>
      <c r="I28">
        <f t="shared" si="0"/>
        <v>0</v>
      </c>
    </row>
    <row r="29" spans="1:9">
      <c r="A29" t="s">
        <v>27</v>
      </c>
      <c r="B29">
        <v>9</v>
      </c>
      <c r="C29">
        <v>188</v>
      </c>
      <c r="D29">
        <v>13</v>
      </c>
      <c r="E29">
        <v>46</v>
      </c>
      <c r="F29">
        <v>16</v>
      </c>
      <c r="G29">
        <v>84</v>
      </c>
      <c r="H29">
        <v>29</v>
      </c>
      <c r="I29">
        <f t="shared" si="0"/>
        <v>0</v>
      </c>
    </row>
    <row r="30" spans="1:9">
      <c r="A30" t="s">
        <v>28</v>
      </c>
      <c r="B30">
        <v>9</v>
      </c>
      <c r="C30">
        <v>187</v>
      </c>
      <c r="D30">
        <v>19</v>
      </c>
      <c r="E30">
        <v>49</v>
      </c>
      <c r="F30">
        <v>15</v>
      </c>
      <c r="G30">
        <v>79</v>
      </c>
      <c r="H30">
        <v>25</v>
      </c>
      <c r="I30">
        <f t="shared" si="0"/>
        <v>0</v>
      </c>
    </row>
    <row r="31" spans="1:9">
      <c r="A31" t="s">
        <v>29</v>
      </c>
      <c r="B31">
        <v>9</v>
      </c>
      <c r="C31">
        <v>202</v>
      </c>
      <c r="D31">
        <v>18</v>
      </c>
      <c r="E31">
        <v>58</v>
      </c>
      <c r="F31">
        <v>14</v>
      </c>
      <c r="G31">
        <v>73</v>
      </c>
      <c r="H31">
        <v>39</v>
      </c>
      <c r="I31">
        <f t="shared" si="0"/>
        <v>0</v>
      </c>
    </row>
    <row r="32" spans="1:9">
      <c r="A32" t="s">
        <v>30</v>
      </c>
      <c r="B32">
        <v>9</v>
      </c>
      <c r="C32">
        <v>208</v>
      </c>
      <c r="D32">
        <v>24</v>
      </c>
      <c r="E32">
        <v>72</v>
      </c>
      <c r="F32">
        <v>18</v>
      </c>
      <c r="G32">
        <v>70</v>
      </c>
      <c r="H32">
        <v>24</v>
      </c>
      <c r="I32">
        <f t="shared" si="0"/>
        <v>0</v>
      </c>
    </row>
    <row r="33" spans="1:9">
      <c r="A33" t="s">
        <v>31</v>
      </c>
      <c r="B33">
        <v>9</v>
      </c>
      <c r="C33">
        <v>251</v>
      </c>
      <c r="D33">
        <v>19</v>
      </c>
      <c r="E33">
        <v>78</v>
      </c>
      <c r="F33">
        <v>30</v>
      </c>
      <c r="G33">
        <v>90</v>
      </c>
      <c r="H33">
        <v>33</v>
      </c>
      <c r="I33">
        <f t="shared" si="0"/>
        <v>1</v>
      </c>
    </row>
    <row r="34" spans="1:9">
      <c r="A34" t="s">
        <v>32</v>
      </c>
      <c r="B34">
        <v>9</v>
      </c>
      <c r="C34">
        <v>263</v>
      </c>
      <c r="D34">
        <v>26</v>
      </c>
      <c r="E34">
        <v>90</v>
      </c>
      <c r="F34">
        <v>19</v>
      </c>
      <c r="G34">
        <v>94</v>
      </c>
      <c r="H34">
        <v>34</v>
      </c>
      <c r="I34">
        <f t="shared" si="0"/>
        <v>0</v>
      </c>
    </row>
    <row r="35" spans="1:9">
      <c r="A35" t="s">
        <v>33</v>
      </c>
      <c r="B35">
        <v>9</v>
      </c>
      <c r="C35">
        <v>343</v>
      </c>
      <c r="D35">
        <v>35</v>
      </c>
      <c r="E35">
        <v>124</v>
      </c>
      <c r="F35">
        <v>26</v>
      </c>
      <c r="G35">
        <v>112</v>
      </c>
      <c r="H35">
        <v>46</v>
      </c>
      <c r="I35">
        <f t="shared" si="0"/>
        <v>0</v>
      </c>
    </row>
    <row r="36" spans="1:9">
      <c r="A36" t="s">
        <v>34</v>
      </c>
      <c r="B36">
        <v>9</v>
      </c>
      <c r="C36">
        <v>329</v>
      </c>
      <c r="D36">
        <v>38</v>
      </c>
      <c r="E36">
        <v>135</v>
      </c>
      <c r="F36">
        <v>19</v>
      </c>
      <c r="G36">
        <v>100</v>
      </c>
      <c r="H36">
        <v>37</v>
      </c>
      <c r="I36">
        <f t="shared" si="0"/>
        <v>0</v>
      </c>
    </row>
    <row r="37" spans="1:9">
      <c r="A37" t="s">
        <v>35</v>
      </c>
      <c r="B37">
        <v>12</v>
      </c>
      <c r="C37">
        <v>324</v>
      </c>
      <c r="D37">
        <v>27</v>
      </c>
      <c r="E37">
        <v>128</v>
      </c>
      <c r="F37">
        <v>23</v>
      </c>
      <c r="G37">
        <v>100</v>
      </c>
      <c r="H37">
        <v>46</v>
      </c>
      <c r="I37">
        <f t="shared" si="0"/>
        <v>0</v>
      </c>
    </row>
    <row r="38" spans="1:9">
      <c r="A38" t="s">
        <v>36</v>
      </c>
      <c r="B38">
        <v>12</v>
      </c>
      <c r="C38">
        <v>339</v>
      </c>
      <c r="D38">
        <v>27</v>
      </c>
      <c r="E38">
        <v>125</v>
      </c>
      <c r="F38">
        <v>24</v>
      </c>
      <c r="G38">
        <v>121</v>
      </c>
      <c r="H38">
        <v>42</v>
      </c>
      <c r="I38">
        <f t="shared" si="0"/>
        <v>0</v>
      </c>
    </row>
    <row r="39" spans="1:9">
      <c r="A39" t="s">
        <v>37</v>
      </c>
      <c r="B39">
        <v>12</v>
      </c>
      <c r="C39">
        <v>320</v>
      </c>
      <c r="D39">
        <v>37</v>
      </c>
      <c r="E39">
        <v>116</v>
      </c>
      <c r="F39">
        <v>28</v>
      </c>
      <c r="G39">
        <v>103</v>
      </c>
      <c r="H39">
        <v>36</v>
      </c>
      <c r="I39">
        <f t="shared" si="0"/>
        <v>0</v>
      </c>
    </row>
    <row r="40" spans="1:9">
      <c r="A40" t="s">
        <v>38</v>
      </c>
      <c r="B40">
        <v>12</v>
      </c>
      <c r="C40">
        <v>283</v>
      </c>
      <c r="D40">
        <v>27</v>
      </c>
      <c r="E40">
        <v>103</v>
      </c>
      <c r="F40">
        <v>23</v>
      </c>
      <c r="G40">
        <v>100</v>
      </c>
      <c r="H40">
        <v>30</v>
      </c>
      <c r="I40">
        <f t="shared" si="0"/>
        <v>0</v>
      </c>
    </row>
    <row r="41" spans="1:9">
      <c r="A41" t="s">
        <v>39</v>
      </c>
      <c r="B41">
        <v>12</v>
      </c>
      <c r="C41">
        <v>297</v>
      </c>
      <c r="D41">
        <v>34</v>
      </c>
      <c r="E41">
        <v>112</v>
      </c>
      <c r="F41">
        <v>26</v>
      </c>
      <c r="G41">
        <v>93</v>
      </c>
      <c r="H41">
        <v>32</v>
      </c>
      <c r="I41">
        <f t="shared" si="0"/>
        <v>0</v>
      </c>
    </row>
    <row r="42" spans="1:9">
      <c r="A42" t="s">
        <v>40</v>
      </c>
      <c r="B42">
        <v>12</v>
      </c>
      <c r="C42">
        <v>338</v>
      </c>
      <c r="D42">
        <v>23</v>
      </c>
      <c r="E42">
        <v>125</v>
      </c>
      <c r="F42">
        <v>21</v>
      </c>
      <c r="G42">
        <v>132</v>
      </c>
      <c r="H42">
        <v>37</v>
      </c>
      <c r="I42">
        <f t="shared" si="0"/>
        <v>0</v>
      </c>
    </row>
    <row r="43" spans="1:9">
      <c r="A43" t="s">
        <v>41</v>
      </c>
      <c r="B43">
        <v>12</v>
      </c>
      <c r="C43">
        <v>302</v>
      </c>
      <c r="D43">
        <v>30</v>
      </c>
      <c r="E43">
        <v>99</v>
      </c>
      <c r="F43">
        <v>21</v>
      </c>
      <c r="G43">
        <v>113</v>
      </c>
      <c r="H43">
        <v>39</v>
      </c>
      <c r="I43">
        <f t="shared" si="0"/>
        <v>0</v>
      </c>
    </row>
    <row r="44" spans="1:9">
      <c r="A44" t="s">
        <v>42</v>
      </c>
      <c r="B44">
        <v>11</v>
      </c>
      <c r="C44">
        <v>266</v>
      </c>
      <c r="D44">
        <v>23</v>
      </c>
      <c r="E44">
        <v>73</v>
      </c>
      <c r="F44">
        <v>27</v>
      </c>
      <c r="G44">
        <v>106</v>
      </c>
      <c r="H44">
        <v>37</v>
      </c>
      <c r="I44">
        <f t="shared" si="0"/>
        <v>0</v>
      </c>
    </row>
    <row r="45" spans="1:9">
      <c r="A45" t="s">
        <v>43</v>
      </c>
      <c r="B45">
        <v>12</v>
      </c>
      <c r="C45">
        <v>210</v>
      </c>
      <c r="D45">
        <v>16</v>
      </c>
      <c r="E45">
        <v>53</v>
      </c>
      <c r="F45">
        <v>22</v>
      </c>
      <c r="G45">
        <v>93</v>
      </c>
      <c r="H45">
        <v>26</v>
      </c>
      <c r="I45">
        <f t="shared" si="0"/>
        <v>0</v>
      </c>
    </row>
    <row r="46" spans="1:9">
      <c r="A46" t="s">
        <v>44</v>
      </c>
      <c r="B46">
        <v>12</v>
      </c>
      <c r="C46">
        <v>223</v>
      </c>
      <c r="D46">
        <v>16</v>
      </c>
      <c r="E46">
        <v>62</v>
      </c>
      <c r="F46">
        <v>22</v>
      </c>
      <c r="G46">
        <v>99</v>
      </c>
      <c r="H46">
        <v>24</v>
      </c>
      <c r="I46">
        <f t="shared" si="0"/>
        <v>0</v>
      </c>
    </row>
    <row r="47" spans="1:9">
      <c r="A47" t="s">
        <v>45</v>
      </c>
      <c r="B47">
        <v>12</v>
      </c>
      <c r="C47">
        <v>229</v>
      </c>
      <c r="D47">
        <v>9</v>
      </c>
      <c r="E47">
        <v>66</v>
      </c>
      <c r="F47">
        <v>23</v>
      </c>
      <c r="G47">
        <v>98</v>
      </c>
      <c r="H47">
        <v>33</v>
      </c>
      <c r="I47">
        <f t="shared" si="0"/>
        <v>0</v>
      </c>
    </row>
    <row r="48" spans="1:9">
      <c r="A48" t="s">
        <v>46</v>
      </c>
      <c r="B48">
        <v>13</v>
      </c>
      <c r="C48">
        <v>272</v>
      </c>
      <c r="D48">
        <v>23</v>
      </c>
      <c r="E48">
        <v>81</v>
      </c>
      <c r="F48">
        <v>17</v>
      </c>
      <c r="G48">
        <v>108</v>
      </c>
      <c r="H48">
        <v>43</v>
      </c>
      <c r="I48">
        <f t="shared" si="0"/>
        <v>0</v>
      </c>
    </row>
    <row r="49" spans="1:15">
      <c r="A49" t="s">
        <v>47</v>
      </c>
      <c r="B49">
        <v>13</v>
      </c>
      <c r="C49">
        <v>227</v>
      </c>
      <c r="D49">
        <v>19</v>
      </c>
      <c r="E49">
        <v>52</v>
      </c>
      <c r="F49">
        <v>24</v>
      </c>
      <c r="G49">
        <v>104</v>
      </c>
      <c r="H49">
        <v>28</v>
      </c>
      <c r="I49">
        <f t="shared" si="0"/>
        <v>0</v>
      </c>
    </row>
    <row r="50" spans="1:15">
      <c r="A50" t="s">
        <v>48</v>
      </c>
      <c r="B50">
        <v>12</v>
      </c>
      <c r="C50">
        <v>231</v>
      </c>
      <c r="D50">
        <v>20</v>
      </c>
      <c r="E50">
        <v>54</v>
      </c>
      <c r="F50">
        <v>21</v>
      </c>
      <c r="G50">
        <v>99</v>
      </c>
      <c r="H50">
        <v>37</v>
      </c>
      <c r="I50">
        <f t="shared" si="0"/>
        <v>0</v>
      </c>
    </row>
    <row r="51" spans="1:15">
      <c r="A51" t="s">
        <v>49</v>
      </c>
      <c r="B51">
        <v>13</v>
      </c>
      <c r="C51">
        <v>207</v>
      </c>
      <c r="D51">
        <v>10</v>
      </c>
      <c r="E51">
        <v>49</v>
      </c>
      <c r="F51">
        <v>19</v>
      </c>
      <c r="G51">
        <v>100</v>
      </c>
      <c r="H51">
        <v>29</v>
      </c>
      <c r="I51">
        <f t="shared" si="0"/>
        <v>0</v>
      </c>
    </row>
    <row r="52" spans="1:15">
      <c r="A52" t="s">
        <v>50</v>
      </c>
      <c r="B52">
        <v>13</v>
      </c>
      <c r="C52">
        <v>219</v>
      </c>
      <c r="D52">
        <v>17</v>
      </c>
      <c r="E52">
        <v>38</v>
      </c>
      <c r="F52">
        <v>25</v>
      </c>
      <c r="G52">
        <v>110</v>
      </c>
      <c r="H52">
        <v>29</v>
      </c>
      <c r="I52">
        <f t="shared" si="0"/>
        <v>0</v>
      </c>
    </row>
    <row r="53" spans="1:15">
      <c r="A53" t="s">
        <v>51</v>
      </c>
      <c r="B53">
        <v>13</v>
      </c>
      <c r="C53">
        <v>178</v>
      </c>
      <c r="D53">
        <v>11</v>
      </c>
      <c r="E53">
        <v>35</v>
      </c>
      <c r="F53">
        <v>17</v>
      </c>
      <c r="G53">
        <v>88</v>
      </c>
      <c r="H53">
        <v>27</v>
      </c>
      <c r="I53">
        <f t="shared" si="0"/>
        <v>0</v>
      </c>
    </row>
    <row r="54" spans="1:15">
      <c r="A54" t="s">
        <v>52</v>
      </c>
      <c r="B54">
        <v>13</v>
      </c>
      <c r="C54">
        <v>193</v>
      </c>
      <c r="D54">
        <v>16</v>
      </c>
      <c r="E54">
        <v>34</v>
      </c>
      <c r="F54">
        <v>19</v>
      </c>
      <c r="G54">
        <v>95</v>
      </c>
      <c r="H54">
        <v>29</v>
      </c>
      <c r="I54">
        <f t="shared" si="0"/>
        <v>0</v>
      </c>
    </row>
    <row r="55" spans="1:15">
      <c r="A55" t="s">
        <v>53</v>
      </c>
      <c r="B55">
        <v>13</v>
      </c>
      <c r="C55">
        <v>198</v>
      </c>
      <c r="D55">
        <v>13</v>
      </c>
      <c r="E55">
        <v>38</v>
      </c>
      <c r="F55">
        <v>21</v>
      </c>
      <c r="G55">
        <v>103</v>
      </c>
      <c r="H55">
        <v>23</v>
      </c>
      <c r="I55">
        <f t="shared" si="0"/>
        <v>0</v>
      </c>
    </row>
    <row r="56" spans="1:15">
      <c r="A56" t="s">
        <v>54</v>
      </c>
      <c r="B56">
        <v>13</v>
      </c>
      <c r="C56">
        <v>199</v>
      </c>
      <c r="D56">
        <v>21</v>
      </c>
      <c r="E56">
        <v>41</v>
      </c>
      <c r="F56">
        <v>20</v>
      </c>
      <c r="G56">
        <v>88</v>
      </c>
      <c r="H56">
        <v>29</v>
      </c>
      <c r="I56">
        <f t="shared" si="0"/>
        <v>0</v>
      </c>
      <c r="J56">
        <f>C56/DiagnosisCodedAttendances!L56</f>
        <v>2985.3957092611327</v>
      </c>
      <c r="K56">
        <f>D56/DiagnosisCodedAttendances!$L56</f>
        <v>315.04175826373762</v>
      </c>
      <c r="L56">
        <f>E56/DiagnosisCodedAttendances!$L56</f>
        <v>615.08152803872588</v>
      </c>
      <c r="M56">
        <f>F56/DiagnosisCodedAttendances!$L56</f>
        <v>300.0397697749882</v>
      </c>
      <c r="N56">
        <f>G56/DiagnosisCodedAttendances!$L56</f>
        <v>1320.1749870099482</v>
      </c>
      <c r="O56">
        <f>H56/DiagnosisCodedAttendances!$L56</f>
        <v>435.05766617373291</v>
      </c>
    </row>
    <row r="57" spans="1:15">
      <c r="A57" t="s">
        <v>55</v>
      </c>
      <c r="B57">
        <v>12</v>
      </c>
      <c r="C57">
        <v>202</v>
      </c>
      <c r="D57">
        <v>12</v>
      </c>
      <c r="E57">
        <v>45</v>
      </c>
      <c r="F57">
        <v>13</v>
      </c>
      <c r="G57">
        <v>93</v>
      </c>
      <c r="H57">
        <v>39</v>
      </c>
      <c r="I57">
        <f t="shared" si="0"/>
        <v>0</v>
      </c>
      <c r="J57">
        <f>C57/DiagnosisCodedAttendances!L57</f>
        <v>2982.5612025425994</v>
      </c>
      <c r="K57">
        <f>D57/DiagnosisCodedAttendances!$L57</f>
        <v>177.18185361639206</v>
      </c>
      <c r="L57">
        <f>E57/DiagnosisCodedAttendances!$L57</f>
        <v>664.43195106147016</v>
      </c>
      <c r="M57">
        <f>F57/DiagnosisCodedAttendances!$L57</f>
        <v>191.94700808442471</v>
      </c>
      <c r="N57">
        <f>G57/DiagnosisCodedAttendances!$L57</f>
        <v>1373.1593655270383</v>
      </c>
      <c r="O57">
        <f>H57/DiagnosisCodedAttendances!$L57</f>
        <v>575.84102425327421</v>
      </c>
    </row>
    <row r="58" spans="1:15">
      <c r="A58" t="s">
        <v>56</v>
      </c>
      <c r="B58">
        <v>12</v>
      </c>
      <c r="C58">
        <v>223</v>
      </c>
      <c r="D58">
        <v>12</v>
      </c>
      <c r="E58">
        <v>50</v>
      </c>
      <c r="F58">
        <v>15</v>
      </c>
      <c r="G58">
        <v>109</v>
      </c>
      <c r="H58">
        <v>37</v>
      </c>
      <c r="I58">
        <f t="shared" si="0"/>
        <v>0</v>
      </c>
      <c r="J58">
        <f>C58/DiagnosisCodedAttendances!L58</f>
        <v>3225.5786997726823</v>
      </c>
      <c r="K58">
        <f>D58/DiagnosisCodedAttendances!$L58</f>
        <v>173.57374169180352</v>
      </c>
      <c r="L58">
        <f>E58/DiagnosisCodedAttendances!$L58</f>
        <v>723.22392371584806</v>
      </c>
      <c r="M58">
        <f>F58/DiagnosisCodedAttendances!$L58</f>
        <v>216.96717711475441</v>
      </c>
      <c r="N58">
        <f>G58/DiagnosisCodedAttendances!$L58</f>
        <v>1576.6281537005486</v>
      </c>
      <c r="O58">
        <f>H58/DiagnosisCodedAttendances!$L58</f>
        <v>535.18570354972758</v>
      </c>
    </row>
    <row r="59" spans="1:15">
      <c r="A59" t="s">
        <v>57</v>
      </c>
      <c r="B59">
        <v>13</v>
      </c>
      <c r="C59">
        <v>156</v>
      </c>
      <c r="D59">
        <v>14</v>
      </c>
      <c r="E59">
        <v>26</v>
      </c>
      <c r="F59">
        <v>14</v>
      </c>
      <c r="G59">
        <v>80</v>
      </c>
      <c r="H59">
        <v>22</v>
      </c>
      <c r="I59">
        <f t="shared" si="0"/>
        <v>0</v>
      </c>
      <c r="J59">
        <f>C59/DiagnosisCodedAttendances!L59</f>
        <v>2387.9725982438226</v>
      </c>
      <c r="K59">
        <f>D59/DiagnosisCodedAttendances!$L59</f>
        <v>214.30523317572769</v>
      </c>
      <c r="L59">
        <f>E59/DiagnosisCodedAttendances!$L59</f>
        <v>397.99543304063712</v>
      </c>
      <c r="M59">
        <f>F59/DiagnosisCodedAttendances!$L59</f>
        <v>214.30523317572769</v>
      </c>
      <c r="N59">
        <f>G59/DiagnosisCodedAttendances!$L59</f>
        <v>1224.6013324327296</v>
      </c>
      <c r="O59">
        <f>H59/DiagnosisCodedAttendances!$L59</f>
        <v>336.76536641900066</v>
      </c>
    </row>
    <row r="60" spans="1:15">
      <c r="A60" t="s">
        <v>58</v>
      </c>
      <c r="B60">
        <v>12</v>
      </c>
      <c r="C60">
        <v>198</v>
      </c>
      <c r="D60">
        <v>14</v>
      </c>
      <c r="E60">
        <v>36</v>
      </c>
      <c r="F60">
        <v>19</v>
      </c>
      <c r="G60">
        <v>95</v>
      </c>
      <c r="H60">
        <v>34</v>
      </c>
      <c r="I60">
        <f t="shared" si="0"/>
        <v>0</v>
      </c>
      <c r="J60">
        <f>C60/DiagnosisCodedAttendances!L60</f>
        <v>2892.916143691376</v>
      </c>
      <c r="K60">
        <f>D60/DiagnosisCodedAttendances!$L60</f>
        <v>204.54962632161244</v>
      </c>
      <c r="L60">
        <f>E60/DiagnosisCodedAttendances!$L60</f>
        <v>525.98475339843196</v>
      </c>
      <c r="M60">
        <f>F60/DiagnosisCodedAttendances!$L60</f>
        <v>277.60306429361691</v>
      </c>
      <c r="N60">
        <f>G60/DiagnosisCodedAttendances!$L60</f>
        <v>1388.0153214680845</v>
      </c>
      <c r="O60">
        <f>H60/DiagnosisCodedAttendances!$L60</f>
        <v>496.76337820963022</v>
      </c>
    </row>
    <row r="61" spans="1:15">
      <c r="A61" t="s">
        <v>59</v>
      </c>
      <c r="B61">
        <v>14</v>
      </c>
      <c r="C61">
        <v>199</v>
      </c>
      <c r="D61">
        <v>15</v>
      </c>
      <c r="E61">
        <v>37</v>
      </c>
      <c r="F61">
        <v>21</v>
      </c>
      <c r="G61">
        <v>108</v>
      </c>
      <c r="H61">
        <v>18</v>
      </c>
      <c r="I61">
        <f t="shared" si="0"/>
        <v>0</v>
      </c>
      <c r="J61">
        <f>C61/DiagnosisCodedAttendances!L61</f>
        <v>2659.0459682073747</v>
      </c>
      <c r="K61">
        <f>D61/DiagnosisCodedAttendances!$L61</f>
        <v>200.43060061864634</v>
      </c>
      <c r="L61">
        <f>E61/DiagnosisCodedAttendances!$L61</f>
        <v>494.39548152599428</v>
      </c>
      <c r="M61">
        <f>F61/DiagnosisCodedAttendances!$L61</f>
        <v>280.60284086610488</v>
      </c>
      <c r="N61">
        <f>G61/DiagnosisCodedAttendances!$L61</f>
        <v>1443.1003244542537</v>
      </c>
      <c r="O61">
        <f>H61/DiagnosisCodedAttendances!$L61</f>
        <v>240.51672074237561</v>
      </c>
    </row>
    <row r="62" spans="1:15">
      <c r="A62" t="s">
        <v>60</v>
      </c>
      <c r="B62">
        <v>14</v>
      </c>
      <c r="C62">
        <v>200</v>
      </c>
      <c r="D62">
        <v>16</v>
      </c>
      <c r="E62">
        <v>35</v>
      </c>
      <c r="F62">
        <v>18</v>
      </c>
      <c r="G62">
        <v>100</v>
      </c>
      <c r="H62">
        <v>31</v>
      </c>
      <c r="I62">
        <f t="shared" si="0"/>
        <v>0</v>
      </c>
      <c r="J62">
        <f>C62/DiagnosisCodedAttendances!L62</f>
        <v>2737.7138728210512</v>
      </c>
      <c r="K62">
        <f>D62/DiagnosisCodedAttendances!$L62</f>
        <v>219.01710982568409</v>
      </c>
      <c r="L62">
        <f>E62/DiagnosisCodedAttendances!$L62</f>
        <v>479.09992774368391</v>
      </c>
      <c r="M62">
        <f>F62/DiagnosisCodedAttendances!$L62</f>
        <v>246.39424855389458</v>
      </c>
      <c r="N62">
        <f>G62/DiagnosisCodedAttendances!$L62</f>
        <v>1368.8569364105256</v>
      </c>
      <c r="O62">
        <f>H62/DiagnosisCodedAttendances!$L62</f>
        <v>424.34565028726291</v>
      </c>
    </row>
    <row r="63" spans="1:15">
      <c r="A63" t="s">
        <v>61</v>
      </c>
      <c r="B63">
        <v>13</v>
      </c>
      <c r="C63">
        <v>203</v>
      </c>
      <c r="D63">
        <v>20</v>
      </c>
      <c r="E63">
        <v>42</v>
      </c>
      <c r="F63">
        <v>12</v>
      </c>
      <c r="G63">
        <v>111</v>
      </c>
      <c r="H63">
        <v>18</v>
      </c>
      <c r="I63">
        <f t="shared" si="0"/>
        <v>0</v>
      </c>
      <c r="J63">
        <f>C63/DiagnosisCodedAttendances!L63</f>
        <v>2810.2318446046374</v>
      </c>
      <c r="K63">
        <f>D63/DiagnosisCodedAttendances!$L63</f>
        <v>276.8701324733633</v>
      </c>
      <c r="L63">
        <f>E63/DiagnosisCodedAttendances!$L63</f>
        <v>581.42727819406286</v>
      </c>
      <c r="M63">
        <f>F63/DiagnosisCodedAttendances!$L63</f>
        <v>166.12207948401797</v>
      </c>
      <c r="N63">
        <f>G63/DiagnosisCodedAttendances!$L63</f>
        <v>1536.6292352271662</v>
      </c>
      <c r="O63">
        <f>H63/DiagnosisCodedAttendances!$L63</f>
        <v>249.18311922602695</v>
      </c>
    </row>
    <row r="64" spans="1:15">
      <c r="A64" t="s">
        <v>62</v>
      </c>
      <c r="B64">
        <v>13</v>
      </c>
      <c r="C64">
        <v>238</v>
      </c>
      <c r="D64">
        <v>14</v>
      </c>
      <c r="E64">
        <v>56</v>
      </c>
      <c r="F64">
        <v>24</v>
      </c>
      <c r="G64">
        <v>115</v>
      </c>
      <c r="H64">
        <v>29</v>
      </c>
      <c r="I64">
        <f t="shared" si="0"/>
        <v>0</v>
      </c>
      <c r="J64">
        <f>C64/DiagnosisCodedAttendances!L64</f>
        <v>3446.1632630978261</v>
      </c>
      <c r="K64">
        <f>D64/DiagnosisCodedAttendances!$L64</f>
        <v>202.71548606457802</v>
      </c>
      <c r="L64">
        <f>E64/DiagnosisCodedAttendances!$L64</f>
        <v>810.86194425831206</v>
      </c>
      <c r="M64">
        <f>F64/DiagnosisCodedAttendances!$L64</f>
        <v>347.5122618249909</v>
      </c>
      <c r="N64">
        <f>G64/DiagnosisCodedAttendances!$L64</f>
        <v>1665.1629212447478</v>
      </c>
      <c r="O64">
        <f>H64/DiagnosisCodedAttendances!$L64</f>
        <v>419.91064970519733</v>
      </c>
    </row>
    <row r="65" spans="1:15">
      <c r="A65" t="s">
        <v>63</v>
      </c>
      <c r="B65">
        <v>13</v>
      </c>
      <c r="C65">
        <v>188</v>
      </c>
      <c r="D65">
        <v>18</v>
      </c>
      <c r="E65">
        <v>47</v>
      </c>
      <c r="F65">
        <v>14</v>
      </c>
      <c r="G65">
        <v>79</v>
      </c>
      <c r="H65">
        <v>30</v>
      </c>
      <c r="I65">
        <f t="shared" si="0"/>
        <v>0</v>
      </c>
      <c r="J65">
        <f>C65/DiagnosisCodedAttendances!L65</f>
        <v>2691.0741489488923</v>
      </c>
      <c r="K65">
        <f>D65/DiagnosisCodedAttendances!$L65</f>
        <v>257.65603553765987</v>
      </c>
      <c r="L65">
        <f>E65/DiagnosisCodedAttendances!$L65</f>
        <v>672.76853723722309</v>
      </c>
      <c r="M65">
        <f>F65/DiagnosisCodedAttendances!$L65</f>
        <v>200.39913875151325</v>
      </c>
      <c r="N65">
        <f>G65/DiagnosisCodedAttendances!$L65</f>
        <v>1130.8237115263962</v>
      </c>
      <c r="O65">
        <f>H65/DiagnosisCodedAttendances!$L65</f>
        <v>429.42672589609981</v>
      </c>
    </row>
    <row r="66" spans="1:15">
      <c r="A66" t="s">
        <v>64</v>
      </c>
      <c r="B66">
        <v>13</v>
      </c>
      <c r="C66">
        <v>241</v>
      </c>
      <c r="D66">
        <v>23</v>
      </c>
      <c r="E66">
        <v>62</v>
      </c>
      <c r="F66">
        <v>22</v>
      </c>
      <c r="G66">
        <v>104</v>
      </c>
      <c r="H66">
        <v>30</v>
      </c>
      <c r="I66">
        <f t="shared" si="0"/>
        <v>0</v>
      </c>
      <c r="J66">
        <f>C66/DiagnosisCodedAttendances!L66</f>
        <v>3311.0051693529704</v>
      </c>
      <c r="K66">
        <f>D66/DiagnosisCodedAttendances!$L66</f>
        <v>315.98804520795983</v>
      </c>
      <c r="L66">
        <f>E66/DiagnosisCodedAttendances!$L66</f>
        <v>851.79386099536998</v>
      </c>
      <c r="M66">
        <f>F66/DiagnosisCodedAttendances!$L66</f>
        <v>302.24943454674417</v>
      </c>
      <c r="N66">
        <f>G66/DiagnosisCodedAttendances!$L66</f>
        <v>1428.815508766427</v>
      </c>
      <c r="O66">
        <f>H66/DiagnosisCodedAttendances!$L66</f>
        <v>412.15831983646933</v>
      </c>
    </row>
    <row r="67" spans="1:15">
      <c r="A67" t="s">
        <v>65</v>
      </c>
      <c r="B67">
        <v>14</v>
      </c>
      <c r="C67">
        <v>227</v>
      </c>
      <c r="D67">
        <v>24</v>
      </c>
      <c r="E67">
        <v>45</v>
      </c>
      <c r="F67">
        <v>21</v>
      </c>
      <c r="G67">
        <v>100</v>
      </c>
      <c r="H67">
        <v>37</v>
      </c>
      <c r="I67">
        <f t="shared" ref="I67:I130" si="1">C67-D67-E67-F67-G67-H67</f>
        <v>0</v>
      </c>
      <c r="J67">
        <f>C67/DiagnosisCodedAttendances!L67</f>
        <v>3007.3265741150867</v>
      </c>
      <c r="K67">
        <f>D67/DiagnosisCodedAttendances!$L67</f>
        <v>317.95523250555982</v>
      </c>
      <c r="L67">
        <f>E67/DiagnosisCodedAttendances!$L67</f>
        <v>596.16606094792473</v>
      </c>
      <c r="M67">
        <f>F67/DiagnosisCodedAttendances!$L67</f>
        <v>278.21082844236486</v>
      </c>
      <c r="N67">
        <f>G67/DiagnosisCodedAttendances!$L67</f>
        <v>1324.8134687731661</v>
      </c>
      <c r="O67">
        <f>H67/DiagnosisCodedAttendances!$L67</f>
        <v>490.18098344607142</v>
      </c>
    </row>
    <row r="68" spans="1:15">
      <c r="A68" t="s">
        <v>66</v>
      </c>
      <c r="B68">
        <v>15</v>
      </c>
      <c r="C68">
        <v>291</v>
      </c>
      <c r="D68">
        <v>23</v>
      </c>
      <c r="E68">
        <v>90</v>
      </c>
      <c r="F68">
        <v>33</v>
      </c>
      <c r="G68">
        <v>115</v>
      </c>
      <c r="H68">
        <v>30</v>
      </c>
      <c r="I68">
        <f t="shared" si="1"/>
        <v>0</v>
      </c>
      <c r="J68">
        <f>C68/DiagnosisCodedAttendances!L68</f>
        <v>3400.935352415182</v>
      </c>
      <c r="K68">
        <f>D68/DiagnosisCodedAttendances!$L68</f>
        <v>268.80245053453325</v>
      </c>
      <c r="L68">
        <f>E68/DiagnosisCodedAttendances!$L68</f>
        <v>1051.8356760046954</v>
      </c>
      <c r="M68">
        <f>F68/DiagnosisCodedAttendances!$L68</f>
        <v>385.67308120172163</v>
      </c>
      <c r="N68">
        <f>G68/DiagnosisCodedAttendances!$L68</f>
        <v>1344.0122526726664</v>
      </c>
      <c r="O68">
        <f>H68/DiagnosisCodedAttendances!$L68</f>
        <v>350.61189200156514</v>
      </c>
    </row>
    <row r="69" spans="1:15">
      <c r="A69" t="s">
        <v>67</v>
      </c>
      <c r="B69">
        <v>15</v>
      </c>
      <c r="C69">
        <v>333</v>
      </c>
      <c r="D69">
        <v>30</v>
      </c>
      <c r="E69">
        <v>99</v>
      </c>
      <c r="F69">
        <v>35</v>
      </c>
      <c r="G69">
        <v>121</v>
      </c>
      <c r="H69">
        <v>48</v>
      </c>
      <c r="I69">
        <f t="shared" si="1"/>
        <v>0</v>
      </c>
      <c r="J69">
        <f>C69/DiagnosisCodedAttendances!L69</f>
        <v>3883.8863183348635</v>
      </c>
      <c r="K69">
        <f>D69/DiagnosisCodedAttendances!$L69</f>
        <v>349.89966831845618</v>
      </c>
      <c r="L69">
        <f>E69/DiagnosisCodedAttendances!$L69</f>
        <v>1154.6689054509054</v>
      </c>
      <c r="M69">
        <f>F69/DiagnosisCodedAttendances!$L69</f>
        <v>408.21627970486554</v>
      </c>
      <c r="N69">
        <f>G69/DiagnosisCodedAttendances!$L69</f>
        <v>1411.2619955511066</v>
      </c>
      <c r="O69">
        <f>H69/DiagnosisCodedAttendances!$L69</f>
        <v>559.83946930952993</v>
      </c>
    </row>
    <row r="70" spans="1:15">
      <c r="A70" t="s">
        <v>68</v>
      </c>
      <c r="B70">
        <v>15</v>
      </c>
      <c r="C70">
        <v>343</v>
      </c>
      <c r="D70">
        <v>26</v>
      </c>
      <c r="E70">
        <v>109</v>
      </c>
      <c r="F70">
        <v>30</v>
      </c>
      <c r="G70">
        <v>134</v>
      </c>
      <c r="H70">
        <v>44</v>
      </c>
      <c r="I70">
        <f t="shared" si="1"/>
        <v>0</v>
      </c>
      <c r="J70">
        <f>C70/DiagnosisCodedAttendances!L70</f>
        <v>4088.4151610351396</v>
      </c>
      <c r="K70">
        <f>D70/DiagnosisCodedAttendances!$L70</f>
        <v>309.90902095310094</v>
      </c>
      <c r="L70">
        <f>E70/DiagnosisCodedAttendances!$L70</f>
        <v>1299.2339724572309</v>
      </c>
      <c r="M70">
        <f>F70/DiagnosisCodedAttendances!$L70</f>
        <v>357.58733186896262</v>
      </c>
      <c r="N70">
        <f>G70/DiagnosisCodedAttendances!$L70</f>
        <v>1597.2234156813663</v>
      </c>
      <c r="O70">
        <f>H70/DiagnosisCodedAttendances!$L70</f>
        <v>524.4614200744785</v>
      </c>
    </row>
    <row r="71" spans="1:15">
      <c r="A71" t="s">
        <v>69</v>
      </c>
      <c r="B71">
        <v>15</v>
      </c>
      <c r="C71">
        <v>319</v>
      </c>
      <c r="D71">
        <v>22</v>
      </c>
      <c r="E71">
        <v>101</v>
      </c>
      <c r="F71">
        <v>44</v>
      </c>
      <c r="G71">
        <v>120</v>
      </c>
      <c r="H71">
        <v>32</v>
      </c>
      <c r="I71">
        <f t="shared" si="1"/>
        <v>0</v>
      </c>
      <c r="J71">
        <f>C71/DiagnosisCodedAttendances!L71</f>
        <v>3862.2580699366567</v>
      </c>
      <c r="K71">
        <f>D71/DiagnosisCodedAttendances!$L71</f>
        <v>266.36262551287285</v>
      </c>
      <c r="L71">
        <f>E71/DiagnosisCodedAttendances!$L71</f>
        <v>1222.8465989454619</v>
      </c>
      <c r="M71">
        <f>F71/DiagnosisCodedAttendances!$L71</f>
        <v>532.72525102574571</v>
      </c>
      <c r="N71">
        <f>G71/DiagnosisCodedAttendances!$L71</f>
        <v>1452.887048252034</v>
      </c>
      <c r="O71">
        <f>H71/DiagnosisCodedAttendances!$L71</f>
        <v>387.43654620054235</v>
      </c>
    </row>
    <row r="72" spans="1:15">
      <c r="A72" t="s">
        <v>70</v>
      </c>
      <c r="B72">
        <v>14</v>
      </c>
      <c r="C72">
        <v>365</v>
      </c>
      <c r="D72">
        <v>27</v>
      </c>
      <c r="E72">
        <v>105</v>
      </c>
      <c r="F72">
        <v>29</v>
      </c>
      <c r="G72">
        <v>167</v>
      </c>
      <c r="H72">
        <v>37</v>
      </c>
      <c r="I72">
        <f t="shared" si="1"/>
        <v>0</v>
      </c>
      <c r="J72">
        <f>C72/DiagnosisCodedAttendances!L72</f>
        <v>4587.9682589556141</v>
      </c>
      <c r="K72">
        <f>D72/DiagnosisCodedAttendances!$L72</f>
        <v>339.38395340219608</v>
      </c>
      <c r="L72">
        <f>E72/DiagnosisCodedAttendances!$L72</f>
        <v>1319.8264854529848</v>
      </c>
      <c r="M72">
        <f>F72/DiagnosisCodedAttendances!$L72</f>
        <v>364.52350550606246</v>
      </c>
      <c r="N72">
        <f>G72/DiagnosisCodedAttendances!$L72</f>
        <v>2099.1526006728427</v>
      </c>
      <c r="O72">
        <f>H72/DiagnosisCodedAttendances!$L72</f>
        <v>465.08171392152798</v>
      </c>
    </row>
    <row r="73" spans="1:15">
      <c r="A73" t="s">
        <v>71</v>
      </c>
      <c r="B73">
        <v>15</v>
      </c>
      <c r="C73">
        <v>358</v>
      </c>
      <c r="D73">
        <v>23</v>
      </c>
      <c r="E73">
        <v>107</v>
      </c>
      <c r="F73">
        <v>34</v>
      </c>
      <c r="G73">
        <v>153</v>
      </c>
      <c r="H73">
        <v>41</v>
      </c>
      <c r="I73">
        <f t="shared" si="1"/>
        <v>0</v>
      </c>
      <c r="J73">
        <f>C73/DiagnosisCodedAttendances!L73</f>
        <v>4387.1268315930629</v>
      </c>
      <c r="K73">
        <f>D73/DiagnosisCodedAttendances!$L73</f>
        <v>281.85451711352079</v>
      </c>
      <c r="L73">
        <f>E73/DiagnosisCodedAttendances!$L73</f>
        <v>1311.2362317889881</v>
      </c>
      <c r="M73">
        <f>F73/DiagnosisCodedAttendances!$L73</f>
        <v>416.6545035591177</v>
      </c>
      <c r="N73">
        <f>G73/DiagnosisCodedAttendances!$L73</f>
        <v>1874.9452660160296</v>
      </c>
      <c r="O73">
        <f>H73/DiagnosisCodedAttendances!$L73</f>
        <v>502.43631311540662</v>
      </c>
    </row>
    <row r="74" spans="1:15">
      <c r="A74" t="s">
        <v>72</v>
      </c>
      <c r="B74">
        <v>15</v>
      </c>
      <c r="C74">
        <v>357</v>
      </c>
      <c r="D74">
        <v>37</v>
      </c>
      <c r="E74">
        <v>105</v>
      </c>
      <c r="F74">
        <v>36</v>
      </c>
      <c r="G74">
        <v>142</v>
      </c>
      <c r="H74">
        <v>37</v>
      </c>
      <c r="I74">
        <f t="shared" si="1"/>
        <v>0</v>
      </c>
      <c r="J74">
        <f>C74/DiagnosisCodedAttendances!L74</f>
        <v>4212.0538199145039</v>
      </c>
      <c r="K74">
        <f>D74/DiagnosisCodedAttendances!$L74</f>
        <v>436.54339310038279</v>
      </c>
      <c r="L74">
        <f>E74/DiagnosisCodedAttendances!$L74</f>
        <v>1238.8393587983835</v>
      </c>
      <c r="M74">
        <f>F74/DiagnosisCodedAttendances!$L74</f>
        <v>424.74492301658864</v>
      </c>
      <c r="N74">
        <f>G74/DiagnosisCodedAttendances!$L74</f>
        <v>1675.3827518987664</v>
      </c>
      <c r="O74">
        <f>H74/DiagnosisCodedAttendances!$L74</f>
        <v>436.54339310038279</v>
      </c>
    </row>
    <row r="75" spans="1:15">
      <c r="A75" t="s">
        <v>73</v>
      </c>
      <c r="B75">
        <v>15</v>
      </c>
      <c r="C75">
        <v>310</v>
      </c>
      <c r="D75">
        <v>25</v>
      </c>
      <c r="E75">
        <v>96</v>
      </c>
      <c r="F75">
        <v>27</v>
      </c>
      <c r="G75">
        <v>125</v>
      </c>
      <c r="H75">
        <v>37</v>
      </c>
      <c r="I75">
        <f t="shared" si="1"/>
        <v>0</v>
      </c>
      <c r="J75">
        <f>C75/DiagnosisCodedAttendances!L75</f>
        <v>3853.9752913134071</v>
      </c>
      <c r="K75">
        <f>D75/DiagnosisCodedAttendances!$L75</f>
        <v>310.8044589768877</v>
      </c>
      <c r="L75">
        <f>E75/DiagnosisCodedAttendances!$L75</f>
        <v>1193.4891224712487</v>
      </c>
      <c r="M75">
        <f>F75/DiagnosisCodedAttendances!$L75</f>
        <v>335.66881569503869</v>
      </c>
      <c r="N75">
        <f>G75/DiagnosisCodedAttendances!$L75</f>
        <v>1554.0222948844385</v>
      </c>
      <c r="O75">
        <f>H75/DiagnosisCodedAttendances!$L75</f>
        <v>459.99059928579373</v>
      </c>
    </row>
    <row r="76" spans="1:15">
      <c r="A76" t="s">
        <v>74</v>
      </c>
      <c r="B76">
        <v>15</v>
      </c>
      <c r="C76">
        <v>343</v>
      </c>
      <c r="D76">
        <v>36</v>
      </c>
      <c r="E76">
        <v>90</v>
      </c>
      <c r="F76">
        <v>33</v>
      </c>
      <c r="G76">
        <v>144</v>
      </c>
      <c r="H76">
        <v>40</v>
      </c>
      <c r="I76">
        <f t="shared" si="1"/>
        <v>0</v>
      </c>
      <c r="J76">
        <f>C76/DiagnosisCodedAttendances!L76</f>
        <v>4182.972877899012</v>
      </c>
      <c r="K76">
        <f>D76/DiagnosisCodedAttendances!$L76</f>
        <v>439.0292233363395</v>
      </c>
      <c r="L76">
        <f>E76/DiagnosisCodedAttendances!$L76</f>
        <v>1097.5730583408488</v>
      </c>
      <c r="M76">
        <f>F76/DiagnosisCodedAttendances!$L76</f>
        <v>402.44345472497787</v>
      </c>
      <c r="N76">
        <f>G76/DiagnosisCodedAttendances!$L76</f>
        <v>1756.116893345358</v>
      </c>
      <c r="O76">
        <f>H76/DiagnosisCodedAttendances!$L76</f>
        <v>487.81024815148834</v>
      </c>
    </row>
    <row r="77" spans="1:15">
      <c r="A77" t="s">
        <v>75</v>
      </c>
      <c r="B77">
        <v>15</v>
      </c>
      <c r="C77">
        <v>356</v>
      </c>
      <c r="D77">
        <v>38</v>
      </c>
      <c r="E77">
        <v>80</v>
      </c>
      <c r="F77">
        <v>39</v>
      </c>
      <c r="G77">
        <v>145</v>
      </c>
      <c r="H77">
        <v>54</v>
      </c>
      <c r="I77">
        <f t="shared" si="1"/>
        <v>0</v>
      </c>
      <c r="J77">
        <f>C77/DiagnosisCodedAttendances!L77</f>
        <v>4436.7967123113785</v>
      </c>
      <c r="K77">
        <f>D77/DiagnosisCodedAttendances!$L77</f>
        <v>473.59066030289989</v>
      </c>
      <c r="L77">
        <f>E77/DiagnosisCodedAttendances!$L77</f>
        <v>997.03296905873663</v>
      </c>
      <c r="M77">
        <f>F77/DiagnosisCodedAttendances!$L77</f>
        <v>486.0535724161341</v>
      </c>
      <c r="N77">
        <f>G77/DiagnosisCodedAttendances!$L77</f>
        <v>1807.1222564189602</v>
      </c>
      <c r="O77">
        <f>H77/DiagnosisCodedAttendances!$L77</f>
        <v>672.99725411464726</v>
      </c>
    </row>
    <row r="78" spans="1:15">
      <c r="A78" t="s">
        <v>76</v>
      </c>
      <c r="B78">
        <v>14</v>
      </c>
      <c r="C78">
        <v>295</v>
      </c>
      <c r="D78">
        <v>37</v>
      </c>
      <c r="E78">
        <v>72</v>
      </c>
      <c r="F78">
        <v>32</v>
      </c>
      <c r="G78">
        <v>114</v>
      </c>
      <c r="H78">
        <v>40</v>
      </c>
      <c r="I78">
        <f t="shared" si="1"/>
        <v>0</v>
      </c>
      <c r="J78">
        <f>C78/DiagnosisCodedAttendances!L78</f>
        <v>3650.3671116143955</v>
      </c>
      <c r="K78">
        <f>D78/DiagnosisCodedAttendances!$L78</f>
        <v>457.84265467705978</v>
      </c>
      <c r="L78">
        <f>E78/DiagnosisCodedAttendances!$L78</f>
        <v>890.93705774995419</v>
      </c>
      <c r="M78">
        <f>F78/DiagnosisCodedAttendances!$L78</f>
        <v>395.97202566664629</v>
      </c>
      <c r="N78">
        <f>G78/DiagnosisCodedAttendances!$L78</f>
        <v>1410.6503414374274</v>
      </c>
      <c r="O78">
        <f>H78/DiagnosisCodedAttendances!$L78</f>
        <v>494.9650320833079</v>
      </c>
    </row>
    <row r="79" spans="1:15">
      <c r="A79" t="s">
        <v>77</v>
      </c>
      <c r="B79">
        <v>15</v>
      </c>
      <c r="C79">
        <v>296</v>
      </c>
      <c r="D79">
        <v>31</v>
      </c>
      <c r="E79">
        <v>53</v>
      </c>
      <c r="F79">
        <v>40</v>
      </c>
      <c r="G79">
        <v>120</v>
      </c>
      <c r="H79">
        <v>52</v>
      </c>
      <c r="I79">
        <f t="shared" si="1"/>
        <v>0</v>
      </c>
      <c r="J79">
        <f>C79/DiagnosisCodedAttendances!L79</f>
        <v>3701.0725080034395</v>
      </c>
      <c r="K79">
        <f>D79/DiagnosisCodedAttendances!$L79</f>
        <v>387.61232347333316</v>
      </c>
      <c r="L79">
        <f>E79/DiagnosisCodedAttendances!$L79</f>
        <v>662.69203690602126</v>
      </c>
      <c r="M79">
        <f>F79/DiagnosisCodedAttendances!$L79</f>
        <v>500.14493351397829</v>
      </c>
      <c r="N79">
        <f>G79/DiagnosisCodedAttendances!$L79</f>
        <v>1500.4348005419349</v>
      </c>
      <c r="O79">
        <f>H79/DiagnosisCodedAttendances!$L79</f>
        <v>650.18841356817177</v>
      </c>
    </row>
    <row r="80" spans="1:15">
      <c r="A80" t="s">
        <v>78</v>
      </c>
      <c r="B80">
        <v>15</v>
      </c>
      <c r="C80">
        <v>349</v>
      </c>
      <c r="D80">
        <v>32</v>
      </c>
      <c r="E80">
        <v>61</v>
      </c>
      <c r="F80">
        <v>37</v>
      </c>
      <c r="G80">
        <v>156</v>
      </c>
      <c r="H80">
        <v>63</v>
      </c>
      <c r="I80">
        <f t="shared" si="1"/>
        <v>0</v>
      </c>
      <c r="J80">
        <f>C80/DiagnosisCodedAttendances!L80</f>
        <v>4577.5361185289858</v>
      </c>
      <c r="K80">
        <f>D80/DiagnosisCodedAttendances!$L80</f>
        <v>419.71677877629674</v>
      </c>
      <c r="L80">
        <f>E80/DiagnosisCodedAttendances!$L80</f>
        <v>800.08510954231565</v>
      </c>
      <c r="M80">
        <f>F80/DiagnosisCodedAttendances!$L80</f>
        <v>485.29752546009308</v>
      </c>
      <c r="N80">
        <f>G80/DiagnosisCodedAttendances!$L80</f>
        <v>2046.1192965344464</v>
      </c>
      <c r="O80">
        <f>H80/DiagnosisCodedAttendances!$L80</f>
        <v>826.31740821583412</v>
      </c>
    </row>
    <row r="81" spans="1:15">
      <c r="A81" t="s">
        <v>79</v>
      </c>
      <c r="B81">
        <v>15</v>
      </c>
      <c r="C81">
        <v>269</v>
      </c>
      <c r="D81">
        <v>25</v>
      </c>
      <c r="E81">
        <v>46</v>
      </c>
      <c r="F81">
        <v>21</v>
      </c>
      <c r="G81">
        <v>137</v>
      </c>
      <c r="H81">
        <v>40</v>
      </c>
      <c r="I81">
        <f t="shared" si="1"/>
        <v>0</v>
      </c>
      <c r="J81">
        <f>C81/DiagnosisCodedAttendances!L81</f>
        <v>3424.3764180611656</v>
      </c>
      <c r="K81">
        <f>D81/DiagnosisCodedAttendances!$L81</f>
        <v>318.25059647408602</v>
      </c>
      <c r="L81">
        <f>E81/DiagnosisCodedAttendances!$L81</f>
        <v>585.58109751231825</v>
      </c>
      <c r="M81">
        <f>F81/DiagnosisCodedAttendances!$L81</f>
        <v>267.33050103823228</v>
      </c>
      <c r="N81">
        <f>G81/DiagnosisCodedAttendances!$L81</f>
        <v>1744.0132686779914</v>
      </c>
      <c r="O81">
        <f>H81/DiagnosisCodedAttendances!$L81</f>
        <v>509.20095435853762</v>
      </c>
    </row>
    <row r="82" spans="1:15">
      <c r="A82" t="s">
        <v>80</v>
      </c>
      <c r="B82">
        <v>15</v>
      </c>
      <c r="C82">
        <v>234</v>
      </c>
      <c r="D82">
        <v>27</v>
      </c>
      <c r="E82">
        <v>39</v>
      </c>
      <c r="F82">
        <v>22</v>
      </c>
      <c r="G82">
        <v>104</v>
      </c>
      <c r="H82">
        <v>42</v>
      </c>
      <c r="I82">
        <f t="shared" si="1"/>
        <v>0</v>
      </c>
      <c r="J82">
        <f>C82/DiagnosisCodedAttendances!L82</f>
        <v>3049.4414596260963</v>
      </c>
      <c r="K82">
        <f>D82/DiagnosisCodedAttendances!$L82</f>
        <v>351.85862995685727</v>
      </c>
      <c r="L82">
        <f>E82/DiagnosisCodedAttendances!$L82</f>
        <v>508.24024327101603</v>
      </c>
      <c r="M82">
        <f>F82/DiagnosisCodedAttendances!$L82</f>
        <v>286.69962440929106</v>
      </c>
      <c r="N82">
        <f>G82/DiagnosisCodedAttendances!$L82</f>
        <v>1355.3073153893761</v>
      </c>
      <c r="O82">
        <f>H82/DiagnosisCodedAttendances!$L82</f>
        <v>547.33564659955573</v>
      </c>
    </row>
    <row r="83" spans="1:15">
      <c r="A83" t="s">
        <v>81</v>
      </c>
      <c r="B83">
        <v>14</v>
      </c>
      <c r="C83">
        <v>250</v>
      </c>
      <c r="D83">
        <v>33</v>
      </c>
      <c r="E83">
        <v>46</v>
      </c>
      <c r="F83">
        <v>20</v>
      </c>
      <c r="G83">
        <v>121</v>
      </c>
      <c r="H83">
        <v>30</v>
      </c>
      <c r="I83">
        <f t="shared" si="1"/>
        <v>0</v>
      </c>
      <c r="J83">
        <f>C83/DiagnosisCodedAttendances!L83</f>
        <v>3407.0250774376836</v>
      </c>
      <c r="K83">
        <f>D83/DiagnosisCodedAttendances!$L83</f>
        <v>449.72731022177425</v>
      </c>
      <c r="L83">
        <f>E83/DiagnosisCodedAttendances!$L83</f>
        <v>626.89261424853373</v>
      </c>
      <c r="M83">
        <f>F83/DiagnosisCodedAttendances!$L83</f>
        <v>272.5620061950147</v>
      </c>
      <c r="N83">
        <f>G83/DiagnosisCodedAttendances!$L83</f>
        <v>1649.0001374798389</v>
      </c>
      <c r="O83">
        <f>H83/DiagnosisCodedAttendances!$L83</f>
        <v>408.84300929252203</v>
      </c>
    </row>
    <row r="84" spans="1:15">
      <c r="A84" t="s">
        <v>82</v>
      </c>
      <c r="B84">
        <v>14</v>
      </c>
      <c r="C84">
        <v>237</v>
      </c>
      <c r="D84">
        <v>30</v>
      </c>
      <c r="E84">
        <v>40</v>
      </c>
      <c r="F84">
        <v>20</v>
      </c>
      <c r="G84">
        <v>111</v>
      </c>
      <c r="H84">
        <v>36</v>
      </c>
      <c r="I84">
        <f t="shared" si="1"/>
        <v>0</v>
      </c>
      <c r="J84">
        <f>C84/DiagnosisCodedAttendances!L84</f>
        <v>2997.6308397578923</v>
      </c>
      <c r="K84">
        <f>D84/DiagnosisCodedAttendances!$L84</f>
        <v>379.44694174150538</v>
      </c>
      <c r="L84">
        <f>E84/DiagnosisCodedAttendances!$L84</f>
        <v>505.92925565534051</v>
      </c>
      <c r="M84">
        <f>F84/DiagnosisCodedAttendances!$L84</f>
        <v>252.96462782767026</v>
      </c>
      <c r="N84">
        <f>G84/DiagnosisCodedAttendances!$L84</f>
        <v>1403.95368444357</v>
      </c>
      <c r="O84">
        <f>H84/DiagnosisCodedAttendances!$L84</f>
        <v>455.33633008980644</v>
      </c>
    </row>
    <row r="85" spans="1:15">
      <c r="A85" t="s">
        <v>83</v>
      </c>
      <c r="B85">
        <v>14</v>
      </c>
      <c r="C85">
        <v>247</v>
      </c>
      <c r="D85">
        <v>37</v>
      </c>
      <c r="E85">
        <v>52</v>
      </c>
      <c r="F85">
        <v>24</v>
      </c>
      <c r="G85">
        <v>105</v>
      </c>
      <c r="H85">
        <v>29</v>
      </c>
      <c r="I85">
        <f t="shared" si="1"/>
        <v>0</v>
      </c>
      <c r="J85">
        <f>C85/DiagnosisCodedAttendances!L85</f>
        <v>2997.1972030822694</v>
      </c>
      <c r="K85">
        <f>D85/DiagnosisCodedAttendances!$L85</f>
        <v>448.97286038074481</v>
      </c>
      <c r="L85">
        <f>E85/DiagnosisCodedAttendances!$L85</f>
        <v>630.98888485942507</v>
      </c>
      <c r="M85">
        <f>F85/DiagnosisCodedAttendances!$L85</f>
        <v>291.22563916588854</v>
      </c>
      <c r="N85">
        <f>G85/DiagnosisCodedAttendances!$L85</f>
        <v>1274.1121713507623</v>
      </c>
      <c r="O85">
        <f>H85/DiagnosisCodedAttendances!$L85</f>
        <v>351.89764732544865</v>
      </c>
    </row>
    <row r="86" spans="1:15">
      <c r="A86" t="s">
        <v>84</v>
      </c>
      <c r="B86">
        <v>13</v>
      </c>
      <c r="C86">
        <v>209</v>
      </c>
      <c r="D86">
        <v>23</v>
      </c>
      <c r="E86">
        <v>47</v>
      </c>
      <c r="F86">
        <v>25</v>
      </c>
      <c r="G86">
        <v>84</v>
      </c>
      <c r="H86">
        <v>30</v>
      </c>
      <c r="I86">
        <f t="shared" si="1"/>
        <v>0</v>
      </c>
      <c r="J86">
        <f>C86/DiagnosisCodedAttendances!L86</f>
        <v>2972.1194397096506</v>
      </c>
      <c r="K86">
        <f>D86/DiagnosisCodedAttendances!$L86</f>
        <v>327.07534503981805</v>
      </c>
      <c r="L86">
        <f>E86/DiagnosisCodedAttendances!$L86</f>
        <v>668.37135725528026</v>
      </c>
      <c r="M86">
        <f>F86/DiagnosisCodedAttendances!$L86</f>
        <v>355.51667939110655</v>
      </c>
      <c r="N86">
        <f>G86/DiagnosisCodedAttendances!$L86</f>
        <v>1194.5360427541179</v>
      </c>
      <c r="O86">
        <f>H86/DiagnosisCodedAttendances!$L86</f>
        <v>426.62001526932784</v>
      </c>
    </row>
    <row r="87" spans="1:15">
      <c r="A87" t="s">
        <v>85</v>
      </c>
      <c r="B87">
        <v>14</v>
      </c>
      <c r="C87">
        <v>251</v>
      </c>
      <c r="D87">
        <v>36</v>
      </c>
      <c r="E87">
        <v>69</v>
      </c>
      <c r="F87">
        <v>28</v>
      </c>
      <c r="G87">
        <v>98</v>
      </c>
      <c r="H87">
        <v>20</v>
      </c>
      <c r="I87">
        <f t="shared" si="1"/>
        <v>0</v>
      </c>
      <c r="J87">
        <f>C87/DiagnosisCodedAttendances!L87</f>
        <v>3656.4272850021375</v>
      </c>
      <c r="K87">
        <f>D87/DiagnosisCodedAttendances!$L87</f>
        <v>524.42781776923084</v>
      </c>
      <c r="L87">
        <f>E87/DiagnosisCodedAttendances!$L87</f>
        <v>1005.1533173910259</v>
      </c>
      <c r="M87">
        <f>F87/DiagnosisCodedAttendances!$L87</f>
        <v>407.88830270940178</v>
      </c>
      <c r="N87">
        <f>G87/DiagnosisCodedAttendances!$L87</f>
        <v>1427.6090594829063</v>
      </c>
      <c r="O87">
        <f>H87/DiagnosisCodedAttendances!$L87</f>
        <v>291.34878764957273</v>
      </c>
    </row>
    <row r="88" spans="1:15">
      <c r="A88" t="s">
        <v>86</v>
      </c>
      <c r="B88">
        <v>14</v>
      </c>
      <c r="C88">
        <v>266</v>
      </c>
      <c r="D88">
        <v>47</v>
      </c>
      <c r="E88">
        <v>72</v>
      </c>
      <c r="F88">
        <v>24</v>
      </c>
      <c r="G88">
        <v>83</v>
      </c>
      <c r="H88">
        <v>40</v>
      </c>
      <c r="I88">
        <f t="shared" si="1"/>
        <v>0</v>
      </c>
      <c r="J88">
        <f>C88/DiagnosisCodedAttendances!L88</f>
        <v>3956.3580418698407</v>
      </c>
      <c r="K88">
        <f>D88/DiagnosisCodedAttendances!$L88</f>
        <v>699.05574424015981</v>
      </c>
      <c r="L88">
        <f>E88/DiagnosisCodedAttendances!$L88</f>
        <v>1070.893906070032</v>
      </c>
      <c r="M88">
        <f>F88/DiagnosisCodedAttendances!$L88</f>
        <v>356.96463535667732</v>
      </c>
      <c r="N88">
        <f>G88/DiagnosisCodedAttendances!$L88</f>
        <v>1234.5026972751757</v>
      </c>
      <c r="O88">
        <f>H88/DiagnosisCodedAttendances!$L88</f>
        <v>594.94105892779555</v>
      </c>
    </row>
    <row r="89" spans="1:15">
      <c r="A89" t="s">
        <v>87</v>
      </c>
      <c r="B89">
        <v>14</v>
      </c>
      <c r="C89">
        <v>294</v>
      </c>
      <c r="D89">
        <v>45</v>
      </c>
      <c r="E89">
        <v>99</v>
      </c>
      <c r="F89">
        <v>24</v>
      </c>
      <c r="G89">
        <v>95</v>
      </c>
      <c r="H89">
        <v>31</v>
      </c>
      <c r="I89">
        <f t="shared" si="1"/>
        <v>0</v>
      </c>
      <c r="J89">
        <f>C89/DiagnosisCodedAttendances!L89</f>
        <v>4145.7930710198443</v>
      </c>
      <c r="K89">
        <f>D89/DiagnosisCodedAttendances!$L89</f>
        <v>634.56016393160883</v>
      </c>
      <c r="L89">
        <f>E89/DiagnosisCodedAttendances!$L89</f>
        <v>1396.0323606495394</v>
      </c>
      <c r="M89">
        <f>F89/DiagnosisCodedAttendances!$L89</f>
        <v>338.43208743019136</v>
      </c>
      <c r="N89">
        <f>G89/DiagnosisCodedAttendances!$L89</f>
        <v>1339.6270127445075</v>
      </c>
      <c r="O89">
        <f>H89/DiagnosisCodedAttendances!$L89</f>
        <v>437.14144626399718</v>
      </c>
    </row>
    <row r="90" spans="1:15">
      <c r="A90" t="s">
        <v>88</v>
      </c>
      <c r="B90">
        <v>14</v>
      </c>
      <c r="C90">
        <v>312</v>
      </c>
      <c r="D90">
        <v>49</v>
      </c>
      <c r="E90">
        <v>95</v>
      </c>
      <c r="F90">
        <v>27</v>
      </c>
      <c r="G90">
        <v>103</v>
      </c>
      <c r="H90">
        <v>38</v>
      </c>
      <c r="I90">
        <f t="shared" si="1"/>
        <v>0</v>
      </c>
      <c r="J90">
        <f>C90/DiagnosisCodedAttendances!L90</f>
        <v>4409.5444778237734</v>
      </c>
      <c r="K90">
        <f>D90/DiagnosisCodedAttendances!$L90</f>
        <v>692.52461350437477</v>
      </c>
      <c r="L90">
        <f>E90/DiagnosisCodedAttendances!$L90</f>
        <v>1342.6497608758286</v>
      </c>
      <c r="M90">
        <f>F90/DiagnosisCodedAttendances!$L90</f>
        <v>381.5951951962881</v>
      </c>
      <c r="N90">
        <f>G90/DiagnosisCodedAttendances!$L90</f>
        <v>1455.715003896951</v>
      </c>
      <c r="O90">
        <f>H90/DiagnosisCodedAttendances!$L90</f>
        <v>537.05990435033141</v>
      </c>
    </row>
    <row r="91" spans="1:15">
      <c r="A91" t="s">
        <v>89</v>
      </c>
      <c r="B91">
        <v>14</v>
      </c>
      <c r="C91">
        <v>343</v>
      </c>
      <c r="D91">
        <v>67</v>
      </c>
      <c r="E91">
        <v>112</v>
      </c>
      <c r="F91">
        <v>32</v>
      </c>
      <c r="G91">
        <v>93</v>
      </c>
      <c r="H91">
        <v>39</v>
      </c>
      <c r="I91">
        <f t="shared" si="1"/>
        <v>0</v>
      </c>
      <c r="J91">
        <f>C91/DiagnosisCodedAttendances!L91</f>
        <v>4832.1433552010876</v>
      </c>
      <c r="K91">
        <f>D91/DiagnosisCodedAttendances!$L91</f>
        <v>943.8880606369471</v>
      </c>
      <c r="L91">
        <f>E91/DiagnosisCodedAttendances!$L91</f>
        <v>1577.8427282289265</v>
      </c>
      <c r="M91">
        <f>F91/DiagnosisCodedAttendances!$L91</f>
        <v>450.81220806540756</v>
      </c>
      <c r="N91">
        <f>G91/DiagnosisCodedAttendances!$L91</f>
        <v>1310.1729796900906</v>
      </c>
      <c r="O91">
        <f>H91/DiagnosisCodedAttendances!$L91</f>
        <v>549.42737857971542</v>
      </c>
    </row>
    <row r="92" spans="1:15">
      <c r="A92" t="s">
        <v>90</v>
      </c>
      <c r="B92">
        <v>13</v>
      </c>
      <c r="C92">
        <v>277</v>
      </c>
      <c r="D92">
        <v>44</v>
      </c>
      <c r="E92">
        <v>96</v>
      </c>
      <c r="F92">
        <v>33</v>
      </c>
      <c r="G92">
        <v>85</v>
      </c>
      <c r="H92">
        <v>19</v>
      </c>
      <c r="I92">
        <f t="shared" si="1"/>
        <v>0</v>
      </c>
      <c r="J92">
        <f>C92/DiagnosisCodedAttendances!L92</f>
        <v>4637.5489291465292</v>
      </c>
      <c r="K92">
        <f>D92/DiagnosisCodedAttendances!$L92</f>
        <v>736.65037141677726</v>
      </c>
      <c r="L92">
        <f>E92/DiagnosisCodedAttendances!$L92</f>
        <v>1607.2371740002413</v>
      </c>
      <c r="M92">
        <f>F92/DiagnosisCodedAttendances!$L92</f>
        <v>552.487778562583</v>
      </c>
      <c r="N92">
        <f>G92/DiagnosisCodedAttendances!$L92</f>
        <v>1423.074581146047</v>
      </c>
      <c r="O92">
        <f>H92/DiagnosisCodedAttendances!$L92</f>
        <v>318.09902402088107</v>
      </c>
    </row>
    <row r="93" spans="1:15">
      <c r="A93" t="s">
        <v>91</v>
      </c>
      <c r="B93">
        <v>14</v>
      </c>
      <c r="C93">
        <v>350</v>
      </c>
      <c r="D93">
        <v>65</v>
      </c>
      <c r="E93">
        <v>124</v>
      </c>
      <c r="F93">
        <v>28</v>
      </c>
      <c r="G93">
        <v>92</v>
      </c>
      <c r="H93">
        <v>41</v>
      </c>
      <c r="I93">
        <f t="shared" si="1"/>
        <v>0</v>
      </c>
      <c r="J93">
        <f>C93/DiagnosisCodedAttendances!L93</f>
        <v>4923.3761459981133</v>
      </c>
      <c r="K93">
        <f>D93/DiagnosisCodedAttendances!$L93</f>
        <v>914.34128425679239</v>
      </c>
      <c r="L93">
        <f>E93/DiagnosisCodedAttendances!$L93</f>
        <v>1744.2818345821886</v>
      </c>
      <c r="M93">
        <f>F93/DiagnosisCodedAttendances!$L93</f>
        <v>393.87009167984905</v>
      </c>
      <c r="N93">
        <f>G93/DiagnosisCodedAttendances!$L93</f>
        <v>1294.1445869480754</v>
      </c>
      <c r="O93">
        <f>H93/DiagnosisCodedAttendances!$L93</f>
        <v>576.73834853120752</v>
      </c>
    </row>
    <row r="94" spans="1:15">
      <c r="A94" t="s">
        <v>92</v>
      </c>
      <c r="B94">
        <v>15</v>
      </c>
      <c r="C94">
        <v>494</v>
      </c>
      <c r="D94">
        <v>86</v>
      </c>
      <c r="E94">
        <v>175</v>
      </c>
      <c r="F94">
        <v>33</v>
      </c>
      <c r="G94">
        <v>153</v>
      </c>
      <c r="H94">
        <v>47</v>
      </c>
      <c r="I94">
        <f t="shared" si="1"/>
        <v>0</v>
      </c>
      <c r="J94">
        <f>C94/DiagnosisCodedAttendances!L94</f>
        <v>6048.7242648306828</v>
      </c>
      <c r="K94">
        <f>D94/DiagnosisCodedAttendances!$L94</f>
        <v>1053.0167748490662</v>
      </c>
      <c r="L94">
        <f>E94/DiagnosisCodedAttendances!$L94</f>
        <v>2142.7666930068208</v>
      </c>
      <c r="M94">
        <f>F94/DiagnosisCodedAttendances!$L94</f>
        <v>404.06457639557192</v>
      </c>
      <c r="N94">
        <f>G94/DiagnosisCodedAttendances!$L94</f>
        <v>1873.3903087431061</v>
      </c>
      <c r="O94">
        <f>H94/DiagnosisCodedAttendances!$L94</f>
        <v>575.48591183611757</v>
      </c>
    </row>
    <row r="95" spans="1:15">
      <c r="A95" t="s">
        <v>93</v>
      </c>
      <c r="B95">
        <v>15</v>
      </c>
      <c r="C95">
        <v>406</v>
      </c>
      <c r="D95">
        <v>65</v>
      </c>
      <c r="E95">
        <v>138</v>
      </c>
      <c r="F95">
        <v>34</v>
      </c>
      <c r="G95">
        <v>130</v>
      </c>
      <c r="H95">
        <v>39</v>
      </c>
      <c r="I95">
        <f t="shared" si="1"/>
        <v>0</v>
      </c>
      <c r="J95">
        <f>C95/DiagnosisCodedAttendances!L95</f>
        <v>4968.2756108924095</v>
      </c>
      <c r="K95">
        <f>D95/DiagnosisCodedAttendances!$L95</f>
        <v>795.41358302464687</v>
      </c>
      <c r="L95">
        <f>E95/DiagnosisCodedAttendances!$L95</f>
        <v>1688.7242224215579</v>
      </c>
      <c r="M95">
        <f>F95/DiagnosisCodedAttendances!$L95</f>
        <v>416.06248958212296</v>
      </c>
      <c r="N95">
        <f>G95/DiagnosisCodedAttendances!$L95</f>
        <v>1590.8271660492937</v>
      </c>
      <c r="O95">
        <f>H95/DiagnosisCodedAttendances!$L95</f>
        <v>477.24814981478812</v>
      </c>
    </row>
    <row r="96" spans="1:15">
      <c r="A96" t="s">
        <v>94</v>
      </c>
      <c r="B96">
        <v>15</v>
      </c>
      <c r="C96">
        <v>384</v>
      </c>
      <c r="D96">
        <v>65</v>
      </c>
      <c r="E96">
        <v>115</v>
      </c>
      <c r="F96">
        <v>38</v>
      </c>
      <c r="G96">
        <v>120</v>
      </c>
      <c r="H96">
        <v>46</v>
      </c>
      <c r="I96">
        <f t="shared" si="1"/>
        <v>0</v>
      </c>
      <c r="J96">
        <f>C96/DiagnosisCodedAttendances!L96</f>
        <v>4474.1713980173572</v>
      </c>
      <c r="K96">
        <f>D96/DiagnosisCodedAttendances!$L96</f>
        <v>757.34672101856302</v>
      </c>
      <c r="L96">
        <f>E96/DiagnosisCodedAttendances!$L96</f>
        <v>1339.9211218020732</v>
      </c>
      <c r="M96">
        <f>F96/DiagnosisCodedAttendances!$L96</f>
        <v>442.75654459546763</v>
      </c>
      <c r="N96">
        <f>G96/DiagnosisCodedAttendances!$L96</f>
        <v>1398.1785618804242</v>
      </c>
      <c r="O96">
        <f>H96/DiagnosisCodedAttendances!$L96</f>
        <v>535.9684487208292</v>
      </c>
    </row>
    <row r="97" spans="1:15">
      <c r="A97" t="s">
        <v>95</v>
      </c>
      <c r="B97">
        <v>15</v>
      </c>
      <c r="C97">
        <v>361</v>
      </c>
      <c r="D97">
        <v>56</v>
      </c>
      <c r="E97">
        <v>100</v>
      </c>
      <c r="F97">
        <v>34</v>
      </c>
      <c r="G97">
        <v>133</v>
      </c>
      <c r="H97">
        <v>38</v>
      </c>
      <c r="I97">
        <f t="shared" si="1"/>
        <v>0</v>
      </c>
      <c r="J97">
        <f>C97/DiagnosisCodedAttendances!L97</f>
        <v>4266.5538601792068</v>
      </c>
      <c r="K97">
        <f>D97/DiagnosisCodedAttendances!$L97</f>
        <v>661.84769022170531</v>
      </c>
      <c r="L97">
        <f>E97/DiagnosisCodedAttendances!$L97</f>
        <v>1181.8708753959022</v>
      </c>
      <c r="M97">
        <f>F97/DiagnosisCodedAttendances!$L97</f>
        <v>401.83609763460674</v>
      </c>
      <c r="N97">
        <f>G97/DiagnosisCodedAttendances!$L97</f>
        <v>1571.88826427655</v>
      </c>
      <c r="O97">
        <f>H97/DiagnosisCodedAttendances!$L97</f>
        <v>449.11093265044286</v>
      </c>
    </row>
    <row r="98" spans="1:15">
      <c r="A98" t="s">
        <v>96</v>
      </c>
      <c r="B98">
        <v>16</v>
      </c>
      <c r="C98">
        <v>328</v>
      </c>
      <c r="D98">
        <v>40</v>
      </c>
      <c r="E98">
        <v>90</v>
      </c>
      <c r="F98">
        <v>41</v>
      </c>
      <c r="G98">
        <v>116</v>
      </c>
      <c r="H98">
        <v>41</v>
      </c>
      <c r="I98">
        <f t="shared" si="1"/>
        <v>0</v>
      </c>
      <c r="J98">
        <f>C98/DiagnosisCodedAttendances!L98</f>
        <v>3473.7278447784247</v>
      </c>
      <c r="K98">
        <f>D98/DiagnosisCodedAttendances!$L98</f>
        <v>423.62534692419814</v>
      </c>
      <c r="L98">
        <f>E98/DiagnosisCodedAttendances!$L98</f>
        <v>953.15703057944586</v>
      </c>
      <c r="M98">
        <f>F98/DiagnosisCodedAttendances!$L98</f>
        <v>434.21598059730309</v>
      </c>
      <c r="N98">
        <f>G98/DiagnosisCodedAttendances!$L98</f>
        <v>1228.5135060801747</v>
      </c>
      <c r="O98">
        <f>H98/DiagnosisCodedAttendances!$L98</f>
        <v>434.21598059730309</v>
      </c>
    </row>
    <row r="99" spans="1:15">
      <c r="A99" t="s">
        <v>97</v>
      </c>
      <c r="B99">
        <v>16</v>
      </c>
      <c r="C99">
        <v>370</v>
      </c>
      <c r="D99">
        <v>47</v>
      </c>
      <c r="E99">
        <v>100</v>
      </c>
      <c r="F99">
        <v>35</v>
      </c>
      <c r="G99">
        <v>147</v>
      </c>
      <c r="H99">
        <v>41</v>
      </c>
      <c r="I99">
        <f t="shared" si="1"/>
        <v>0</v>
      </c>
      <c r="J99">
        <f>C99/DiagnosisCodedAttendances!L99</f>
        <v>3860.9671363719744</v>
      </c>
      <c r="K99">
        <f>D99/DiagnosisCodedAttendances!$L99</f>
        <v>490.44717678238595</v>
      </c>
      <c r="L99">
        <f>E99/DiagnosisCodedAttendances!$L99</f>
        <v>1043.504631451885</v>
      </c>
      <c r="M99">
        <f>F99/DiagnosisCodedAttendances!$L99</f>
        <v>365.22662100815978</v>
      </c>
      <c r="N99">
        <f>G99/DiagnosisCodedAttendances!$L99</f>
        <v>1533.9518082342709</v>
      </c>
      <c r="O99">
        <f>H99/DiagnosisCodedAttendances!$L99</f>
        <v>427.83689889527284</v>
      </c>
    </row>
    <row r="100" spans="1:15">
      <c r="A100" t="s">
        <v>98</v>
      </c>
      <c r="B100">
        <v>17</v>
      </c>
      <c r="C100">
        <v>381</v>
      </c>
      <c r="D100">
        <v>44</v>
      </c>
      <c r="E100">
        <v>119</v>
      </c>
      <c r="F100">
        <v>65</v>
      </c>
      <c r="G100">
        <v>127</v>
      </c>
      <c r="H100">
        <v>26</v>
      </c>
      <c r="I100">
        <f t="shared" si="1"/>
        <v>0</v>
      </c>
      <c r="J100">
        <f>C100/DiagnosisCodedAttendances!L100</f>
        <v>3772.7176587445597</v>
      </c>
      <c r="K100">
        <f>D100/DiagnosisCodedAttendances!$L100</f>
        <v>435.69442778152398</v>
      </c>
      <c r="L100">
        <f>E100/DiagnosisCodedAttendances!$L100</f>
        <v>1178.3553842273034</v>
      </c>
      <c r="M100">
        <f>F100/DiagnosisCodedAttendances!$L100</f>
        <v>643.63949558634226</v>
      </c>
      <c r="N100">
        <f>G100/DiagnosisCodedAttendances!$L100</f>
        <v>1257.5725529148533</v>
      </c>
      <c r="O100">
        <f>H100/DiagnosisCodedAttendances!$L100</f>
        <v>257.45579823453687</v>
      </c>
    </row>
    <row r="101" spans="1:15">
      <c r="A101" t="s">
        <v>99</v>
      </c>
      <c r="B101">
        <v>16</v>
      </c>
      <c r="C101">
        <v>264</v>
      </c>
      <c r="D101">
        <v>37</v>
      </c>
      <c r="E101">
        <v>62</v>
      </c>
      <c r="F101">
        <v>31</v>
      </c>
      <c r="G101">
        <v>101</v>
      </c>
      <c r="H101">
        <v>33</v>
      </c>
      <c r="I101">
        <f t="shared" si="1"/>
        <v>0</v>
      </c>
      <c r="J101">
        <f>C101/DiagnosisCodedAttendances!L101</f>
        <v>2879.7357598326662</v>
      </c>
      <c r="K101">
        <f>D101/DiagnosisCodedAttendances!$L101</f>
        <v>403.59932997654789</v>
      </c>
      <c r="L101">
        <f>E101/DiagnosisCodedAttendances!$L101</f>
        <v>676.30157996070193</v>
      </c>
      <c r="M101">
        <f>F101/DiagnosisCodedAttendances!$L101</f>
        <v>338.15078998035096</v>
      </c>
      <c r="N101">
        <f>G101/DiagnosisCodedAttendances!$L101</f>
        <v>1101.7170899359821</v>
      </c>
      <c r="O101">
        <f>H101/DiagnosisCodedAttendances!$L101</f>
        <v>359.96696997908327</v>
      </c>
    </row>
    <row r="102" spans="1:15">
      <c r="A102" t="s">
        <v>100</v>
      </c>
      <c r="B102">
        <v>17</v>
      </c>
      <c r="C102">
        <v>351</v>
      </c>
      <c r="D102">
        <v>45</v>
      </c>
      <c r="E102">
        <v>75</v>
      </c>
      <c r="F102">
        <v>40</v>
      </c>
      <c r="G102">
        <v>151</v>
      </c>
      <c r="H102">
        <v>40</v>
      </c>
      <c r="I102">
        <f t="shared" si="1"/>
        <v>0</v>
      </c>
      <c r="J102">
        <f>C102/DiagnosisCodedAttendances!L102</f>
        <v>3530.4518971627381</v>
      </c>
      <c r="K102">
        <f>D102/DiagnosisCodedAttendances!$L102</f>
        <v>452.62203809778691</v>
      </c>
      <c r="L102">
        <f>E102/DiagnosisCodedAttendances!$L102</f>
        <v>754.37006349631156</v>
      </c>
      <c r="M102">
        <f>F102/DiagnosisCodedAttendances!$L102</f>
        <v>402.33070053136612</v>
      </c>
      <c r="N102">
        <f>G102/DiagnosisCodedAttendances!$L102</f>
        <v>1518.7983945059073</v>
      </c>
      <c r="O102">
        <f>H102/DiagnosisCodedAttendances!$L102</f>
        <v>402.33070053136612</v>
      </c>
    </row>
    <row r="103" spans="1:15">
      <c r="A103" t="s">
        <v>101</v>
      </c>
      <c r="B103">
        <v>17</v>
      </c>
      <c r="C103">
        <v>315</v>
      </c>
      <c r="D103">
        <v>40</v>
      </c>
      <c r="E103">
        <v>74</v>
      </c>
      <c r="F103">
        <v>43</v>
      </c>
      <c r="G103">
        <v>121</v>
      </c>
      <c r="H103">
        <v>37</v>
      </c>
      <c r="I103">
        <f t="shared" si="1"/>
        <v>0</v>
      </c>
      <c r="J103">
        <f>C103/DiagnosisCodedAttendances!L103</f>
        <v>3103.2686802519734</v>
      </c>
      <c r="K103">
        <f>D103/DiagnosisCodedAttendances!$L103</f>
        <v>394.06586415898073</v>
      </c>
      <c r="L103">
        <f>E103/DiagnosisCodedAttendances!$L103</f>
        <v>729.02184869411428</v>
      </c>
      <c r="M103">
        <f>F103/DiagnosisCodedAttendances!$L103</f>
        <v>423.62080397090426</v>
      </c>
      <c r="N103">
        <f>G103/DiagnosisCodedAttendances!$L103</f>
        <v>1192.0492390809168</v>
      </c>
      <c r="O103">
        <f>H103/DiagnosisCodedAttendances!$L103</f>
        <v>364.51092434705714</v>
      </c>
    </row>
    <row r="104" spans="1:15">
      <c r="A104" t="s">
        <v>102</v>
      </c>
      <c r="B104">
        <v>16</v>
      </c>
      <c r="C104">
        <v>287</v>
      </c>
      <c r="D104">
        <v>27</v>
      </c>
      <c r="E104">
        <v>50</v>
      </c>
      <c r="F104">
        <v>51</v>
      </c>
      <c r="G104">
        <v>129</v>
      </c>
      <c r="H104">
        <v>30</v>
      </c>
      <c r="I104">
        <f t="shared" si="1"/>
        <v>0</v>
      </c>
      <c r="J104">
        <f>C104/DiagnosisCodedAttendances!L104</f>
        <v>2823.9231233980554</v>
      </c>
      <c r="K104">
        <f>D104/DiagnosisCodedAttendances!$L104</f>
        <v>265.66524157403308</v>
      </c>
      <c r="L104">
        <f>E104/DiagnosisCodedAttendances!$L104</f>
        <v>491.97266958154273</v>
      </c>
      <c r="M104">
        <f>F104/DiagnosisCodedAttendances!$L104</f>
        <v>501.81212297317359</v>
      </c>
      <c r="N104">
        <f>G104/DiagnosisCodedAttendances!$L104</f>
        <v>1269.2894875203801</v>
      </c>
      <c r="O104">
        <f>H104/DiagnosisCodedAttendances!$L104</f>
        <v>295.18360174892564</v>
      </c>
    </row>
    <row r="105" spans="1:15">
      <c r="A105" t="s">
        <v>103</v>
      </c>
      <c r="B105">
        <v>17</v>
      </c>
      <c r="C105">
        <v>329</v>
      </c>
      <c r="D105">
        <v>37</v>
      </c>
      <c r="E105">
        <v>56</v>
      </c>
      <c r="F105">
        <v>48</v>
      </c>
      <c r="G105">
        <v>155</v>
      </c>
      <c r="H105">
        <v>33</v>
      </c>
      <c r="I105">
        <f t="shared" si="1"/>
        <v>0</v>
      </c>
      <c r="J105">
        <f>C105/DiagnosisCodedAttendances!L105</f>
        <v>3159.7176723324269</v>
      </c>
      <c r="K105">
        <f>D105/DiagnosisCodedAttendances!$L105</f>
        <v>355.34818807385955</v>
      </c>
      <c r="L105">
        <f>E105/DiagnosisCodedAttendances!$L105</f>
        <v>537.82428465232795</v>
      </c>
      <c r="M105">
        <f>F105/DiagnosisCodedAttendances!$L105</f>
        <v>460.99224398770974</v>
      </c>
      <c r="N105">
        <f>G105/DiagnosisCodedAttendances!$L105</f>
        <v>1488.6207878769792</v>
      </c>
      <c r="O105">
        <f>H105/DiagnosisCodedAttendances!$L105</f>
        <v>316.93216774155042</v>
      </c>
    </row>
    <row r="106" spans="1:15">
      <c r="A106" t="s">
        <v>104</v>
      </c>
      <c r="B106">
        <v>17</v>
      </c>
      <c r="C106">
        <v>288</v>
      </c>
      <c r="D106">
        <v>32</v>
      </c>
      <c r="E106">
        <v>49</v>
      </c>
      <c r="F106">
        <v>27</v>
      </c>
      <c r="G106">
        <v>148</v>
      </c>
      <c r="H106">
        <v>32</v>
      </c>
      <c r="I106">
        <f t="shared" si="1"/>
        <v>0</v>
      </c>
      <c r="J106">
        <f>C106/DiagnosisCodedAttendances!L106</f>
        <v>2798.4604386339288</v>
      </c>
      <c r="K106">
        <f>D106/DiagnosisCodedAttendances!$L106</f>
        <v>310.94004873710321</v>
      </c>
      <c r="L106">
        <f>E106/DiagnosisCodedAttendances!$L106</f>
        <v>476.12694962868932</v>
      </c>
      <c r="M106">
        <f>F106/DiagnosisCodedAttendances!$L106</f>
        <v>262.35566612193082</v>
      </c>
      <c r="N106">
        <f>G106/DiagnosisCodedAttendances!$L106</f>
        <v>1438.0977254091024</v>
      </c>
      <c r="O106">
        <f>H106/DiagnosisCodedAttendances!$L106</f>
        <v>310.94004873710321</v>
      </c>
    </row>
    <row r="107" spans="1:15">
      <c r="A107" t="s">
        <v>105</v>
      </c>
      <c r="B107">
        <v>17</v>
      </c>
      <c r="C107">
        <v>314</v>
      </c>
      <c r="D107">
        <v>29</v>
      </c>
      <c r="E107">
        <v>56</v>
      </c>
      <c r="F107">
        <v>39</v>
      </c>
      <c r="G107">
        <v>157</v>
      </c>
      <c r="H107">
        <v>33</v>
      </c>
      <c r="I107">
        <f t="shared" si="1"/>
        <v>0</v>
      </c>
      <c r="J107">
        <f>C107/DiagnosisCodedAttendances!L107</f>
        <v>2987.7541215747674</v>
      </c>
      <c r="K107">
        <f>D107/DiagnosisCodedAttendances!$L107</f>
        <v>275.93907492251037</v>
      </c>
      <c r="L107">
        <f>E107/DiagnosisCodedAttendances!$L107</f>
        <v>532.84786881588207</v>
      </c>
      <c r="M107">
        <f>F107/DiagnosisCodedAttendances!$L107</f>
        <v>371.09048006820359</v>
      </c>
      <c r="N107">
        <f>G107/DiagnosisCodedAttendances!$L107</f>
        <v>1493.8770607873837</v>
      </c>
      <c r="O107">
        <f>H107/DiagnosisCodedAttendances!$L107</f>
        <v>313.99963698078767</v>
      </c>
    </row>
    <row r="108" spans="1:15">
      <c r="A108" t="s">
        <v>106</v>
      </c>
      <c r="B108">
        <v>17</v>
      </c>
      <c r="C108">
        <v>337</v>
      </c>
      <c r="D108">
        <v>37</v>
      </c>
      <c r="E108">
        <v>62</v>
      </c>
      <c r="F108">
        <v>39</v>
      </c>
      <c r="G108">
        <v>169</v>
      </c>
      <c r="H108">
        <v>30</v>
      </c>
      <c r="I108">
        <f t="shared" si="1"/>
        <v>0</v>
      </c>
      <c r="J108">
        <f>C108/DiagnosisCodedAttendances!L108</f>
        <v>3079.0356240605761</v>
      </c>
      <c r="K108">
        <f>D108/DiagnosisCodedAttendances!$L108</f>
        <v>338.05435635086445</v>
      </c>
      <c r="L108">
        <f>E108/DiagnosisCodedAttendances!$L108</f>
        <v>566.46946199334047</v>
      </c>
      <c r="M108">
        <f>F108/DiagnosisCodedAttendances!$L108</f>
        <v>356.32756480226254</v>
      </c>
      <c r="N108">
        <f>G108/DiagnosisCodedAttendances!$L108</f>
        <v>1544.0861141431376</v>
      </c>
      <c r="O108">
        <f>H108/DiagnosisCodedAttendances!$L108</f>
        <v>274.09812677097119</v>
      </c>
    </row>
    <row r="109" spans="1:15">
      <c r="A109" t="s">
        <v>107</v>
      </c>
      <c r="B109">
        <v>17</v>
      </c>
      <c r="C109">
        <v>394</v>
      </c>
      <c r="D109">
        <v>50</v>
      </c>
      <c r="E109">
        <v>92</v>
      </c>
      <c r="F109">
        <v>39</v>
      </c>
      <c r="G109">
        <v>171</v>
      </c>
      <c r="H109">
        <v>42</v>
      </c>
      <c r="I109">
        <f t="shared" si="1"/>
        <v>0</v>
      </c>
      <c r="J109">
        <f>C109/DiagnosisCodedAttendances!L109</f>
        <v>3652.6181635633216</v>
      </c>
      <c r="K109">
        <f>D109/DiagnosisCodedAttendances!$L109</f>
        <v>463.53022380245199</v>
      </c>
      <c r="L109">
        <f>E109/DiagnosisCodedAttendances!$L109</f>
        <v>852.89561179651162</v>
      </c>
      <c r="M109">
        <f>F109/DiagnosisCodedAttendances!$L109</f>
        <v>361.55357456591253</v>
      </c>
      <c r="N109">
        <f>G109/DiagnosisCodedAttendances!$L109</f>
        <v>1585.2733654043857</v>
      </c>
      <c r="O109">
        <f>H109/DiagnosisCodedAttendances!$L109</f>
        <v>389.36538799405963</v>
      </c>
    </row>
    <row r="110" spans="1:15">
      <c r="A110" t="s">
        <v>108</v>
      </c>
      <c r="B110">
        <v>17</v>
      </c>
      <c r="C110">
        <v>345</v>
      </c>
      <c r="D110">
        <v>42</v>
      </c>
      <c r="E110">
        <v>65</v>
      </c>
      <c r="F110">
        <v>45</v>
      </c>
      <c r="G110">
        <v>157</v>
      </c>
      <c r="H110">
        <v>36</v>
      </c>
      <c r="I110">
        <f t="shared" si="1"/>
        <v>0</v>
      </c>
      <c r="J110">
        <f>C110/DiagnosisCodedAttendances!L110</f>
        <v>3319.3968301590248</v>
      </c>
      <c r="K110">
        <f>D110/DiagnosisCodedAttendances!$L110</f>
        <v>404.10048367153348</v>
      </c>
      <c r="L110">
        <f>E110/DiagnosisCodedAttendances!$L110</f>
        <v>625.3936056821351</v>
      </c>
      <c r="M110">
        <f>F110/DiagnosisCodedAttendances!$L110</f>
        <v>432.96480393378584</v>
      </c>
      <c r="N110">
        <f>G110/DiagnosisCodedAttendances!$L110</f>
        <v>1510.5660937245418</v>
      </c>
      <c r="O110">
        <f>H110/DiagnosisCodedAttendances!$L110</f>
        <v>346.3718431470287</v>
      </c>
    </row>
    <row r="111" spans="1:15">
      <c r="A111" t="s">
        <v>109</v>
      </c>
      <c r="B111">
        <v>17</v>
      </c>
      <c r="C111">
        <v>287</v>
      </c>
      <c r="D111">
        <v>25</v>
      </c>
      <c r="E111">
        <v>52</v>
      </c>
      <c r="F111">
        <v>23</v>
      </c>
      <c r="G111">
        <v>145</v>
      </c>
      <c r="H111">
        <v>42</v>
      </c>
      <c r="I111">
        <f t="shared" si="1"/>
        <v>0</v>
      </c>
      <c r="J111">
        <f>C111/DiagnosisCodedAttendances!L111</f>
        <v>2876.5045363537292</v>
      </c>
      <c r="K111">
        <f>D111/DiagnosisCodedAttendances!$L111</f>
        <v>250.5665972433562</v>
      </c>
      <c r="L111">
        <f>E111/DiagnosisCodedAttendances!$L111</f>
        <v>521.17852226618083</v>
      </c>
      <c r="M111">
        <f>F111/DiagnosisCodedAttendances!$L111</f>
        <v>230.52126946388771</v>
      </c>
      <c r="N111">
        <f>G111/DiagnosisCodedAttendances!$L111</f>
        <v>1453.2862640114658</v>
      </c>
      <c r="O111">
        <f>H111/DiagnosisCodedAttendances!$L111</f>
        <v>420.95188336883842</v>
      </c>
    </row>
    <row r="112" spans="1:15">
      <c r="A112" t="s">
        <v>110</v>
      </c>
      <c r="B112">
        <v>17</v>
      </c>
      <c r="C112">
        <v>308</v>
      </c>
      <c r="D112">
        <v>30</v>
      </c>
      <c r="E112">
        <v>57</v>
      </c>
      <c r="F112">
        <v>28</v>
      </c>
      <c r="G112">
        <v>145</v>
      </c>
      <c r="H112">
        <v>48</v>
      </c>
      <c r="I112">
        <f t="shared" si="1"/>
        <v>0</v>
      </c>
      <c r="J112">
        <f>C112/DiagnosisCodedAttendances!L112</f>
        <v>3118.1269725513407</v>
      </c>
      <c r="K112">
        <f>D112/DiagnosisCodedAttendances!$L112</f>
        <v>303.71366615759814</v>
      </c>
      <c r="L112">
        <f>E112/DiagnosisCodedAttendances!$L112</f>
        <v>577.05596569943646</v>
      </c>
      <c r="M112">
        <f>F112/DiagnosisCodedAttendances!$L112</f>
        <v>283.46608841375826</v>
      </c>
      <c r="N112">
        <f>G112/DiagnosisCodedAttendances!$L112</f>
        <v>1467.9493864283911</v>
      </c>
      <c r="O112">
        <f>H112/DiagnosisCodedAttendances!$L112</f>
        <v>485.94186585215704</v>
      </c>
    </row>
    <row r="113" spans="1:15">
      <c r="A113" t="s">
        <v>111</v>
      </c>
      <c r="B113">
        <v>17</v>
      </c>
      <c r="C113">
        <v>306</v>
      </c>
      <c r="D113">
        <v>30</v>
      </c>
      <c r="E113">
        <v>38</v>
      </c>
      <c r="F113">
        <v>30</v>
      </c>
      <c r="G113">
        <v>154</v>
      </c>
      <c r="H113">
        <v>54</v>
      </c>
      <c r="I113">
        <f t="shared" si="1"/>
        <v>0</v>
      </c>
      <c r="J113">
        <f>C113/DiagnosisCodedAttendances!L113</f>
        <v>3104.1128584503699</v>
      </c>
      <c r="K113">
        <f>D113/DiagnosisCodedAttendances!$L113</f>
        <v>304.32479004415393</v>
      </c>
      <c r="L113">
        <f>E113/DiagnosisCodedAttendances!$L113</f>
        <v>385.47806738926164</v>
      </c>
      <c r="M113">
        <f>F113/DiagnosisCodedAttendances!$L113</f>
        <v>304.32479004415393</v>
      </c>
      <c r="N113">
        <f>G113/DiagnosisCodedAttendances!$L113</f>
        <v>1562.2005888933236</v>
      </c>
      <c r="O113">
        <f>H113/DiagnosisCodedAttendances!$L113</f>
        <v>547.78462207947712</v>
      </c>
    </row>
    <row r="114" spans="1:15">
      <c r="A114" t="s">
        <v>112</v>
      </c>
      <c r="B114">
        <v>17</v>
      </c>
      <c r="C114">
        <v>350</v>
      </c>
      <c r="D114">
        <v>28</v>
      </c>
      <c r="E114">
        <v>46</v>
      </c>
      <c r="F114">
        <v>28</v>
      </c>
      <c r="G114">
        <v>200</v>
      </c>
      <c r="H114">
        <v>48</v>
      </c>
      <c r="I114">
        <f t="shared" si="1"/>
        <v>0</v>
      </c>
      <c r="J114">
        <f>C114/DiagnosisCodedAttendances!L114</f>
        <v>3462.599391628597</v>
      </c>
      <c r="K114">
        <f>D114/DiagnosisCodedAttendances!$L114</f>
        <v>277.00795133028777</v>
      </c>
      <c r="L114">
        <f>E114/DiagnosisCodedAttendances!$L114</f>
        <v>455.08449147118705</v>
      </c>
      <c r="M114">
        <f>F114/DiagnosisCodedAttendances!$L114</f>
        <v>277.00795133028777</v>
      </c>
      <c r="N114">
        <f>G114/DiagnosisCodedAttendances!$L114</f>
        <v>1978.6282237877697</v>
      </c>
      <c r="O114">
        <f>H114/DiagnosisCodedAttendances!$L114</f>
        <v>474.87077370906474</v>
      </c>
    </row>
    <row r="115" spans="1:15">
      <c r="A115" t="s">
        <v>113</v>
      </c>
      <c r="B115">
        <v>17</v>
      </c>
      <c r="C115">
        <v>344</v>
      </c>
      <c r="D115">
        <v>30</v>
      </c>
      <c r="E115">
        <v>53</v>
      </c>
      <c r="F115">
        <v>33</v>
      </c>
      <c r="G115">
        <v>188</v>
      </c>
      <c r="H115">
        <v>40</v>
      </c>
      <c r="I115">
        <f t="shared" si="1"/>
        <v>0</v>
      </c>
      <c r="J115">
        <f>C115/DiagnosisCodedAttendances!L115</f>
        <v>3328.3670226517033</v>
      </c>
      <c r="K115">
        <f>D115/DiagnosisCodedAttendances!$L115</f>
        <v>290.26456592892765</v>
      </c>
      <c r="L115">
        <f>E115/DiagnosisCodedAttendances!$L115</f>
        <v>512.80073314110552</v>
      </c>
      <c r="M115">
        <f>F115/DiagnosisCodedAttendances!$L115</f>
        <v>319.29102252182037</v>
      </c>
      <c r="N115">
        <f>G115/DiagnosisCodedAttendances!$L115</f>
        <v>1818.9912798212797</v>
      </c>
      <c r="O115">
        <f>H115/DiagnosisCodedAttendances!$L115</f>
        <v>387.01942123857015</v>
      </c>
    </row>
    <row r="116" spans="1:15">
      <c r="A116" t="s">
        <v>114</v>
      </c>
      <c r="B116">
        <v>17</v>
      </c>
      <c r="C116">
        <v>290</v>
      </c>
      <c r="D116">
        <v>30</v>
      </c>
      <c r="E116">
        <v>50</v>
      </c>
      <c r="F116">
        <v>24</v>
      </c>
      <c r="G116">
        <v>144</v>
      </c>
      <c r="H116">
        <v>42</v>
      </c>
      <c r="I116">
        <f t="shared" si="1"/>
        <v>0</v>
      </c>
      <c r="J116">
        <f>C116/DiagnosisCodedAttendances!L116</f>
        <v>2921.5891819182589</v>
      </c>
      <c r="K116">
        <f>D116/DiagnosisCodedAttendances!$L116</f>
        <v>302.23336364671644</v>
      </c>
      <c r="L116">
        <f>E116/DiagnosisCodedAttendances!$L116</f>
        <v>503.7222727445274</v>
      </c>
      <c r="M116">
        <f>F116/DiagnosisCodedAttendances!$L116</f>
        <v>241.78669091737314</v>
      </c>
      <c r="N116">
        <f>G116/DiagnosisCodedAttendances!$L116</f>
        <v>1450.7201455042389</v>
      </c>
      <c r="O116">
        <f>H116/DiagnosisCodedAttendances!$L116</f>
        <v>423.12670910540299</v>
      </c>
    </row>
    <row r="117" spans="1:15">
      <c r="A117" t="s">
        <v>115</v>
      </c>
      <c r="B117">
        <v>17</v>
      </c>
      <c r="C117">
        <v>306</v>
      </c>
      <c r="D117">
        <v>33</v>
      </c>
      <c r="E117">
        <v>48</v>
      </c>
      <c r="F117">
        <v>32</v>
      </c>
      <c r="G117">
        <v>152</v>
      </c>
      <c r="H117">
        <v>41</v>
      </c>
      <c r="I117">
        <f t="shared" si="1"/>
        <v>0</v>
      </c>
      <c r="J117">
        <f>C117/DiagnosisCodedAttendances!L117</f>
        <v>3114.0467531773302</v>
      </c>
      <c r="K117">
        <f>D117/DiagnosisCodedAttendances!$L117</f>
        <v>335.82857142108463</v>
      </c>
      <c r="L117">
        <f>E117/DiagnosisCodedAttendances!$L117</f>
        <v>488.47792206703218</v>
      </c>
      <c r="M117">
        <f>F117/DiagnosisCodedAttendances!$L117</f>
        <v>325.65194804468808</v>
      </c>
      <c r="N117">
        <f>G117/DiagnosisCodedAttendances!$L117</f>
        <v>1546.8467532122686</v>
      </c>
      <c r="O117">
        <f>H117/DiagnosisCodedAttendances!$L117</f>
        <v>417.24155843225662</v>
      </c>
    </row>
    <row r="118" spans="1:15">
      <c r="A118" t="s">
        <v>116</v>
      </c>
      <c r="B118">
        <v>17</v>
      </c>
      <c r="C118">
        <v>293</v>
      </c>
      <c r="D118">
        <v>36</v>
      </c>
      <c r="E118">
        <v>53</v>
      </c>
      <c r="F118">
        <v>28</v>
      </c>
      <c r="G118">
        <v>126</v>
      </c>
      <c r="H118">
        <v>50</v>
      </c>
      <c r="I118">
        <f t="shared" si="1"/>
        <v>0</v>
      </c>
      <c r="J118">
        <f>C118/DiagnosisCodedAttendances!L118</f>
        <v>2951.237144272252</v>
      </c>
      <c r="K118">
        <f>D118/DiagnosisCodedAttendances!$L118</f>
        <v>362.60934195836546</v>
      </c>
      <c r="L118">
        <f>E118/DiagnosisCodedAttendances!$L118</f>
        <v>533.84153121648251</v>
      </c>
      <c r="M118">
        <f>F118/DiagnosisCodedAttendances!$L118</f>
        <v>282.02948818983981</v>
      </c>
      <c r="N118">
        <f>G118/DiagnosisCodedAttendances!$L118</f>
        <v>1269.1326968542789</v>
      </c>
      <c r="O118">
        <f>H118/DiagnosisCodedAttendances!$L118</f>
        <v>503.62408605328534</v>
      </c>
    </row>
    <row r="119" spans="1:15">
      <c r="A119" t="s">
        <v>117</v>
      </c>
      <c r="B119">
        <v>17</v>
      </c>
      <c r="C119">
        <v>306</v>
      </c>
      <c r="D119">
        <v>29</v>
      </c>
      <c r="E119">
        <v>55</v>
      </c>
      <c r="F119">
        <v>36</v>
      </c>
      <c r="G119">
        <v>131</v>
      </c>
      <c r="H119">
        <v>55</v>
      </c>
      <c r="I119">
        <f t="shared" si="1"/>
        <v>0</v>
      </c>
      <c r="J119">
        <f>C119/DiagnosisCodedAttendances!L119</f>
        <v>2946.2177941021405</v>
      </c>
      <c r="K119">
        <f>D119/DiagnosisCodedAttendances!$L119</f>
        <v>279.21671904889564</v>
      </c>
      <c r="L119">
        <f>E119/DiagnosisCodedAttendances!$L119</f>
        <v>529.54894992031939</v>
      </c>
      <c r="M119">
        <f>F119/DiagnosisCodedAttendances!$L119</f>
        <v>346.61385812966358</v>
      </c>
      <c r="N119">
        <f>G119/DiagnosisCodedAttendances!$L119</f>
        <v>1261.2893170829425</v>
      </c>
      <c r="O119">
        <f>H119/DiagnosisCodedAttendances!$L119</f>
        <v>529.54894992031939</v>
      </c>
    </row>
    <row r="120" spans="1:15">
      <c r="A120" t="s">
        <v>118</v>
      </c>
      <c r="B120">
        <v>17</v>
      </c>
      <c r="C120">
        <v>336</v>
      </c>
      <c r="D120">
        <v>28</v>
      </c>
      <c r="E120">
        <v>58</v>
      </c>
      <c r="F120">
        <v>30</v>
      </c>
      <c r="G120">
        <v>174</v>
      </c>
      <c r="H120">
        <v>46</v>
      </c>
      <c r="I120">
        <f t="shared" si="1"/>
        <v>0</v>
      </c>
      <c r="J120">
        <f>C120/DiagnosisCodedAttendances!L120</f>
        <v>3254.92456885806</v>
      </c>
      <c r="K120">
        <f>D120/DiagnosisCodedAttendances!$L120</f>
        <v>271.243714071505</v>
      </c>
      <c r="L120">
        <f>E120/DiagnosisCodedAttendances!$L120</f>
        <v>561.86197914811748</v>
      </c>
      <c r="M120">
        <f>F120/DiagnosisCodedAttendances!$L120</f>
        <v>290.61826507661249</v>
      </c>
      <c r="N120">
        <f>G120/DiagnosisCodedAttendances!$L120</f>
        <v>1685.5859374443526</v>
      </c>
      <c r="O120">
        <f>H120/DiagnosisCodedAttendances!$L120</f>
        <v>445.61467311747248</v>
      </c>
    </row>
    <row r="121" spans="1:15">
      <c r="A121" t="s">
        <v>119</v>
      </c>
      <c r="B121">
        <v>16</v>
      </c>
      <c r="C121">
        <v>283</v>
      </c>
      <c r="D121">
        <v>36</v>
      </c>
      <c r="E121">
        <v>50</v>
      </c>
      <c r="F121">
        <v>24</v>
      </c>
      <c r="G121">
        <v>134</v>
      </c>
      <c r="H121">
        <v>39</v>
      </c>
      <c r="I121">
        <f t="shared" si="1"/>
        <v>0</v>
      </c>
      <c r="J121">
        <f>C121/DiagnosisCodedAttendances!L121</f>
        <v>2771.6353216598432</v>
      </c>
      <c r="K121">
        <f>D121/DiagnosisCodedAttendances!$L121</f>
        <v>352.57551794966201</v>
      </c>
      <c r="L121">
        <f>E121/DiagnosisCodedAttendances!$L121</f>
        <v>489.68821937453055</v>
      </c>
      <c r="M121">
        <f>F121/DiagnosisCodedAttendances!$L121</f>
        <v>235.05034529977468</v>
      </c>
      <c r="N121">
        <f>G121/DiagnosisCodedAttendances!$L121</f>
        <v>1312.3644279237419</v>
      </c>
      <c r="O121">
        <f>H121/DiagnosisCodedAttendances!$L121</f>
        <v>381.95681111213383</v>
      </c>
    </row>
    <row r="122" spans="1:15">
      <c r="A122" t="s">
        <v>120</v>
      </c>
      <c r="B122">
        <v>16</v>
      </c>
      <c r="C122">
        <v>322</v>
      </c>
      <c r="D122">
        <v>37</v>
      </c>
      <c r="E122">
        <v>64</v>
      </c>
      <c r="F122">
        <v>36</v>
      </c>
      <c r="G122">
        <v>141</v>
      </c>
      <c r="H122">
        <v>44</v>
      </c>
      <c r="I122">
        <f t="shared" si="1"/>
        <v>0</v>
      </c>
      <c r="J122">
        <f>C122/DiagnosisCodedAttendances!L122</f>
        <v>3579.2719527912113</v>
      </c>
      <c r="K122">
        <f>D122/DiagnosisCodedAttendances!$L122</f>
        <v>411.28280202880376</v>
      </c>
      <c r="L122">
        <f>E122/DiagnosisCodedAttendances!$L122</f>
        <v>711.40808999576871</v>
      </c>
      <c r="M122">
        <f>F122/DiagnosisCodedAttendances!$L122</f>
        <v>400.16705062261991</v>
      </c>
      <c r="N122">
        <f>G122/DiagnosisCodedAttendances!$L122</f>
        <v>1567.3209482719278</v>
      </c>
      <c r="O122">
        <f>H122/DiagnosisCodedAttendances!$L122</f>
        <v>489.09306187209097</v>
      </c>
    </row>
    <row r="123" spans="1:15">
      <c r="A123" t="s">
        <v>121</v>
      </c>
      <c r="B123">
        <v>17</v>
      </c>
      <c r="C123">
        <v>350</v>
      </c>
      <c r="D123">
        <v>32</v>
      </c>
      <c r="E123">
        <v>75</v>
      </c>
      <c r="F123">
        <v>33</v>
      </c>
      <c r="G123">
        <v>165</v>
      </c>
      <c r="H123">
        <v>45</v>
      </c>
      <c r="I123">
        <f t="shared" si="1"/>
        <v>0</v>
      </c>
      <c r="J123">
        <f>C123/DiagnosisCodedAttendances!L123</f>
        <v>3415.8406482504502</v>
      </c>
      <c r="K123">
        <f>D123/DiagnosisCodedAttendances!$L123</f>
        <v>312.30543069718402</v>
      </c>
      <c r="L123">
        <f>E123/DiagnosisCodedAttendances!$L123</f>
        <v>731.96585319652502</v>
      </c>
      <c r="M123">
        <f>F123/DiagnosisCodedAttendances!$L123</f>
        <v>322.06497540647098</v>
      </c>
      <c r="N123">
        <f>G123/DiagnosisCodedAttendances!$L123</f>
        <v>1610.3248770323551</v>
      </c>
      <c r="O123">
        <f>H123/DiagnosisCodedAttendances!$L123</f>
        <v>439.17951191791502</v>
      </c>
    </row>
    <row r="124" spans="1:15">
      <c r="A124" t="s">
        <v>122</v>
      </c>
      <c r="B124">
        <v>16</v>
      </c>
      <c r="C124">
        <v>285</v>
      </c>
      <c r="D124">
        <v>39</v>
      </c>
      <c r="E124">
        <v>54</v>
      </c>
      <c r="F124">
        <v>22</v>
      </c>
      <c r="G124">
        <v>132</v>
      </c>
      <c r="H124">
        <v>38</v>
      </c>
      <c r="I124">
        <f t="shared" si="1"/>
        <v>0</v>
      </c>
      <c r="J124">
        <f>C124/DiagnosisCodedAttendances!L124</f>
        <v>3205.7443545073452</v>
      </c>
      <c r="K124">
        <f>D124/DiagnosisCodedAttendances!$L124</f>
        <v>438.68080640626829</v>
      </c>
      <c r="L124">
        <f>E124/DiagnosisCodedAttendances!$L124</f>
        <v>607.40419348560226</v>
      </c>
      <c r="M124">
        <f>F124/DiagnosisCodedAttendances!$L124</f>
        <v>247.46096771635646</v>
      </c>
      <c r="N124">
        <f>G124/DiagnosisCodedAttendances!$L124</f>
        <v>1484.7658062981388</v>
      </c>
      <c r="O124">
        <f>H124/DiagnosisCodedAttendances!$L124</f>
        <v>427.43258060097935</v>
      </c>
    </row>
    <row r="125" spans="1:15">
      <c r="A125" t="s">
        <v>123</v>
      </c>
      <c r="B125">
        <v>15</v>
      </c>
      <c r="C125">
        <v>348</v>
      </c>
      <c r="D125">
        <v>46</v>
      </c>
      <c r="E125">
        <v>62</v>
      </c>
      <c r="F125">
        <v>29</v>
      </c>
      <c r="G125">
        <v>162</v>
      </c>
      <c r="H125">
        <v>49</v>
      </c>
      <c r="I125">
        <f t="shared" si="1"/>
        <v>0</v>
      </c>
      <c r="J125">
        <f>C125/DiagnosisCodedAttendances!L125</f>
        <v>3791.8130887981179</v>
      </c>
      <c r="K125">
        <f>D125/DiagnosisCodedAttendances!$L125</f>
        <v>501.21667265722249</v>
      </c>
      <c r="L125">
        <f>E125/DiagnosisCodedAttendances!$L125</f>
        <v>675.55290662495202</v>
      </c>
      <c r="M125">
        <f>F125/DiagnosisCodedAttendances!$L125</f>
        <v>315.98442406650986</v>
      </c>
      <c r="N125">
        <f>G125/DiagnosisCodedAttendances!$L125</f>
        <v>1765.1543689232619</v>
      </c>
      <c r="O125">
        <f>H125/DiagnosisCodedAttendances!$L125</f>
        <v>533.9047165261718</v>
      </c>
    </row>
    <row r="126" spans="1:15">
      <c r="A126" t="s">
        <v>124</v>
      </c>
      <c r="B126">
        <v>16</v>
      </c>
      <c r="C126">
        <v>318</v>
      </c>
      <c r="D126">
        <v>39</v>
      </c>
      <c r="E126">
        <v>58</v>
      </c>
      <c r="F126">
        <v>41</v>
      </c>
      <c r="G126">
        <v>135</v>
      </c>
      <c r="H126">
        <v>45</v>
      </c>
      <c r="I126">
        <f t="shared" si="1"/>
        <v>0</v>
      </c>
      <c r="J126">
        <f>C126/DiagnosisCodedAttendances!L126</f>
        <v>3382.2050207142438</v>
      </c>
      <c r="K126">
        <f>D126/DiagnosisCodedAttendances!$L126</f>
        <v>414.79872895552052</v>
      </c>
      <c r="L126">
        <f>E126/DiagnosisCodedAttendances!$L126</f>
        <v>616.88016101077403</v>
      </c>
      <c r="M126">
        <f>F126/DiagnosisCodedAttendances!$L126</f>
        <v>436.07045864554721</v>
      </c>
      <c r="N126">
        <f>G126/DiagnosisCodedAttendances!$L126</f>
        <v>1435.8417540768016</v>
      </c>
      <c r="O126">
        <f>H126/DiagnosisCodedAttendances!$L126</f>
        <v>478.61391802560058</v>
      </c>
    </row>
    <row r="127" spans="1:15">
      <c r="A127" t="s">
        <v>125</v>
      </c>
      <c r="B127">
        <v>15</v>
      </c>
      <c r="C127">
        <v>327</v>
      </c>
      <c r="D127">
        <v>41</v>
      </c>
      <c r="E127">
        <v>79</v>
      </c>
      <c r="F127">
        <v>30</v>
      </c>
      <c r="G127">
        <v>147</v>
      </c>
      <c r="H127">
        <v>30</v>
      </c>
      <c r="I127">
        <f t="shared" si="1"/>
        <v>0</v>
      </c>
      <c r="J127">
        <f>C127/DiagnosisCodedAttendances!L127</f>
        <v>3578.2756603918956</v>
      </c>
      <c r="K127">
        <f>D127/DiagnosisCodedAttendances!$L127</f>
        <v>448.65229992681259</v>
      </c>
      <c r="L127">
        <f>E127/DiagnosisCodedAttendances!$L127</f>
        <v>864.47638278580962</v>
      </c>
      <c r="M127">
        <f>F127/DiagnosisCodedAttendances!$L127</f>
        <v>328.28217067815558</v>
      </c>
      <c r="N127">
        <f>G127/DiagnosisCodedAttendances!$L127</f>
        <v>1608.5826363229623</v>
      </c>
      <c r="O127">
        <f>H127/DiagnosisCodedAttendances!$L127</f>
        <v>328.28217067815558</v>
      </c>
    </row>
    <row r="128" spans="1:15">
      <c r="A128" t="s">
        <v>126</v>
      </c>
      <c r="B128">
        <v>16</v>
      </c>
      <c r="C128">
        <v>356</v>
      </c>
      <c r="D128">
        <v>47</v>
      </c>
      <c r="E128">
        <v>87</v>
      </c>
      <c r="F128">
        <v>46</v>
      </c>
      <c r="G128">
        <v>148</v>
      </c>
      <c r="H128">
        <v>28</v>
      </c>
      <c r="I128">
        <f t="shared" si="1"/>
        <v>0</v>
      </c>
      <c r="J128">
        <f>C128/DiagnosisCodedAttendances!L128</f>
        <v>3772.1983633405548</v>
      </c>
      <c r="K128">
        <f>D128/DiagnosisCodedAttendances!$L128</f>
        <v>498.01495246350021</v>
      </c>
      <c r="L128">
        <f>E128/DiagnosisCodedAttendances!$L128</f>
        <v>921.85746519839404</v>
      </c>
      <c r="M128">
        <f>F128/DiagnosisCodedAttendances!$L128</f>
        <v>487.41888964512788</v>
      </c>
      <c r="N128">
        <f>G128/DiagnosisCodedAttendances!$L128</f>
        <v>1568.2172971191071</v>
      </c>
      <c r="O128">
        <f>H128/DiagnosisCodedAttendances!$L128</f>
        <v>296.68975891442568</v>
      </c>
    </row>
    <row r="129" spans="1:21">
      <c r="A129" t="s">
        <v>127</v>
      </c>
      <c r="B129">
        <v>16</v>
      </c>
      <c r="C129">
        <v>363</v>
      </c>
      <c r="D129">
        <v>51</v>
      </c>
      <c r="E129">
        <v>68</v>
      </c>
      <c r="F129">
        <v>38</v>
      </c>
      <c r="G129">
        <v>167</v>
      </c>
      <c r="H129">
        <v>39</v>
      </c>
      <c r="I129">
        <f t="shared" si="1"/>
        <v>0</v>
      </c>
      <c r="J129">
        <f>C129/DiagnosisCodedAttendances!L129</f>
        <v>3821.296422483837</v>
      </c>
      <c r="K129">
        <f>D129/DiagnosisCodedAttendances!$L129</f>
        <v>536.87635687789441</v>
      </c>
      <c r="L129">
        <f>E129/DiagnosisCodedAttendances!$L129</f>
        <v>715.83514250385929</v>
      </c>
      <c r="M129">
        <f>F129/DiagnosisCodedAttendances!$L129</f>
        <v>400.0255208109802</v>
      </c>
      <c r="N129">
        <f>G129/DiagnosisCodedAttendances!$L129</f>
        <v>1758.0068940903602</v>
      </c>
      <c r="O129">
        <f>H129/DiagnosisCodedAttendances!$L129</f>
        <v>410.55250820074281</v>
      </c>
    </row>
    <row r="130" spans="1:21">
      <c r="A130" t="s">
        <v>128</v>
      </c>
      <c r="B130">
        <v>16</v>
      </c>
      <c r="C130">
        <v>379</v>
      </c>
      <c r="D130">
        <v>51</v>
      </c>
      <c r="E130">
        <v>89</v>
      </c>
      <c r="F130">
        <v>54</v>
      </c>
      <c r="G130">
        <v>150</v>
      </c>
      <c r="H130">
        <v>35</v>
      </c>
      <c r="I130">
        <f t="shared" si="1"/>
        <v>0</v>
      </c>
      <c r="J130">
        <f>C130/DiagnosisCodedAttendances!L130</f>
        <v>3967.70226974463</v>
      </c>
      <c r="K130">
        <f>D130/DiagnosisCodedAttendances!$L130</f>
        <v>533.91244263054386</v>
      </c>
      <c r="L130">
        <f>E130/DiagnosisCodedAttendances!$L130</f>
        <v>931.72955674741968</v>
      </c>
      <c r="M130">
        <f>F130/DiagnosisCodedAttendances!$L130</f>
        <v>565.31905690292876</v>
      </c>
      <c r="N130">
        <f>G130/DiagnosisCodedAttendances!$L130</f>
        <v>1570.3307136192466</v>
      </c>
      <c r="O130">
        <f>H130/DiagnosisCodedAttendances!$L130</f>
        <v>366.41049984449091</v>
      </c>
    </row>
    <row r="131" spans="1:21">
      <c r="A131" t="s">
        <v>129</v>
      </c>
      <c r="B131">
        <v>15</v>
      </c>
      <c r="C131">
        <v>379</v>
      </c>
      <c r="D131">
        <v>49</v>
      </c>
      <c r="E131">
        <v>80</v>
      </c>
      <c r="F131">
        <v>42</v>
      </c>
      <c r="G131">
        <v>160</v>
      </c>
      <c r="H131">
        <v>48</v>
      </c>
      <c r="I131">
        <f t="shared" ref="I131:I159" si="2">C131-D131-E131-F131-G131-H131</f>
        <v>0</v>
      </c>
      <c r="J131">
        <f>C131/DiagnosisCodedAttendances!L131</f>
        <v>4086.5056658235771</v>
      </c>
      <c r="K131">
        <f>D131/DiagnosisCodedAttendances!$L131</f>
        <v>528.33450560779761</v>
      </c>
      <c r="L131">
        <f>E131/DiagnosisCodedAttendances!$L131</f>
        <v>862.58694793109805</v>
      </c>
      <c r="M131">
        <f>F131/DiagnosisCodedAttendances!$L131</f>
        <v>452.85814766382646</v>
      </c>
      <c r="N131">
        <f>G131/DiagnosisCodedAttendances!$L131</f>
        <v>1725.1738958621961</v>
      </c>
      <c r="O131">
        <f>H131/DiagnosisCodedAttendances!$L131</f>
        <v>517.55216875865881</v>
      </c>
    </row>
    <row r="132" spans="1:21">
      <c r="A132" t="s">
        <v>130</v>
      </c>
      <c r="B132">
        <v>16</v>
      </c>
      <c r="C132">
        <v>395</v>
      </c>
      <c r="D132">
        <v>48</v>
      </c>
      <c r="E132">
        <v>90</v>
      </c>
      <c r="F132">
        <v>35</v>
      </c>
      <c r="G132">
        <v>172</v>
      </c>
      <c r="H132">
        <v>50</v>
      </c>
      <c r="I132">
        <f t="shared" si="2"/>
        <v>0</v>
      </c>
      <c r="J132">
        <f>C132/DiagnosisCodedAttendances!L132</f>
        <v>4657.7370056595237</v>
      </c>
      <c r="K132">
        <f>D132/DiagnosisCodedAttendances!$L132</f>
        <v>566.00348423204343</v>
      </c>
      <c r="L132">
        <f>E132/DiagnosisCodedAttendances!$L132</f>
        <v>1061.2565329350814</v>
      </c>
      <c r="M132">
        <f>F132/DiagnosisCodedAttendances!$L132</f>
        <v>412.71087391919832</v>
      </c>
      <c r="N132">
        <f>G132/DiagnosisCodedAttendances!$L132</f>
        <v>2028.179151831489</v>
      </c>
      <c r="O132">
        <f>H132/DiagnosisCodedAttendances!$L132</f>
        <v>589.58696274171189</v>
      </c>
    </row>
    <row r="133" spans="1:21">
      <c r="A133" t="s">
        <v>131</v>
      </c>
      <c r="B133">
        <v>16</v>
      </c>
      <c r="C133">
        <v>364</v>
      </c>
      <c r="D133">
        <v>32</v>
      </c>
      <c r="E133">
        <v>69</v>
      </c>
      <c r="F133">
        <v>42</v>
      </c>
      <c r="G133">
        <v>183</v>
      </c>
      <c r="H133">
        <v>38</v>
      </c>
      <c r="I133">
        <f t="shared" si="2"/>
        <v>0</v>
      </c>
      <c r="J133">
        <f>C133/DiagnosisCodedAttendances!L133</f>
        <v>4041.3521326136392</v>
      </c>
      <c r="K133">
        <f>D133/DiagnosisCodedAttendances!$L133</f>
        <v>355.28370396603424</v>
      </c>
      <c r="L133">
        <f>E133/DiagnosisCodedAttendances!$L133</f>
        <v>766.08048667676132</v>
      </c>
      <c r="M133">
        <f>F133/DiagnosisCodedAttendances!$L133</f>
        <v>466.30986145541993</v>
      </c>
      <c r="N133">
        <f>G133/DiagnosisCodedAttendances!$L133</f>
        <v>2031.7786820557583</v>
      </c>
      <c r="O133">
        <f>H133/DiagnosisCodedAttendances!$L133</f>
        <v>421.89939845966563</v>
      </c>
    </row>
    <row r="134" spans="1:21">
      <c r="A134" t="s">
        <v>132</v>
      </c>
      <c r="B134">
        <v>16</v>
      </c>
      <c r="C134">
        <v>320</v>
      </c>
      <c r="D134">
        <v>34</v>
      </c>
      <c r="E134">
        <v>56</v>
      </c>
      <c r="F134">
        <v>34</v>
      </c>
      <c r="G134">
        <v>167</v>
      </c>
      <c r="H134">
        <v>29</v>
      </c>
      <c r="I134">
        <f t="shared" si="2"/>
        <v>0</v>
      </c>
      <c r="J134">
        <f>C134/DiagnosisCodedAttendances!L134</f>
        <v>3612.4067267808086</v>
      </c>
      <c r="K134">
        <f>D134/DiagnosisCodedAttendances!$L134</f>
        <v>383.8182147204609</v>
      </c>
      <c r="L134">
        <f>E134/DiagnosisCodedAttendances!$L134</f>
        <v>632.17117718664156</v>
      </c>
      <c r="M134">
        <f>F134/DiagnosisCodedAttendances!$L134</f>
        <v>383.8182147204609</v>
      </c>
      <c r="N134">
        <f>G134/DiagnosisCodedAttendances!$L134</f>
        <v>1885.2247605387345</v>
      </c>
      <c r="O134">
        <f>H134/DiagnosisCodedAttendances!$L134</f>
        <v>327.37435961451081</v>
      </c>
    </row>
    <row r="135" spans="1:21">
      <c r="A135" t="s">
        <v>133</v>
      </c>
      <c r="B135">
        <v>16</v>
      </c>
      <c r="C135">
        <v>318</v>
      </c>
      <c r="D135">
        <v>40</v>
      </c>
      <c r="E135">
        <v>54</v>
      </c>
      <c r="F135">
        <v>38</v>
      </c>
      <c r="G135">
        <v>146</v>
      </c>
      <c r="H135">
        <v>40</v>
      </c>
      <c r="I135">
        <f t="shared" si="2"/>
        <v>0</v>
      </c>
      <c r="J135">
        <f>C135/DiagnosisCodedAttendances!L135</f>
        <v>3527.032215741609</v>
      </c>
      <c r="K135">
        <f>D135/DiagnosisCodedAttendances!$L135</f>
        <v>443.6518510366804</v>
      </c>
      <c r="L135">
        <f>E135/DiagnosisCodedAttendances!$L135</f>
        <v>598.92999889951852</v>
      </c>
      <c r="M135">
        <f>F135/DiagnosisCodedAttendances!$L135</f>
        <v>421.46925848484636</v>
      </c>
      <c r="N135">
        <f>G135/DiagnosisCodedAttendances!$L135</f>
        <v>1619.3292562838833</v>
      </c>
      <c r="O135">
        <f>H135/DiagnosisCodedAttendances!$L135</f>
        <v>443.6518510366804</v>
      </c>
    </row>
    <row r="136" spans="1:21">
      <c r="A136" t="s">
        <v>134</v>
      </c>
      <c r="B136">
        <v>15</v>
      </c>
      <c r="C136">
        <v>316</v>
      </c>
      <c r="D136">
        <v>26</v>
      </c>
      <c r="E136">
        <v>71</v>
      </c>
      <c r="F136">
        <v>31</v>
      </c>
      <c r="G136">
        <v>155</v>
      </c>
      <c r="H136">
        <v>33</v>
      </c>
      <c r="I136">
        <f t="shared" si="2"/>
        <v>0</v>
      </c>
      <c r="J136">
        <f>C136/DiagnosisCodedAttendances!L136</f>
        <v>3492.294154828885</v>
      </c>
      <c r="K136">
        <f>D136/DiagnosisCodedAttendances!$L136</f>
        <v>287.34065830870571</v>
      </c>
      <c r="L136">
        <f>E136/DiagnosisCodedAttendances!$L136</f>
        <v>784.66102845838873</v>
      </c>
      <c r="M136">
        <f>F136/DiagnosisCodedAttendances!$L136</f>
        <v>342.59847721422608</v>
      </c>
      <c r="N136">
        <f>G136/DiagnosisCodedAttendances!$L136</f>
        <v>1712.9923860711303</v>
      </c>
      <c r="O136">
        <f>H136/DiagnosisCodedAttendances!$L136</f>
        <v>364.70160477643418</v>
      </c>
    </row>
    <row r="137" spans="1:21">
      <c r="A137" t="s">
        <v>135</v>
      </c>
      <c r="B137">
        <v>15</v>
      </c>
      <c r="C137">
        <v>321</v>
      </c>
      <c r="D137">
        <v>27</v>
      </c>
      <c r="E137">
        <v>68</v>
      </c>
      <c r="F137">
        <v>43</v>
      </c>
      <c r="G137">
        <v>135</v>
      </c>
      <c r="H137">
        <v>48</v>
      </c>
      <c r="I137">
        <f t="shared" si="2"/>
        <v>0</v>
      </c>
      <c r="J137">
        <f>C137/DiagnosisCodedAttendances!L137</f>
        <v>3476.3630181680073</v>
      </c>
      <c r="K137">
        <f>D137/DiagnosisCodedAttendances!$L137</f>
        <v>292.40436601413148</v>
      </c>
      <c r="L137">
        <f>E137/DiagnosisCodedAttendances!$L137</f>
        <v>736.42581070225697</v>
      </c>
      <c r="M137">
        <f>F137/DiagnosisCodedAttendances!$L137</f>
        <v>465.68102735583898</v>
      </c>
      <c r="N137">
        <f>G137/DiagnosisCodedAttendances!$L137</f>
        <v>1462.0218300706574</v>
      </c>
      <c r="O137">
        <f>H137/DiagnosisCodedAttendances!$L137</f>
        <v>519.8299840251226</v>
      </c>
      <c r="P137">
        <f t="shared" ref="P137:P149" si="3">J85-J137</f>
        <v>-479.1658150857379</v>
      </c>
      <c r="Q137">
        <f t="shared" ref="Q137:U137" si="4">K85-K137</f>
        <v>156.56849436661332</v>
      </c>
      <c r="R137">
        <f t="shared" si="4"/>
        <v>-105.4369258428319</v>
      </c>
      <c r="S137">
        <f t="shared" si="4"/>
        <v>-174.45538818995044</v>
      </c>
      <c r="T137">
        <f t="shared" si="4"/>
        <v>-187.90965871989511</v>
      </c>
      <c r="U137">
        <f t="shared" si="4"/>
        <v>-167.93233669967395</v>
      </c>
    </row>
    <row r="138" spans="1:21">
      <c r="A138" t="s">
        <v>136</v>
      </c>
      <c r="B138">
        <v>16</v>
      </c>
      <c r="C138">
        <v>364</v>
      </c>
      <c r="D138">
        <v>26</v>
      </c>
      <c r="E138">
        <v>77</v>
      </c>
      <c r="F138">
        <v>50</v>
      </c>
      <c r="G138">
        <v>174</v>
      </c>
      <c r="H138">
        <v>37</v>
      </c>
      <c r="I138">
        <f t="shared" si="2"/>
        <v>0</v>
      </c>
      <c r="J138">
        <f>C138/DiagnosisCodedAttendances!L138</f>
        <v>3801.0433794517603</v>
      </c>
      <c r="K138">
        <f>D138/DiagnosisCodedAttendances!$L138</f>
        <v>271.50309853226861</v>
      </c>
      <c r="L138">
        <f>E138/DiagnosisCodedAttendances!$L138</f>
        <v>804.06686873018009</v>
      </c>
      <c r="M138">
        <f>F138/DiagnosisCodedAttendances!$L138</f>
        <v>522.12134333128574</v>
      </c>
      <c r="N138">
        <f>G138/DiagnosisCodedAttendances!$L138</f>
        <v>1816.9822747928745</v>
      </c>
      <c r="O138">
        <f>H138/DiagnosisCodedAttendances!$L138</f>
        <v>386.36979406515144</v>
      </c>
      <c r="P138">
        <f t="shared" si="3"/>
        <v>-828.92393974210972</v>
      </c>
      <c r="Q138">
        <f t="shared" ref="Q138:U138" si="5">K86-K138</f>
        <v>55.572246507549437</v>
      </c>
      <c r="R138">
        <f t="shared" si="5"/>
        <v>-135.69551147489983</v>
      </c>
      <c r="S138">
        <f t="shared" si="5"/>
        <v>-166.60466394017919</v>
      </c>
      <c r="T138">
        <f t="shared" si="5"/>
        <v>-622.44623203875653</v>
      </c>
      <c r="U138">
        <f t="shared" si="5"/>
        <v>40.250221204176398</v>
      </c>
    </row>
    <row r="139" spans="1:21">
      <c r="A139" t="s">
        <v>137</v>
      </c>
      <c r="B139">
        <v>16</v>
      </c>
      <c r="C139">
        <v>376</v>
      </c>
      <c r="D139">
        <v>33</v>
      </c>
      <c r="E139">
        <v>97</v>
      </c>
      <c r="F139">
        <v>39</v>
      </c>
      <c r="G139">
        <v>167</v>
      </c>
      <c r="H139">
        <v>40</v>
      </c>
      <c r="I139">
        <f t="shared" si="2"/>
        <v>0</v>
      </c>
      <c r="J139">
        <f>C139/DiagnosisCodedAttendances!L139</f>
        <v>4000.3202296501959</v>
      </c>
      <c r="K139">
        <f>D139/DiagnosisCodedAttendances!$L139</f>
        <v>351.09193504908637</v>
      </c>
      <c r="L139">
        <f>E139/DiagnosisCodedAttendances!$L139</f>
        <v>1031.997506053375</v>
      </c>
      <c r="M139">
        <f>F139/DiagnosisCodedAttendances!$L139</f>
        <v>414.92683233073842</v>
      </c>
      <c r="N139">
        <f>G139/DiagnosisCodedAttendances!$L139</f>
        <v>1776.7379743393158</v>
      </c>
      <c r="O139">
        <f>H139/DiagnosisCodedAttendances!$L139</f>
        <v>425.56598187768043</v>
      </c>
      <c r="P139">
        <f t="shared" si="3"/>
        <v>-343.89294464805835</v>
      </c>
      <c r="Q139">
        <f t="shared" ref="Q139:U139" si="6">K87-K139</f>
        <v>173.33588272014447</v>
      </c>
      <c r="R139">
        <f t="shared" si="6"/>
        <v>-26.844188662349097</v>
      </c>
      <c r="S139">
        <f t="shared" si="6"/>
        <v>-7.038529621336636</v>
      </c>
      <c r="T139">
        <f t="shared" si="6"/>
        <v>-349.12891485640944</v>
      </c>
      <c r="U139">
        <f t="shared" si="6"/>
        <v>-134.2171942281077</v>
      </c>
    </row>
    <row r="140" spans="1:21">
      <c r="A140" t="s">
        <v>138</v>
      </c>
      <c r="B140">
        <v>16</v>
      </c>
      <c r="C140">
        <v>362</v>
      </c>
      <c r="D140">
        <v>34</v>
      </c>
      <c r="E140">
        <v>73</v>
      </c>
      <c r="F140">
        <v>42</v>
      </c>
      <c r="G140">
        <v>159</v>
      </c>
      <c r="H140">
        <v>54</v>
      </c>
      <c r="I140">
        <f t="shared" si="2"/>
        <v>0</v>
      </c>
      <c r="J140">
        <f>C140/DiagnosisCodedAttendances!L140</f>
        <v>3897.3101650123522</v>
      </c>
      <c r="K140">
        <f>D140/DiagnosisCodedAttendances!$L140</f>
        <v>366.04570610613251</v>
      </c>
      <c r="L140">
        <f>E140/DiagnosisCodedAttendances!$L140</f>
        <v>785.92166311022572</v>
      </c>
      <c r="M140">
        <f>F140/DiagnosisCodedAttendances!$L140</f>
        <v>452.17410754286959</v>
      </c>
      <c r="N140">
        <f>G140/DiagnosisCodedAttendances!$L140</f>
        <v>1711.8019785551492</v>
      </c>
      <c r="O140">
        <f>H140/DiagnosisCodedAttendances!$L140</f>
        <v>581.36670969797512</v>
      </c>
      <c r="P140">
        <f t="shared" si="3"/>
        <v>59.047876857488518</v>
      </c>
      <c r="Q140">
        <f t="shared" ref="Q140:U140" si="7">K88-K140</f>
        <v>333.0100381340273</v>
      </c>
      <c r="R140">
        <f t="shared" si="7"/>
        <v>284.97224295980629</v>
      </c>
      <c r="S140">
        <f t="shared" si="7"/>
        <v>-95.209472186192272</v>
      </c>
      <c r="T140">
        <f t="shared" si="7"/>
        <v>-477.29928127997346</v>
      </c>
      <c r="U140">
        <f t="shared" si="7"/>
        <v>13.574349229820427</v>
      </c>
    </row>
    <row r="141" spans="1:21">
      <c r="A141" t="s">
        <v>139</v>
      </c>
      <c r="B141">
        <v>15</v>
      </c>
      <c r="C141">
        <v>362</v>
      </c>
      <c r="D141">
        <v>49</v>
      </c>
      <c r="E141">
        <v>86</v>
      </c>
      <c r="F141">
        <v>41</v>
      </c>
      <c r="G141">
        <v>152</v>
      </c>
      <c r="H141">
        <v>34</v>
      </c>
      <c r="I141">
        <f t="shared" si="2"/>
        <v>0</v>
      </c>
      <c r="J141">
        <f>C141/DiagnosisCodedAttendances!L141</f>
        <v>3733.0102703089278</v>
      </c>
      <c r="K141">
        <f>D141/DiagnosisCodedAttendances!$L141</f>
        <v>505.29697029043501</v>
      </c>
      <c r="L141">
        <f>E141/DiagnosisCodedAttendances!$L141</f>
        <v>886.84774377504914</v>
      </c>
      <c r="M141">
        <f>F141/DiagnosisCodedAttendances!$L141</f>
        <v>422.79950575322113</v>
      </c>
      <c r="N141">
        <f>G141/DiagnosisCodedAttendances!$L141</f>
        <v>1567.4518262070637</v>
      </c>
      <c r="O141">
        <f>H141/DiagnosisCodedAttendances!$L141</f>
        <v>350.61422428315899</v>
      </c>
      <c r="P141">
        <f t="shared" si="3"/>
        <v>412.78280071091649</v>
      </c>
      <c r="Q141">
        <f t="shared" ref="Q141:U141" si="8">K89-K141</f>
        <v>129.26319364117381</v>
      </c>
      <c r="R141">
        <f t="shared" si="8"/>
        <v>509.1846168744903</v>
      </c>
      <c r="S141">
        <f t="shared" si="8"/>
        <v>-84.367418323029767</v>
      </c>
      <c r="T141">
        <f t="shared" si="8"/>
        <v>-227.82481346255622</v>
      </c>
      <c r="U141">
        <f t="shared" si="8"/>
        <v>86.527221980838192</v>
      </c>
    </row>
    <row r="142" spans="1:21">
      <c r="A142" t="s">
        <v>140</v>
      </c>
      <c r="B142">
        <v>16</v>
      </c>
      <c r="C142">
        <v>320</v>
      </c>
      <c r="D142">
        <v>31</v>
      </c>
      <c r="E142">
        <v>84</v>
      </c>
      <c r="F142">
        <v>40</v>
      </c>
      <c r="G142">
        <v>131</v>
      </c>
      <c r="H142">
        <v>34</v>
      </c>
      <c r="I142">
        <f t="shared" si="2"/>
        <v>0</v>
      </c>
      <c r="J142">
        <f>C142/DiagnosisCodedAttendances!L142</f>
        <v>3270.2050414000096</v>
      </c>
      <c r="K142">
        <f>D142/DiagnosisCodedAttendances!$L142</f>
        <v>316.80111338562591</v>
      </c>
      <c r="L142">
        <f>E142/DiagnosisCodedAttendances!$L142</f>
        <v>858.42882336750256</v>
      </c>
      <c r="M142">
        <f>F142/DiagnosisCodedAttendances!$L142</f>
        <v>408.7756301750012</v>
      </c>
      <c r="N142">
        <f>G142/DiagnosisCodedAttendances!$L142</f>
        <v>1338.7401888231291</v>
      </c>
      <c r="O142">
        <f>H142/DiagnosisCodedAttendances!$L142</f>
        <v>347.45928564875101</v>
      </c>
      <c r="P142">
        <f t="shared" si="3"/>
        <v>1139.3394364237638</v>
      </c>
      <c r="Q142">
        <f t="shared" ref="Q142:U142" si="9">K90-K142</f>
        <v>375.72350011874886</v>
      </c>
      <c r="R142">
        <f t="shared" si="9"/>
        <v>484.22093750832607</v>
      </c>
      <c r="S142">
        <f t="shared" si="9"/>
        <v>-27.180434978713095</v>
      </c>
      <c r="T142">
        <f t="shared" si="9"/>
        <v>116.9748150738219</v>
      </c>
      <c r="U142">
        <f t="shared" si="9"/>
        <v>189.6006187015804</v>
      </c>
    </row>
    <row r="143" spans="1:21">
      <c r="A143" t="s">
        <v>141</v>
      </c>
      <c r="B143">
        <v>16</v>
      </c>
      <c r="C143">
        <v>352</v>
      </c>
      <c r="D143">
        <v>37</v>
      </c>
      <c r="E143">
        <v>91</v>
      </c>
      <c r="F143">
        <v>31</v>
      </c>
      <c r="G143">
        <v>160</v>
      </c>
      <c r="H143">
        <v>33</v>
      </c>
      <c r="I143">
        <f t="shared" si="2"/>
        <v>0</v>
      </c>
      <c r="J143">
        <f>C143/DiagnosisCodedAttendances!L143</f>
        <v>3474.0717129395148</v>
      </c>
      <c r="K143">
        <f>D143/DiagnosisCodedAttendances!$L143</f>
        <v>365.17231073511948</v>
      </c>
      <c r="L143">
        <f>E143/DiagnosisCodedAttendances!$L143</f>
        <v>898.12649397015866</v>
      </c>
      <c r="M143">
        <f>F143/DiagnosisCodedAttendances!$L143</f>
        <v>305.95517926455955</v>
      </c>
      <c r="N143">
        <f>G143/DiagnosisCodedAttendances!$L143</f>
        <v>1579.1235058815978</v>
      </c>
      <c r="O143">
        <f>H143/DiagnosisCodedAttendances!$L143</f>
        <v>325.69422308807953</v>
      </c>
      <c r="P143">
        <f t="shared" si="3"/>
        <v>1358.0716422615728</v>
      </c>
      <c r="Q143">
        <f t="shared" ref="Q143:U143" si="10">K91-K143</f>
        <v>578.71574990182762</v>
      </c>
      <c r="R143">
        <f t="shared" si="10"/>
        <v>679.71623425876783</v>
      </c>
      <c r="S143">
        <f t="shared" si="10"/>
        <v>144.85702880084801</v>
      </c>
      <c r="T143">
        <f t="shared" si="10"/>
        <v>-268.95052619150715</v>
      </c>
      <c r="U143">
        <f t="shared" si="10"/>
        <v>223.7331554916359</v>
      </c>
    </row>
    <row r="144" spans="1:21">
      <c r="A144" t="s">
        <v>142</v>
      </c>
      <c r="B144">
        <v>16</v>
      </c>
      <c r="C144">
        <v>404</v>
      </c>
      <c r="D144">
        <v>33</v>
      </c>
      <c r="E144">
        <v>104</v>
      </c>
      <c r="F144">
        <v>55</v>
      </c>
      <c r="G144">
        <v>165</v>
      </c>
      <c r="H144">
        <v>47</v>
      </c>
      <c r="I144">
        <f t="shared" si="2"/>
        <v>0</v>
      </c>
      <c r="J144">
        <f>C144/DiagnosisCodedAttendances!L144</f>
        <v>3967.3958831617115</v>
      </c>
      <c r="K144">
        <f>D144/DiagnosisCodedAttendances!$L144</f>
        <v>324.06946570380319</v>
      </c>
      <c r="L144">
        <f>E144/DiagnosisCodedAttendances!$L144</f>
        <v>1021.3098313089554</v>
      </c>
      <c r="M144">
        <f>F144/DiagnosisCodedAttendances!$L144</f>
        <v>540.11577617300532</v>
      </c>
      <c r="N144">
        <f>G144/DiagnosisCodedAttendances!$L144</f>
        <v>1620.3473285190157</v>
      </c>
      <c r="O144">
        <f>H144/DiagnosisCodedAttendances!$L144</f>
        <v>461.55348145693176</v>
      </c>
      <c r="P144">
        <f t="shared" si="3"/>
        <v>670.15304598481771</v>
      </c>
      <c r="Q144">
        <f t="shared" ref="Q144:U144" si="11">K92-K144</f>
        <v>412.58090571297407</v>
      </c>
      <c r="R144">
        <f t="shared" si="11"/>
        <v>585.92734269128596</v>
      </c>
      <c r="S144">
        <f t="shared" si="11"/>
        <v>12.372002389577688</v>
      </c>
      <c r="T144">
        <f t="shared" si="11"/>
        <v>-197.27274737296875</v>
      </c>
      <c r="U144">
        <f t="shared" si="11"/>
        <v>-143.45445743605069</v>
      </c>
    </row>
    <row r="145" spans="1:21">
      <c r="A145" t="s">
        <v>143</v>
      </c>
      <c r="B145">
        <v>16</v>
      </c>
      <c r="C145">
        <v>366</v>
      </c>
      <c r="D145">
        <v>40</v>
      </c>
      <c r="E145">
        <v>92</v>
      </c>
      <c r="F145">
        <v>46</v>
      </c>
      <c r="G145">
        <v>151</v>
      </c>
      <c r="H145">
        <v>37</v>
      </c>
      <c r="I145">
        <f t="shared" si="2"/>
        <v>0</v>
      </c>
      <c r="J145">
        <f>C145/DiagnosisCodedAttendances!L145</f>
        <v>3758.694661284052</v>
      </c>
      <c r="K145">
        <f>D145/DiagnosisCodedAttendances!$L145</f>
        <v>410.78630177967784</v>
      </c>
      <c r="L145">
        <f>E145/DiagnosisCodedAttendances!$L145</f>
        <v>944.80849409325901</v>
      </c>
      <c r="M145">
        <f>F145/DiagnosisCodedAttendances!$L145</f>
        <v>472.40424704662951</v>
      </c>
      <c r="N145">
        <f>G145/DiagnosisCodedAttendances!$L145</f>
        <v>1550.7182892182839</v>
      </c>
      <c r="O145">
        <f>H145/DiagnosisCodedAttendances!$L145</f>
        <v>379.97732914620201</v>
      </c>
      <c r="P145">
        <f t="shared" si="3"/>
        <v>1164.6814847140613</v>
      </c>
      <c r="Q145">
        <f t="shared" ref="Q145:U145" si="12">K93-K145</f>
        <v>503.55498247711455</v>
      </c>
      <c r="R145">
        <f t="shared" si="12"/>
        <v>799.47334048892958</v>
      </c>
      <c r="S145">
        <f t="shared" si="12"/>
        <v>-78.534155366780453</v>
      </c>
      <c r="T145">
        <f t="shared" si="12"/>
        <v>-256.57370227020851</v>
      </c>
      <c r="U145">
        <f t="shared" si="12"/>
        <v>196.76101938500551</v>
      </c>
    </row>
    <row r="146" spans="1:21">
      <c r="A146" t="s">
        <v>144</v>
      </c>
      <c r="B146">
        <v>15</v>
      </c>
      <c r="C146">
        <v>395</v>
      </c>
      <c r="D146">
        <v>40</v>
      </c>
      <c r="E146">
        <v>99</v>
      </c>
      <c r="F146">
        <v>44</v>
      </c>
      <c r="G146">
        <v>171</v>
      </c>
      <c r="H146">
        <v>41</v>
      </c>
      <c r="I146">
        <f t="shared" si="2"/>
        <v>0</v>
      </c>
      <c r="J146">
        <f>C146/DiagnosisCodedAttendances!L146</f>
        <v>3975.9177975264574</v>
      </c>
      <c r="K146">
        <f>D146/DiagnosisCodedAttendances!$L146</f>
        <v>402.62458709128686</v>
      </c>
      <c r="L146">
        <f>E146/DiagnosisCodedAttendances!$L146</f>
        <v>996.4958530509349</v>
      </c>
      <c r="M146">
        <f>F146/DiagnosisCodedAttendances!$L146</f>
        <v>442.88704580041554</v>
      </c>
      <c r="N146">
        <f>G146/DiagnosisCodedAttendances!$L146</f>
        <v>1721.2201098152514</v>
      </c>
      <c r="O146">
        <f>H146/DiagnosisCodedAttendances!$L146</f>
        <v>412.69020176856901</v>
      </c>
      <c r="P146">
        <f t="shared" si="3"/>
        <v>2072.8064673042254</v>
      </c>
      <c r="Q146">
        <f t="shared" ref="Q146:U146" si="13">K94-K146</f>
        <v>650.39218775777931</v>
      </c>
      <c r="R146">
        <f t="shared" si="13"/>
        <v>1146.270839955886</v>
      </c>
      <c r="S146">
        <f t="shared" si="13"/>
        <v>-38.822469404843616</v>
      </c>
      <c r="T146">
        <f t="shared" si="13"/>
        <v>152.1701989278547</v>
      </c>
      <c r="U146">
        <f t="shared" si="13"/>
        <v>162.79571006754855</v>
      </c>
    </row>
    <row r="147" spans="1:21">
      <c r="A147" t="s">
        <v>145</v>
      </c>
      <c r="B147">
        <v>16</v>
      </c>
      <c r="C147">
        <v>343</v>
      </c>
      <c r="D147">
        <v>32</v>
      </c>
      <c r="E147">
        <v>84</v>
      </c>
      <c r="F147">
        <v>24</v>
      </c>
      <c r="G147">
        <v>169</v>
      </c>
      <c r="H147">
        <v>34</v>
      </c>
      <c r="I147">
        <f t="shared" si="2"/>
        <v>0</v>
      </c>
      <c r="J147">
        <f>C147/DiagnosisCodedAttendances!L147</f>
        <v>3647.3509264075706</v>
      </c>
      <c r="K147">
        <f>D147/DiagnosisCodedAttendances!$L147</f>
        <v>340.27763744910277</v>
      </c>
      <c r="L147">
        <f>E147/DiagnosisCodedAttendances!$L147</f>
        <v>893.22879830389479</v>
      </c>
      <c r="M147">
        <f>F147/DiagnosisCodedAttendances!$L147</f>
        <v>255.20822808682709</v>
      </c>
      <c r="N147">
        <f>G147/DiagnosisCodedAttendances!$L147</f>
        <v>1797.091272778074</v>
      </c>
      <c r="O147">
        <f>H147/DiagnosisCodedAttendances!$L147</f>
        <v>361.54498978967172</v>
      </c>
      <c r="P147">
        <f t="shared" si="3"/>
        <v>1320.924684484839</v>
      </c>
      <c r="Q147">
        <f t="shared" ref="Q147:U147" si="14">K95-K147</f>
        <v>455.1359455755441</v>
      </c>
      <c r="R147">
        <f t="shared" si="14"/>
        <v>795.49542411766311</v>
      </c>
      <c r="S147">
        <f t="shared" si="14"/>
        <v>160.85426149529587</v>
      </c>
      <c r="T147">
        <f t="shared" si="14"/>
        <v>-206.26410672878023</v>
      </c>
      <c r="U147">
        <f t="shared" si="14"/>
        <v>115.7031600251164</v>
      </c>
    </row>
    <row r="148" spans="1:21">
      <c r="A148" t="s">
        <v>146</v>
      </c>
      <c r="B148">
        <v>16</v>
      </c>
      <c r="C148">
        <v>356</v>
      </c>
      <c r="D148">
        <v>28</v>
      </c>
      <c r="E148">
        <v>80</v>
      </c>
      <c r="F148">
        <v>55</v>
      </c>
      <c r="G148">
        <v>146</v>
      </c>
      <c r="H148">
        <v>46</v>
      </c>
      <c r="I148">
        <f t="shared" si="2"/>
        <v>1</v>
      </c>
      <c r="J148">
        <f>C148/DiagnosisCodedAttendances!L148</f>
        <v>3728.6178603336311</v>
      </c>
      <c r="K148">
        <f>D148/DiagnosisCodedAttendances!$L148</f>
        <v>293.26207890264516</v>
      </c>
      <c r="L148">
        <f>E148/DiagnosisCodedAttendances!$L148</f>
        <v>837.89165400755758</v>
      </c>
      <c r="M148">
        <f>F148/DiagnosisCodedAttendances!$L148</f>
        <v>576.05051213019578</v>
      </c>
      <c r="N148">
        <f>G148/DiagnosisCodedAttendances!$L148</f>
        <v>1529.1522685637924</v>
      </c>
      <c r="O148">
        <f>H148/DiagnosisCodedAttendances!$L148</f>
        <v>481.78770105434558</v>
      </c>
      <c r="P148">
        <f t="shared" si="3"/>
        <v>745.55353768372606</v>
      </c>
      <c r="Q148">
        <f t="shared" ref="Q148:U148" si="15">K96-K148</f>
        <v>464.08464211591786</v>
      </c>
      <c r="R148">
        <f t="shared" si="15"/>
        <v>502.02946779451565</v>
      </c>
      <c r="S148">
        <f t="shared" si="15"/>
        <v>-133.29396753472815</v>
      </c>
      <c r="T148">
        <f t="shared" si="15"/>
        <v>-130.97370668336816</v>
      </c>
      <c r="U148">
        <f t="shared" si="15"/>
        <v>54.180747666483626</v>
      </c>
    </row>
    <row r="149" spans="1:21">
      <c r="A149" t="s">
        <v>147</v>
      </c>
      <c r="B149">
        <v>16</v>
      </c>
      <c r="C149">
        <v>410</v>
      </c>
      <c r="D149">
        <v>37</v>
      </c>
      <c r="E149">
        <v>104</v>
      </c>
      <c r="F149">
        <v>43</v>
      </c>
      <c r="G149">
        <v>178</v>
      </c>
      <c r="H149">
        <v>48</v>
      </c>
      <c r="I149">
        <f t="shared" si="2"/>
        <v>0</v>
      </c>
      <c r="J149">
        <f>C149/DiagnosisCodedAttendances!L149</f>
        <v>4111.6846796941263</v>
      </c>
      <c r="K149">
        <f>D149/DiagnosisCodedAttendances!$L149</f>
        <v>371.05447109434795</v>
      </c>
      <c r="L149">
        <f>E149/DiagnosisCodedAttendances!$L149</f>
        <v>1042.9639187516807</v>
      </c>
      <c r="M149">
        <f>F149/DiagnosisCodedAttendances!$L149</f>
        <v>431.22546640694492</v>
      </c>
      <c r="N149">
        <f>G149/DiagnosisCodedAttendances!$L149</f>
        <v>1785.0728609403768</v>
      </c>
      <c r="O149">
        <f>H149/DiagnosisCodedAttendances!$L149</f>
        <v>481.36796250077572</v>
      </c>
      <c r="P149">
        <f t="shared" si="3"/>
        <v>154.86918048508051</v>
      </c>
      <c r="Q149">
        <f t="shared" ref="Q149:U149" si="16">K97-K149</f>
        <v>290.79321912735736</v>
      </c>
      <c r="R149">
        <f t="shared" si="16"/>
        <v>138.90695664422151</v>
      </c>
      <c r="S149">
        <f t="shared" si="16"/>
        <v>-29.389368772338173</v>
      </c>
      <c r="T149">
        <f t="shared" si="16"/>
        <v>-213.18459666382682</v>
      </c>
      <c r="U149">
        <f t="shared" si="16"/>
        <v>-32.257029850332856</v>
      </c>
    </row>
    <row r="150" spans="1:21">
      <c r="A150" t="s">
        <v>148</v>
      </c>
      <c r="B150">
        <v>16</v>
      </c>
      <c r="C150">
        <v>321</v>
      </c>
      <c r="D150">
        <v>27</v>
      </c>
      <c r="E150">
        <v>71</v>
      </c>
      <c r="F150">
        <v>38</v>
      </c>
      <c r="G150">
        <v>145</v>
      </c>
      <c r="H150">
        <v>40</v>
      </c>
      <c r="I150">
        <f t="shared" si="2"/>
        <v>0</v>
      </c>
      <c r="J150">
        <f>C150/DiagnosisCodedAttendances!L150</f>
        <v>3204.2239129161439</v>
      </c>
      <c r="K150">
        <f>D150/DiagnosisCodedAttendances!$L150</f>
        <v>269.51416089948873</v>
      </c>
      <c r="L150">
        <f>E150/DiagnosisCodedAttendances!$L150</f>
        <v>708.72242310606305</v>
      </c>
      <c r="M150">
        <f>F150/DiagnosisCodedAttendances!$L150</f>
        <v>379.31622645113231</v>
      </c>
      <c r="N150">
        <f>G150/DiagnosisCodedAttendances!$L150</f>
        <v>1447.3908640898469</v>
      </c>
      <c r="O150">
        <f>H150/DiagnosisCodedAttendances!$L150</f>
        <v>399.28023836961296</v>
      </c>
    </row>
    <row r="151" spans="1:21">
      <c r="A151" t="s">
        <v>149</v>
      </c>
      <c r="B151">
        <v>16</v>
      </c>
      <c r="C151">
        <v>384</v>
      </c>
      <c r="D151">
        <v>31</v>
      </c>
      <c r="E151">
        <v>106</v>
      </c>
      <c r="F151">
        <v>51</v>
      </c>
      <c r="G151">
        <v>157</v>
      </c>
      <c r="H151">
        <v>39</v>
      </c>
      <c r="I151">
        <f t="shared" si="2"/>
        <v>0</v>
      </c>
      <c r="J151">
        <f>C151/DiagnosisCodedAttendances!L151</f>
        <v>3719.2165597126618</v>
      </c>
      <c r="K151">
        <f>D151/DiagnosisCodedAttendances!$L151</f>
        <v>300.24925351847008</v>
      </c>
      <c r="L151">
        <f>E151/DiagnosisCodedAttendances!$L151</f>
        <v>1026.6587378373495</v>
      </c>
      <c r="M151">
        <f>F151/DiagnosisCodedAttendances!$L151</f>
        <v>493.95844933683793</v>
      </c>
      <c r="N151">
        <f>G151/DiagnosisCodedAttendances!$L151</f>
        <v>1520.6171871741874</v>
      </c>
      <c r="O151">
        <f>H151/DiagnosisCodedAttendances!$L151</f>
        <v>377.73293184581723</v>
      </c>
    </row>
    <row r="152" spans="1:21">
      <c r="A152" t="s">
        <v>150</v>
      </c>
      <c r="B152">
        <v>16</v>
      </c>
      <c r="C152">
        <v>300</v>
      </c>
      <c r="D152">
        <v>32</v>
      </c>
      <c r="E152">
        <v>69</v>
      </c>
      <c r="F152">
        <v>43</v>
      </c>
      <c r="G152">
        <v>128</v>
      </c>
      <c r="H152">
        <v>28</v>
      </c>
      <c r="I152">
        <f t="shared" si="2"/>
        <v>0</v>
      </c>
      <c r="J152">
        <f>C152/DiagnosisCodedAttendances!L152</f>
        <v>2901.5590856486274</v>
      </c>
      <c r="K152">
        <f>D152/DiagnosisCodedAttendances!$L152</f>
        <v>309.49963580252029</v>
      </c>
      <c r="L152">
        <f>E152/DiagnosisCodedAttendances!$L152</f>
        <v>667.35858969918434</v>
      </c>
      <c r="M152">
        <f>F152/DiagnosisCodedAttendances!$L152</f>
        <v>415.89013560963662</v>
      </c>
      <c r="N152">
        <f>G152/DiagnosisCodedAttendances!$L152</f>
        <v>1237.9985432100812</v>
      </c>
      <c r="O152">
        <f>H152/DiagnosisCodedAttendances!$L152</f>
        <v>270.81218132720522</v>
      </c>
    </row>
    <row r="153" spans="1:21">
      <c r="A153" t="s">
        <v>151</v>
      </c>
      <c r="B153">
        <v>16</v>
      </c>
      <c r="C153">
        <v>361</v>
      </c>
      <c r="D153">
        <v>37</v>
      </c>
      <c r="E153">
        <v>63</v>
      </c>
      <c r="F153">
        <v>50</v>
      </c>
      <c r="G153">
        <v>168</v>
      </c>
      <c r="H153">
        <v>43</v>
      </c>
      <c r="I153">
        <f t="shared" si="2"/>
        <v>0</v>
      </c>
      <c r="J153">
        <f>C153/DiagnosisCodedAttendances!L153</f>
        <v>3413.7505929487679</v>
      </c>
      <c r="K153">
        <f>D153/DiagnosisCodedAttendances!$L153</f>
        <v>349.88579484516458</v>
      </c>
      <c r="L153">
        <f>E153/DiagnosisCodedAttendances!$L153</f>
        <v>595.75148852014502</v>
      </c>
      <c r="M153">
        <f>F153/DiagnosisCodedAttendances!$L153</f>
        <v>472.8186416826548</v>
      </c>
      <c r="N153">
        <f>G153/DiagnosisCodedAttendances!$L153</f>
        <v>1588.6706360537203</v>
      </c>
      <c r="O153">
        <f>H153/DiagnosisCodedAttendances!$L153</f>
        <v>406.62403184708313</v>
      </c>
    </row>
    <row r="154" spans="1:21">
      <c r="A154" t="s">
        <v>152</v>
      </c>
      <c r="B154">
        <v>16</v>
      </c>
      <c r="C154">
        <v>337</v>
      </c>
      <c r="D154">
        <v>20</v>
      </c>
      <c r="E154">
        <v>70</v>
      </c>
      <c r="F154">
        <v>39</v>
      </c>
      <c r="G154">
        <v>167</v>
      </c>
      <c r="H154">
        <v>41</v>
      </c>
      <c r="I154">
        <f t="shared" si="2"/>
        <v>0</v>
      </c>
      <c r="J154">
        <f>C154/DiagnosisCodedAttendances!L154</f>
        <v>3403.2158942311125</v>
      </c>
      <c r="K154">
        <f>D154/DiagnosisCodedAttendances!$L154</f>
        <v>201.97126968730637</v>
      </c>
      <c r="L154">
        <f>E154/DiagnosisCodedAttendances!$L154</f>
        <v>706.89944390557241</v>
      </c>
      <c r="M154">
        <f>F154/DiagnosisCodedAttendances!$L154</f>
        <v>393.84397589024746</v>
      </c>
      <c r="N154">
        <f>G154/DiagnosisCodedAttendances!$L154</f>
        <v>1686.4601018890082</v>
      </c>
      <c r="O154">
        <f>H154/DiagnosisCodedAttendances!$L154</f>
        <v>414.04110285897809</v>
      </c>
    </row>
    <row r="155" spans="1:21">
      <c r="A155" t="s">
        <v>153</v>
      </c>
      <c r="B155">
        <v>16</v>
      </c>
      <c r="C155">
        <v>317</v>
      </c>
      <c r="D155">
        <v>31</v>
      </c>
      <c r="E155">
        <v>61</v>
      </c>
      <c r="F155">
        <v>34</v>
      </c>
      <c r="G155">
        <v>147</v>
      </c>
      <c r="H155">
        <v>43</v>
      </c>
      <c r="I155">
        <f t="shared" si="2"/>
        <v>1</v>
      </c>
      <c r="J155">
        <f>C155/DiagnosisCodedAttendances!L155</f>
        <v>3098.8968489955842</v>
      </c>
      <c r="K155">
        <f>D155/DiagnosisCodedAttendances!$L155</f>
        <v>303.04669501218649</v>
      </c>
      <c r="L155">
        <f>E155/DiagnosisCodedAttendances!$L155</f>
        <v>596.31769018527018</v>
      </c>
      <c r="M155">
        <f>F155/DiagnosisCodedAttendances!$L155</f>
        <v>332.37379452949483</v>
      </c>
      <c r="N155">
        <f>G155/DiagnosisCodedAttendances!$L155</f>
        <v>1437.0278763481101</v>
      </c>
      <c r="O155">
        <f>H155/DiagnosisCodedAttendances!$L155</f>
        <v>420.35509308141997</v>
      </c>
    </row>
    <row r="156" spans="1:21">
      <c r="A156" t="s">
        <v>154</v>
      </c>
      <c r="B156">
        <v>15</v>
      </c>
      <c r="C156">
        <v>349</v>
      </c>
      <c r="D156">
        <v>29</v>
      </c>
      <c r="E156">
        <v>79</v>
      </c>
      <c r="F156">
        <v>46</v>
      </c>
      <c r="G156">
        <v>159</v>
      </c>
      <c r="H156">
        <v>36</v>
      </c>
      <c r="I156">
        <f t="shared" si="2"/>
        <v>0</v>
      </c>
      <c r="J156">
        <f>C156/DiagnosisCodedAttendances!L156</f>
        <v>3311.9412190394519</v>
      </c>
      <c r="K156">
        <f>D156/DiagnosisCodedAttendances!$L156</f>
        <v>275.20428467663066</v>
      </c>
      <c r="L156">
        <f>E156/DiagnosisCodedAttendances!$L156</f>
        <v>749.69443067082148</v>
      </c>
      <c r="M156">
        <f>F156/DiagnosisCodedAttendances!$L156</f>
        <v>436.53093431465555</v>
      </c>
      <c r="N156">
        <f>G156/DiagnosisCodedAttendances!$L156</f>
        <v>1508.8786642615269</v>
      </c>
      <c r="O156">
        <f>H156/DiagnosisCodedAttendances!$L156</f>
        <v>341.63290511581738</v>
      </c>
    </row>
    <row r="157" spans="1:21">
      <c r="A157" t="s">
        <v>155</v>
      </c>
      <c r="B157">
        <v>16</v>
      </c>
      <c r="C157">
        <v>317</v>
      </c>
      <c r="D157">
        <v>31</v>
      </c>
      <c r="E157">
        <v>56</v>
      </c>
      <c r="F157">
        <v>34</v>
      </c>
      <c r="G157">
        <v>158</v>
      </c>
      <c r="H157">
        <v>38</v>
      </c>
      <c r="I157">
        <f t="shared" si="2"/>
        <v>0</v>
      </c>
      <c r="J157">
        <f>C157/DiagnosisCodedAttendances!L157</f>
        <v>3052.127584086204</v>
      </c>
      <c r="K157">
        <f>D157/DiagnosisCodedAttendances!$L157</f>
        <v>298.47304450054361</v>
      </c>
      <c r="L157">
        <f>E157/DiagnosisCodedAttendances!$L157</f>
        <v>539.17711264614331</v>
      </c>
      <c r="M157">
        <f>F157/DiagnosisCodedAttendances!$L157</f>
        <v>327.35753267801562</v>
      </c>
      <c r="N157">
        <f>G157/DiagnosisCodedAttendances!$L157</f>
        <v>1521.24971068019</v>
      </c>
      <c r="O157">
        <f>H157/DiagnosisCodedAttendances!$L157</f>
        <v>365.87018358131155</v>
      </c>
    </row>
    <row r="158" spans="1:21">
      <c r="A158" t="s">
        <v>156</v>
      </c>
      <c r="B158">
        <v>16</v>
      </c>
      <c r="C158">
        <v>334</v>
      </c>
      <c r="D158">
        <v>35</v>
      </c>
      <c r="E158">
        <v>73</v>
      </c>
      <c r="F158">
        <v>31</v>
      </c>
      <c r="G158">
        <v>152</v>
      </c>
      <c r="H158">
        <v>43</v>
      </c>
      <c r="I158">
        <f t="shared" si="2"/>
        <v>0</v>
      </c>
      <c r="J158">
        <f>C158/DiagnosisCodedAttendances!L158</f>
        <v>3265.2381748535427</v>
      </c>
      <c r="K158">
        <f>D158/DiagnosisCodedAttendances!$L158</f>
        <v>342.1656770056108</v>
      </c>
      <c r="L158">
        <f>E158/DiagnosisCodedAttendances!$L158</f>
        <v>713.65984061170252</v>
      </c>
      <c r="M158">
        <f>F158/DiagnosisCodedAttendances!$L158</f>
        <v>303.06102820496955</v>
      </c>
      <c r="N158">
        <f>G158/DiagnosisCodedAttendances!$L158</f>
        <v>1485.9766544243669</v>
      </c>
      <c r="O158">
        <f>H158/DiagnosisCodedAttendances!$L158</f>
        <v>420.37497460689326</v>
      </c>
    </row>
    <row r="159" spans="1:21">
      <c r="A159" t="s">
        <v>157</v>
      </c>
      <c r="B159">
        <v>16</v>
      </c>
      <c r="C159">
        <v>355</v>
      </c>
      <c r="D159">
        <v>41</v>
      </c>
      <c r="E159">
        <v>68</v>
      </c>
      <c r="F159">
        <v>44</v>
      </c>
      <c r="G159">
        <v>155</v>
      </c>
      <c r="H159">
        <v>47</v>
      </c>
      <c r="I159">
        <f t="shared" si="2"/>
        <v>0</v>
      </c>
      <c r="J159">
        <f>C159/DiagnosisCodedAttendances!L159</f>
        <v>3458.4331468297223</v>
      </c>
      <c r="K159">
        <f>D159/DiagnosisCodedAttendances!$L159</f>
        <v>399.42467329582712</v>
      </c>
      <c r="L159">
        <f>E159/DiagnosisCodedAttendances!$L159</f>
        <v>662.46043375893271</v>
      </c>
      <c r="M159">
        <f>F159/DiagnosisCodedAttendances!$L159</f>
        <v>428.65086890283885</v>
      </c>
      <c r="N159">
        <f>G159/DiagnosisCodedAttendances!$L159</f>
        <v>1510.0201063622731</v>
      </c>
      <c r="O159">
        <f>H159/DiagnosisCodedAttendances!$L159</f>
        <v>457.87706450985058</v>
      </c>
    </row>
    <row r="161" spans="15:21">
      <c r="O161" t="s">
        <v>213</v>
      </c>
      <c r="P161">
        <f>SUM(P106:P159)</f>
        <v>7446.2474574345861</v>
      </c>
      <c r="Q161" s="12">
        <f t="shared" ref="Q161:U161" si="17">SUM(Q106:Q159)</f>
        <v>4578.7309881567726</v>
      </c>
      <c r="R161" s="12">
        <f t="shared" si="17"/>
        <v>5658.2207773138107</v>
      </c>
      <c r="S161" s="12">
        <f t="shared" si="17"/>
        <v>-516.81257563237023</v>
      </c>
      <c r="T161" s="12">
        <f t="shared" si="17"/>
        <v>-2868.6832722665749</v>
      </c>
      <c r="U161" s="12">
        <f t="shared" si="17"/>
        <v>605.26518553804021</v>
      </c>
    </row>
    <row r="164" spans="15:21">
      <c r="O164" t="s">
        <v>208</v>
      </c>
      <c r="P164">
        <f>AVERAGE(P137:P149)</f>
        <v>572.78826595650662</v>
      </c>
      <c r="Q164">
        <f t="shared" ref="Q164:U164" si="18">AVERAGE(Q137:Q149)</f>
        <v>352.2100760120594</v>
      </c>
      <c r="R164">
        <f t="shared" si="18"/>
        <v>435.24775210106236</v>
      </c>
      <c r="S164">
        <f t="shared" si="18"/>
        <v>-39.754813510182323</v>
      </c>
      <c r="T164">
        <f t="shared" si="18"/>
        <v>-220.66794402050576</v>
      </c>
      <c r="U164">
        <f t="shared" si="18"/>
        <v>46.558860426003093</v>
      </c>
    </row>
    <row r="165" spans="15:21">
      <c r="O165" t="s">
        <v>209</v>
      </c>
      <c r="P165">
        <f>_xlfn.STDEV.S(P137:P149)</f>
        <v>842.26749874374707</v>
      </c>
      <c r="Q165">
        <f t="shared" ref="Q165:U165" si="19">_xlfn.STDEV.S(Q137:Q149)</f>
        <v>183.15326815979333</v>
      </c>
      <c r="R165">
        <f t="shared" si="19"/>
        <v>387.83933450786492</v>
      </c>
      <c r="S165">
        <f t="shared" si="19"/>
        <v>103.25274972515143</v>
      </c>
      <c r="T165">
        <f t="shared" si="19"/>
        <v>206.23594706210923</v>
      </c>
      <c r="U165">
        <f t="shared" si="19"/>
        <v>134.31651191744743</v>
      </c>
    </row>
    <row r="167" spans="15:21">
      <c r="O167" t="s">
        <v>212</v>
      </c>
      <c r="P167">
        <f>SQRT(13)*P165</f>
        <v>3036.8386543773813</v>
      </c>
      <c r="Q167" s="12">
        <f t="shared" ref="Q167:U167" si="20">SQRT(13)*Q165</f>
        <v>660.36849961894086</v>
      </c>
      <c r="R167" s="12">
        <f t="shared" si="20"/>
        <v>1398.374607209937</v>
      </c>
      <c r="S167" s="12">
        <f t="shared" si="20"/>
        <v>372.28308346668382</v>
      </c>
      <c r="T167" s="12">
        <f t="shared" si="20"/>
        <v>743.59428197631166</v>
      </c>
      <c r="U167" s="12">
        <f t="shared" si="20"/>
        <v>484.28507085982665</v>
      </c>
    </row>
    <row r="169" spans="15:21">
      <c r="O169" t="s">
        <v>211</v>
      </c>
      <c r="P169">
        <f>ROUND((P$167*2)+P$161,0)</f>
        <v>13520</v>
      </c>
      <c r="Q169">
        <f t="shared" ref="Q169:U169" si="21">ROUND((Q$167*2)+Q$161,0)</f>
        <v>5899</v>
      </c>
      <c r="R169">
        <f t="shared" si="21"/>
        <v>8455</v>
      </c>
      <c r="S169">
        <f t="shared" si="21"/>
        <v>228</v>
      </c>
      <c r="T169">
        <f t="shared" si="21"/>
        <v>-1381</v>
      </c>
      <c r="U169">
        <f t="shared" si="21"/>
        <v>1574</v>
      </c>
    </row>
    <row r="170" spans="15:21">
      <c r="O170" t="s">
        <v>210</v>
      </c>
      <c r="P170">
        <f>ROUND(P$161-(P$167*2),0)</f>
        <v>1373</v>
      </c>
      <c r="Q170">
        <f t="shared" ref="Q170:U170" si="22">ROUND(Q$161-(Q$167*2),0)</f>
        <v>3258</v>
      </c>
      <c r="R170">
        <f t="shared" si="22"/>
        <v>2861</v>
      </c>
      <c r="S170">
        <f t="shared" si="22"/>
        <v>-1261</v>
      </c>
      <c r="T170">
        <f t="shared" si="22"/>
        <v>-4356</v>
      </c>
      <c r="U170">
        <f t="shared" si="22"/>
        <v>-363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I159"/>
  <sheetViews>
    <sheetView workbookViewId="0">
      <pane ySplit="1" topLeftCell="A166" activePane="bottomLeft" state="frozen"/>
      <selection pane="bottomLeft" activeCell="I33" sqref="I33"/>
    </sheetView>
  </sheetViews>
  <sheetFormatPr baseColWidth="10" defaultColWidth="8.83203125" defaultRowHeight="14" x14ac:dyDescent="0"/>
  <cols>
    <col min="3" max="3" width="11.83203125" bestFit="1" customWidth="1"/>
    <col min="9" max="9" width="13.6640625" bestFit="1" customWidth="1"/>
  </cols>
  <sheetData>
    <row r="1" spans="1:9">
      <c r="A1" t="s">
        <v>173</v>
      </c>
      <c r="B1" t="s">
        <v>158</v>
      </c>
      <c r="C1" t="s">
        <v>179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174</v>
      </c>
    </row>
    <row r="2" spans="1:9">
      <c r="A2" t="s">
        <v>0</v>
      </c>
      <c r="B2">
        <v>3</v>
      </c>
      <c r="C2" s="2">
        <f>GastroEAttendances!C2/DiagnosisCodedAttendances!C2</f>
        <v>1.8756169792694965E-2</v>
      </c>
      <c r="D2" s="2">
        <f>GastroEAttendances!D2/DiagnosisCodedAttendances!D2</f>
        <v>5.7692307692307696E-2</v>
      </c>
      <c r="E2" s="2">
        <f>GastroEAttendances!E2/DiagnosisCodedAttendances!E2</f>
        <v>5.4054054054054057E-2</v>
      </c>
      <c r="F2" s="2">
        <f>GastroEAttendances!F2/DiagnosisCodedAttendances!F2</f>
        <v>1.8604651162790697E-2</v>
      </c>
      <c r="G2" s="2">
        <f>GastroEAttendances!G2/DiagnosisCodedAttendances!G2</f>
        <v>1.5866719555731851E-2</v>
      </c>
      <c r="H2" s="2">
        <f>GastroEAttendances!H2/DiagnosisCodedAttendances!H2</f>
        <v>1.2048192771084338E-2</v>
      </c>
      <c r="I2" s="2">
        <f>GastroEAttendances!I2/DiagnosisCodedAttendances!I2</f>
        <v>0</v>
      </c>
    </row>
    <row r="3" spans="1:9">
      <c r="A3" t="s">
        <v>1</v>
      </c>
      <c r="B3">
        <v>3</v>
      </c>
      <c r="C3" s="2">
        <f>GastroEAttendances!C3/DiagnosisCodedAttendances!C3</f>
        <v>1.7728674203494346E-2</v>
      </c>
      <c r="D3" s="2">
        <f>GastroEAttendances!D3/DiagnosisCodedAttendances!D3</f>
        <v>0.1</v>
      </c>
      <c r="E3" s="2">
        <f>GastroEAttendances!E3/DiagnosisCodedAttendances!E3</f>
        <v>5.204460966542751E-2</v>
      </c>
      <c r="F3" s="2">
        <f>GastroEAttendances!F3/DiagnosisCodedAttendances!F3</f>
        <v>1.7369727047146403E-2</v>
      </c>
      <c r="G3" s="2">
        <f>GastroEAttendances!G3/DiagnosisCodedAttendances!G3</f>
        <v>1.2008281573498964E-2</v>
      </c>
      <c r="H3" s="2">
        <f>GastroEAttendances!H3/DiagnosisCodedAttendances!H3</f>
        <v>1.8617021276595744E-2</v>
      </c>
      <c r="I3" s="2">
        <f>GastroEAttendances!I3/DiagnosisCodedAttendances!I3</f>
        <v>0</v>
      </c>
    </row>
    <row r="4" spans="1:9">
      <c r="A4" t="s">
        <v>2</v>
      </c>
      <c r="B4">
        <v>5</v>
      </c>
      <c r="C4" s="2">
        <f>GastroEAttendances!C4/DiagnosisCodedAttendances!C4</f>
        <v>1.6824153030652225E-2</v>
      </c>
      <c r="D4" s="2">
        <f>GastroEAttendances!D4/DiagnosisCodedAttendances!D4</f>
        <v>8.1632653061224483E-2</v>
      </c>
      <c r="E4" s="2">
        <f>GastroEAttendances!E4/DiagnosisCodedAttendances!E4</f>
        <v>4.9504950495049507E-2</v>
      </c>
      <c r="F4" s="2">
        <f>GastroEAttendances!F4/DiagnosisCodedAttendances!F4</f>
        <v>8.0000000000000002E-3</v>
      </c>
      <c r="G4" s="2">
        <f>GastroEAttendances!G4/DiagnosisCodedAttendances!G4</f>
        <v>1.2917115177610334E-2</v>
      </c>
      <c r="H4" s="2">
        <f>GastroEAttendances!H4/DiagnosisCodedAttendances!H4</f>
        <v>1.820388349514563E-2</v>
      </c>
      <c r="I4" s="2">
        <f>GastroEAttendances!I4/DiagnosisCodedAttendances!I4</f>
        <v>0</v>
      </c>
    </row>
    <row r="5" spans="1:9">
      <c r="A5" t="s">
        <v>3</v>
      </c>
      <c r="B5">
        <v>5</v>
      </c>
      <c r="C5" s="2">
        <f>GastroEAttendances!C5/DiagnosisCodedAttendances!C5</f>
        <v>1.7379373427852732E-2</v>
      </c>
      <c r="D5" s="2">
        <f>GastroEAttendances!D5/DiagnosisCodedAttendances!D5</f>
        <v>7.2463768115942032E-2</v>
      </c>
      <c r="E5" s="2">
        <f>GastroEAttendances!E5/DiagnosisCodedAttendances!E5</f>
        <v>4.5592705167173252E-2</v>
      </c>
      <c r="F5" s="2">
        <f>GastroEAttendances!F5/DiagnosisCodedAttendances!F5</f>
        <v>5.7142857142857143E-3</v>
      </c>
      <c r="G5" s="2">
        <f>GastroEAttendances!G5/DiagnosisCodedAttendances!G5</f>
        <v>1.5146178231771751E-2</v>
      </c>
      <c r="H5" s="2">
        <f>GastroEAttendances!H5/DiagnosisCodedAttendances!H5</f>
        <v>1.4030612244897959E-2</v>
      </c>
      <c r="I5" s="2">
        <f>GastroEAttendances!I5/DiagnosisCodedAttendances!I5</f>
        <v>0</v>
      </c>
    </row>
    <row r="6" spans="1:9">
      <c r="A6" t="s">
        <v>4</v>
      </c>
      <c r="B6">
        <v>5</v>
      </c>
      <c r="C6" s="2">
        <f>GastroEAttendances!C6/DiagnosisCodedAttendances!C6</f>
        <v>1.7786561264822136E-2</v>
      </c>
      <c r="D6" s="2">
        <f>GastroEAttendances!D6/DiagnosisCodedAttendances!D6</f>
        <v>4.4444444444444446E-2</v>
      </c>
      <c r="E6" s="2">
        <f>GastroEAttendances!E6/DiagnosisCodedAttendances!E6</f>
        <v>4.0677966101694912E-2</v>
      </c>
      <c r="F6" s="2">
        <f>GastroEAttendances!F6/DiagnosisCodedAttendances!F6</f>
        <v>1.0380622837370242E-2</v>
      </c>
      <c r="G6" s="2">
        <f>GastroEAttendances!G6/DiagnosisCodedAttendances!G6</f>
        <v>1.5695067264573991E-2</v>
      </c>
      <c r="H6" s="2">
        <f>GastroEAttendances!H6/DiagnosisCodedAttendances!H6</f>
        <v>1.7615176151761516E-2</v>
      </c>
      <c r="I6" s="2">
        <f>GastroEAttendances!I6/DiagnosisCodedAttendances!I6</f>
        <v>0</v>
      </c>
    </row>
    <row r="7" spans="1:9">
      <c r="A7" t="s">
        <v>5</v>
      </c>
      <c r="B7">
        <v>5</v>
      </c>
      <c r="C7" s="2">
        <f>GastroEAttendances!C7/DiagnosisCodedAttendances!C7</f>
        <v>2.0126091173617848E-2</v>
      </c>
      <c r="D7" s="2">
        <f>GastroEAttendances!D7/DiagnosisCodedAttendances!D7</f>
        <v>0.10526315789473684</v>
      </c>
      <c r="E7" s="2">
        <f>GastroEAttendances!E7/DiagnosisCodedAttendances!E7</f>
        <v>4.7619047619047616E-2</v>
      </c>
      <c r="F7" s="2">
        <f>GastroEAttendances!F7/DiagnosisCodedAttendances!F7</f>
        <v>2.6755852842809364E-2</v>
      </c>
      <c r="G7" s="2">
        <f>GastroEAttendances!G7/DiagnosisCodedAttendances!G7</f>
        <v>1.4700477765527379E-2</v>
      </c>
      <c r="H7" s="2">
        <f>GastroEAttendances!H7/DiagnosisCodedAttendances!H7</f>
        <v>2.3399014778325122E-2</v>
      </c>
      <c r="I7" s="2">
        <f>GastroEAttendances!I7/DiagnosisCodedAttendances!I7</f>
        <v>0</v>
      </c>
    </row>
    <row r="8" spans="1:9">
      <c r="A8" t="s">
        <v>6</v>
      </c>
      <c r="B8">
        <v>5</v>
      </c>
      <c r="C8" s="2">
        <f>GastroEAttendances!C8/DiagnosisCodedAttendances!C8</f>
        <v>1.7018034036068073E-2</v>
      </c>
      <c r="D8" s="2">
        <f>GastroEAttendances!D8/DiagnosisCodedAttendances!D8</f>
        <v>9.2592592592592587E-2</v>
      </c>
      <c r="E8" s="2">
        <f>GastroEAttendances!E8/DiagnosisCodedAttendances!E8</f>
        <v>7.7253218884120178E-2</v>
      </c>
      <c r="F8" s="2">
        <f>GastroEAttendances!F8/DiagnosisCodedAttendances!F8</f>
        <v>1.6597510373443983E-2</v>
      </c>
      <c r="G8" s="2">
        <f>GastroEAttendances!G8/DiagnosisCodedAttendances!G8</f>
        <v>1.2903225806451613E-2</v>
      </c>
      <c r="H8" s="2">
        <f>GastroEAttendances!H8/DiagnosisCodedAttendances!H8</f>
        <v>7.7720207253886009E-3</v>
      </c>
      <c r="I8" s="2">
        <f>GastroEAttendances!I8/DiagnosisCodedAttendances!I8</f>
        <v>0</v>
      </c>
    </row>
    <row r="9" spans="1:9">
      <c r="A9" t="s">
        <v>7</v>
      </c>
      <c r="B9">
        <v>5</v>
      </c>
      <c r="C9" s="2">
        <f>GastroEAttendances!C9/DiagnosisCodedAttendances!C9</f>
        <v>1.6497761018147539E-2</v>
      </c>
      <c r="D9" s="2">
        <f>GastroEAttendances!D9/DiagnosisCodedAttendances!D9</f>
        <v>7.1428571428571425E-2</v>
      </c>
      <c r="E9" s="2">
        <f>GastroEAttendances!E9/DiagnosisCodedAttendances!E9</f>
        <v>4.7619047619047616E-2</v>
      </c>
      <c r="F9" s="2">
        <f>GastroEAttendances!F9/DiagnosisCodedAttendances!F9</f>
        <v>2.2727272727272728E-2</v>
      </c>
      <c r="G9" s="2">
        <f>GastroEAttendances!G9/DiagnosisCodedAttendances!G9</f>
        <v>1.3713460844460484E-2</v>
      </c>
      <c r="H9" s="2">
        <f>GastroEAttendances!H9/DiagnosisCodedAttendances!H9</f>
        <v>1.1261261261261261E-2</v>
      </c>
      <c r="I9" s="2">
        <f>GastroEAttendances!I9/DiagnosisCodedAttendances!I9</f>
        <v>0</v>
      </c>
    </row>
    <row r="10" spans="1:9">
      <c r="A10" t="s">
        <v>8</v>
      </c>
      <c r="B10">
        <v>5</v>
      </c>
      <c r="C10" s="2">
        <f>GastroEAttendances!C10/DiagnosisCodedAttendances!C10</f>
        <v>1.7141416687673303E-2</v>
      </c>
      <c r="D10" s="2">
        <f>GastroEAttendances!D10/DiagnosisCodedAttendances!D10</f>
        <v>6.5573770491803282E-2</v>
      </c>
      <c r="E10" s="2">
        <f>GastroEAttendances!E10/DiagnosisCodedAttendances!E10</f>
        <v>3.7344398340248962E-2</v>
      </c>
      <c r="F10" s="2">
        <f>GastroEAttendances!F10/DiagnosisCodedAttendances!F10</f>
        <v>0</v>
      </c>
      <c r="G10" s="2">
        <f>GastroEAttendances!G10/DiagnosisCodedAttendances!G10</f>
        <v>1.7462165308498253E-2</v>
      </c>
      <c r="H10" s="2">
        <f>GastroEAttendances!H10/DiagnosisCodedAttendances!H10</f>
        <v>1.2033694344163659E-2</v>
      </c>
      <c r="I10" s="2">
        <f>GastroEAttendances!I10/DiagnosisCodedAttendances!I10</f>
        <v>0</v>
      </c>
    </row>
    <row r="11" spans="1:9">
      <c r="A11" t="s">
        <v>9</v>
      </c>
      <c r="B11">
        <v>5</v>
      </c>
      <c r="C11" s="2">
        <f>GastroEAttendances!C11/DiagnosisCodedAttendances!C11</f>
        <v>1.9207967749585012E-2</v>
      </c>
      <c r="D11" s="2">
        <f>GastroEAttendances!D11/DiagnosisCodedAttendances!D11</f>
        <v>9.2592592592592587E-2</v>
      </c>
      <c r="E11" s="2">
        <f>GastroEAttendances!E11/DiagnosisCodedAttendances!E11</f>
        <v>5.1903114186851208E-2</v>
      </c>
      <c r="F11" s="2">
        <f>GastroEAttendances!F11/DiagnosisCodedAttendances!F11</f>
        <v>2.4734982332155476E-2</v>
      </c>
      <c r="G11" s="2">
        <f>GastroEAttendances!G11/DiagnosisCodedAttendances!G11</f>
        <v>1.5334063526834611E-2</v>
      </c>
      <c r="H11" s="2">
        <f>GastroEAttendances!H11/DiagnosisCodedAttendances!H11</f>
        <v>1.4150943396226415E-2</v>
      </c>
      <c r="I11" s="2">
        <f>GastroEAttendances!I11/DiagnosisCodedAttendances!I11</f>
        <v>0</v>
      </c>
    </row>
    <row r="12" spans="1:9">
      <c r="A12" t="s">
        <v>10</v>
      </c>
      <c r="B12">
        <v>3</v>
      </c>
      <c r="C12" s="2">
        <f>GastroEAttendances!C12/DiagnosisCodedAttendances!C12</f>
        <v>2.1745114230663363E-2</v>
      </c>
      <c r="D12" s="2">
        <f>GastroEAttendances!D12/DiagnosisCodedAttendances!D12</f>
        <v>0.11320754716981132</v>
      </c>
      <c r="E12" s="2">
        <f>GastroEAttendances!E12/DiagnosisCodedAttendances!E12</f>
        <v>6.3745019920318724E-2</v>
      </c>
      <c r="F12" s="2">
        <f>GastroEAttendances!F12/DiagnosisCodedAttendances!F12</f>
        <v>1.1029411764705883E-2</v>
      </c>
      <c r="G12" s="2">
        <f>GastroEAttendances!G12/DiagnosisCodedAttendances!G12</f>
        <v>1.5338730293992331E-2</v>
      </c>
      <c r="H12" s="2">
        <f>GastroEAttendances!H12/DiagnosisCodedAttendances!H12</f>
        <v>2.5423728813559324E-2</v>
      </c>
      <c r="I12" s="2">
        <f>GastroEAttendances!I12/DiagnosisCodedAttendances!I12</f>
        <v>0</v>
      </c>
    </row>
    <row r="13" spans="1:9">
      <c r="A13" t="s">
        <v>11</v>
      </c>
      <c r="B13">
        <v>4</v>
      </c>
      <c r="C13" s="2">
        <f>GastroEAttendances!C13/DiagnosisCodedAttendances!C13</f>
        <v>1.3835674755214985E-2</v>
      </c>
      <c r="D13" s="2">
        <f>GastroEAttendances!D13/DiagnosisCodedAttendances!D13</f>
        <v>0.11864406779661017</v>
      </c>
      <c r="E13" s="2">
        <f>GastroEAttendances!E13/DiagnosisCodedAttendances!E13</f>
        <v>3.903903903903904E-2</v>
      </c>
      <c r="F13" s="2">
        <f>GastroEAttendances!F13/DiagnosisCodedAttendances!F13</f>
        <v>1.1574074074074073E-2</v>
      </c>
      <c r="G13" s="2">
        <f>GastroEAttendances!G13/DiagnosisCodedAttendances!G13</f>
        <v>1.0378305992634751E-2</v>
      </c>
      <c r="H13" s="2">
        <f>GastroEAttendances!H13/DiagnosisCodedAttendances!H13</f>
        <v>1.0169491525423728E-2</v>
      </c>
      <c r="I13" s="2">
        <f>GastroEAttendances!I13/DiagnosisCodedAttendances!I13</f>
        <v>0</v>
      </c>
    </row>
    <row r="14" spans="1:9">
      <c r="A14" t="s">
        <v>12</v>
      </c>
      <c r="B14">
        <v>4</v>
      </c>
      <c r="C14" s="2">
        <f>GastroEAttendances!C14/DiagnosisCodedAttendances!C14</f>
        <v>1.3446421183285064E-2</v>
      </c>
      <c r="D14" s="2">
        <f>GastroEAttendances!D14/DiagnosisCodedAttendances!D14</f>
        <v>7.575757575757576E-2</v>
      </c>
      <c r="E14" s="2">
        <f>GastroEAttendances!E14/DiagnosisCodedAttendances!E14</f>
        <v>3.8674033149171269E-2</v>
      </c>
      <c r="F14" s="2">
        <f>GastroEAttendances!F14/DiagnosisCodedAttendances!F14</f>
        <v>6.4655172413793103E-3</v>
      </c>
      <c r="G14" s="2">
        <f>GastroEAttendances!G14/DiagnosisCodedAttendances!G14</f>
        <v>9.2378752886836026E-3</v>
      </c>
      <c r="H14" s="2">
        <f>GastroEAttendances!H14/DiagnosisCodedAttendances!H14</f>
        <v>1.6483516483516484E-2</v>
      </c>
      <c r="I14" s="2">
        <f>GastroEAttendances!I14/DiagnosisCodedAttendances!I14</f>
        <v>0</v>
      </c>
    </row>
    <row r="15" spans="1:9">
      <c r="A15" t="s">
        <v>13</v>
      </c>
      <c r="B15">
        <v>6</v>
      </c>
      <c r="C15" s="2">
        <f>GastroEAttendances!C15/DiagnosisCodedAttendances!C15</f>
        <v>1.6685845799769849E-2</v>
      </c>
      <c r="D15" s="2">
        <f>GastroEAttendances!D15/DiagnosisCodedAttendances!D15</f>
        <v>8.3333333333333329E-2</v>
      </c>
      <c r="E15" s="2">
        <f>GastroEAttendances!E15/DiagnosisCodedAttendances!E15</f>
        <v>3.8567493112947659E-2</v>
      </c>
      <c r="F15" s="2">
        <f>GastroEAttendances!F15/DiagnosisCodedAttendances!F15</f>
        <v>1.0224948875255624E-2</v>
      </c>
      <c r="G15" s="2">
        <f>GastroEAttendances!G15/DiagnosisCodedAttendances!G15</f>
        <v>1.4203686914475672E-2</v>
      </c>
      <c r="H15" s="2">
        <f>GastroEAttendances!H15/DiagnosisCodedAttendances!H15</f>
        <v>1.6129032258064516E-2</v>
      </c>
      <c r="I15" s="2">
        <f>GastroEAttendances!I15/DiagnosisCodedAttendances!I15</f>
        <v>0</v>
      </c>
    </row>
    <row r="16" spans="1:9">
      <c r="A16" t="s">
        <v>14</v>
      </c>
      <c r="B16">
        <v>6</v>
      </c>
      <c r="C16" s="2">
        <f>GastroEAttendances!C16/DiagnosisCodedAttendances!C16</f>
        <v>1.6786118445869483E-2</v>
      </c>
      <c r="D16" s="2">
        <f>GastroEAttendances!D16/DiagnosisCodedAttendances!D16</f>
        <v>5.6338028169014086E-2</v>
      </c>
      <c r="E16" s="2">
        <f>GastroEAttendances!E16/DiagnosisCodedAttendances!E16</f>
        <v>6.043956043956044E-2</v>
      </c>
      <c r="F16" s="2">
        <f>GastroEAttendances!F16/DiagnosisCodedAttendances!F16</f>
        <v>1.0869565217391304E-2</v>
      </c>
      <c r="G16" s="2">
        <f>GastroEAttendances!G16/DiagnosisCodedAttendances!G16</f>
        <v>1.3698630136986301E-2</v>
      </c>
      <c r="H16" s="2">
        <f>GastroEAttendances!H16/DiagnosisCodedAttendances!H16</f>
        <v>1.1494252873563218E-2</v>
      </c>
      <c r="I16" s="2">
        <f>GastroEAttendances!I16/DiagnosisCodedAttendances!I16</f>
        <v>0</v>
      </c>
    </row>
    <row r="17" spans="1:9">
      <c r="A17" t="s">
        <v>15</v>
      </c>
      <c r="B17">
        <v>7</v>
      </c>
      <c r="C17" s="2">
        <f>GastroEAttendances!C17/DiagnosisCodedAttendances!C17</f>
        <v>1.7070395057714193E-2</v>
      </c>
      <c r="D17" s="2">
        <f>GastroEAttendances!D17/DiagnosisCodedAttendances!D17</f>
        <v>0.11538461538461539</v>
      </c>
      <c r="E17" s="2">
        <f>GastroEAttendances!E17/DiagnosisCodedAttendances!E17</f>
        <v>5.2525252525252523E-2</v>
      </c>
      <c r="F17" s="2">
        <f>GastroEAttendances!F17/DiagnosisCodedAttendances!F17</f>
        <v>5.8708414872798431E-3</v>
      </c>
      <c r="G17" s="2">
        <f>GastroEAttendances!G17/DiagnosisCodedAttendances!G17</f>
        <v>1.1418421720375539E-2</v>
      </c>
      <c r="H17" s="2">
        <f>GastroEAttendances!H17/DiagnosisCodedAttendances!H17</f>
        <v>1.9572953736654804E-2</v>
      </c>
      <c r="I17" s="2">
        <f>GastroEAttendances!I17/DiagnosisCodedAttendances!I17</f>
        <v>0</v>
      </c>
    </row>
    <row r="18" spans="1:9">
      <c r="A18" t="s">
        <v>16</v>
      </c>
      <c r="B18">
        <v>7</v>
      </c>
      <c r="C18" s="2">
        <f>GastroEAttendances!C18/DiagnosisCodedAttendances!C18</f>
        <v>1.5173895528400698E-2</v>
      </c>
      <c r="D18" s="2">
        <f>GastroEAttendances!D18/DiagnosisCodedAttendances!D18</f>
        <v>7.0866141732283464E-2</v>
      </c>
      <c r="E18" s="2">
        <f>GastroEAttendances!E18/DiagnosisCodedAttendances!E18</f>
        <v>4.7358834244080147E-2</v>
      </c>
      <c r="F18" s="2">
        <f>GastroEAttendances!F18/DiagnosisCodedAttendances!F18</f>
        <v>2.6595744680851064E-2</v>
      </c>
      <c r="G18" s="2">
        <f>GastroEAttendances!G18/DiagnosisCodedAttendances!G18</f>
        <v>1.1247443762781187E-2</v>
      </c>
      <c r="H18" s="2">
        <f>GastroEAttendances!H18/DiagnosisCodedAttendances!H18</f>
        <v>6.0975609756097563E-3</v>
      </c>
      <c r="I18" s="2">
        <f>GastroEAttendances!I18/DiagnosisCodedAttendances!I18</f>
        <v>0</v>
      </c>
    </row>
    <row r="19" spans="1:9">
      <c r="A19" t="s">
        <v>17</v>
      </c>
      <c r="B19">
        <v>7</v>
      </c>
      <c r="C19" s="2">
        <f>GastroEAttendances!C19/DiagnosisCodedAttendances!C19</f>
        <v>2.0206243032329988E-2</v>
      </c>
      <c r="D19" s="2">
        <f>GastroEAttendances!D19/DiagnosisCodedAttendances!D19</f>
        <v>7.03125E-2</v>
      </c>
      <c r="E19" s="2">
        <f>GastroEAttendances!E19/DiagnosisCodedAttendances!E19</f>
        <v>6.6298342541436461E-2</v>
      </c>
      <c r="F19" s="2">
        <f>GastroEAttendances!F19/DiagnosisCodedAttendances!F19</f>
        <v>1.2224938875305624E-2</v>
      </c>
      <c r="G19" s="2">
        <f>GastroEAttendances!G19/DiagnosisCodedAttendances!G19</f>
        <v>1.5703517587939697E-2</v>
      </c>
      <c r="H19" s="2">
        <f>GastroEAttendances!H19/DiagnosisCodedAttendances!H19</f>
        <v>1.524390243902439E-2</v>
      </c>
      <c r="I19" s="2">
        <f>GastroEAttendances!I19/DiagnosisCodedAttendances!I19</f>
        <v>0</v>
      </c>
    </row>
    <row r="20" spans="1:9">
      <c r="A20" t="s">
        <v>18</v>
      </c>
      <c r="B20">
        <v>7</v>
      </c>
      <c r="C20" s="2">
        <f>GastroEAttendances!C20/DiagnosisCodedAttendances!C20</f>
        <v>1.5348595213319459E-2</v>
      </c>
      <c r="D20" s="2">
        <f>GastroEAttendances!D20/DiagnosisCodedAttendances!D20</f>
        <v>8.59375E-2</v>
      </c>
      <c r="E20" s="2">
        <f>GastroEAttendances!E20/DiagnosisCodedAttendances!E20</f>
        <v>5.514705882352941E-2</v>
      </c>
      <c r="F20" s="2">
        <f>GastroEAttendances!F20/DiagnosisCodedAttendances!F20</f>
        <v>2.3423423423423424E-2</v>
      </c>
      <c r="G20" s="2">
        <f>GastroEAttendances!G20/DiagnosisCodedAttendances!G20</f>
        <v>1.0311284046692607E-2</v>
      </c>
      <c r="H20" s="2">
        <f>GastroEAttendances!H20/DiagnosisCodedAttendances!H20</f>
        <v>8.3459787556904395E-3</v>
      </c>
      <c r="I20" s="2">
        <f>GastroEAttendances!I20/DiagnosisCodedAttendances!I20</f>
        <v>0</v>
      </c>
    </row>
    <row r="21" spans="1:9">
      <c r="A21" t="s">
        <v>19</v>
      </c>
      <c r="B21">
        <v>7</v>
      </c>
      <c r="C21" s="2">
        <f>GastroEAttendances!C21/DiagnosisCodedAttendances!C21</f>
        <v>1.9784656796769853E-2</v>
      </c>
      <c r="D21" s="2">
        <f>GastroEAttendances!D21/DiagnosisCodedAttendances!D21</f>
        <v>0.109375</v>
      </c>
      <c r="E21" s="2">
        <f>GastroEAttendances!E21/DiagnosisCodedAttendances!E21</f>
        <v>3.6020583190394515E-2</v>
      </c>
      <c r="F21" s="2">
        <f>GastroEAttendances!F21/DiagnosisCodedAttendances!F21</f>
        <v>1.4260249554367201E-2</v>
      </c>
      <c r="G21" s="2">
        <f>GastroEAttendances!G21/DiagnosisCodedAttendances!G21</f>
        <v>1.6959542296689823E-2</v>
      </c>
      <c r="H21" s="2">
        <f>GastroEAttendances!H21/DiagnosisCodedAttendances!H21</f>
        <v>1.664025356576862E-2</v>
      </c>
      <c r="I21" s="2">
        <f>GastroEAttendances!I21/DiagnosisCodedAttendances!I21</f>
        <v>0</v>
      </c>
    </row>
    <row r="22" spans="1:9">
      <c r="A22" t="s">
        <v>20</v>
      </c>
      <c r="B22">
        <v>7</v>
      </c>
      <c r="C22" s="2">
        <f>GastroEAttendances!C22/DiagnosisCodedAttendances!C22</f>
        <v>2.1601685985247629E-2</v>
      </c>
      <c r="D22" s="2">
        <f>GastroEAttendances!D22/DiagnosisCodedAttendances!D22</f>
        <v>5.8823529411764705E-2</v>
      </c>
      <c r="E22" s="2">
        <f>GastroEAttendances!E22/DiagnosisCodedAttendances!E22</f>
        <v>6.0830860534124627E-2</v>
      </c>
      <c r="F22" s="2">
        <f>GastroEAttendances!F22/DiagnosisCodedAttendances!F22</f>
        <v>1.3282732447817837E-2</v>
      </c>
      <c r="G22" s="2">
        <f>GastroEAttendances!G22/DiagnosisCodedAttendances!G22</f>
        <v>1.5437048917401764E-2</v>
      </c>
      <c r="H22" s="2">
        <f>GastroEAttendances!H22/DiagnosisCodedAttendances!H22</f>
        <v>2.4115755627009645E-2</v>
      </c>
      <c r="I22" s="2">
        <f>GastroEAttendances!I22/DiagnosisCodedAttendances!I22</f>
        <v>0</v>
      </c>
    </row>
    <row r="23" spans="1:9">
      <c r="A23" t="s">
        <v>21</v>
      </c>
      <c r="B23">
        <v>7</v>
      </c>
      <c r="C23" s="2">
        <f>GastroEAttendances!C23/DiagnosisCodedAttendances!C23</f>
        <v>2.0803349470103361E-2</v>
      </c>
      <c r="D23" s="2">
        <f>GastroEAttendances!D23/DiagnosisCodedAttendances!D23</f>
        <v>8.1967213114754092E-2</v>
      </c>
      <c r="E23" s="2">
        <f>GastroEAttendances!E23/DiagnosisCodedAttendances!E23</f>
        <v>4.9857549857549859E-2</v>
      </c>
      <c r="F23" s="2">
        <f>GastroEAttendances!F23/DiagnosisCodedAttendances!F23</f>
        <v>2.8145695364238412E-2</v>
      </c>
      <c r="G23" s="2">
        <f>GastroEAttendances!G23/DiagnosisCodedAttendances!G23</f>
        <v>1.3698630136986301E-2</v>
      </c>
      <c r="H23" s="2">
        <f>GastroEAttendances!H23/DiagnosisCodedAttendances!H23</f>
        <v>1.9888623707239459E-2</v>
      </c>
      <c r="I23" s="2">
        <f>GastroEAttendances!I23/DiagnosisCodedAttendances!I23</f>
        <v>0</v>
      </c>
    </row>
    <row r="24" spans="1:9">
      <c r="A24" t="s">
        <v>22</v>
      </c>
      <c r="B24">
        <v>7</v>
      </c>
      <c r="C24" s="2">
        <f>GastroEAttendances!C24/DiagnosisCodedAttendances!C24</f>
        <v>1.7911912648754753E-2</v>
      </c>
      <c r="D24" s="2">
        <f>GastroEAttendances!D24/DiagnosisCodedAttendances!D24</f>
        <v>3.125E-2</v>
      </c>
      <c r="E24" s="2">
        <f>GastroEAttendances!E24/DiagnosisCodedAttendances!E24</f>
        <v>4.5801526717557252E-2</v>
      </c>
      <c r="F24" s="2">
        <f>GastroEAttendances!F24/DiagnosisCodedAttendances!F24</f>
        <v>2.9574861367837338E-2</v>
      </c>
      <c r="G24" s="2">
        <f>GastroEAttendances!G24/DiagnosisCodedAttendances!G24</f>
        <v>1.4119922630560928E-2</v>
      </c>
      <c r="H24" s="2">
        <f>GastroEAttendances!H24/DiagnosisCodedAttendances!H24</f>
        <v>1.0738255033557046E-2</v>
      </c>
      <c r="I24" s="2">
        <f>GastroEAttendances!I24/DiagnosisCodedAttendances!I24</f>
        <v>0</v>
      </c>
    </row>
    <row r="25" spans="1:9">
      <c r="A25" t="s">
        <v>23</v>
      </c>
      <c r="B25">
        <v>7</v>
      </c>
      <c r="C25" s="2">
        <f>GastroEAttendances!C25/DiagnosisCodedAttendances!C25</f>
        <v>1.6970973782771535E-2</v>
      </c>
      <c r="D25" s="2">
        <f>GastroEAttendances!D25/DiagnosisCodedAttendances!D25</f>
        <v>4.519774011299435E-2</v>
      </c>
      <c r="E25" s="2">
        <f>GastroEAttendances!E25/DiagnosisCodedAttendances!E25</f>
        <v>6.1855670103092786E-2</v>
      </c>
      <c r="F25" s="2">
        <f>GastroEAttendances!F25/DiagnosisCodedAttendances!F25</f>
        <v>2.2260273972602738E-2</v>
      </c>
      <c r="G25" s="2">
        <f>GastroEAttendances!G25/DiagnosisCodedAttendances!G25</f>
        <v>1.105904404873477E-2</v>
      </c>
      <c r="H25" s="2">
        <f>GastroEAttendances!H25/DiagnosisCodedAttendances!H25</f>
        <v>1.0210210210210209E-2</v>
      </c>
      <c r="I25" s="2">
        <f>GastroEAttendances!I25/DiagnosisCodedAttendances!I25</f>
        <v>0</v>
      </c>
    </row>
    <row r="26" spans="1:9">
      <c r="A26" t="s">
        <v>24</v>
      </c>
      <c r="B26">
        <v>8</v>
      </c>
      <c r="C26" s="2">
        <f>GastroEAttendances!C26/DiagnosisCodedAttendances!C26</f>
        <v>1.9975585395627566E-2</v>
      </c>
      <c r="D26" s="2">
        <f>GastroEAttendances!D26/DiagnosisCodedAttendances!D26</f>
        <v>6.7708333333333329E-2</v>
      </c>
      <c r="E26" s="2">
        <f>GastroEAttendances!E26/DiagnosisCodedAttendances!E26</f>
        <v>7.0785070785070792E-2</v>
      </c>
      <c r="F26" s="2">
        <f>GastroEAttendances!F26/DiagnosisCodedAttendances!F26</f>
        <v>2.5078369905956112E-2</v>
      </c>
      <c r="G26" s="2">
        <f>GastroEAttendances!G26/DiagnosisCodedAttendances!G26</f>
        <v>1.4364248980315658E-2</v>
      </c>
      <c r="H26" s="2">
        <f>GastroEAttendances!H26/DiagnosisCodedAttendances!H26</f>
        <v>8.5324232081911266E-3</v>
      </c>
      <c r="I26" s="2">
        <f>GastroEAttendances!I26/DiagnosisCodedAttendances!I26</f>
        <v>0</v>
      </c>
    </row>
    <row r="27" spans="1:9">
      <c r="A27" t="s">
        <v>25</v>
      </c>
      <c r="B27">
        <v>9</v>
      </c>
      <c r="C27" s="2">
        <f>GastroEAttendances!C27/DiagnosisCodedAttendances!C27</f>
        <v>2.2874773912118309E-2</v>
      </c>
      <c r="D27" s="2">
        <f>GastroEAttendances!D27/DiagnosisCodedAttendances!D27</f>
        <v>6.4814814814814811E-2</v>
      </c>
      <c r="E27" s="2">
        <f>GastroEAttendances!E27/DiagnosisCodedAttendances!E27</f>
        <v>7.1084337349397592E-2</v>
      </c>
      <c r="F27" s="2">
        <f>GastroEAttendances!F27/DiagnosisCodedAttendances!F27</f>
        <v>2.5157232704402517E-2</v>
      </c>
      <c r="G27" s="2">
        <f>GastroEAttendances!G27/DiagnosisCodedAttendances!G27</f>
        <v>1.8586708749780818E-2</v>
      </c>
      <c r="H27" s="2">
        <f>GastroEAttendances!H27/DiagnosisCodedAttendances!H27</f>
        <v>1.1065006915629323E-2</v>
      </c>
      <c r="I27" s="2">
        <f>GastroEAttendances!I27/DiagnosisCodedAttendances!I27</f>
        <v>0</v>
      </c>
    </row>
    <row r="28" spans="1:9">
      <c r="A28" t="s">
        <v>26</v>
      </c>
      <c r="B28">
        <v>9</v>
      </c>
      <c r="C28" s="2">
        <f>GastroEAttendances!C28/DiagnosisCodedAttendances!C28</f>
        <v>2.3288216560509552E-2</v>
      </c>
      <c r="D28" s="2">
        <f>GastroEAttendances!D28/DiagnosisCodedAttendances!D28</f>
        <v>4.797047970479705E-2</v>
      </c>
      <c r="E28" s="2">
        <f>GastroEAttendances!E28/DiagnosisCodedAttendances!E28</f>
        <v>7.2966507177033499E-2</v>
      </c>
      <c r="F28" s="2">
        <f>GastroEAttendances!F28/DiagnosisCodedAttendances!F28</f>
        <v>3.3333333333333333E-2</v>
      </c>
      <c r="G28" s="2">
        <f>GastroEAttendances!G28/DiagnosisCodedAttendances!G28</f>
        <v>1.6821819369590069E-2</v>
      </c>
      <c r="H28" s="2">
        <f>GastroEAttendances!H28/DiagnosisCodedAttendances!H28</f>
        <v>1.7376194613379671E-2</v>
      </c>
      <c r="I28" s="2">
        <f>GastroEAttendances!I28/DiagnosisCodedAttendances!I28</f>
        <v>0</v>
      </c>
    </row>
    <row r="29" spans="1:9">
      <c r="A29" t="s">
        <v>27</v>
      </c>
      <c r="B29">
        <v>9</v>
      </c>
      <c r="C29" s="2">
        <f>GastroEAttendances!C29/DiagnosisCodedAttendances!C29</f>
        <v>1.8762475049900199E-2</v>
      </c>
      <c r="D29" s="2">
        <f>GastroEAttendances!D29/DiagnosisCodedAttendances!D29</f>
        <v>6.280193236714976E-2</v>
      </c>
      <c r="E29" s="2">
        <f>GastroEAttendances!E29/DiagnosisCodedAttendances!E29</f>
        <v>6.2415196743554953E-2</v>
      </c>
      <c r="F29" s="2">
        <f>GastroEAttendances!F29/DiagnosisCodedAttendances!F29</f>
        <v>2.3323615160349854E-2</v>
      </c>
      <c r="G29" s="2">
        <f>GastroEAttendances!G29/DiagnosisCodedAttendances!G29</f>
        <v>1.3403542364767831E-2</v>
      </c>
      <c r="H29" s="2">
        <f>GastroEAttendances!H29/DiagnosisCodedAttendances!H29</f>
        <v>1.3659915214319359E-2</v>
      </c>
      <c r="I29" s="2" t="e">
        <f>GastroEAttendances!I29/DiagnosisCodedAttendances!I29</f>
        <v>#DIV/0!</v>
      </c>
    </row>
    <row r="30" spans="1:9">
      <c r="A30" t="s">
        <v>28</v>
      </c>
      <c r="B30">
        <v>9</v>
      </c>
      <c r="C30" s="2">
        <f>GastroEAttendances!C30/DiagnosisCodedAttendances!C30</f>
        <v>1.9258496395468588E-2</v>
      </c>
      <c r="D30" s="2">
        <f>GastroEAttendances!D30/DiagnosisCodedAttendances!D30</f>
        <v>0.10052910052910052</v>
      </c>
      <c r="E30" s="2">
        <f>GastroEAttendances!E30/DiagnosisCodedAttendances!E30</f>
        <v>6.515957446808511E-2</v>
      </c>
      <c r="F30" s="2">
        <f>GastroEAttendances!F30/DiagnosisCodedAttendances!F30</f>
        <v>1.8072289156626505E-2</v>
      </c>
      <c r="G30" s="2">
        <f>GastroEAttendances!G30/DiagnosisCodedAttendances!G30</f>
        <v>1.3004115226337449E-2</v>
      </c>
      <c r="H30" s="2">
        <f>GastroEAttendances!H30/DiagnosisCodedAttendances!H30</f>
        <v>1.3433637829124127E-2</v>
      </c>
      <c r="I30" s="2">
        <f>GastroEAttendances!I30/DiagnosisCodedAttendances!I30</f>
        <v>0</v>
      </c>
    </row>
    <row r="31" spans="1:9">
      <c r="A31" t="s">
        <v>29</v>
      </c>
      <c r="B31">
        <v>9</v>
      </c>
      <c r="C31" s="2">
        <f>GastroEAttendances!C31/DiagnosisCodedAttendances!C31</f>
        <v>2.0326021332260011E-2</v>
      </c>
      <c r="D31" s="2">
        <f>GastroEAttendances!D31/DiagnosisCodedAttendances!D31</f>
        <v>9.7826086956521743E-2</v>
      </c>
      <c r="E31" s="2">
        <f>GastroEAttendances!E31/DiagnosisCodedAttendances!E31</f>
        <v>7.3510773130544993E-2</v>
      </c>
      <c r="F31" s="2">
        <f>GastroEAttendances!F31/DiagnosisCodedAttendances!F31</f>
        <v>1.5538290788013319E-2</v>
      </c>
      <c r="G31" s="2">
        <f>GastroEAttendances!G31/DiagnosisCodedAttendances!G31</f>
        <v>1.1897001303780965E-2</v>
      </c>
      <c r="H31" s="2">
        <f>GastroEAttendances!H31/DiagnosisCodedAttendances!H31</f>
        <v>2.029136316337149E-2</v>
      </c>
      <c r="I31" s="2">
        <f>GastroEAttendances!I31/DiagnosisCodedAttendances!I31</f>
        <v>0</v>
      </c>
    </row>
    <row r="32" spans="1:9">
      <c r="A32" t="s">
        <v>30</v>
      </c>
      <c r="B32">
        <v>9</v>
      </c>
      <c r="C32" s="2">
        <f>GastroEAttendances!C32/DiagnosisCodedAttendances!C32</f>
        <v>2.0127733694600348E-2</v>
      </c>
      <c r="D32" s="2">
        <f>GastroEAttendances!D32/DiagnosisCodedAttendances!D32</f>
        <v>0.10084033613445378</v>
      </c>
      <c r="E32" s="2">
        <f>GastroEAttendances!E32/DiagnosisCodedAttendances!E32</f>
        <v>7.9034028540065859E-2</v>
      </c>
      <c r="F32" s="2">
        <f>GastroEAttendances!F32/DiagnosisCodedAttendances!F32</f>
        <v>1.9607843137254902E-2</v>
      </c>
      <c r="G32" s="2">
        <f>GastroEAttendances!G32/DiagnosisCodedAttendances!G32</f>
        <v>1.098728614032334E-2</v>
      </c>
      <c r="H32" s="2">
        <f>GastroEAttendances!H32/DiagnosisCodedAttendances!H32</f>
        <v>1.2684989429175475E-2</v>
      </c>
      <c r="I32" s="2">
        <f>GastroEAttendances!I32/DiagnosisCodedAttendances!I32</f>
        <v>0</v>
      </c>
    </row>
    <row r="33" spans="1:9">
      <c r="A33" t="s">
        <v>31</v>
      </c>
      <c r="B33">
        <v>9</v>
      </c>
      <c r="C33" s="2">
        <f>GastroEAttendances!C33/DiagnosisCodedAttendances!C33</f>
        <v>2.4775441713552462E-2</v>
      </c>
      <c r="D33" s="2">
        <f>GastroEAttendances!D33/DiagnosisCodedAttendances!D33</f>
        <v>9.5477386934673364E-2</v>
      </c>
      <c r="E33" s="2">
        <f>GastroEAttendances!E33/DiagnosisCodedAttendances!E33</f>
        <v>8.8036117381489837E-2</v>
      </c>
      <c r="F33" s="2">
        <f>GastroEAttendances!F33/DiagnosisCodedAttendances!F33</f>
        <v>3.2051282051282048E-2</v>
      </c>
      <c r="G33" s="2">
        <f>GastroEAttendances!G33/DiagnosisCodedAttendances!G33</f>
        <v>1.4643670680117149E-2</v>
      </c>
      <c r="H33" s="2">
        <f>GastroEAttendances!H33/DiagnosisCodedAttendances!H33</f>
        <v>1.6845329249617153E-2</v>
      </c>
      <c r="I33" s="2">
        <f>GastroEAttendances!I33/DiagnosisCodedAttendances!I33</f>
        <v>0.2</v>
      </c>
    </row>
    <row r="34" spans="1:9">
      <c r="A34" t="s">
        <v>32</v>
      </c>
      <c r="B34">
        <v>9</v>
      </c>
      <c r="C34" s="2">
        <f>GastroEAttendances!C34/DiagnosisCodedAttendances!C34</f>
        <v>2.5593616193071236E-2</v>
      </c>
      <c r="D34" s="2">
        <f>GastroEAttendances!D34/DiagnosisCodedAttendances!D34</f>
        <v>0.11304347826086956</v>
      </c>
      <c r="E34" s="2">
        <f>GastroEAttendances!E34/DiagnosisCodedAttendances!E34</f>
        <v>9.4142259414225937E-2</v>
      </c>
      <c r="F34" s="2">
        <f>GastroEAttendances!F34/DiagnosisCodedAttendances!F34</f>
        <v>2.2170361726954493E-2</v>
      </c>
      <c r="G34" s="2">
        <f>GastroEAttendances!G34/DiagnosisCodedAttendances!G34</f>
        <v>1.5129567036858201E-2</v>
      </c>
      <c r="H34" s="2">
        <f>GastroEAttendances!H34/DiagnosisCodedAttendances!H34</f>
        <v>1.6873449131513649E-2</v>
      </c>
      <c r="I34" s="2">
        <f>GastroEAttendances!I34/DiagnosisCodedAttendances!I34</f>
        <v>0</v>
      </c>
    </row>
    <row r="35" spans="1:9">
      <c r="A35" t="s">
        <v>33</v>
      </c>
      <c r="B35">
        <v>9</v>
      </c>
      <c r="C35" s="2">
        <f>GastroEAttendances!C35/DiagnosisCodedAttendances!C35</f>
        <v>3.247491005491384E-2</v>
      </c>
      <c r="D35" s="2">
        <f>GastroEAttendances!D35/DiagnosisCodedAttendances!D35</f>
        <v>0.18229166666666666</v>
      </c>
      <c r="E35" s="2">
        <f>GastroEAttendances!E35/DiagnosisCodedAttendances!E35</f>
        <v>0.12085769980506822</v>
      </c>
      <c r="F35" s="2">
        <f>GastroEAttendances!F35/DiagnosisCodedAttendances!F35</f>
        <v>3.7956204379562042E-2</v>
      </c>
      <c r="G35" s="2">
        <f>GastroEAttendances!G35/DiagnosisCodedAttendances!G35</f>
        <v>1.7246689251616876E-2</v>
      </c>
      <c r="H35" s="2">
        <f>GastroEAttendances!H35/DiagnosisCodedAttendances!H35</f>
        <v>2.1296296296296296E-2</v>
      </c>
      <c r="I35" s="2">
        <f>GastroEAttendances!I35/DiagnosisCodedAttendances!I35</f>
        <v>0</v>
      </c>
    </row>
    <row r="36" spans="1:9">
      <c r="A36" t="s">
        <v>34</v>
      </c>
      <c r="B36">
        <v>9</v>
      </c>
      <c r="C36" s="2">
        <f>GastroEAttendances!C36/DiagnosisCodedAttendances!C36</f>
        <v>2.9588991815810775E-2</v>
      </c>
      <c r="D36" s="2">
        <f>GastroEAttendances!D36/DiagnosisCodedAttendances!D36</f>
        <v>0.17592592592592593</v>
      </c>
      <c r="E36" s="2">
        <f>GastroEAttendances!E36/DiagnosisCodedAttendances!E36</f>
        <v>0.13379583746283449</v>
      </c>
      <c r="F36" s="2">
        <f>GastroEAttendances!F36/DiagnosisCodedAttendances!F36</f>
        <v>1.9771071800208116E-2</v>
      </c>
      <c r="G36" s="2">
        <f>GastroEAttendances!G36/DiagnosisCodedAttendances!G36</f>
        <v>1.4682131845543973E-2</v>
      </c>
      <c r="H36" s="2">
        <f>GastroEAttendances!H36/DiagnosisCodedAttendances!H36</f>
        <v>1.7469310670443813E-2</v>
      </c>
      <c r="I36" s="2">
        <f>GastroEAttendances!I36/DiagnosisCodedAttendances!I36</f>
        <v>0</v>
      </c>
    </row>
    <row r="37" spans="1:9">
      <c r="A37" t="s">
        <v>35</v>
      </c>
      <c r="B37">
        <v>12</v>
      </c>
      <c r="C37" s="2">
        <f>GastroEAttendances!C37/DiagnosisCodedAttendances!C37</f>
        <v>2.4844720496894408E-2</v>
      </c>
      <c r="D37" s="2">
        <f>GastroEAttendances!D37/DiagnosisCodedAttendances!D37</f>
        <v>0.13043478260869565</v>
      </c>
      <c r="E37" s="2">
        <f>GastroEAttendances!E37/DiagnosisCodedAttendances!E37</f>
        <v>0.11208406304728546</v>
      </c>
      <c r="F37" s="2">
        <f>GastroEAttendances!F37/DiagnosisCodedAttendances!F37</f>
        <v>1.7857142857142856E-2</v>
      </c>
      <c r="G37" s="2">
        <f>GastroEAttendances!G37/DiagnosisCodedAttendances!G37</f>
        <v>1.2548625925461162E-2</v>
      </c>
      <c r="H37" s="2">
        <f>GastroEAttendances!H37/DiagnosisCodedAttendances!H37</f>
        <v>1.8953440461475072E-2</v>
      </c>
      <c r="I37" s="2">
        <f>GastroEAttendances!I37/DiagnosisCodedAttendances!I37</f>
        <v>0</v>
      </c>
    </row>
    <row r="38" spans="1:9">
      <c r="A38" t="s">
        <v>36</v>
      </c>
      <c r="B38">
        <v>12</v>
      </c>
      <c r="C38" s="2">
        <f>GastroEAttendances!C38/DiagnosisCodedAttendances!C38</f>
        <v>2.5517500940910803E-2</v>
      </c>
      <c r="D38" s="2">
        <f>GastroEAttendances!D38/DiagnosisCodedAttendances!D38</f>
        <v>0.12328767123287671</v>
      </c>
      <c r="E38" s="2">
        <f>GastroEAttendances!E38/DiagnosisCodedAttendances!E38</f>
        <v>0.1059322033898305</v>
      </c>
      <c r="F38" s="2">
        <f>GastroEAttendances!F38/DiagnosisCodedAttendances!F38</f>
        <v>1.7595307917888565E-2</v>
      </c>
      <c r="G38" s="2">
        <f>GastroEAttendances!G38/DiagnosisCodedAttendances!G38</f>
        <v>1.5134459036898062E-2</v>
      </c>
      <c r="H38" s="2">
        <f>GastroEAttendances!H38/DiagnosisCodedAttendances!H38</f>
        <v>1.66270783847981E-2</v>
      </c>
      <c r="I38" s="2">
        <f>GastroEAttendances!I38/DiagnosisCodedAttendances!I38</f>
        <v>0</v>
      </c>
    </row>
    <row r="39" spans="1:9">
      <c r="A39" t="s">
        <v>37</v>
      </c>
      <c r="B39">
        <v>12</v>
      </c>
      <c r="C39" s="2">
        <f>GastroEAttendances!C39/DiagnosisCodedAttendances!C39</f>
        <v>2.3735350838154576E-2</v>
      </c>
      <c r="D39" s="2">
        <f>GastroEAttendances!D39/DiagnosisCodedAttendances!D39</f>
        <v>0.14566929133858267</v>
      </c>
      <c r="E39" s="2">
        <f>GastroEAttendances!E39/DiagnosisCodedAttendances!E39</f>
        <v>9.602649006622517E-2</v>
      </c>
      <c r="F39" s="2">
        <f>GastroEAttendances!F39/DiagnosisCodedAttendances!F39</f>
        <v>1.8791946308724831E-2</v>
      </c>
      <c r="G39" s="2">
        <f>GastroEAttendances!G39/DiagnosisCodedAttendances!G39</f>
        <v>1.2982102344340812E-2</v>
      </c>
      <c r="H39" s="2">
        <f>GastroEAttendances!H39/DiagnosisCodedAttendances!H39</f>
        <v>1.3899613899613899E-2</v>
      </c>
      <c r="I39" s="2">
        <f>GastroEAttendances!I39/DiagnosisCodedAttendances!I39</f>
        <v>0</v>
      </c>
    </row>
    <row r="40" spans="1:9">
      <c r="A40" t="s">
        <v>38</v>
      </c>
      <c r="B40">
        <v>12</v>
      </c>
      <c r="C40" s="2">
        <f>GastroEAttendances!C40/DiagnosisCodedAttendances!C40</f>
        <v>2.1246246246246245E-2</v>
      </c>
      <c r="D40" s="2">
        <f>GastroEAttendances!D40/DiagnosisCodedAttendances!D40</f>
        <v>0.11065573770491803</v>
      </c>
      <c r="E40" s="2">
        <f>GastroEAttendances!E40/DiagnosisCodedAttendances!E40</f>
        <v>8.7140439932318112E-2</v>
      </c>
      <c r="F40" s="2">
        <f>GastroEAttendances!F40/DiagnosisCodedAttendances!F40</f>
        <v>1.6678752719361856E-2</v>
      </c>
      <c r="G40" s="2">
        <f>GastroEAttendances!G40/DiagnosisCodedAttendances!G40</f>
        <v>1.2442453651860147E-2</v>
      </c>
      <c r="H40" s="2">
        <f>GastroEAttendances!H40/DiagnosisCodedAttendances!H40</f>
        <v>1.2155591572123177E-2</v>
      </c>
      <c r="I40" s="2">
        <f>GastroEAttendances!I40/DiagnosisCodedAttendances!I40</f>
        <v>0</v>
      </c>
    </row>
    <row r="41" spans="1:9">
      <c r="A41" t="s">
        <v>39</v>
      </c>
      <c r="B41">
        <v>12</v>
      </c>
      <c r="C41" s="2">
        <f>GastroEAttendances!C41/DiagnosisCodedAttendances!C41</f>
        <v>2.1922054915854739E-2</v>
      </c>
      <c r="D41" s="2">
        <f>GastroEAttendances!D41/DiagnosisCodedAttendances!D41</f>
        <v>0.13229571984435798</v>
      </c>
      <c r="E41" s="2">
        <f>GastroEAttendances!E41/DiagnosisCodedAttendances!E41</f>
        <v>9.4355518112889641E-2</v>
      </c>
      <c r="F41" s="2">
        <f>GastroEAttendances!F41/DiagnosisCodedAttendances!F41</f>
        <v>1.7603249830737983E-2</v>
      </c>
      <c r="G41" s="2">
        <f>GastroEAttendances!G41/DiagnosisCodedAttendances!G41</f>
        <v>1.1616287784161879E-2</v>
      </c>
      <c r="H41" s="2">
        <f>GastroEAttendances!H41/DiagnosisCodedAttendances!H41</f>
        <v>1.2237093690248566E-2</v>
      </c>
      <c r="I41" s="2">
        <f>GastroEAttendances!I41/DiagnosisCodedAttendances!I41</f>
        <v>0</v>
      </c>
    </row>
    <row r="42" spans="1:9">
      <c r="A42" t="s">
        <v>40</v>
      </c>
      <c r="B42">
        <v>12</v>
      </c>
      <c r="C42" s="2">
        <f>GastroEAttendances!C42/DiagnosisCodedAttendances!C42</f>
        <v>2.6381517327505464E-2</v>
      </c>
      <c r="D42" s="2">
        <f>GastroEAttendances!D42/DiagnosisCodedAttendances!D42</f>
        <v>0.10454545454545454</v>
      </c>
      <c r="E42" s="2">
        <f>GastroEAttendances!E42/DiagnosisCodedAttendances!E42</f>
        <v>0.11190689346463742</v>
      </c>
      <c r="F42" s="2">
        <f>GastroEAttendances!F42/DiagnosisCodedAttendances!F42</f>
        <v>2.2975929978118162E-2</v>
      </c>
      <c r="G42" s="2">
        <f>GastroEAttendances!G42/DiagnosisCodedAttendances!G42</f>
        <v>1.6672982190223569E-2</v>
      </c>
      <c r="H42" s="2">
        <f>GastroEAttendances!H42/DiagnosisCodedAttendances!H42</f>
        <v>1.4020462296324365E-2</v>
      </c>
      <c r="I42" s="2">
        <f>GastroEAttendances!I42/DiagnosisCodedAttendances!I42</f>
        <v>0</v>
      </c>
    </row>
    <row r="43" spans="1:9">
      <c r="A43" t="s">
        <v>41</v>
      </c>
      <c r="B43">
        <v>12</v>
      </c>
      <c r="C43" s="2">
        <f>GastroEAttendances!C43/DiagnosisCodedAttendances!C43</f>
        <v>2.3470894536410974E-2</v>
      </c>
      <c r="D43" s="2">
        <f>GastroEAttendances!D43/DiagnosisCodedAttendances!D43</f>
        <v>0.13761467889908258</v>
      </c>
      <c r="E43" s="2">
        <f>GastroEAttendances!E43/DiagnosisCodedAttendances!E43</f>
        <v>9.4465648854961837E-2</v>
      </c>
      <c r="F43" s="2">
        <f>GastroEAttendances!F43/DiagnosisCodedAttendances!F43</f>
        <v>2.05078125E-2</v>
      </c>
      <c r="G43" s="2">
        <f>GastroEAttendances!G43/DiagnosisCodedAttendances!G43</f>
        <v>1.4349206349206349E-2</v>
      </c>
      <c r="H43" s="2">
        <f>GastroEAttendances!H43/DiagnosisCodedAttendances!H43</f>
        <v>1.4465875370919881E-2</v>
      </c>
      <c r="I43" s="2">
        <f>GastroEAttendances!I43/DiagnosisCodedAttendances!I43</f>
        <v>0</v>
      </c>
    </row>
    <row r="44" spans="1:9">
      <c r="A44" t="s">
        <v>42</v>
      </c>
      <c r="B44">
        <v>11</v>
      </c>
      <c r="C44" s="2">
        <f>GastroEAttendances!C44/DiagnosisCodedAttendances!C44</f>
        <v>2.0330174258636504E-2</v>
      </c>
      <c r="D44" s="2">
        <f>GastroEAttendances!D44/DiagnosisCodedAttendances!D44</f>
        <v>9.9137931034482762E-2</v>
      </c>
      <c r="E44" s="2">
        <f>GastroEAttendances!E44/DiagnosisCodedAttendances!E44</f>
        <v>7.7825159914712158E-2</v>
      </c>
      <c r="F44" s="2">
        <f>GastroEAttendances!F44/DiagnosisCodedAttendances!F44</f>
        <v>2.3376623376623377E-2</v>
      </c>
      <c r="G44" s="2">
        <f>GastroEAttendances!G44/DiagnosisCodedAttendances!G44</f>
        <v>1.2846927645133923E-2</v>
      </c>
      <c r="H44" s="2">
        <f>GastroEAttendances!H44/DiagnosisCodedAttendances!H44</f>
        <v>1.4770459081836327E-2</v>
      </c>
      <c r="I44" s="2">
        <f>GastroEAttendances!I44/DiagnosisCodedAttendances!I44</f>
        <v>0</v>
      </c>
    </row>
    <row r="45" spans="1:9">
      <c r="A45" t="s">
        <v>43</v>
      </c>
      <c r="B45">
        <v>12</v>
      </c>
      <c r="C45" s="2">
        <f>GastroEAttendances!C45/DiagnosisCodedAttendances!C45</f>
        <v>1.6599478302110504E-2</v>
      </c>
      <c r="D45" s="2">
        <f>GastroEAttendances!D45/DiagnosisCodedAttendances!D45</f>
        <v>8.2051282051282051E-2</v>
      </c>
      <c r="E45" s="2">
        <f>GastroEAttendances!E45/DiagnosisCodedAttendances!E45</f>
        <v>5.4752066115702477E-2</v>
      </c>
      <c r="F45" s="2">
        <f>GastroEAttendances!F45/DiagnosisCodedAttendances!F45</f>
        <v>1.8835616438356163E-2</v>
      </c>
      <c r="G45" s="2">
        <f>GastroEAttendances!G45/DiagnosisCodedAttendances!G45</f>
        <v>1.1833566611528184E-2</v>
      </c>
      <c r="H45" s="2">
        <f>GastroEAttendances!H45/DiagnosisCodedAttendances!H45</f>
        <v>1.056910569105691E-2</v>
      </c>
      <c r="I45" s="2">
        <f>GastroEAttendances!I45/DiagnosisCodedAttendances!I45</f>
        <v>0</v>
      </c>
    </row>
    <row r="46" spans="1:9">
      <c r="A46" t="s">
        <v>44</v>
      </c>
      <c r="B46">
        <v>12</v>
      </c>
      <c r="C46" s="2">
        <f>GastroEAttendances!C46/DiagnosisCodedAttendances!C46</f>
        <v>1.7237381154827241E-2</v>
      </c>
      <c r="D46" s="2">
        <f>GastroEAttendances!D46/DiagnosisCodedAttendances!D46</f>
        <v>7.2398190045248875E-2</v>
      </c>
      <c r="E46" s="2">
        <f>GastroEAttendances!E46/DiagnosisCodedAttendances!E46</f>
        <v>5.827067669172932E-2</v>
      </c>
      <c r="F46" s="2">
        <f>GastroEAttendances!F46/DiagnosisCodedAttendances!F46</f>
        <v>1.7014694508894045E-2</v>
      </c>
      <c r="G46" s="2">
        <f>GastroEAttendances!G46/DiagnosisCodedAttendances!G46</f>
        <v>1.2515802781289507E-2</v>
      </c>
      <c r="H46" s="2">
        <f>GastroEAttendances!H46/DiagnosisCodedAttendances!H46</f>
        <v>9.8079280751941153E-3</v>
      </c>
      <c r="I46" s="2">
        <f>GastroEAttendances!I46/DiagnosisCodedAttendances!I46</f>
        <v>0</v>
      </c>
    </row>
    <row r="47" spans="1:9">
      <c r="A47" t="s">
        <v>45</v>
      </c>
      <c r="B47">
        <v>12</v>
      </c>
      <c r="C47" s="2">
        <f>GastroEAttendances!C47/DiagnosisCodedAttendances!C47</f>
        <v>1.7609966164257151E-2</v>
      </c>
      <c r="D47" s="2">
        <f>GastroEAttendances!D47/DiagnosisCodedAttendances!D47</f>
        <v>0.05</v>
      </c>
      <c r="E47" s="2">
        <f>GastroEAttendances!E47/DiagnosisCodedAttendances!E47</f>
        <v>6.4139941690962099E-2</v>
      </c>
      <c r="F47" s="2">
        <f>GastroEAttendances!F47/DiagnosisCodedAttendances!F47</f>
        <v>1.842948717948718E-2</v>
      </c>
      <c r="G47" s="2">
        <f>GastroEAttendances!G47/DiagnosisCodedAttendances!G47</f>
        <v>1.2208795315809144E-2</v>
      </c>
      <c r="H47" s="2">
        <f>GastroEAttendances!H47/DiagnosisCodedAttendances!H47</f>
        <v>1.3110846245530394E-2</v>
      </c>
      <c r="I47" s="2">
        <f>GastroEAttendances!I47/DiagnosisCodedAttendances!I47</f>
        <v>0</v>
      </c>
    </row>
    <row r="48" spans="1:9">
      <c r="A48" t="s">
        <v>46</v>
      </c>
      <c r="B48">
        <v>13</v>
      </c>
      <c r="C48" s="2">
        <f>GastroEAttendances!C48/DiagnosisCodedAttendances!C48</f>
        <v>1.9657440196574401E-2</v>
      </c>
      <c r="D48" s="2">
        <f>GastroEAttendances!D48/DiagnosisCodedAttendances!D48</f>
        <v>0.1111111111111111</v>
      </c>
      <c r="E48" s="2">
        <f>GastroEAttendances!E48/DiagnosisCodedAttendances!E48</f>
        <v>8.0919080919080913E-2</v>
      </c>
      <c r="F48" s="2">
        <f>GastroEAttendances!F48/DiagnosisCodedAttendances!F48</f>
        <v>1.1904761904761904E-2</v>
      </c>
      <c r="G48" s="2">
        <f>GastroEAttendances!G48/DiagnosisCodedAttendances!G48</f>
        <v>1.2762940203261641E-2</v>
      </c>
      <c r="H48" s="2">
        <f>GastroEAttendances!H48/DiagnosisCodedAttendances!H48</f>
        <v>1.5722120658135285E-2</v>
      </c>
      <c r="I48" s="2">
        <f>GastroEAttendances!I48/DiagnosisCodedAttendances!I48</f>
        <v>0</v>
      </c>
    </row>
    <row r="49" spans="1:9">
      <c r="A49" t="s">
        <v>47</v>
      </c>
      <c r="B49">
        <v>13</v>
      </c>
      <c r="C49" s="2">
        <f>GastroEAttendances!C49/DiagnosisCodedAttendances!C49</f>
        <v>1.585084840444103E-2</v>
      </c>
      <c r="D49" s="2">
        <f>GastroEAttendances!D49/DiagnosisCodedAttendances!D49</f>
        <v>9.6938775510204078E-2</v>
      </c>
      <c r="E49" s="2">
        <f>GastroEAttendances!E49/DiagnosisCodedAttendances!E49</f>
        <v>4.642857142857143E-2</v>
      </c>
      <c r="F49" s="2">
        <f>GastroEAttendances!F49/DiagnosisCodedAttendances!F49</f>
        <v>1.50093808630394E-2</v>
      </c>
      <c r="G49" s="2">
        <f>GastroEAttendances!G49/DiagnosisCodedAttendances!G49</f>
        <v>1.2182265432821835E-2</v>
      </c>
      <c r="H49" s="2">
        <f>GastroEAttendances!H49/DiagnosisCodedAttendances!H49</f>
        <v>9.7799511002444987E-3</v>
      </c>
      <c r="I49" s="2">
        <f>GastroEAttendances!I49/DiagnosisCodedAttendances!I49</f>
        <v>0</v>
      </c>
    </row>
    <row r="50" spans="1:9">
      <c r="A50" t="s">
        <v>48</v>
      </c>
      <c r="B50">
        <v>12</v>
      </c>
      <c r="C50" s="2">
        <f>GastroEAttendances!C50/DiagnosisCodedAttendances!C50</f>
        <v>1.5829507298019598E-2</v>
      </c>
      <c r="D50" s="2">
        <f>GastroEAttendances!D50/DiagnosisCodedAttendances!D50</f>
        <v>9.0497737556561084E-2</v>
      </c>
      <c r="E50" s="2">
        <f>GastroEAttendances!E50/DiagnosisCodedAttendances!E50</f>
        <v>4.9632352941176468E-2</v>
      </c>
      <c r="F50" s="2">
        <f>GastroEAttendances!F50/DiagnosisCodedAttendances!F50</f>
        <v>1.4037433155080214E-2</v>
      </c>
      <c r="G50" s="2">
        <f>GastroEAttendances!G50/DiagnosisCodedAttendances!G50</f>
        <v>1.1028183134677509E-2</v>
      </c>
      <c r="H50" s="2">
        <f>GastroEAttendances!H50/DiagnosisCodedAttendances!H50</f>
        <v>1.3186029935851747E-2</v>
      </c>
      <c r="I50" s="2">
        <f>GastroEAttendances!I50/DiagnosisCodedAttendances!I50</f>
        <v>0</v>
      </c>
    </row>
    <row r="51" spans="1:9">
      <c r="A51" t="s">
        <v>49</v>
      </c>
      <c r="B51">
        <v>13</v>
      </c>
      <c r="C51" s="2">
        <f>GastroEAttendances!C51/DiagnosisCodedAttendances!C51</f>
        <v>1.4840837396042443E-2</v>
      </c>
      <c r="D51" s="2">
        <f>GastroEAttendances!D51/DiagnosisCodedAttendances!D51</f>
        <v>4.6511627906976744E-2</v>
      </c>
      <c r="E51" s="2">
        <f>GastroEAttendances!E51/DiagnosisCodedAttendances!E51</f>
        <v>4.6139359698681735E-2</v>
      </c>
      <c r="F51" s="2">
        <f>GastroEAttendances!F51/DiagnosisCodedAttendances!F51</f>
        <v>1.6964285714285713E-2</v>
      </c>
      <c r="G51" s="2">
        <f>GastroEAttendances!G51/DiagnosisCodedAttendances!G51</f>
        <v>1.1538017768547364E-2</v>
      </c>
      <c r="H51" s="2">
        <f>GastroEAttendances!H51/DiagnosisCodedAttendances!H51</f>
        <v>1.0076441973592773E-2</v>
      </c>
      <c r="I51" s="2">
        <f>GastroEAttendances!I51/DiagnosisCodedAttendances!I51</f>
        <v>0</v>
      </c>
    </row>
    <row r="52" spans="1:9">
      <c r="A52" t="s">
        <v>50</v>
      </c>
      <c r="B52">
        <v>13</v>
      </c>
      <c r="C52" s="2">
        <f>GastroEAttendances!C52/DiagnosisCodedAttendances!C52</f>
        <v>1.627768693325405E-2</v>
      </c>
      <c r="D52" s="2">
        <f>GastroEAttendances!D52/DiagnosisCodedAttendances!D52</f>
        <v>8.673469387755102E-2</v>
      </c>
      <c r="E52" s="2">
        <f>GastroEAttendances!E52/DiagnosisCodedAttendances!E52</f>
        <v>4.185022026431718E-2</v>
      </c>
      <c r="F52" s="2">
        <f>GastroEAttendances!F52/DiagnosisCodedAttendances!F52</f>
        <v>1.9409937888198756E-2</v>
      </c>
      <c r="G52" s="2">
        <f>GastroEAttendances!G52/DiagnosisCodedAttendances!G52</f>
        <v>1.3156321014232747E-2</v>
      </c>
      <c r="H52" s="2">
        <f>GastroEAttendances!H52/DiagnosisCodedAttendances!H52</f>
        <v>1.0760667903525046E-2</v>
      </c>
      <c r="I52" s="2">
        <f>GastroEAttendances!I52/DiagnosisCodedAttendances!I52</f>
        <v>0</v>
      </c>
    </row>
    <row r="53" spans="1:9">
      <c r="A53" t="s">
        <v>51</v>
      </c>
      <c r="B53">
        <v>13</v>
      </c>
      <c r="C53" s="2">
        <f>GastroEAttendances!C53/DiagnosisCodedAttendances!C53</f>
        <v>1.291820886856811E-2</v>
      </c>
      <c r="D53" s="2">
        <f>GastroEAttendances!D53/DiagnosisCodedAttendances!D53</f>
        <v>5.8823529411764705E-2</v>
      </c>
      <c r="E53" s="2">
        <f>GastroEAttendances!E53/DiagnosisCodedAttendances!E53</f>
        <v>3.4895314057826518E-2</v>
      </c>
      <c r="F53" s="2">
        <f>GastroEAttendances!F53/DiagnosisCodedAttendances!F53</f>
        <v>1.1612021857923498E-2</v>
      </c>
      <c r="G53" s="2">
        <f>GastroEAttendances!G53/DiagnosisCodedAttendances!G53</f>
        <v>1.0327426358408637E-2</v>
      </c>
      <c r="H53" s="2">
        <f>GastroEAttendances!H53/DiagnosisCodedAttendances!H53</f>
        <v>1.0380622837370242E-2</v>
      </c>
      <c r="I53" s="2">
        <f>GastroEAttendances!I53/DiagnosisCodedAttendances!I53</f>
        <v>0</v>
      </c>
    </row>
    <row r="54" spans="1:9">
      <c r="A54" t="s">
        <v>52</v>
      </c>
      <c r="B54">
        <v>13</v>
      </c>
      <c r="C54" s="2">
        <f>GastroEAttendances!C54/DiagnosisCodedAttendances!C54</f>
        <v>1.3427021010157228E-2</v>
      </c>
      <c r="D54" s="2">
        <f>GastroEAttendances!D54/DiagnosisCodedAttendances!D54</f>
        <v>7.7669902912621352E-2</v>
      </c>
      <c r="E54" s="2">
        <f>GastroEAttendances!E54/DiagnosisCodedAttendances!E54</f>
        <v>3.3203125E-2</v>
      </c>
      <c r="F54" s="2">
        <f>GastroEAttendances!F54/DiagnosisCodedAttendances!F54</f>
        <v>1.1438892233594221E-2</v>
      </c>
      <c r="G54" s="2">
        <f>GastroEAttendances!G54/DiagnosisCodedAttendances!G54</f>
        <v>1.0793001590547602E-2</v>
      </c>
      <c r="H54" s="2">
        <f>GastroEAttendances!H54/DiagnosisCodedAttendances!H54</f>
        <v>1.0824934677118328E-2</v>
      </c>
      <c r="I54" s="2">
        <f>GastroEAttendances!I54/DiagnosisCodedAttendances!I54</f>
        <v>0</v>
      </c>
    </row>
    <row r="55" spans="1:9">
      <c r="A55" t="s">
        <v>53</v>
      </c>
      <c r="B55">
        <v>13</v>
      </c>
      <c r="C55" s="2">
        <f>GastroEAttendances!C55/DiagnosisCodedAttendances!C55</f>
        <v>1.4249730118747752E-2</v>
      </c>
      <c r="D55" s="2">
        <f>GastroEAttendances!D55/DiagnosisCodedAttendances!D55</f>
        <v>7.2625698324022353E-2</v>
      </c>
      <c r="E55" s="2">
        <f>GastroEAttendances!E55/DiagnosisCodedAttendances!E55</f>
        <v>3.7735849056603772E-2</v>
      </c>
      <c r="F55" s="2">
        <f>GastroEAttendances!F55/DiagnosisCodedAttendances!F55</f>
        <v>1.5239477503628448E-2</v>
      </c>
      <c r="G55" s="2">
        <f>GastroEAttendances!G55/DiagnosisCodedAttendances!G55</f>
        <v>1.1791642816256439E-2</v>
      </c>
      <c r="H55" s="2">
        <f>GastroEAttendances!H55/DiagnosisCodedAttendances!H55</f>
        <v>8.8871715610510053E-3</v>
      </c>
      <c r="I55" s="2">
        <f>GastroEAttendances!I55/DiagnosisCodedAttendances!I55</f>
        <v>0</v>
      </c>
    </row>
    <row r="56" spans="1:9">
      <c r="A56" t="s">
        <v>54</v>
      </c>
      <c r="B56">
        <v>13</v>
      </c>
      <c r="C56" s="2">
        <f>GastroEAttendances!C56/DiagnosisCodedAttendances!C56</f>
        <v>1.4443315430396285E-2</v>
      </c>
      <c r="D56" s="2">
        <f>GastroEAttendances!D56/DiagnosisCodedAttendances!D56</f>
        <v>9.8591549295774641E-2</v>
      </c>
      <c r="E56" s="2">
        <f>GastroEAttendances!E56/DiagnosisCodedAttendances!E56</f>
        <v>3.7408759124087594E-2</v>
      </c>
      <c r="F56" s="2">
        <f>GastroEAttendances!F56/DiagnosisCodedAttendances!F56</f>
        <v>1.4134275618374558E-2</v>
      </c>
      <c r="G56" s="2">
        <f>GastroEAttendances!G56/DiagnosisCodedAttendances!G56</f>
        <v>1.0483678818203479E-2</v>
      </c>
      <c r="H56" s="2">
        <f>GastroEAttendances!H56/DiagnosisCodedAttendances!H56</f>
        <v>1.0943396226415094E-2</v>
      </c>
      <c r="I56" s="2">
        <f>GastroEAttendances!I56/DiagnosisCodedAttendances!I56</f>
        <v>0</v>
      </c>
    </row>
    <row r="57" spans="1:9">
      <c r="A57" t="s">
        <v>55</v>
      </c>
      <c r="B57">
        <v>12</v>
      </c>
      <c r="C57" s="2">
        <f>GastroEAttendances!C57/DiagnosisCodedAttendances!C57</f>
        <v>1.4429602114436746E-2</v>
      </c>
      <c r="D57" s="2">
        <f>GastroEAttendances!D57/DiagnosisCodedAttendances!D57</f>
        <v>5.7692307692307696E-2</v>
      </c>
      <c r="E57" s="2">
        <f>GastroEAttendances!E57/DiagnosisCodedAttendances!E57</f>
        <v>4.2095416276894296E-2</v>
      </c>
      <c r="F57" s="2">
        <f>GastroEAttendances!F57/DiagnosisCodedAttendances!F57</f>
        <v>9.7965335342878671E-3</v>
      </c>
      <c r="G57" s="2">
        <f>GastroEAttendances!G57/DiagnosisCodedAttendances!G57</f>
        <v>1.0683515221137278E-2</v>
      </c>
      <c r="H57" s="2">
        <f>GastroEAttendances!H57/DiagnosisCodedAttendances!H57</f>
        <v>1.4519731943410276E-2</v>
      </c>
      <c r="I57" s="2">
        <f>GastroEAttendances!I57/DiagnosisCodedAttendances!I57</f>
        <v>0</v>
      </c>
    </row>
    <row r="58" spans="1:9">
      <c r="A58" t="s">
        <v>56</v>
      </c>
      <c r="B58">
        <v>12</v>
      </c>
      <c r="C58" s="2">
        <f>GastroEAttendances!C58/DiagnosisCodedAttendances!C58</f>
        <v>1.5605318404478657E-2</v>
      </c>
      <c r="D58" s="2">
        <f>GastroEAttendances!D58/DiagnosisCodedAttendances!D58</f>
        <v>5.1724137931034482E-2</v>
      </c>
      <c r="E58" s="2">
        <f>GastroEAttendances!E58/DiagnosisCodedAttendances!E58</f>
        <v>4.6992481203007516E-2</v>
      </c>
      <c r="F58" s="2">
        <f>GastroEAttendances!F58/DiagnosisCodedAttendances!F58</f>
        <v>1.2234910277324634E-2</v>
      </c>
      <c r="G58" s="2">
        <f>GastroEAttendances!G58/DiagnosisCodedAttendances!G58</f>
        <v>1.217877094972067E-2</v>
      </c>
      <c r="H58" s="2">
        <f>GastroEAttendances!H58/DiagnosisCodedAttendances!H58</f>
        <v>1.3157894736842105E-2</v>
      </c>
      <c r="I58" s="2">
        <f>GastroEAttendances!I58/DiagnosisCodedAttendances!I58</f>
        <v>0</v>
      </c>
    </row>
    <row r="59" spans="1:9">
      <c r="A59" t="s">
        <v>57</v>
      </c>
      <c r="B59">
        <v>13</v>
      </c>
      <c r="C59" s="2">
        <f>GastroEAttendances!C59/DiagnosisCodedAttendances!C59</f>
        <v>1.1552988224838925E-2</v>
      </c>
      <c r="D59" s="2">
        <f>GastroEAttendances!D59/DiagnosisCodedAttendances!D59</f>
        <v>7.2164948453608241E-2</v>
      </c>
      <c r="E59" s="2">
        <f>GastroEAttendances!E59/DiagnosisCodedAttendances!E59</f>
        <v>2.7426160337552744E-2</v>
      </c>
      <c r="F59" s="2">
        <f>GastroEAttendances!F59/DiagnosisCodedAttendances!F59</f>
        <v>1.3157894736842105E-2</v>
      </c>
      <c r="G59" s="2">
        <f>GastroEAttendances!G59/DiagnosisCodedAttendances!G59</f>
        <v>9.2936802973977699E-3</v>
      </c>
      <c r="H59" s="2">
        <f>GastroEAttendances!H59/DiagnosisCodedAttendances!H59</f>
        <v>8.1967213114754103E-3</v>
      </c>
      <c r="I59" s="2">
        <f>GastroEAttendances!I59/DiagnosisCodedAttendances!I59</f>
        <v>0</v>
      </c>
    </row>
    <row r="60" spans="1:9">
      <c r="A60" t="s">
        <v>58</v>
      </c>
      <c r="B60">
        <v>12</v>
      </c>
      <c r="C60" s="2">
        <f>GastroEAttendances!C60/DiagnosisCodedAttendances!C60</f>
        <v>1.3995900190853184E-2</v>
      </c>
      <c r="D60" s="2">
        <f>GastroEAttendances!D60/DiagnosisCodedAttendances!D60</f>
        <v>6.6985645933014357E-2</v>
      </c>
      <c r="E60" s="2">
        <f>GastroEAttendances!E60/DiagnosisCodedAttendances!E60</f>
        <v>3.7499999999999999E-2</v>
      </c>
      <c r="F60" s="2">
        <f>GastroEAttendances!F60/DiagnosisCodedAttendances!F60</f>
        <v>1.6964285714285713E-2</v>
      </c>
      <c r="G60" s="2">
        <f>GastroEAttendances!G60/DiagnosisCodedAttendances!G60</f>
        <v>1.0453345070422535E-2</v>
      </c>
      <c r="H60" s="2">
        <f>GastroEAttendances!H60/DiagnosisCodedAttendances!H60</f>
        <v>1.2305465074194716E-2</v>
      </c>
      <c r="I60" s="2">
        <f>GastroEAttendances!I60/DiagnosisCodedAttendances!I60</f>
        <v>0</v>
      </c>
    </row>
    <row r="61" spans="1:9">
      <c r="A61" t="s">
        <v>59</v>
      </c>
      <c r="B61">
        <v>14</v>
      </c>
      <c r="C61" s="2">
        <f>GastroEAttendances!C61/DiagnosisCodedAttendances!C61</f>
        <v>1.2864438554528412E-2</v>
      </c>
      <c r="D61" s="2">
        <f>GastroEAttendances!D61/DiagnosisCodedAttendances!D61</f>
        <v>7.4257425742574254E-2</v>
      </c>
      <c r="E61" s="2">
        <f>GastroEAttendances!E61/DiagnosisCodedAttendances!E61</f>
        <v>3.490566037735849E-2</v>
      </c>
      <c r="F61" s="2">
        <f>GastroEAttendances!F61/DiagnosisCodedAttendances!F61</f>
        <v>1.6600790513833993E-2</v>
      </c>
      <c r="G61" s="2">
        <f>GastroEAttendances!G61/DiagnosisCodedAttendances!G61</f>
        <v>1.0879419764279238E-2</v>
      </c>
      <c r="H61" s="2">
        <f>GastroEAttendances!H61/DiagnosisCodedAttendances!H61</f>
        <v>5.9760956175298804E-3</v>
      </c>
      <c r="I61" s="2">
        <f>GastroEAttendances!I61/DiagnosisCodedAttendances!I61</f>
        <v>0</v>
      </c>
    </row>
    <row r="62" spans="1:9">
      <c r="A62" t="s">
        <v>60</v>
      </c>
      <c r="B62">
        <v>14</v>
      </c>
      <c r="C62" s="2">
        <f>GastroEAttendances!C62/DiagnosisCodedAttendances!C62</f>
        <v>1.3245033112582781E-2</v>
      </c>
      <c r="D62" s="2">
        <f>GastroEAttendances!D62/DiagnosisCodedAttendances!D62</f>
        <v>6.7226890756302518E-2</v>
      </c>
      <c r="E62" s="2">
        <f>GastroEAttendances!E62/DiagnosisCodedAttendances!E62</f>
        <v>3.4313725490196081E-2</v>
      </c>
      <c r="F62" s="2">
        <f>GastroEAttendances!F62/DiagnosisCodedAttendances!F62</f>
        <v>1.4492753623188406E-2</v>
      </c>
      <c r="G62" s="2">
        <f>GastroEAttendances!G62/DiagnosisCodedAttendances!G62</f>
        <v>1.040582726326743E-2</v>
      </c>
      <c r="H62" s="2">
        <f>GastroEAttendances!H62/DiagnosisCodedAttendances!H62</f>
        <v>1.040268456375839E-2</v>
      </c>
      <c r="I62" s="2">
        <f>GastroEAttendances!I62/DiagnosisCodedAttendances!I62</f>
        <v>0</v>
      </c>
    </row>
    <row r="63" spans="1:9">
      <c r="A63" t="s">
        <v>61</v>
      </c>
      <c r="B63">
        <v>13</v>
      </c>
      <c r="C63" s="2">
        <f>GastroEAttendances!C63/DiagnosisCodedAttendances!C63</f>
        <v>1.3595874355368026E-2</v>
      </c>
      <c r="D63" s="2">
        <f>GastroEAttendances!D63/DiagnosisCodedAttendances!D63</f>
        <v>9.0090090090090086E-2</v>
      </c>
      <c r="E63" s="2">
        <f>GastroEAttendances!E63/DiagnosisCodedAttendances!E63</f>
        <v>4.5258620689655173E-2</v>
      </c>
      <c r="F63" s="2">
        <f>GastroEAttendances!F63/DiagnosisCodedAttendances!F63</f>
        <v>1.1019283746556474E-2</v>
      </c>
      <c r="G63" s="2">
        <f>GastroEAttendances!G63/DiagnosisCodedAttendances!G63</f>
        <v>1.1514522821576764E-2</v>
      </c>
      <c r="H63" s="2">
        <f>GastroEAttendances!H63/DiagnosisCodedAttendances!H63</f>
        <v>5.9152152481104173E-3</v>
      </c>
      <c r="I63" s="2">
        <f>GastroEAttendances!I63/DiagnosisCodedAttendances!I63</f>
        <v>0</v>
      </c>
    </row>
    <row r="64" spans="1:9">
      <c r="A64" t="s">
        <v>62</v>
      </c>
      <c r="B64">
        <v>13</v>
      </c>
      <c r="C64" s="2">
        <f>GastroEAttendances!C64/DiagnosisCodedAttendances!C64</f>
        <v>1.6672504378283711E-2</v>
      </c>
      <c r="D64" s="2">
        <f>GastroEAttendances!D64/DiagnosisCodedAttendances!D64</f>
        <v>7.0000000000000007E-2</v>
      </c>
      <c r="E64" s="2">
        <f>GastroEAttendances!E64/DiagnosisCodedAttendances!E64</f>
        <v>5.5390702274975272E-2</v>
      </c>
      <c r="F64" s="2">
        <f>GastroEAttendances!F64/DiagnosisCodedAttendances!F64</f>
        <v>1.9370460048426151E-2</v>
      </c>
      <c r="G64" s="2">
        <f>GastroEAttendances!G64/DiagnosisCodedAttendances!G64</f>
        <v>1.2902501963424212E-2</v>
      </c>
      <c r="H64" s="2">
        <f>GastroEAttendances!H64/DiagnosisCodedAttendances!H64</f>
        <v>9.9793530626290441E-3</v>
      </c>
      <c r="I64" s="2">
        <f>GastroEAttendances!I64/DiagnosisCodedAttendances!I64</f>
        <v>0</v>
      </c>
    </row>
    <row r="65" spans="1:9">
      <c r="A65" t="s">
        <v>63</v>
      </c>
      <c r="B65">
        <v>13</v>
      </c>
      <c r="C65" s="2">
        <f>GastroEAttendances!C65/DiagnosisCodedAttendances!C65</f>
        <v>1.3019390581717451E-2</v>
      </c>
      <c r="D65" s="2">
        <f>GastroEAttendances!D65/DiagnosisCodedAttendances!D65</f>
        <v>7.8602620087336247E-2</v>
      </c>
      <c r="E65" s="2">
        <f>GastroEAttendances!E65/DiagnosisCodedAttendances!E65</f>
        <v>4.2457091237579042E-2</v>
      </c>
      <c r="F65" s="2">
        <f>GastroEAttendances!F65/DiagnosisCodedAttendances!F65</f>
        <v>9.893992932862191E-3</v>
      </c>
      <c r="G65" s="2">
        <f>GastroEAttendances!G65/DiagnosisCodedAttendances!G65</f>
        <v>8.8436135676704351E-3</v>
      </c>
      <c r="H65" s="2">
        <f>GastroEAttendances!H65/DiagnosisCodedAttendances!H65</f>
        <v>1.0905125408942203E-2</v>
      </c>
      <c r="I65" s="2">
        <f>GastroEAttendances!I65/DiagnosisCodedAttendances!I65</f>
        <v>0</v>
      </c>
    </row>
    <row r="66" spans="1:9">
      <c r="A66" t="s">
        <v>64</v>
      </c>
      <c r="B66">
        <v>13</v>
      </c>
      <c r="C66" s="2">
        <f>GastroEAttendances!C66/DiagnosisCodedAttendances!C66</f>
        <v>1.6018610834164174E-2</v>
      </c>
      <c r="D66" s="2">
        <f>GastroEAttendances!D66/DiagnosisCodedAttendances!D66</f>
        <v>9.1633466135458169E-2</v>
      </c>
      <c r="E66" s="2">
        <f>GastroEAttendances!E66/DiagnosisCodedAttendances!E66</f>
        <v>5.3866203301476977E-2</v>
      </c>
      <c r="F66" s="2">
        <f>GastroEAttendances!F66/DiagnosisCodedAttendances!F66</f>
        <v>1.427644386761843E-2</v>
      </c>
      <c r="G66" s="2">
        <f>GastroEAttendances!G66/DiagnosisCodedAttendances!G66</f>
        <v>1.12712691015498E-2</v>
      </c>
      <c r="H66" s="2">
        <f>GastroEAttendances!H66/DiagnosisCodedAttendances!H66</f>
        <v>1.0456605088881143E-2</v>
      </c>
      <c r="I66" s="2">
        <f>GastroEAttendances!I66/DiagnosisCodedAttendances!I66</f>
        <v>0</v>
      </c>
    </row>
    <row r="67" spans="1:9">
      <c r="A67" t="s">
        <v>65</v>
      </c>
      <c r="B67">
        <v>14</v>
      </c>
      <c r="C67" s="2">
        <f>GastroEAttendances!C67/DiagnosisCodedAttendances!C67</f>
        <v>1.4549416741443404E-2</v>
      </c>
      <c r="D67" s="2">
        <f>GastroEAttendances!D67/DiagnosisCodedAttendances!D67</f>
        <v>9.2664092664092659E-2</v>
      </c>
      <c r="E67" s="2">
        <f>GastroEAttendances!E67/DiagnosisCodedAttendances!E67</f>
        <v>3.9232781168265042E-2</v>
      </c>
      <c r="F67" s="2">
        <f>GastroEAttendances!F67/DiagnosisCodedAttendances!F67</f>
        <v>1.3734466971877043E-2</v>
      </c>
      <c r="G67" s="2">
        <f>GastroEAttendances!G67/DiagnosisCodedAttendances!G67</f>
        <v>1.0412328196584756E-2</v>
      </c>
      <c r="H67" s="2">
        <f>GastroEAttendances!H67/DiagnosisCodedAttendances!H67</f>
        <v>1.2095456031382805E-2</v>
      </c>
      <c r="I67" s="2">
        <f>GastroEAttendances!I67/DiagnosisCodedAttendances!I67</f>
        <v>0</v>
      </c>
    </row>
    <row r="68" spans="1:9">
      <c r="A68" t="s">
        <v>66</v>
      </c>
      <c r="B68">
        <v>15</v>
      </c>
      <c r="C68" s="2">
        <f>GastroEAttendances!C68/DiagnosisCodedAttendances!C68</f>
        <v>1.6453692185909759E-2</v>
      </c>
      <c r="D68" s="2">
        <f>GastroEAttendances!D68/DiagnosisCodedAttendances!D68</f>
        <v>8.5185185185185183E-2</v>
      </c>
      <c r="E68" s="2">
        <f>GastroEAttendances!E68/DiagnosisCodedAttendances!E68</f>
        <v>6.4011379800853488E-2</v>
      </c>
      <c r="F68" s="2">
        <f>GastroEAttendances!F68/DiagnosisCodedAttendances!F68</f>
        <v>1.8446059250978201E-2</v>
      </c>
      <c r="G68" s="2">
        <f>GastroEAttendances!G68/DiagnosisCodedAttendances!G68</f>
        <v>1.0465010465010464E-2</v>
      </c>
      <c r="H68" s="2">
        <f>GastroEAttendances!H68/DiagnosisCodedAttendances!H68</f>
        <v>9.3052109181141433E-3</v>
      </c>
      <c r="I68" s="2">
        <f>GastroEAttendances!I68/DiagnosisCodedAttendances!I68</f>
        <v>0</v>
      </c>
    </row>
    <row r="69" spans="1:9">
      <c r="A69" t="s">
        <v>67</v>
      </c>
      <c r="B69">
        <v>15</v>
      </c>
      <c r="C69" s="2">
        <f>GastroEAttendances!C69/DiagnosisCodedAttendances!C69</f>
        <v>1.8790204265884212E-2</v>
      </c>
      <c r="D69" s="2">
        <f>GastroEAttendances!D69/DiagnosisCodedAttendances!D69</f>
        <v>0.10830324909747292</v>
      </c>
      <c r="E69" s="2">
        <f>GastroEAttendances!E69/DiagnosisCodedAttendances!E69</f>
        <v>7.0462633451957302E-2</v>
      </c>
      <c r="F69" s="2">
        <f>GastroEAttendances!F69/DiagnosisCodedAttendances!F69</f>
        <v>1.9830028328611898E-2</v>
      </c>
      <c r="G69" s="2">
        <f>GastroEAttendances!G69/DiagnosisCodedAttendances!G69</f>
        <v>1.106437454279444E-2</v>
      </c>
      <c r="H69" s="2">
        <f>GastroEAttendances!H69/DiagnosisCodedAttendances!H69</f>
        <v>1.4423076923076924E-2</v>
      </c>
      <c r="I69" s="2">
        <f>GastroEAttendances!I69/DiagnosisCodedAttendances!I69</f>
        <v>0</v>
      </c>
    </row>
    <row r="70" spans="1:9">
      <c r="A70" t="s">
        <v>68</v>
      </c>
      <c r="B70">
        <v>15</v>
      </c>
      <c r="C70" s="2">
        <f>GastroEAttendances!C70/DiagnosisCodedAttendances!C70</f>
        <v>1.9779712819329911E-2</v>
      </c>
      <c r="D70" s="2">
        <f>GastroEAttendances!D70/DiagnosisCodedAttendances!D70</f>
        <v>8.7248322147651006E-2</v>
      </c>
      <c r="E70" s="2">
        <f>GastroEAttendances!E70/DiagnosisCodedAttendances!E70</f>
        <v>7.7635327635327642E-2</v>
      </c>
      <c r="F70" s="2">
        <f>GastroEAttendances!F70/DiagnosisCodedAttendances!F70</f>
        <v>1.7615971814445096E-2</v>
      </c>
      <c r="G70" s="2">
        <f>GastroEAttendances!G70/DiagnosisCodedAttendances!G70</f>
        <v>1.2493007644974827E-2</v>
      </c>
      <c r="H70" s="2">
        <f>GastroEAttendances!H70/DiagnosisCodedAttendances!H70</f>
        <v>1.3728549141965678E-2</v>
      </c>
      <c r="I70" s="2">
        <f>GastroEAttendances!I70/DiagnosisCodedAttendances!I70</f>
        <v>0</v>
      </c>
    </row>
    <row r="71" spans="1:9">
      <c r="A71" t="s">
        <v>69</v>
      </c>
      <c r="B71">
        <v>15</v>
      </c>
      <c r="C71" s="2">
        <f>GastroEAttendances!C71/DiagnosisCodedAttendances!C71</f>
        <v>1.8685567010309278E-2</v>
      </c>
      <c r="D71" s="2">
        <f>GastroEAttendances!D71/DiagnosisCodedAttendances!D71</f>
        <v>6.9400630914826497E-2</v>
      </c>
      <c r="E71" s="2">
        <f>GastroEAttendances!E71/DiagnosisCodedAttendances!E71</f>
        <v>7.2039942938659063E-2</v>
      </c>
      <c r="F71" s="2">
        <f>GastroEAttendances!F71/DiagnosisCodedAttendances!F71</f>
        <v>2.8205128205128206E-2</v>
      </c>
      <c r="G71" s="2">
        <f>GastroEAttendances!G71/DiagnosisCodedAttendances!G71</f>
        <v>1.1387360030366294E-2</v>
      </c>
      <c r="H71" s="2">
        <f>GastroEAttendances!H71/DiagnosisCodedAttendances!H71</f>
        <v>9.85525100092393E-3</v>
      </c>
      <c r="I71" s="2">
        <f>GastroEAttendances!I71/DiagnosisCodedAttendances!I71</f>
        <v>0</v>
      </c>
    </row>
    <row r="72" spans="1:9">
      <c r="A72" t="s">
        <v>70</v>
      </c>
      <c r="B72">
        <v>14</v>
      </c>
      <c r="C72" s="2">
        <f>GastroEAttendances!C72/DiagnosisCodedAttendances!C72</f>
        <v>2.2196545852590611E-2</v>
      </c>
      <c r="D72" s="2">
        <f>GastroEAttendances!D72/DiagnosisCodedAttendances!D72</f>
        <v>8.0597014925373134E-2</v>
      </c>
      <c r="E72" s="2">
        <f>GastroEAttendances!E72/DiagnosisCodedAttendances!E72</f>
        <v>7.0187165775401072E-2</v>
      </c>
      <c r="F72" s="2">
        <f>GastroEAttendances!F72/DiagnosisCodedAttendances!F72</f>
        <v>2.6556776556776556E-2</v>
      </c>
      <c r="G72" s="2">
        <f>GastroEAttendances!G72/DiagnosisCodedAttendances!G72</f>
        <v>1.6291093551848601E-2</v>
      </c>
      <c r="H72" s="2">
        <f>GastroEAttendances!H72/DiagnosisCodedAttendances!H72</f>
        <v>1.133578431372549E-2</v>
      </c>
      <c r="I72" s="2">
        <f>GastroEAttendances!I72/DiagnosisCodedAttendances!I72</f>
        <v>0</v>
      </c>
    </row>
    <row r="73" spans="1:9">
      <c r="A73" t="s">
        <v>71</v>
      </c>
      <c r="B73">
        <v>15</v>
      </c>
      <c r="C73" s="2">
        <f>GastroEAttendances!C73/DiagnosisCodedAttendances!C73</f>
        <v>2.1224876978715834E-2</v>
      </c>
      <c r="D73" s="2">
        <f>GastroEAttendances!D73/DiagnosisCodedAttendances!D73</f>
        <v>6.5902578796561598E-2</v>
      </c>
      <c r="E73" s="2">
        <f>GastroEAttendances!E73/DiagnosisCodedAttendances!E73</f>
        <v>7.2053872053872051E-2</v>
      </c>
      <c r="F73" s="2">
        <f>GastroEAttendances!F73/DiagnosisCodedAttendances!F73</f>
        <v>2.2397891963109356E-2</v>
      </c>
      <c r="G73" s="2">
        <f>GastroEAttendances!G73/DiagnosisCodedAttendances!G73</f>
        <v>1.4701643124819834E-2</v>
      </c>
      <c r="H73" s="2">
        <f>GastroEAttendances!H73/DiagnosisCodedAttendances!H73</f>
        <v>1.3221541438245728E-2</v>
      </c>
      <c r="I73" s="2">
        <f>GastroEAttendances!I73/DiagnosisCodedAttendances!I73</f>
        <v>0</v>
      </c>
    </row>
    <row r="74" spans="1:9">
      <c r="A74" t="s">
        <v>72</v>
      </c>
      <c r="B74">
        <v>15</v>
      </c>
      <c r="C74" s="2">
        <f>GastroEAttendances!C74/DiagnosisCodedAttendances!C74</f>
        <v>2.0377875449511959E-2</v>
      </c>
      <c r="D74" s="2">
        <f>GastroEAttendances!D74/DiagnosisCodedAttendances!D74</f>
        <v>9.8930481283422467E-2</v>
      </c>
      <c r="E74" s="2">
        <f>GastroEAttendances!E74/DiagnosisCodedAttendances!E74</f>
        <v>6.336753168376584E-2</v>
      </c>
      <c r="F74" s="2">
        <f>GastroEAttendances!F74/DiagnosisCodedAttendances!F74</f>
        <v>2.2415940224159402E-2</v>
      </c>
      <c r="G74" s="2">
        <f>GastroEAttendances!G74/DiagnosisCodedAttendances!G74</f>
        <v>1.3435518970574321E-2</v>
      </c>
      <c r="H74" s="2">
        <f>GastroEAttendances!H74/DiagnosisCodedAttendances!H74</f>
        <v>1.1198547215496369E-2</v>
      </c>
      <c r="I74" s="2">
        <f>GastroEAttendances!I74/DiagnosisCodedAttendances!I74</f>
        <v>0</v>
      </c>
    </row>
    <row r="75" spans="1:9">
      <c r="A75" t="s">
        <v>73</v>
      </c>
      <c r="B75">
        <v>15</v>
      </c>
      <c r="C75" s="2">
        <f>GastroEAttendances!C75/DiagnosisCodedAttendances!C75</f>
        <v>1.864549500781908E-2</v>
      </c>
      <c r="D75" s="2">
        <f>GastroEAttendances!D75/DiagnosisCodedAttendances!D75</f>
        <v>6.5789473684210523E-2</v>
      </c>
      <c r="E75" s="2">
        <f>GastroEAttendances!E75/DiagnosisCodedAttendances!E75</f>
        <v>5.9627329192546583E-2</v>
      </c>
      <c r="F75" s="2">
        <f>GastroEAttendances!F75/DiagnosisCodedAttendances!F75</f>
        <v>1.729660474055093E-2</v>
      </c>
      <c r="G75" s="2">
        <f>GastroEAttendances!G75/DiagnosisCodedAttendances!G75</f>
        <v>1.2528816277438107E-2</v>
      </c>
      <c r="H75" s="2">
        <f>GastroEAttendances!H75/DiagnosisCodedAttendances!H75</f>
        <v>1.1997405966277562E-2</v>
      </c>
      <c r="I75" s="2">
        <f>GastroEAttendances!I75/DiagnosisCodedAttendances!I75</f>
        <v>0</v>
      </c>
    </row>
    <row r="76" spans="1:9">
      <c r="A76" t="s">
        <v>74</v>
      </c>
      <c r="B76">
        <v>15</v>
      </c>
      <c r="C76" s="2">
        <f>GastroEAttendances!C76/DiagnosisCodedAttendances!C76</f>
        <v>2.0237182134639212E-2</v>
      </c>
      <c r="D76" s="2">
        <f>GastroEAttendances!D76/DiagnosisCodedAttendances!D76</f>
        <v>8.0536912751677847E-2</v>
      </c>
      <c r="E76" s="2">
        <f>GastroEAttendances!E76/DiagnosisCodedAttendances!E76</f>
        <v>5.2754982415005862E-2</v>
      </c>
      <c r="F76" s="2">
        <f>GastroEAttendances!F76/DiagnosisCodedAttendances!F76</f>
        <v>2.1181001283697046E-2</v>
      </c>
      <c r="G76" s="2">
        <f>GastroEAttendances!G76/DiagnosisCodedAttendances!G76</f>
        <v>1.4536644457904301E-2</v>
      </c>
      <c r="H76" s="2">
        <f>GastroEAttendances!H76/DiagnosisCodedAttendances!H76</f>
        <v>1.2030075187969926E-2</v>
      </c>
      <c r="I76" s="2">
        <f>GastroEAttendances!I76/DiagnosisCodedAttendances!I76</f>
        <v>0</v>
      </c>
    </row>
    <row r="77" spans="1:9">
      <c r="A77" t="s">
        <v>75</v>
      </c>
      <c r="B77">
        <v>15</v>
      </c>
      <c r="C77" s="2">
        <f>GastroEAttendances!C77/DiagnosisCodedAttendances!C77</f>
        <v>2.1465179378956888E-2</v>
      </c>
      <c r="D77" s="2">
        <f>GastroEAttendances!D77/DiagnosisCodedAttendances!D77</f>
        <v>8.899297423887588E-2</v>
      </c>
      <c r="E77" s="2">
        <f>GastroEAttendances!E77/DiagnosisCodedAttendances!E77</f>
        <v>4.7281323877068557E-2</v>
      </c>
      <c r="F77" s="2">
        <f>GastroEAttendances!F77/DiagnosisCodedAttendances!F77</f>
        <v>2.4314214463840397E-2</v>
      </c>
      <c r="G77" s="2">
        <f>GastroEAttendances!G77/DiagnosisCodedAttendances!G77</f>
        <v>1.5167364016736401E-2</v>
      </c>
      <c r="H77" s="2">
        <f>GastroEAttendances!H77/DiagnosisCodedAttendances!H77</f>
        <v>1.6423357664233577E-2</v>
      </c>
      <c r="I77" s="2">
        <f>GastroEAttendances!I77/DiagnosisCodedAttendances!I77</f>
        <v>0</v>
      </c>
    </row>
    <row r="78" spans="1:9">
      <c r="A78" t="s">
        <v>76</v>
      </c>
      <c r="B78">
        <v>14</v>
      </c>
      <c r="C78" s="2">
        <f>GastroEAttendances!C78/DiagnosisCodedAttendances!C78</f>
        <v>1.766044061302682E-2</v>
      </c>
      <c r="D78" s="2">
        <f>GastroEAttendances!D78/DiagnosisCodedAttendances!D78</f>
        <v>7.2549019607843143E-2</v>
      </c>
      <c r="E78" s="2">
        <f>GastroEAttendances!E78/DiagnosisCodedAttendances!E78</f>
        <v>5.0632911392405063E-2</v>
      </c>
      <c r="F78" s="2">
        <f>GastroEAttendances!F78/DiagnosisCodedAttendances!F78</f>
        <v>1.9925280199252802E-2</v>
      </c>
      <c r="G78" s="2">
        <f>GastroEAttendances!G78/DiagnosisCodedAttendances!G78</f>
        <v>1.1713933415536375E-2</v>
      </c>
      <c r="H78" s="2">
        <f>GastroEAttendances!H78/DiagnosisCodedAttendances!H78</f>
        <v>1.1665208515602217E-2</v>
      </c>
      <c r="I78" s="2">
        <f>GastroEAttendances!I78/DiagnosisCodedAttendances!I78</f>
        <v>0</v>
      </c>
    </row>
    <row r="79" spans="1:9">
      <c r="A79" t="s">
        <v>77</v>
      </c>
      <c r="B79">
        <v>15</v>
      </c>
      <c r="C79" s="2">
        <f>GastroEAttendances!C79/DiagnosisCodedAttendances!C79</f>
        <v>1.7905752828020084E-2</v>
      </c>
      <c r="D79" s="2">
        <f>GastroEAttendances!D79/DiagnosisCodedAttendances!D79</f>
        <v>5.6569343065693431E-2</v>
      </c>
      <c r="E79" s="2">
        <f>GastroEAttendances!E79/DiagnosisCodedAttendances!E79</f>
        <v>4.0273556231003038E-2</v>
      </c>
      <c r="F79" s="2">
        <f>GastroEAttendances!F79/DiagnosisCodedAttendances!F79</f>
        <v>2.6143790849673203E-2</v>
      </c>
      <c r="G79" s="2">
        <f>GastroEAttendances!G79/DiagnosisCodedAttendances!G79</f>
        <v>1.2568077084206116E-2</v>
      </c>
      <c r="H79" s="2">
        <f>GastroEAttendances!H79/DiagnosisCodedAttendances!H79</f>
        <v>1.4533258803801007E-2</v>
      </c>
      <c r="I79" s="2">
        <f>GastroEAttendances!I79/DiagnosisCodedAttendances!I79</f>
        <v>0</v>
      </c>
    </row>
    <row r="80" spans="1:9">
      <c r="A80" t="s">
        <v>78</v>
      </c>
      <c r="B80">
        <v>15</v>
      </c>
      <c r="C80" s="2">
        <f>GastroEAttendances!C80/DiagnosisCodedAttendances!C80</f>
        <v>2.2146075258582396E-2</v>
      </c>
      <c r="D80" s="2">
        <f>GastroEAttendances!D80/DiagnosisCodedAttendances!D80</f>
        <v>5.3691275167785234E-2</v>
      </c>
      <c r="E80" s="2">
        <f>GastroEAttendances!E80/DiagnosisCodedAttendances!E80</f>
        <v>4.5218680504077097E-2</v>
      </c>
      <c r="F80" s="2">
        <f>GastroEAttendances!F80/DiagnosisCodedAttendances!F80</f>
        <v>3.2090199479618386E-2</v>
      </c>
      <c r="G80" s="2">
        <f>GastroEAttendances!G80/DiagnosisCodedAttendances!G80</f>
        <v>1.7510382759007743E-2</v>
      </c>
      <c r="H80" s="2">
        <f>GastroEAttendances!H80/DiagnosisCodedAttendances!H80</f>
        <v>1.6844919786096257E-2</v>
      </c>
      <c r="I80" s="2">
        <f>GastroEAttendances!I80/DiagnosisCodedAttendances!I80</f>
        <v>0</v>
      </c>
    </row>
    <row r="81" spans="1:9">
      <c r="A81" t="s">
        <v>79</v>
      </c>
      <c r="B81">
        <v>15</v>
      </c>
      <c r="C81" s="2">
        <f>GastroEAttendances!C81/DiagnosisCodedAttendances!C81</f>
        <v>1.6567099833713125E-2</v>
      </c>
      <c r="D81" s="2">
        <f>GastroEAttendances!D81/DiagnosisCodedAttendances!D81</f>
        <v>4.8449612403100778E-2</v>
      </c>
      <c r="E81" s="2">
        <f>GastroEAttendances!E81/DiagnosisCodedAttendances!E81</f>
        <v>4.1894353369763208E-2</v>
      </c>
      <c r="F81" s="2">
        <f>GastroEAttendances!F81/DiagnosisCodedAttendances!F81</f>
        <v>2.0750988142292492E-2</v>
      </c>
      <c r="G81" s="2">
        <f>GastroEAttendances!G81/DiagnosisCodedAttendances!G81</f>
        <v>1.3563013563013563E-2</v>
      </c>
      <c r="H81" s="2">
        <f>GastroEAttendances!H81/DiagnosisCodedAttendances!H81</f>
        <v>1.1431837667905115E-2</v>
      </c>
      <c r="I81" s="2">
        <f>GastroEAttendances!I81/DiagnosisCodedAttendances!I81</f>
        <v>0</v>
      </c>
    </row>
    <row r="82" spans="1:9">
      <c r="A82" t="s">
        <v>80</v>
      </c>
      <c r="B82">
        <v>15</v>
      </c>
      <c r="C82" s="2">
        <f>GastroEAttendances!C82/DiagnosisCodedAttendances!C82</f>
        <v>1.4753168148288254E-2</v>
      </c>
      <c r="D82" s="2">
        <f>GastroEAttendances!D82/DiagnosisCodedAttendances!D82</f>
        <v>6.6014669926650366E-2</v>
      </c>
      <c r="E82" s="2">
        <f>GastroEAttendances!E82/DiagnosisCodedAttendances!E82</f>
        <v>4.0330920372285417E-2</v>
      </c>
      <c r="F82" s="2">
        <f>GastroEAttendances!F82/DiagnosisCodedAttendances!F82</f>
        <v>1.7770597738287562E-2</v>
      </c>
      <c r="G82" s="2">
        <f>GastroEAttendances!G82/DiagnosisCodedAttendances!G82</f>
        <v>1.0562665041641276E-2</v>
      </c>
      <c r="H82" s="2">
        <f>GastroEAttendances!H82/DiagnosisCodedAttendances!H82</f>
        <v>1.2385726924211147E-2</v>
      </c>
      <c r="I82" s="2">
        <f>GastroEAttendances!I82/DiagnosisCodedAttendances!I82</f>
        <v>0</v>
      </c>
    </row>
    <row r="83" spans="1:9">
      <c r="A83" t="s">
        <v>81</v>
      </c>
      <c r="B83">
        <v>14</v>
      </c>
      <c r="C83" s="2">
        <f>GastroEAttendances!C83/DiagnosisCodedAttendances!C83</f>
        <v>1.648315421639085E-2</v>
      </c>
      <c r="D83" s="2">
        <f>GastroEAttendances!D83/DiagnosisCodedAttendances!D83</f>
        <v>8.1481481481481488E-2</v>
      </c>
      <c r="E83" s="2">
        <f>GastroEAttendances!E83/DiagnosisCodedAttendances!E83</f>
        <v>4.3478260869565216E-2</v>
      </c>
      <c r="F83" s="2">
        <f>GastroEAttendances!F83/DiagnosisCodedAttendances!F83</f>
        <v>1.524390243902439E-2</v>
      </c>
      <c r="G83" s="2">
        <f>GastroEAttendances!G83/DiagnosisCodedAttendances!G83</f>
        <v>1.2991196048958558E-2</v>
      </c>
      <c r="H83" s="2">
        <f>GastroEAttendances!H83/DiagnosisCodedAttendances!H83</f>
        <v>9.7751710654936461E-3</v>
      </c>
      <c r="I83" s="2">
        <f>GastroEAttendances!I83/DiagnosisCodedAttendances!I83</f>
        <v>0</v>
      </c>
    </row>
    <row r="84" spans="1:9">
      <c r="A84" t="s">
        <v>82</v>
      </c>
      <c r="B84">
        <v>14</v>
      </c>
      <c r="C84" s="2">
        <f>GastroEAttendances!C84/DiagnosisCodedAttendances!C84</f>
        <v>1.4502508872842981E-2</v>
      </c>
      <c r="D84" s="2">
        <f>GastroEAttendances!D84/DiagnosisCodedAttendances!D84</f>
        <v>7.5187969924812026E-2</v>
      </c>
      <c r="E84" s="2">
        <f>GastroEAttendances!E84/DiagnosisCodedAttendances!E84</f>
        <v>3.5242290748898682E-2</v>
      </c>
      <c r="F84" s="2">
        <f>GastroEAttendances!F84/DiagnosisCodedAttendances!F84</f>
        <v>1.4114326040931546E-2</v>
      </c>
      <c r="G84" s="2">
        <f>GastroEAttendances!G84/DiagnosisCodedAttendances!G84</f>
        <v>1.1050273768043803E-2</v>
      </c>
      <c r="H84" s="2">
        <f>GastroEAttendances!H84/DiagnosisCodedAttendances!H84</f>
        <v>1.0810810810810811E-2</v>
      </c>
      <c r="I84" s="2">
        <f>GastroEAttendances!I84/DiagnosisCodedAttendances!I84</f>
        <v>0</v>
      </c>
    </row>
    <row r="85" spans="1:9">
      <c r="A85" t="s">
        <v>83</v>
      </c>
      <c r="B85">
        <v>14</v>
      </c>
      <c r="C85" s="2">
        <f>GastroEAttendances!C85/DiagnosisCodedAttendances!C85</f>
        <v>1.4500410942820242E-2</v>
      </c>
      <c r="D85" s="2">
        <f>GastroEAttendances!D85/DiagnosisCodedAttendances!D85</f>
        <v>7.8556263269639062E-2</v>
      </c>
      <c r="E85" s="2">
        <f>GastroEAttendances!E85/DiagnosisCodedAttendances!E85</f>
        <v>4.133545310015898E-2</v>
      </c>
      <c r="F85" s="2">
        <f>GastroEAttendances!F85/DiagnosisCodedAttendances!F85</f>
        <v>1.4192785334121822E-2</v>
      </c>
      <c r="G85" s="2">
        <f>GastroEAttendances!G85/DiagnosisCodedAttendances!G85</f>
        <v>1.0145907817180404E-2</v>
      </c>
      <c r="H85" s="2">
        <f>GastroEAttendances!H85/DiagnosisCodedAttendances!H85</f>
        <v>8.9121081745543954E-3</v>
      </c>
      <c r="I85" s="2">
        <f>GastroEAttendances!I85/DiagnosisCodedAttendances!I85</f>
        <v>0</v>
      </c>
    </row>
    <row r="86" spans="1:9">
      <c r="A86" t="s">
        <v>84</v>
      </c>
      <c r="B86">
        <v>13</v>
      </c>
      <c r="C86" s="2">
        <f>GastroEAttendances!C86/DiagnosisCodedAttendances!C86</f>
        <v>1.4379084967320261E-2</v>
      </c>
      <c r="D86" s="2">
        <f>GastroEAttendances!D86/DiagnosisCodedAttendances!D86</f>
        <v>7.2555205047318619E-2</v>
      </c>
      <c r="E86" s="2">
        <f>GastroEAttendances!E86/DiagnosisCodedAttendances!E86</f>
        <v>4.1300527240773287E-2</v>
      </c>
      <c r="F86" s="2">
        <f>GastroEAttendances!F86/DiagnosisCodedAttendances!F86</f>
        <v>1.789549033643522E-2</v>
      </c>
      <c r="G86" s="2">
        <f>GastroEAttendances!G86/DiagnosisCodedAttendances!G86</f>
        <v>9.6374483708122991E-3</v>
      </c>
      <c r="H86" s="2">
        <f>GastroEAttendances!H86/DiagnosisCodedAttendances!H86</f>
        <v>1.0148849797023005E-2</v>
      </c>
      <c r="I86" s="2">
        <f>GastroEAttendances!I86/DiagnosisCodedAttendances!I86</f>
        <v>0</v>
      </c>
    </row>
    <row r="87" spans="1:9">
      <c r="A87" t="s">
        <v>85</v>
      </c>
      <c r="B87">
        <v>14</v>
      </c>
      <c r="C87" s="2">
        <f>GastroEAttendances!C87/DiagnosisCodedAttendances!C87</f>
        <v>1.7689759672986118E-2</v>
      </c>
      <c r="D87" s="2">
        <f>GastroEAttendances!D87/DiagnosisCodedAttendances!D87</f>
        <v>9.9173553719008267E-2</v>
      </c>
      <c r="E87" s="2">
        <f>GastroEAttendances!E87/DiagnosisCodedAttendances!E87</f>
        <v>5.9329320722269992E-2</v>
      </c>
      <c r="F87" s="2">
        <f>GastroEAttendances!F87/DiagnosisCodedAttendances!F87</f>
        <v>2.2508038585209004E-2</v>
      </c>
      <c r="G87" s="2">
        <f>GastroEAttendances!G87/DiagnosisCodedAttendances!G87</f>
        <v>1.161550314092687E-2</v>
      </c>
      <c r="H87" s="2">
        <f>GastroEAttendances!H87/DiagnosisCodedAttendances!H87</f>
        <v>6.7204301075268818E-3</v>
      </c>
      <c r="I87" s="2">
        <f>GastroEAttendances!I87/DiagnosisCodedAttendances!I87</f>
        <v>0</v>
      </c>
    </row>
    <row r="88" spans="1:9">
      <c r="A88" t="s">
        <v>86</v>
      </c>
      <c r="B88">
        <v>14</v>
      </c>
      <c r="C88" s="2">
        <f>GastroEAttendances!C88/DiagnosisCodedAttendances!C88</f>
        <v>1.9140821760092106E-2</v>
      </c>
      <c r="D88" s="2">
        <f>GastroEAttendances!D88/DiagnosisCodedAttendances!D88</f>
        <v>0.10879629629629629</v>
      </c>
      <c r="E88" s="2">
        <f>GastroEAttendances!E88/DiagnosisCodedAttendances!E88</f>
        <v>6.2391681109185443E-2</v>
      </c>
      <c r="F88" s="2">
        <f>GastroEAttendances!F88/DiagnosisCodedAttendances!F88</f>
        <v>2.2988505747126436E-2</v>
      </c>
      <c r="G88" s="2">
        <f>GastroEAttendances!G88/DiagnosisCodedAttendances!G88</f>
        <v>1.0107160253287872E-2</v>
      </c>
      <c r="H88" s="2">
        <f>GastroEAttendances!H88/DiagnosisCodedAttendances!H88</f>
        <v>1.3136288998357963E-2</v>
      </c>
      <c r="I88" s="2">
        <f>GastroEAttendances!I88/DiagnosisCodedAttendances!I88</f>
        <v>0</v>
      </c>
    </row>
    <row r="89" spans="1:9">
      <c r="A89" t="s">
        <v>87</v>
      </c>
      <c r="B89">
        <v>14</v>
      </c>
      <c r="C89" s="2">
        <f>GastroEAttendances!C89/DiagnosisCodedAttendances!C89</f>
        <v>2.0057306590257881E-2</v>
      </c>
      <c r="D89" s="2">
        <f>GastroEAttendances!D89/DiagnosisCodedAttendances!D89</f>
        <v>0.12534818941504178</v>
      </c>
      <c r="E89" s="2">
        <f>GastroEAttendances!E89/DiagnosisCodedAttendances!E89</f>
        <v>9.2093023255813949E-2</v>
      </c>
      <c r="F89" s="2">
        <f>GastroEAttendances!F89/DiagnosisCodedAttendances!F89</f>
        <v>1.7118402282453638E-2</v>
      </c>
      <c r="G89" s="2">
        <f>GastroEAttendances!G89/DiagnosisCodedAttendances!G89</f>
        <v>1.0999189533402802E-2</v>
      </c>
      <c r="H89" s="2">
        <f>GastroEAttendances!H89/DiagnosisCodedAttendances!H89</f>
        <v>9.7791798107255516E-3</v>
      </c>
      <c r="I89" s="2">
        <f>GastroEAttendances!I89/DiagnosisCodedAttendances!I89</f>
        <v>0</v>
      </c>
    </row>
    <row r="90" spans="1:9">
      <c r="A90" t="s">
        <v>88</v>
      </c>
      <c r="B90">
        <v>14</v>
      </c>
      <c r="C90" s="2">
        <f>GastroEAttendances!C90/DiagnosisCodedAttendances!C90</f>
        <v>2.1333333333333333E-2</v>
      </c>
      <c r="D90" s="2">
        <f>GastroEAttendances!D90/DiagnosisCodedAttendances!D90</f>
        <v>0.12661498708010335</v>
      </c>
      <c r="E90" s="2">
        <f>GastroEAttendances!E90/DiagnosisCodedAttendances!E90</f>
        <v>8.4821428571428575E-2</v>
      </c>
      <c r="F90" s="2">
        <f>GastroEAttendances!F90/DiagnosisCodedAttendances!F90</f>
        <v>1.8305084745762711E-2</v>
      </c>
      <c r="G90" s="2">
        <f>GastroEAttendances!G90/DiagnosisCodedAttendances!G90</f>
        <v>1.2101985665609211E-2</v>
      </c>
      <c r="H90" s="2">
        <f>GastroEAttendances!H90/DiagnosisCodedAttendances!H90</f>
        <v>1.2175584748478052E-2</v>
      </c>
      <c r="I90" s="2">
        <f>GastroEAttendances!I90/DiagnosisCodedAttendances!I90</f>
        <v>0</v>
      </c>
    </row>
    <row r="91" spans="1:9">
      <c r="A91" t="s">
        <v>89</v>
      </c>
      <c r="B91">
        <v>14</v>
      </c>
      <c r="C91" s="2">
        <f>GastroEAttendances!C91/DiagnosisCodedAttendances!C91</f>
        <v>2.3377862595419848E-2</v>
      </c>
      <c r="D91" s="2">
        <f>GastroEAttendances!D91/DiagnosisCodedAttendances!D91</f>
        <v>0.16262135922330098</v>
      </c>
      <c r="E91" s="2">
        <f>GastroEAttendances!E91/DiagnosisCodedAttendances!E91</f>
        <v>9.2868988391376445E-2</v>
      </c>
      <c r="F91" s="2">
        <f>GastroEAttendances!F91/DiagnosisCodedAttendances!F91</f>
        <v>2.2237665045170257E-2</v>
      </c>
      <c r="G91" s="2">
        <f>GastroEAttendances!G91/DiagnosisCodedAttendances!G91</f>
        <v>1.0976041543727133E-2</v>
      </c>
      <c r="H91" s="2">
        <f>GastroEAttendances!H91/DiagnosisCodedAttendances!H91</f>
        <v>1.2456084318109231E-2</v>
      </c>
      <c r="I91" s="2">
        <f>GastroEAttendances!I91/DiagnosisCodedAttendances!I91</f>
        <v>0</v>
      </c>
    </row>
    <row r="92" spans="1:9">
      <c r="A92" t="s">
        <v>90</v>
      </c>
      <c r="B92">
        <v>13</v>
      </c>
      <c r="C92" s="2">
        <f>GastroEAttendances!C92/DiagnosisCodedAttendances!C92</f>
        <v>2.2436416653167018E-2</v>
      </c>
      <c r="D92" s="2">
        <f>GastroEAttendances!D92/DiagnosisCodedAttendances!D92</f>
        <v>0.12643678160919541</v>
      </c>
      <c r="E92" s="2">
        <f>GastroEAttendances!E92/DiagnosisCodedAttendances!E92</f>
        <v>9.7560975609756101E-2</v>
      </c>
      <c r="F92" s="2">
        <f>GastroEAttendances!F92/DiagnosisCodedAttendances!F92</f>
        <v>2.6807473598700244E-2</v>
      </c>
      <c r="G92" s="2">
        <f>GastroEAttendances!G92/DiagnosisCodedAttendances!G92</f>
        <v>1.1787546803494661E-2</v>
      </c>
      <c r="H92" s="2">
        <f>GastroEAttendances!H92/DiagnosisCodedAttendances!H92</f>
        <v>7.4016361511492013E-3</v>
      </c>
      <c r="I92" s="2">
        <f>GastroEAttendances!I92/DiagnosisCodedAttendances!I92</f>
        <v>0</v>
      </c>
    </row>
    <row r="93" spans="1:9">
      <c r="A93" t="s">
        <v>91</v>
      </c>
      <c r="B93">
        <v>14</v>
      </c>
      <c r="C93" s="2">
        <f>GastroEAttendances!C93/DiagnosisCodedAttendances!C93</f>
        <v>2.381924595072819E-2</v>
      </c>
      <c r="D93" s="2">
        <f>GastroEAttendances!D93/DiagnosisCodedAttendances!D93</f>
        <v>0.13429752066115702</v>
      </c>
      <c r="E93" s="2">
        <f>GastroEAttendances!E93/DiagnosisCodedAttendances!E93</f>
        <v>9.451219512195122E-2</v>
      </c>
      <c r="F93" s="2">
        <f>GastroEAttendances!F93/DiagnosisCodedAttendances!F93</f>
        <v>2.1521906225980016E-2</v>
      </c>
      <c r="G93" s="2">
        <f>GastroEAttendances!G93/DiagnosisCodedAttendances!G93</f>
        <v>1.1061680894553325E-2</v>
      </c>
      <c r="H93" s="2">
        <f>GastroEAttendances!H93/DiagnosisCodedAttendances!H93</f>
        <v>1.2522907758094075E-2</v>
      </c>
      <c r="I93" s="2">
        <f>GastroEAttendances!I93/DiagnosisCodedAttendances!I93</f>
        <v>0</v>
      </c>
    </row>
    <row r="94" spans="1:9">
      <c r="A94" t="s">
        <v>92</v>
      </c>
      <c r="B94">
        <v>15</v>
      </c>
      <c r="C94" s="2">
        <f>GastroEAttendances!C94/DiagnosisCodedAttendances!C94</f>
        <v>2.9263669213909129E-2</v>
      </c>
      <c r="D94" s="2">
        <f>GastroEAttendances!D94/DiagnosisCodedAttendances!D94</f>
        <v>0.15925925925925927</v>
      </c>
      <c r="E94" s="2">
        <f>GastroEAttendances!E94/DiagnosisCodedAttendances!E94</f>
        <v>0.11182108626198083</v>
      </c>
      <c r="F94" s="2">
        <f>GastroEAttendances!F94/DiagnosisCodedAttendances!F94</f>
        <v>2.7615062761506277E-2</v>
      </c>
      <c r="G94" s="2">
        <f>GastroEAttendances!G94/DiagnosisCodedAttendances!G94</f>
        <v>1.5349117174959872E-2</v>
      </c>
      <c r="H94" s="2">
        <f>GastroEAttendances!H94/DiagnosisCodedAttendances!H94</f>
        <v>1.3048306496390895E-2</v>
      </c>
      <c r="I94" s="2">
        <f>GastroEAttendances!I94/DiagnosisCodedAttendances!I94</f>
        <v>0</v>
      </c>
    </row>
    <row r="95" spans="1:9">
      <c r="A95" t="s">
        <v>93</v>
      </c>
      <c r="B95">
        <v>15</v>
      </c>
      <c r="C95" s="2">
        <f>GastroEAttendances!C95/DiagnosisCodedAttendances!C95</f>
        <v>2.403646912556983E-2</v>
      </c>
      <c r="D95" s="2">
        <f>GastroEAttendances!D95/DiagnosisCodedAttendances!D95</f>
        <v>0.13211382113821138</v>
      </c>
      <c r="E95" s="2">
        <f>GastroEAttendances!E95/DiagnosisCodedAttendances!E95</f>
        <v>0.10095098756400878</v>
      </c>
      <c r="F95" s="2">
        <f>GastroEAttendances!F95/DiagnosisCodedAttendances!F95</f>
        <v>2.7027027027027029E-2</v>
      </c>
      <c r="G95" s="2">
        <f>GastroEAttendances!G95/DiagnosisCodedAttendances!G95</f>
        <v>1.2679215839266556E-2</v>
      </c>
      <c r="H95" s="2">
        <f>GastroEAttendances!H95/DiagnosisCodedAttendances!H95</f>
        <v>1.1117445838084378E-2</v>
      </c>
      <c r="I95" s="2">
        <f>GastroEAttendances!I95/DiagnosisCodedAttendances!I95</f>
        <v>0</v>
      </c>
    </row>
    <row r="96" spans="1:9">
      <c r="A96" t="s">
        <v>94</v>
      </c>
      <c r="B96">
        <v>15</v>
      </c>
      <c r="C96" s="2">
        <f>GastroEAttendances!C96/DiagnosisCodedAttendances!C96</f>
        <v>2.1645997745208569E-2</v>
      </c>
      <c r="D96" s="2">
        <f>GastroEAttendances!D96/DiagnosisCodedAttendances!D96</f>
        <v>0.13829787234042554</v>
      </c>
      <c r="E96" s="2">
        <f>GastroEAttendances!E96/DiagnosisCodedAttendances!E96</f>
        <v>8.6923658352229774E-2</v>
      </c>
      <c r="F96" s="2">
        <f>GastroEAttendances!F96/DiagnosisCodedAttendances!F96</f>
        <v>1.9989479221462388E-2</v>
      </c>
      <c r="G96" s="2">
        <f>GastroEAttendances!G96/DiagnosisCodedAttendances!G96</f>
        <v>1.1155526633819838E-2</v>
      </c>
      <c r="H96" s="2">
        <f>GastroEAttendances!H96/DiagnosisCodedAttendances!H96</f>
        <v>1.4037229173024107E-2</v>
      </c>
      <c r="I96" s="2">
        <f>GastroEAttendances!I96/DiagnosisCodedAttendances!I96</f>
        <v>0</v>
      </c>
    </row>
    <row r="97" spans="1:9">
      <c r="A97" t="s">
        <v>95</v>
      </c>
      <c r="B97">
        <v>15</v>
      </c>
      <c r="C97" s="2">
        <f>GastroEAttendances!C97/DiagnosisCodedAttendances!C97</f>
        <v>2.0641546114700669E-2</v>
      </c>
      <c r="D97" s="2">
        <f>GastroEAttendances!D97/DiagnosisCodedAttendances!D97</f>
        <v>0.12173913043478261</v>
      </c>
      <c r="E97" s="2">
        <f>GastroEAttendances!E97/DiagnosisCodedAttendances!E97</f>
        <v>7.8369905956112859E-2</v>
      </c>
      <c r="F97" s="2">
        <f>GastroEAttendances!F97/DiagnosisCodedAttendances!F97</f>
        <v>1.6790123456790124E-2</v>
      </c>
      <c r="G97" s="2">
        <f>GastroEAttendances!G97/DiagnosisCodedAttendances!G97</f>
        <v>1.2638981279102917E-2</v>
      </c>
      <c r="H97" s="2">
        <f>GastroEAttendances!H97/DiagnosisCodedAttendances!H97</f>
        <v>1.1897307451471509E-2</v>
      </c>
      <c r="I97" s="2">
        <f>GastroEAttendances!I97/DiagnosisCodedAttendances!I97</f>
        <v>0</v>
      </c>
    </row>
    <row r="98" spans="1:9">
      <c r="A98" t="s">
        <v>96</v>
      </c>
      <c r="B98">
        <v>16</v>
      </c>
      <c r="C98" s="2">
        <f>GastroEAttendances!C98/DiagnosisCodedAttendances!C98</f>
        <v>1.6805861556591688E-2</v>
      </c>
      <c r="D98" s="2">
        <f>GastroEAttendances!D98/DiagnosisCodedAttendances!D98</f>
        <v>9.3240093240093247E-2</v>
      </c>
      <c r="E98" s="2">
        <f>GastroEAttendances!E98/DiagnosisCodedAttendances!E98</f>
        <v>5.832793259883344E-2</v>
      </c>
      <c r="F98" s="2">
        <f>GastroEAttendances!F98/DiagnosisCodedAttendances!F98</f>
        <v>1.7104714226115977E-2</v>
      </c>
      <c r="G98" s="2">
        <f>GastroEAttendances!G98/DiagnosisCodedAttendances!G98</f>
        <v>1.0215763980625275E-2</v>
      </c>
      <c r="H98" s="2">
        <f>GastroEAttendances!H98/DiagnosisCodedAttendances!H98</f>
        <v>1.0849431066419687E-2</v>
      </c>
      <c r="I98" s="2">
        <f>GastroEAttendances!I98/DiagnosisCodedAttendances!I98</f>
        <v>0</v>
      </c>
    </row>
    <row r="99" spans="1:9">
      <c r="A99" t="s">
        <v>97</v>
      </c>
      <c r="B99">
        <v>16</v>
      </c>
      <c r="C99" s="2">
        <f>GastroEAttendances!C99/DiagnosisCodedAttendances!C99</f>
        <v>1.8679321486268174E-2</v>
      </c>
      <c r="D99" s="2">
        <f>GastroEAttendances!D99/DiagnosisCodedAttendances!D99</f>
        <v>0.10239651416122005</v>
      </c>
      <c r="E99" s="2">
        <f>GastroEAttendances!E99/DiagnosisCodedAttendances!E99</f>
        <v>6.333122229259025E-2</v>
      </c>
      <c r="F99" s="2">
        <f>GastroEAttendances!F99/DiagnosisCodedAttendances!F99</f>
        <v>1.5716210148181409E-2</v>
      </c>
      <c r="G99" s="2">
        <f>GastroEAttendances!G99/DiagnosisCodedAttendances!G99</f>
        <v>1.2492563950029744E-2</v>
      </c>
      <c r="H99" s="2">
        <f>GastroEAttendances!H99/DiagnosisCodedAttendances!H99</f>
        <v>1.0872447626624237E-2</v>
      </c>
      <c r="I99" s="2">
        <f>GastroEAttendances!I99/DiagnosisCodedAttendances!I99</f>
        <v>0</v>
      </c>
    </row>
    <row r="100" spans="1:9">
      <c r="A100" t="s">
        <v>98</v>
      </c>
      <c r="B100">
        <v>17</v>
      </c>
      <c r="C100" s="2">
        <f>GastroEAttendances!C100/DiagnosisCodedAttendances!C100</f>
        <v>1.8252371371083646E-2</v>
      </c>
      <c r="D100" s="2">
        <f>GastroEAttendances!D100/DiagnosisCodedAttendances!D100</f>
        <v>8.6274509803921567E-2</v>
      </c>
      <c r="E100" s="2">
        <f>GastroEAttendances!E100/DiagnosisCodedAttendances!E100</f>
        <v>7.3821339950372211E-2</v>
      </c>
      <c r="F100" s="2">
        <f>GastroEAttendances!F100/DiagnosisCodedAttendances!F100</f>
        <v>2.7932960893854747E-2</v>
      </c>
      <c r="G100" s="2">
        <f>GastroEAttendances!G100/DiagnosisCodedAttendances!G100</f>
        <v>1.0053831538948703E-2</v>
      </c>
      <c r="H100" s="2">
        <f>GastroEAttendances!H100/DiagnosisCodedAttendances!H100</f>
        <v>6.880127017729558E-3</v>
      </c>
      <c r="I100" s="2">
        <f>GastroEAttendances!I100/DiagnosisCodedAttendances!I100</f>
        <v>0</v>
      </c>
    </row>
    <row r="101" spans="1:9">
      <c r="A101" t="s">
        <v>99</v>
      </c>
      <c r="B101">
        <v>16</v>
      </c>
      <c r="C101" s="2">
        <f>GastroEAttendances!C101/DiagnosisCodedAttendances!C101</f>
        <v>1.3932133621827009E-2</v>
      </c>
      <c r="D101" s="2">
        <f>GastroEAttendances!D101/DiagnosisCodedAttendances!D101</f>
        <v>9.4147582697201013E-2</v>
      </c>
      <c r="E101" s="2">
        <f>GastroEAttendances!E101/DiagnosisCodedAttendances!E101</f>
        <v>4.5222465353756382E-2</v>
      </c>
      <c r="F101" s="2">
        <f>GastroEAttendances!F101/DiagnosisCodedAttendances!F101</f>
        <v>1.5301085883514315E-2</v>
      </c>
      <c r="G101" s="2">
        <f>GastroEAttendances!G101/DiagnosisCodedAttendances!G101</f>
        <v>8.8900624944987239E-3</v>
      </c>
      <c r="H101" s="2">
        <f>GastroEAttendances!H101/DiagnosisCodedAttendances!H101</f>
        <v>8.7186261558784683E-3</v>
      </c>
      <c r="I101" s="2">
        <f>GastroEAttendances!I101/DiagnosisCodedAttendances!I101</f>
        <v>0</v>
      </c>
    </row>
    <row r="102" spans="1:9">
      <c r="A102" t="s">
        <v>100</v>
      </c>
      <c r="B102">
        <v>17</v>
      </c>
      <c r="C102" s="2">
        <f>GastroEAttendances!C102/DiagnosisCodedAttendances!C102</f>
        <v>1.7080291970802918E-2</v>
      </c>
      <c r="D102" s="2">
        <f>GastroEAttendances!D102/DiagnosisCodedAttendances!D102</f>
        <v>9.0909090909090912E-2</v>
      </c>
      <c r="E102" s="2">
        <f>GastroEAttendances!E102/DiagnosisCodedAttendances!E102</f>
        <v>4.7984644913627639E-2</v>
      </c>
      <c r="F102" s="2">
        <f>GastroEAttendances!F102/DiagnosisCodedAttendances!F102</f>
        <v>2.0757654385054489E-2</v>
      </c>
      <c r="G102" s="2">
        <f>GastroEAttendances!G102/DiagnosisCodedAttendances!G102</f>
        <v>1.1901008827238336E-2</v>
      </c>
      <c r="H102" s="2">
        <f>GastroEAttendances!H102/DiagnosisCodedAttendances!H102</f>
        <v>1.0351966873706004E-2</v>
      </c>
      <c r="I102" s="2">
        <f>GastroEAttendances!I102/DiagnosisCodedAttendances!I102</f>
        <v>0</v>
      </c>
    </row>
    <row r="103" spans="1:9">
      <c r="A103" t="s">
        <v>101</v>
      </c>
      <c r="B103">
        <v>17</v>
      </c>
      <c r="C103" s="2">
        <f>GastroEAttendances!C103/DiagnosisCodedAttendances!C103</f>
        <v>1.5013583718602546E-2</v>
      </c>
      <c r="D103" s="2">
        <f>GastroEAttendances!D103/DiagnosisCodedAttendances!D103</f>
        <v>8.9686098654708515E-2</v>
      </c>
      <c r="E103" s="2">
        <f>GastroEAttendances!E103/DiagnosisCodedAttendances!E103</f>
        <v>4.9465240641711233E-2</v>
      </c>
      <c r="F103" s="2">
        <f>GastroEAttendances!F103/DiagnosisCodedAttendances!F103</f>
        <v>1.7916666666666668E-2</v>
      </c>
      <c r="G103" s="2">
        <f>GastroEAttendances!G103/DiagnosisCodedAttendances!G103</f>
        <v>9.5133265193804543E-3</v>
      </c>
      <c r="H103" s="2">
        <f>GastroEAttendances!H103/DiagnosisCodedAttendances!H103</f>
        <v>9.460496036819227E-3</v>
      </c>
      <c r="I103" s="2">
        <f>GastroEAttendances!I103/DiagnosisCodedAttendances!I103</f>
        <v>0</v>
      </c>
    </row>
    <row r="104" spans="1:9">
      <c r="A104" t="s">
        <v>102</v>
      </c>
      <c r="B104">
        <v>16</v>
      </c>
      <c r="C104" s="2">
        <f>GastroEAttendances!C104/DiagnosisCodedAttendances!C104</f>
        <v>1.3662112629123625E-2</v>
      </c>
      <c r="D104" s="2">
        <f>GastroEAttendances!D104/DiagnosisCodedAttendances!D104</f>
        <v>6.1926605504587159E-2</v>
      </c>
      <c r="E104" s="2">
        <f>GastroEAttendances!E104/DiagnosisCodedAttendances!E104</f>
        <v>3.3692722371967652E-2</v>
      </c>
      <c r="F104" s="2">
        <f>GastroEAttendances!F104/DiagnosisCodedAttendances!F104</f>
        <v>2.1455616323096342E-2</v>
      </c>
      <c r="G104" s="2">
        <f>GastroEAttendances!G104/DiagnosisCodedAttendances!G104</f>
        <v>1.0072616537830873E-2</v>
      </c>
      <c r="H104" s="2">
        <f>GastroEAttendances!H104/DiagnosisCodedAttendances!H104</f>
        <v>7.7101002313030072E-3</v>
      </c>
      <c r="I104" s="2">
        <f>GastroEAttendances!I104/DiagnosisCodedAttendances!I104</f>
        <v>0</v>
      </c>
    </row>
    <row r="105" spans="1:9">
      <c r="A105" t="s">
        <v>103</v>
      </c>
      <c r="B105">
        <v>17</v>
      </c>
      <c r="C105" s="2">
        <f>GastroEAttendances!C105/DiagnosisCodedAttendances!C105</f>
        <v>1.5286683393736641E-2</v>
      </c>
      <c r="D105" s="2">
        <f>GastroEAttendances!D105/DiagnosisCodedAttendances!D105</f>
        <v>8.1677704194260486E-2</v>
      </c>
      <c r="E105" s="2">
        <f>GastroEAttendances!E105/DiagnosisCodedAttendances!E105</f>
        <v>3.7558685446009391E-2</v>
      </c>
      <c r="F105" s="2">
        <f>GastroEAttendances!F105/DiagnosisCodedAttendances!F105</f>
        <v>1.8764659890539485E-2</v>
      </c>
      <c r="G105" s="2">
        <f>GastroEAttendances!G105/DiagnosisCodedAttendances!G105</f>
        <v>1.1780801094474424E-2</v>
      </c>
      <c r="H105" s="2">
        <f>GastroEAttendances!H105/DiagnosisCodedAttendances!H105</f>
        <v>8.5603112840466934E-3</v>
      </c>
      <c r="I105" s="2">
        <f>GastroEAttendances!I105/DiagnosisCodedAttendances!I105</f>
        <v>0</v>
      </c>
    </row>
    <row r="106" spans="1:9">
      <c r="A106" t="s">
        <v>104</v>
      </c>
      <c r="B106">
        <v>17</v>
      </c>
      <c r="C106" s="2">
        <f>GastroEAttendances!C106/DiagnosisCodedAttendances!C106</f>
        <v>1.3538924407672057E-2</v>
      </c>
      <c r="D106" s="2">
        <f>GastroEAttendances!D106/DiagnosisCodedAttendances!D106</f>
        <v>7.5117370892018781E-2</v>
      </c>
      <c r="E106" s="2">
        <f>GastroEAttendances!E106/DiagnosisCodedAttendances!E106</f>
        <v>3.2450331125827812E-2</v>
      </c>
      <c r="F106" s="2">
        <f>GastroEAttendances!F106/DiagnosisCodedAttendances!F106</f>
        <v>1.0744130521289296E-2</v>
      </c>
      <c r="G106" s="2">
        <f>GastroEAttendances!G106/DiagnosisCodedAttendances!G106</f>
        <v>1.1282207653605733E-2</v>
      </c>
      <c r="H106" s="2">
        <f>GastroEAttendances!H106/DiagnosisCodedAttendances!H106</f>
        <v>8.6650419712970481E-3</v>
      </c>
      <c r="I106" s="2">
        <f>GastroEAttendances!I106/DiagnosisCodedAttendances!I106</f>
        <v>0</v>
      </c>
    </row>
    <row r="107" spans="1:9">
      <c r="A107" t="s">
        <v>105</v>
      </c>
      <c r="B107">
        <v>17</v>
      </c>
      <c r="C107" s="2">
        <f>GastroEAttendances!C107/DiagnosisCodedAttendances!C107</f>
        <v>1.4454725406251439E-2</v>
      </c>
      <c r="D107" s="2">
        <f>GastroEAttendances!D107/DiagnosisCodedAttendances!D107</f>
        <v>6.3180827886710242E-2</v>
      </c>
      <c r="E107" s="2">
        <f>GastroEAttendances!E107/DiagnosisCodedAttendances!E107</f>
        <v>3.5375868603916616E-2</v>
      </c>
      <c r="F107" s="2">
        <f>GastroEAttendances!F107/DiagnosisCodedAttendances!F107</f>
        <v>1.4711429649188985E-2</v>
      </c>
      <c r="G107" s="2">
        <f>GastroEAttendances!G107/DiagnosisCodedAttendances!G107</f>
        <v>1.2003975839131433E-2</v>
      </c>
      <c r="H107" s="2">
        <f>GastroEAttendances!H107/DiagnosisCodedAttendances!H107</f>
        <v>8.360780339498353E-3</v>
      </c>
      <c r="I107" s="2">
        <f>GastroEAttendances!I107/DiagnosisCodedAttendances!I107</f>
        <v>0</v>
      </c>
    </row>
    <row r="108" spans="1:9">
      <c r="A108" t="s">
        <v>106</v>
      </c>
      <c r="B108">
        <v>17</v>
      </c>
      <c r="C108" s="2">
        <f>GastroEAttendances!C108/DiagnosisCodedAttendances!C108</f>
        <v>1.489634442823675E-2</v>
      </c>
      <c r="D108" s="2">
        <f>GastroEAttendances!D108/DiagnosisCodedAttendances!D108</f>
        <v>7.7568134171907763E-2</v>
      </c>
      <c r="E108" s="2">
        <f>GastroEAttendances!E108/DiagnosisCodedAttendances!E108</f>
        <v>3.8677479725514663E-2</v>
      </c>
      <c r="F108" s="2">
        <f>GastroEAttendances!F108/DiagnosisCodedAttendances!F108</f>
        <v>1.4423076923076924E-2</v>
      </c>
      <c r="G108" s="2">
        <f>GastroEAttendances!G108/DiagnosisCodedAttendances!G108</f>
        <v>1.216702663786897E-2</v>
      </c>
      <c r="H108" s="2">
        <f>GastroEAttendances!H108/DiagnosisCodedAttendances!H108</f>
        <v>7.6200152400304798E-3</v>
      </c>
      <c r="I108" s="2">
        <f>GastroEAttendances!I108/DiagnosisCodedAttendances!I108</f>
        <v>0</v>
      </c>
    </row>
    <row r="109" spans="1:9">
      <c r="A109" t="s">
        <v>107</v>
      </c>
      <c r="B109">
        <v>17</v>
      </c>
      <c r="C109" s="2">
        <f>GastroEAttendances!C109/DiagnosisCodedAttendances!C109</f>
        <v>1.7671331180480802E-2</v>
      </c>
      <c r="D109" s="2">
        <f>GastroEAttendances!D109/DiagnosisCodedAttendances!D109</f>
        <v>9.3632958801498134E-2</v>
      </c>
      <c r="E109" s="2">
        <f>GastroEAttendances!E109/DiagnosisCodedAttendances!E109</f>
        <v>5.8449809402795427E-2</v>
      </c>
      <c r="F109" s="2">
        <f>GastroEAttendances!F109/DiagnosisCodedAttendances!F109</f>
        <v>1.631116687578419E-2</v>
      </c>
      <c r="G109" s="2">
        <f>GastroEAttendances!G109/DiagnosisCodedAttendances!G109</f>
        <v>1.2422811478387214E-2</v>
      </c>
      <c r="H109" s="2">
        <f>GastroEAttendances!H109/DiagnosisCodedAttendances!H109</f>
        <v>1.0452961672473868E-2</v>
      </c>
      <c r="I109" s="2">
        <f>GastroEAttendances!I109/DiagnosisCodedAttendances!I109</f>
        <v>0</v>
      </c>
    </row>
    <row r="110" spans="1:9">
      <c r="A110" t="s">
        <v>108</v>
      </c>
      <c r="B110">
        <v>17</v>
      </c>
      <c r="C110" s="2">
        <f>GastroEAttendances!C110/DiagnosisCodedAttendances!C110</f>
        <v>1.6059209607596703E-2</v>
      </c>
      <c r="D110" s="2">
        <f>GastroEAttendances!D110/DiagnosisCodedAttendances!D110</f>
        <v>8.7866108786610872E-2</v>
      </c>
      <c r="E110" s="2">
        <f>GastroEAttendances!E110/DiagnosisCodedAttendances!E110</f>
        <v>4.3362241494329552E-2</v>
      </c>
      <c r="F110" s="2">
        <f>GastroEAttendances!F110/DiagnosisCodedAttendances!F110</f>
        <v>2.3961661341853034E-2</v>
      </c>
      <c r="G110" s="2">
        <f>GastroEAttendances!G110/DiagnosisCodedAttendances!G110</f>
        <v>1.1490046838407495E-2</v>
      </c>
      <c r="H110" s="2">
        <f>GastroEAttendances!H110/DiagnosisCodedAttendances!H110</f>
        <v>9.104704097116844E-3</v>
      </c>
      <c r="I110" s="2">
        <f>GastroEAttendances!I110/DiagnosisCodedAttendances!I110</f>
        <v>0</v>
      </c>
    </row>
    <row r="111" spans="1:9">
      <c r="A111" t="s">
        <v>109</v>
      </c>
      <c r="B111">
        <v>17</v>
      </c>
      <c r="C111" s="2">
        <f>GastroEAttendances!C111/DiagnosisCodedAttendances!C111</f>
        <v>1.3916500994035786E-2</v>
      </c>
      <c r="D111" s="2">
        <f>GastroEAttendances!D111/DiagnosisCodedAttendances!D111</f>
        <v>5.6561085972850679E-2</v>
      </c>
      <c r="E111" s="2">
        <f>GastroEAttendances!E111/DiagnosisCodedAttendances!E111</f>
        <v>3.6363636363636362E-2</v>
      </c>
      <c r="F111" s="2">
        <f>GastroEAttendances!F111/DiagnosisCodedAttendances!F111</f>
        <v>1.3813813813813814E-2</v>
      </c>
      <c r="G111" s="2">
        <f>GastroEAttendances!G111/DiagnosisCodedAttendances!G111</f>
        <v>1.1006528009716108E-2</v>
      </c>
      <c r="H111" s="2">
        <f>GastroEAttendances!H111/DiagnosisCodedAttendances!H111</f>
        <v>1.07747562852745E-2</v>
      </c>
      <c r="I111" s="2">
        <f>GastroEAttendances!I111/DiagnosisCodedAttendances!I111</f>
        <v>0</v>
      </c>
    </row>
    <row r="112" spans="1:9">
      <c r="A112" t="s">
        <v>110</v>
      </c>
      <c r="B112">
        <v>17</v>
      </c>
      <c r="C112" s="2">
        <f>GastroEAttendances!C112/DiagnosisCodedAttendances!C112</f>
        <v>1.5085467992359309E-2</v>
      </c>
      <c r="D112" s="2">
        <f>GastroEAttendances!D112/DiagnosisCodedAttendances!D112</f>
        <v>7.1942446043165464E-2</v>
      </c>
      <c r="E112" s="2">
        <f>GastroEAttendances!E112/DiagnosisCodedAttendances!E112</f>
        <v>4.4049459041731069E-2</v>
      </c>
      <c r="F112" s="2">
        <f>GastroEAttendances!F112/DiagnosisCodedAttendances!F112</f>
        <v>1.6441573693482089E-2</v>
      </c>
      <c r="G112" s="2">
        <f>GastroEAttendances!G112/DiagnosisCodedAttendances!G112</f>
        <v>1.1123043878490335E-2</v>
      </c>
      <c r="H112" s="2">
        <f>GastroEAttendances!H112/DiagnosisCodedAttendances!H112</f>
        <v>1.2121212121212121E-2</v>
      </c>
      <c r="I112" s="2">
        <f>GastroEAttendances!I112/DiagnosisCodedAttendances!I112</f>
        <v>0</v>
      </c>
    </row>
    <row r="113" spans="1:9">
      <c r="A113" t="s">
        <v>111</v>
      </c>
      <c r="B113">
        <v>17</v>
      </c>
      <c r="C113" s="2">
        <f>GastroEAttendances!C113/DiagnosisCodedAttendances!C113</f>
        <v>1.5017667844522967E-2</v>
      </c>
      <c r="D113" s="2">
        <f>GastroEAttendances!D113/DiagnosisCodedAttendances!D113</f>
        <v>7.4999999999999997E-2</v>
      </c>
      <c r="E113" s="2">
        <f>GastroEAttendances!E113/DiagnosisCodedAttendances!E113</f>
        <v>2.9850746268656716E-2</v>
      </c>
      <c r="F113" s="2">
        <f>GastroEAttendances!F113/DiagnosisCodedAttendances!F113</f>
        <v>1.8796992481203006E-2</v>
      </c>
      <c r="G113" s="2">
        <f>GastroEAttendances!G113/DiagnosisCodedAttendances!G113</f>
        <v>1.1844331641285956E-2</v>
      </c>
      <c r="H113" s="2">
        <f>GastroEAttendances!H113/DiagnosisCodedAttendances!H113</f>
        <v>1.3225569434239529E-2</v>
      </c>
      <c r="I113" s="2">
        <f>GastroEAttendances!I113/DiagnosisCodedAttendances!I113</f>
        <v>0</v>
      </c>
    </row>
    <row r="114" spans="1:9">
      <c r="A114" t="s">
        <v>112</v>
      </c>
      <c r="B114">
        <v>17</v>
      </c>
      <c r="C114" s="2">
        <f>GastroEAttendances!C114/DiagnosisCodedAttendances!C114</f>
        <v>1.6752022208395157E-2</v>
      </c>
      <c r="D114" s="2">
        <f>GastroEAttendances!D114/DiagnosisCodedAttendances!D114</f>
        <v>6.5727699530516437E-2</v>
      </c>
      <c r="E114" s="2">
        <f>GastroEAttendances!E114/DiagnosisCodedAttendances!E114</f>
        <v>3.691813804173355E-2</v>
      </c>
      <c r="F114" s="2">
        <f>GastroEAttendances!F114/DiagnosisCodedAttendances!F114</f>
        <v>1.6938898971566849E-2</v>
      </c>
      <c r="G114" s="2">
        <f>GastroEAttendances!G114/DiagnosisCodedAttendances!G114</f>
        <v>1.4806040864672786E-2</v>
      </c>
      <c r="H114" s="2">
        <f>GastroEAttendances!H114/DiagnosisCodedAttendances!H114</f>
        <v>1.189001733960862E-2</v>
      </c>
      <c r="I114" s="2">
        <f>GastroEAttendances!I114/DiagnosisCodedAttendances!I114</f>
        <v>0</v>
      </c>
    </row>
    <row r="115" spans="1:9">
      <c r="A115" t="s">
        <v>113</v>
      </c>
      <c r="B115">
        <v>17</v>
      </c>
      <c r="C115" s="2">
        <f>GastroEAttendances!C115/DiagnosisCodedAttendances!C115</f>
        <v>1.6102607311707158E-2</v>
      </c>
      <c r="D115" s="2">
        <f>GastroEAttendances!D115/DiagnosisCodedAttendances!D115</f>
        <v>7.4812967581047385E-2</v>
      </c>
      <c r="E115" s="2">
        <f>GastroEAttendances!E115/DiagnosisCodedAttendances!E115</f>
        <v>4.0334855403348552E-2</v>
      </c>
      <c r="F115" s="2">
        <f>GastroEAttendances!F115/DiagnosisCodedAttendances!F115</f>
        <v>1.8092105263157895E-2</v>
      </c>
      <c r="G115" s="2">
        <f>GastroEAttendances!G115/DiagnosisCodedAttendances!G115</f>
        <v>1.3625163067111175E-2</v>
      </c>
      <c r="H115" s="2">
        <f>GastroEAttendances!H115/DiagnosisCodedAttendances!H115</f>
        <v>9.9750623441396506E-3</v>
      </c>
      <c r="I115" s="2">
        <f>GastroEAttendances!I115/DiagnosisCodedAttendances!I115</f>
        <v>0</v>
      </c>
    </row>
    <row r="116" spans="1:9">
      <c r="A116" t="s">
        <v>114</v>
      </c>
      <c r="B116">
        <v>17</v>
      </c>
      <c r="C116" s="2">
        <f>GastroEAttendances!C116/DiagnosisCodedAttendances!C116</f>
        <v>1.4134620071160502E-2</v>
      </c>
      <c r="D116" s="2">
        <f>GastroEAttendances!D116/DiagnosisCodedAttendances!D116</f>
        <v>8.2872928176795577E-2</v>
      </c>
      <c r="E116" s="2">
        <f>GastroEAttendances!E116/DiagnosisCodedAttendances!E116</f>
        <v>4.0160642570281124E-2</v>
      </c>
      <c r="F116" s="2">
        <f>GastroEAttendances!F116/DiagnosisCodedAttendances!F116</f>
        <v>1.3613159387407828E-2</v>
      </c>
      <c r="G116" s="2">
        <f>GastroEAttendances!G116/DiagnosisCodedAttendances!G116</f>
        <v>1.0923987255348202E-2</v>
      </c>
      <c r="H116" s="2">
        <f>GastroEAttendances!H116/DiagnosisCodedAttendances!H116</f>
        <v>1.0643689812468323E-2</v>
      </c>
      <c r="I116" s="2">
        <f>GastroEAttendances!I116/DiagnosisCodedAttendances!I116</f>
        <v>0</v>
      </c>
    </row>
    <row r="117" spans="1:9">
      <c r="A117" t="s">
        <v>115</v>
      </c>
      <c r="B117">
        <v>17</v>
      </c>
      <c r="C117" s="2">
        <f>GastroEAttendances!C117/DiagnosisCodedAttendances!C117</f>
        <v>1.5065727930677958E-2</v>
      </c>
      <c r="D117" s="2">
        <f>GastroEAttendances!D117/DiagnosisCodedAttendances!D117</f>
        <v>7.5514874141876437E-2</v>
      </c>
      <c r="E117" s="2">
        <f>GastroEAttendances!E117/DiagnosisCodedAttendances!E117</f>
        <v>3.6281179138321996E-2</v>
      </c>
      <c r="F117" s="2">
        <f>GastroEAttendances!F117/DiagnosisCodedAttendances!F117</f>
        <v>1.6886543535620052E-2</v>
      </c>
      <c r="G117" s="2">
        <f>GastroEAttendances!G117/DiagnosisCodedAttendances!G117</f>
        <v>1.1892653157029967E-2</v>
      </c>
      <c r="H117" s="2">
        <f>GastroEAttendances!H117/DiagnosisCodedAttendances!H117</f>
        <v>1.0613512813875226E-2</v>
      </c>
      <c r="I117" s="2">
        <f>GastroEAttendances!I117/DiagnosisCodedAttendances!I117</f>
        <v>0</v>
      </c>
    </row>
    <row r="118" spans="1:9">
      <c r="A118" t="s">
        <v>116</v>
      </c>
      <c r="B118">
        <v>17</v>
      </c>
      <c r="C118" s="2">
        <f>GastroEAttendances!C118/DiagnosisCodedAttendances!C118</f>
        <v>1.4278056624920812E-2</v>
      </c>
      <c r="D118" s="2">
        <f>GastroEAttendances!D118/DiagnosisCodedAttendances!D118</f>
        <v>7.1570576540755465E-2</v>
      </c>
      <c r="E118" s="2">
        <f>GastroEAttendances!E118/DiagnosisCodedAttendances!E118</f>
        <v>3.4685863874345552E-2</v>
      </c>
      <c r="F118" s="2">
        <f>GastroEAttendances!F118/DiagnosisCodedAttendances!F118</f>
        <v>1.3827160493827161E-2</v>
      </c>
      <c r="G118" s="2">
        <f>GastroEAttendances!G118/DiagnosisCodedAttendances!G118</f>
        <v>1.0028653295128941E-2</v>
      </c>
      <c r="H118" s="2">
        <f>GastroEAttendances!H118/DiagnosisCodedAttendances!H118</f>
        <v>1.2856775520699408E-2</v>
      </c>
      <c r="I118" s="2">
        <f>GastroEAttendances!I118/DiagnosisCodedAttendances!I118</f>
        <v>0</v>
      </c>
    </row>
    <row r="119" spans="1:9">
      <c r="A119" t="s">
        <v>117</v>
      </c>
      <c r="B119">
        <v>17</v>
      </c>
      <c r="C119" s="2">
        <f>GastroEAttendances!C119/DiagnosisCodedAttendances!C119</f>
        <v>1.4253773057574064E-2</v>
      </c>
      <c r="D119" s="2">
        <f>GastroEAttendances!D119/DiagnosisCodedAttendances!D119</f>
        <v>5.6862745098039215E-2</v>
      </c>
      <c r="E119" s="2">
        <f>GastroEAttendances!E119/DiagnosisCodedAttendances!E119</f>
        <v>3.774879890185312E-2</v>
      </c>
      <c r="F119" s="2">
        <f>GastroEAttendances!F119/DiagnosisCodedAttendances!F119</f>
        <v>1.5503875968992248E-2</v>
      </c>
      <c r="G119" s="2">
        <f>GastroEAttendances!G119/DiagnosisCodedAttendances!G119</f>
        <v>9.9182313749242891E-3</v>
      </c>
      <c r="H119" s="2">
        <f>GastroEAttendances!H119/DiagnosisCodedAttendances!H119</f>
        <v>1.3917004048582995E-2</v>
      </c>
      <c r="I119" s="2">
        <f>GastroEAttendances!I119/DiagnosisCodedAttendances!I119</f>
        <v>0</v>
      </c>
    </row>
    <row r="120" spans="1:9">
      <c r="A120" t="s">
        <v>118</v>
      </c>
      <c r="B120">
        <v>17</v>
      </c>
      <c r="C120" s="2">
        <f>GastroEAttendances!C120/DiagnosisCodedAttendances!C120</f>
        <v>1.5747293433941042E-2</v>
      </c>
      <c r="D120" s="2">
        <f>GastroEAttendances!D120/DiagnosisCodedAttendances!D120</f>
        <v>6.3781321184510256E-2</v>
      </c>
      <c r="E120" s="2">
        <f>GastroEAttendances!E120/DiagnosisCodedAttendances!E120</f>
        <v>3.7711313394018203E-2</v>
      </c>
      <c r="F120" s="2">
        <f>GastroEAttendances!F120/DiagnosisCodedAttendances!F120</f>
        <v>1.4278914802475012E-2</v>
      </c>
      <c r="G120" s="2">
        <f>GastroEAttendances!G120/DiagnosisCodedAttendances!G120</f>
        <v>1.3034684246010937E-2</v>
      </c>
      <c r="H120" s="2">
        <f>GastroEAttendances!H120/DiagnosisCodedAttendances!H120</f>
        <v>1.1803951757762381E-2</v>
      </c>
      <c r="I120" s="2">
        <f>GastroEAttendances!I120/DiagnosisCodedAttendances!I120</f>
        <v>0</v>
      </c>
    </row>
    <row r="121" spans="1:9">
      <c r="A121" t="s">
        <v>119</v>
      </c>
      <c r="B121">
        <v>16</v>
      </c>
      <c r="C121" s="2">
        <f>GastroEAttendances!C121/DiagnosisCodedAttendances!C121</f>
        <v>1.3409144752428334E-2</v>
      </c>
      <c r="D121" s="2">
        <f>GastroEAttendances!D121/DiagnosisCodedAttendances!D121</f>
        <v>7.2580645161290328E-2</v>
      </c>
      <c r="E121" s="2">
        <f>GastroEAttendances!E121/DiagnosisCodedAttendances!E121</f>
        <v>3.2488628979857048E-2</v>
      </c>
      <c r="F121" s="2">
        <f>GastroEAttendances!F121/DiagnosisCodedAttendances!F121</f>
        <v>1.1466794075489728E-2</v>
      </c>
      <c r="G121" s="2">
        <f>GastroEAttendances!G121/DiagnosisCodedAttendances!G121</f>
        <v>1.023838630806846E-2</v>
      </c>
      <c r="H121" s="2">
        <f>GastroEAttendances!H121/DiagnosisCodedAttendances!H121</f>
        <v>1.0051546391752578E-2</v>
      </c>
      <c r="I121" s="2">
        <f>GastroEAttendances!I121/DiagnosisCodedAttendances!I121</f>
        <v>0</v>
      </c>
    </row>
    <row r="122" spans="1:9">
      <c r="A122" t="s">
        <v>120</v>
      </c>
      <c r="B122">
        <v>16</v>
      </c>
      <c r="C122" s="2">
        <f>GastroEAttendances!C122/DiagnosisCodedAttendances!C122</f>
        <v>1.7316482925517612E-2</v>
      </c>
      <c r="D122" s="2">
        <f>GastroEAttendances!D122/DiagnosisCodedAttendances!D122</f>
        <v>9.585492227979274E-2</v>
      </c>
      <c r="E122" s="2">
        <f>GastroEAttendances!E122/DiagnosisCodedAttendances!E122</f>
        <v>4.5649072753209702E-2</v>
      </c>
      <c r="F122" s="2">
        <f>GastroEAttendances!F122/DiagnosisCodedAttendances!F122</f>
        <v>2.0905923344947737E-2</v>
      </c>
      <c r="G122" s="2">
        <f>GastroEAttendances!G122/DiagnosisCodedAttendances!G122</f>
        <v>1.2383629018092394E-2</v>
      </c>
      <c r="H122" s="2">
        <f>GastroEAttendances!H122/DiagnosisCodedAttendances!H122</f>
        <v>1.1950027159152634E-2</v>
      </c>
      <c r="I122" s="2">
        <f>GastroEAttendances!I122/DiagnosisCodedAttendances!I122</f>
        <v>0</v>
      </c>
    </row>
    <row r="123" spans="1:9">
      <c r="A123" t="s">
        <v>121</v>
      </c>
      <c r="B123">
        <v>17</v>
      </c>
      <c r="C123" s="2">
        <f>GastroEAttendances!C123/DiagnosisCodedAttendances!C123</f>
        <v>1.6525803862316446E-2</v>
      </c>
      <c r="D123" s="2">
        <f>GastroEAttendances!D123/DiagnosisCodedAttendances!D123</f>
        <v>5.9259259259259262E-2</v>
      </c>
      <c r="E123" s="2">
        <f>GastroEAttendances!E123/DiagnosisCodedAttendances!E123</f>
        <v>4.7229219143576827E-2</v>
      </c>
      <c r="F123" s="2">
        <f>GastroEAttendances!F123/DiagnosisCodedAttendances!F123</f>
        <v>1.7857142857142856E-2</v>
      </c>
      <c r="G123" s="2">
        <f>GastroEAttendances!G123/DiagnosisCodedAttendances!G123</f>
        <v>1.2546574404988214E-2</v>
      </c>
      <c r="H123" s="2">
        <f>GastroEAttendances!H123/DiagnosisCodedAttendances!H123</f>
        <v>1.1146891255883081E-2</v>
      </c>
      <c r="I123" s="2">
        <f>GastroEAttendances!I123/DiagnosisCodedAttendances!I123</f>
        <v>0</v>
      </c>
    </row>
    <row r="124" spans="1:9">
      <c r="A124" t="s">
        <v>122</v>
      </c>
      <c r="B124">
        <v>16</v>
      </c>
      <c r="C124" s="2">
        <f>GastroEAttendances!C124/DiagnosisCodedAttendances!C124</f>
        <v>1.5509360034828036E-2</v>
      </c>
      <c r="D124" s="2">
        <f>GastroEAttendances!D124/DiagnosisCodedAttendances!D124</f>
        <v>8.6859688195991089E-2</v>
      </c>
      <c r="E124" s="2">
        <f>GastroEAttendances!E124/DiagnosisCodedAttendances!E124</f>
        <v>3.7526059763724806E-2</v>
      </c>
      <c r="F124" s="2">
        <f>GastroEAttendances!F124/DiagnosisCodedAttendances!F124</f>
        <v>1.6528925619834711E-2</v>
      </c>
      <c r="G124" s="2">
        <f>GastroEAttendances!G124/DiagnosisCodedAttendances!G124</f>
        <v>1.1260876983449923E-2</v>
      </c>
      <c r="H124" s="2">
        <f>GastroEAttendances!H124/DiagnosisCodedAttendances!H124</f>
        <v>1.1117612638970159E-2</v>
      </c>
      <c r="I124" s="2">
        <f>GastroEAttendances!I124/DiagnosisCodedAttendances!I124</f>
        <v>0</v>
      </c>
    </row>
    <row r="125" spans="1:9">
      <c r="A125" t="s">
        <v>123</v>
      </c>
      <c r="B125">
        <v>15</v>
      </c>
      <c r="C125" s="2">
        <f>GastroEAttendances!C125/DiagnosisCodedAttendances!C125</f>
        <v>1.8344754876120188E-2</v>
      </c>
      <c r="D125" s="2">
        <f>GastroEAttendances!D125/DiagnosisCodedAttendances!D125</f>
        <v>9.1451292246520877E-2</v>
      </c>
      <c r="E125" s="2">
        <f>GastroEAttendances!E125/DiagnosisCodedAttendances!E125</f>
        <v>4.5421245421245419E-2</v>
      </c>
      <c r="F125" s="2">
        <f>GastroEAttendances!F125/DiagnosisCodedAttendances!F125</f>
        <v>1.7607771706132362E-2</v>
      </c>
      <c r="G125" s="2">
        <f>GastroEAttendances!G125/DiagnosisCodedAttendances!G125</f>
        <v>1.3545150501672241E-2</v>
      </c>
      <c r="H125" s="2">
        <f>GastroEAttendances!H125/DiagnosisCodedAttendances!H125</f>
        <v>1.4056224899598393E-2</v>
      </c>
      <c r="I125" s="2">
        <f>GastroEAttendances!I125/DiagnosisCodedAttendances!I125</f>
        <v>0</v>
      </c>
    </row>
    <row r="126" spans="1:9">
      <c r="A126" t="s">
        <v>124</v>
      </c>
      <c r="B126">
        <v>16</v>
      </c>
      <c r="C126" s="2">
        <f>GastroEAttendances!C126/DiagnosisCodedAttendances!C126</f>
        <v>1.6363075023155295E-2</v>
      </c>
      <c r="D126" s="2">
        <f>GastroEAttendances!D126/DiagnosisCodedAttendances!D126</f>
        <v>6.8661971830985921E-2</v>
      </c>
      <c r="E126" s="2">
        <f>GastroEAttendances!E126/DiagnosisCodedAttendances!E126</f>
        <v>3.7323037323037322E-2</v>
      </c>
      <c r="F126" s="2">
        <f>GastroEAttendances!F126/DiagnosisCodedAttendances!F126</f>
        <v>2.295632698768197E-2</v>
      </c>
      <c r="G126" s="2">
        <f>GastroEAttendances!G126/DiagnosisCodedAttendances!G126</f>
        <v>1.1316010058675607E-2</v>
      </c>
      <c r="H126" s="2">
        <f>GastroEAttendances!H126/DiagnosisCodedAttendances!H126</f>
        <v>1.2566322256352975E-2</v>
      </c>
      <c r="I126" s="2">
        <f>GastroEAttendances!I126/DiagnosisCodedAttendances!I126</f>
        <v>0</v>
      </c>
    </row>
    <row r="127" spans="1:9">
      <c r="A127" t="s">
        <v>125</v>
      </c>
      <c r="B127">
        <v>15</v>
      </c>
      <c r="C127" s="2">
        <f>GastroEAttendances!C127/DiagnosisCodedAttendances!C127</f>
        <v>1.7311662872571337E-2</v>
      </c>
      <c r="D127" s="2">
        <f>GastroEAttendances!D127/DiagnosisCodedAttendances!D127</f>
        <v>6.3076923076923072E-2</v>
      </c>
      <c r="E127" s="2">
        <f>GastroEAttendances!E127/DiagnosisCodedAttendances!E127</f>
        <v>5.0031665611146296E-2</v>
      </c>
      <c r="F127" s="2">
        <f>GastroEAttendances!F127/DiagnosisCodedAttendances!F127</f>
        <v>1.7482517482517484E-2</v>
      </c>
      <c r="G127" s="2">
        <f>GastroEAttendances!G127/DiagnosisCodedAttendances!G127</f>
        <v>1.2960677129254099E-2</v>
      </c>
      <c r="H127" s="2">
        <f>GastroEAttendances!H127/DiagnosisCodedAttendances!H127</f>
        <v>8.3542188805346695E-3</v>
      </c>
      <c r="I127" s="2">
        <f>GastroEAttendances!I127/DiagnosisCodedAttendances!I127</f>
        <v>0</v>
      </c>
    </row>
    <row r="128" spans="1:9">
      <c r="A128" t="s">
        <v>126</v>
      </c>
      <c r="B128">
        <v>16</v>
      </c>
      <c r="C128" s="2">
        <f>GastroEAttendances!C128/DiagnosisCodedAttendances!C128</f>
        <v>1.8249859024965398E-2</v>
      </c>
      <c r="D128" s="2">
        <f>GastroEAttendances!D128/DiagnosisCodedAttendances!D128</f>
        <v>6.5918653576437586E-2</v>
      </c>
      <c r="E128" s="2">
        <f>GastroEAttendances!E128/DiagnosisCodedAttendances!E128</f>
        <v>5.114638447971781E-2</v>
      </c>
      <c r="F128" s="2">
        <f>GastroEAttendances!F128/DiagnosisCodedAttendances!F128</f>
        <v>2.6062322946175637E-2</v>
      </c>
      <c r="G128" s="2">
        <f>GastroEAttendances!G128/DiagnosisCodedAttendances!G128</f>
        <v>1.2569002123142251E-2</v>
      </c>
      <c r="H128" s="2">
        <f>GastroEAttendances!H128/DiagnosisCodedAttendances!H128</f>
        <v>7.9096045197740109E-3</v>
      </c>
      <c r="I128" s="2">
        <f>GastroEAttendances!I128/DiagnosisCodedAttendances!I128</f>
        <v>0</v>
      </c>
    </row>
    <row r="129" spans="1:9">
      <c r="A129" t="s">
        <v>127</v>
      </c>
      <c r="B129">
        <v>16</v>
      </c>
      <c r="C129" s="2">
        <f>GastroEAttendances!C129/DiagnosisCodedAttendances!C129</f>
        <v>1.8487394957983194E-2</v>
      </c>
      <c r="D129" s="2">
        <f>GastroEAttendances!D129/DiagnosisCodedAttendances!D129</f>
        <v>7.6005961251862889E-2</v>
      </c>
      <c r="E129" s="2">
        <f>GastroEAttendances!E129/DiagnosisCodedAttendances!E129</f>
        <v>3.9306358381502891E-2</v>
      </c>
      <c r="F129" s="2">
        <f>GastroEAttendances!F129/DiagnosisCodedAttendances!F129</f>
        <v>2.1122846025569762E-2</v>
      </c>
      <c r="G129" s="2">
        <f>GastroEAttendances!G129/DiagnosisCodedAttendances!G129</f>
        <v>1.4290604141708027E-2</v>
      </c>
      <c r="H129" s="2">
        <f>GastroEAttendances!H129/DiagnosisCodedAttendances!H129</f>
        <v>1.0444563470808785E-2</v>
      </c>
      <c r="I129" s="2">
        <f>GastroEAttendances!I129/DiagnosisCodedAttendances!I129</f>
        <v>0</v>
      </c>
    </row>
    <row r="130" spans="1:9">
      <c r="A130" t="s">
        <v>128</v>
      </c>
      <c r="B130">
        <v>16</v>
      </c>
      <c r="C130" s="2">
        <f>GastroEAttendances!C130/DiagnosisCodedAttendances!C130</f>
        <v>1.9195705024311182E-2</v>
      </c>
      <c r="D130" s="2">
        <f>GastroEAttendances!D130/DiagnosisCodedAttendances!D130</f>
        <v>7.0833333333333331E-2</v>
      </c>
      <c r="E130" s="2">
        <f>GastroEAttendances!E130/DiagnosisCodedAttendances!E130</f>
        <v>5.5451713395638633E-2</v>
      </c>
      <c r="F130" s="2">
        <f>GastroEAttendances!F130/DiagnosisCodedAttendances!F130</f>
        <v>3.0405405405405407E-2</v>
      </c>
      <c r="G130" s="2">
        <f>GastroEAttendances!G130/DiagnosisCodedAttendances!G130</f>
        <v>1.2448132780082987E-2</v>
      </c>
      <c r="H130" s="2">
        <f>GastroEAttendances!H130/DiagnosisCodedAttendances!H130</f>
        <v>9.7874720357941838E-3</v>
      </c>
      <c r="I130" s="2">
        <f>GastroEAttendances!I130/DiagnosisCodedAttendances!I130</f>
        <v>0</v>
      </c>
    </row>
    <row r="131" spans="1:9">
      <c r="A131" t="s">
        <v>129</v>
      </c>
      <c r="B131">
        <v>15</v>
      </c>
      <c r="C131" s="2">
        <f>GastroEAttendances!C131/DiagnosisCodedAttendances!C131</f>
        <v>1.9770474700052165E-2</v>
      </c>
      <c r="D131" s="2">
        <f>GastroEAttendances!D131/DiagnosisCodedAttendances!D131</f>
        <v>7.0301291248206596E-2</v>
      </c>
      <c r="E131" s="2">
        <f>GastroEAttendances!E131/DiagnosisCodedAttendances!E131</f>
        <v>5.1746442432082797E-2</v>
      </c>
      <c r="F131" s="2">
        <f>GastroEAttendances!F131/DiagnosisCodedAttendances!F131</f>
        <v>2.8206850235057087E-2</v>
      </c>
      <c r="G131" s="2">
        <f>GastroEAttendances!G131/DiagnosisCodedAttendances!G131</f>
        <v>1.3830063099662893E-2</v>
      </c>
      <c r="H131" s="2">
        <f>GastroEAttendances!H131/DiagnosisCodedAttendances!H131</f>
        <v>1.2457825071372957E-2</v>
      </c>
      <c r="I131" s="2">
        <f>GastroEAttendances!I131/DiagnosisCodedAttendances!I131</f>
        <v>0</v>
      </c>
    </row>
    <row r="132" spans="1:9">
      <c r="A132" t="s">
        <v>130</v>
      </c>
      <c r="B132">
        <v>16</v>
      </c>
      <c r="C132" s="2">
        <f>GastroEAttendances!C132/DiagnosisCodedAttendances!C132</f>
        <v>2.2534086371156368E-2</v>
      </c>
      <c r="D132" s="2">
        <f>GastroEAttendances!D132/DiagnosisCodedAttendances!D132</f>
        <v>7.2180451127819553E-2</v>
      </c>
      <c r="E132" s="2">
        <f>GastroEAttendances!E132/DiagnosisCodedAttendances!E132</f>
        <v>6.1728395061728392E-2</v>
      </c>
      <c r="F132" s="2">
        <f>GastroEAttendances!F132/DiagnosisCodedAttendances!F132</f>
        <v>3.5496957403651115E-2</v>
      </c>
      <c r="G132" s="2">
        <f>GastroEAttendances!G132/DiagnosisCodedAttendances!G132</f>
        <v>1.6514642342774843E-2</v>
      </c>
      <c r="H132" s="2">
        <f>GastroEAttendances!H132/DiagnosisCodedAttendances!H132</f>
        <v>1.2512512512512513E-2</v>
      </c>
      <c r="I132" s="2">
        <f>GastroEAttendances!I132/DiagnosisCodedAttendances!I132</f>
        <v>0</v>
      </c>
    </row>
    <row r="133" spans="1:9">
      <c r="A133" t="s">
        <v>131</v>
      </c>
      <c r="B133">
        <v>16</v>
      </c>
      <c r="C133" s="2">
        <f>GastroEAttendances!C133/DiagnosisCodedAttendances!C133</f>
        <v>1.9552022345168396E-2</v>
      </c>
      <c r="D133" s="2">
        <f>GastroEAttendances!D133/DiagnosisCodedAttendances!D133</f>
        <v>5.7866184448462928E-2</v>
      </c>
      <c r="E133" s="2">
        <f>GastroEAttendances!E133/DiagnosisCodedAttendances!E133</f>
        <v>5.4848966613672494E-2</v>
      </c>
      <c r="F133" s="2">
        <f>GastroEAttendances!F133/DiagnosisCodedAttendances!F133</f>
        <v>4.0384615384615387E-2</v>
      </c>
      <c r="G133" s="2">
        <f>GastroEAttendances!G133/DiagnosisCodedAttendances!G133</f>
        <v>1.5637016149705203E-2</v>
      </c>
      <c r="H133" s="2">
        <f>GastroEAttendances!H133/DiagnosisCodedAttendances!H133</f>
        <v>9.3827160493827159E-3</v>
      </c>
      <c r="I133" s="2">
        <f>GastroEAttendances!I133/DiagnosisCodedAttendances!I133</f>
        <v>0</v>
      </c>
    </row>
    <row r="134" spans="1:9">
      <c r="A134" t="s">
        <v>132</v>
      </c>
      <c r="B134">
        <v>16</v>
      </c>
      <c r="C134" s="2">
        <f>GastroEAttendances!C134/DiagnosisCodedAttendances!C134</f>
        <v>1.7476788640087382E-2</v>
      </c>
      <c r="D134" s="2">
        <f>GastroEAttendances!D134/DiagnosisCodedAttendances!D134</f>
        <v>7.3593073593073599E-2</v>
      </c>
      <c r="E134" s="2">
        <f>GastroEAttendances!E134/DiagnosisCodedAttendances!E134</f>
        <v>4.8192771084337352E-2</v>
      </c>
      <c r="F134" s="2">
        <f>GastroEAttendances!F134/DiagnosisCodedAttendances!F134</f>
        <v>2.5055268975681652E-2</v>
      </c>
      <c r="G134" s="2">
        <f>GastroEAttendances!G134/DiagnosisCodedAttendances!G134</f>
        <v>1.4441369768246282E-2</v>
      </c>
      <c r="H134" s="2">
        <f>GastroEAttendances!H134/DiagnosisCodedAttendances!H134</f>
        <v>7.7415910304324612E-3</v>
      </c>
      <c r="I134" s="2">
        <f>GastroEAttendances!I134/DiagnosisCodedAttendances!I134</f>
        <v>0</v>
      </c>
    </row>
    <row r="135" spans="1:9">
      <c r="A135" t="s">
        <v>133</v>
      </c>
      <c r="B135">
        <v>16</v>
      </c>
      <c r="C135" s="2">
        <f>GastroEAttendances!C135/DiagnosisCodedAttendances!C135</f>
        <v>1.7063747585318739E-2</v>
      </c>
      <c r="D135" s="2">
        <f>GastroEAttendances!D135/DiagnosisCodedAttendances!D135</f>
        <v>8.714596949891068E-2</v>
      </c>
      <c r="E135" s="2">
        <f>GastroEAttendances!E135/DiagnosisCodedAttendances!E135</f>
        <v>4.2721518987341771E-2</v>
      </c>
      <c r="F135" s="2">
        <f>GastroEAttendances!F135/DiagnosisCodedAttendances!F135</f>
        <v>2.3327194597912829E-2</v>
      </c>
      <c r="G135" s="2">
        <f>GastroEAttendances!G135/DiagnosisCodedAttendances!G135</f>
        <v>1.2654936291930312E-2</v>
      </c>
      <c r="H135" s="2">
        <f>GastroEAttendances!H135/DiagnosisCodedAttendances!H135</f>
        <v>1.0712372790573112E-2</v>
      </c>
      <c r="I135" s="2">
        <f>GastroEAttendances!I135/DiagnosisCodedAttendances!I135</f>
        <v>0</v>
      </c>
    </row>
    <row r="136" spans="1:9">
      <c r="A136" t="s">
        <v>134</v>
      </c>
      <c r="B136">
        <v>15</v>
      </c>
      <c r="C136" s="2">
        <f>GastroEAttendances!C136/DiagnosisCodedAttendances!C136</f>
        <v>1.6895685184195049E-2</v>
      </c>
      <c r="D136" s="2">
        <f>GastroEAttendances!D136/DiagnosisCodedAttendances!D136</f>
        <v>5.6768558951965066E-2</v>
      </c>
      <c r="E136" s="2">
        <f>GastroEAttendances!E136/DiagnosisCodedAttendances!E136</f>
        <v>5.1449275362318837E-2</v>
      </c>
      <c r="F136" s="2">
        <f>GastroEAttendances!F136/DiagnosisCodedAttendances!F136</f>
        <v>1.8044237485448197E-2</v>
      </c>
      <c r="G136" s="2">
        <f>GastroEAttendances!G136/DiagnosisCodedAttendances!G136</f>
        <v>1.336437316778755E-2</v>
      </c>
      <c r="H136" s="2">
        <f>GastroEAttendances!H136/DiagnosisCodedAttendances!H136</f>
        <v>9.31940129906806E-3</v>
      </c>
      <c r="I136" s="2">
        <f>GastroEAttendances!I136/DiagnosisCodedAttendances!I136</f>
        <v>0</v>
      </c>
    </row>
    <row r="137" spans="1:9">
      <c r="A137" t="s">
        <v>135</v>
      </c>
      <c r="B137">
        <v>15</v>
      </c>
      <c r="C137" s="2">
        <f>GastroEAttendances!C137/DiagnosisCodedAttendances!C137</f>
        <v>1.6818610499842818E-2</v>
      </c>
      <c r="D137" s="2">
        <f>GastroEAttendances!D137/DiagnosisCodedAttendances!D137</f>
        <v>0.06</v>
      </c>
      <c r="E137" s="2">
        <f>GastroEAttendances!E137/DiagnosisCodedAttendances!E137</f>
        <v>4.8364153627311522E-2</v>
      </c>
      <c r="F137" s="2">
        <f>GastroEAttendances!F137/DiagnosisCodedAttendances!F137</f>
        <v>2.3915461624026697E-2</v>
      </c>
      <c r="G137" s="2">
        <f>GastroEAttendances!G137/DiagnosisCodedAttendances!G137</f>
        <v>1.1633919338159255E-2</v>
      </c>
      <c r="H137" s="2">
        <f>GastroEAttendances!H137/DiagnosisCodedAttendances!H137</f>
        <v>1.2545739675901725E-2</v>
      </c>
      <c r="I137" s="2">
        <f>GastroEAttendances!I137/DiagnosisCodedAttendances!I137</f>
        <v>0</v>
      </c>
    </row>
    <row r="138" spans="1:9">
      <c r="A138" t="s">
        <v>136</v>
      </c>
      <c r="B138">
        <v>16</v>
      </c>
      <c r="C138" s="2">
        <f>GastroEAttendances!C138/DiagnosisCodedAttendances!C138</f>
        <v>1.8389410932605842E-2</v>
      </c>
      <c r="D138" s="2">
        <f>GastroEAttendances!D138/DiagnosisCodedAttendances!D138</f>
        <v>6.1032863849765258E-2</v>
      </c>
      <c r="E138" s="2">
        <f>GastroEAttendances!E138/DiagnosisCodedAttendances!E138</f>
        <v>5.185185185185185E-2</v>
      </c>
      <c r="F138" s="2">
        <f>GastroEAttendances!F138/DiagnosisCodedAttendances!F138</f>
        <v>2.6109660574412531E-2</v>
      </c>
      <c r="G138" s="2">
        <f>GastroEAttendances!G138/DiagnosisCodedAttendances!G138</f>
        <v>1.4249447219719925E-2</v>
      </c>
      <c r="H138" s="2">
        <f>GastroEAttendances!H138/DiagnosisCodedAttendances!H138</f>
        <v>9.8772023491724512E-3</v>
      </c>
      <c r="I138" s="2">
        <f>GastroEAttendances!I138/DiagnosisCodedAttendances!I138</f>
        <v>0</v>
      </c>
    </row>
    <row r="139" spans="1:9">
      <c r="A139" t="s">
        <v>137</v>
      </c>
      <c r="B139">
        <v>16</v>
      </c>
      <c r="C139" s="2">
        <f>GastroEAttendances!C139/DiagnosisCodedAttendances!C139</f>
        <v>1.9353510397364628E-2</v>
      </c>
      <c r="D139" s="2">
        <f>GastroEAttendances!D139/DiagnosisCodedAttendances!D139</f>
        <v>6.5737051792828682E-2</v>
      </c>
      <c r="E139" s="2">
        <f>GastroEAttendances!E139/DiagnosisCodedAttendances!E139</f>
        <v>6.7128027681660901E-2</v>
      </c>
      <c r="F139" s="2">
        <f>GastroEAttendances!F139/DiagnosisCodedAttendances!F139</f>
        <v>2.2375215146299483E-2</v>
      </c>
      <c r="G139" s="2">
        <f>GastroEAttendances!G139/DiagnosisCodedAttendances!G139</f>
        <v>1.3924789460518635E-2</v>
      </c>
      <c r="H139" s="2">
        <f>GastroEAttendances!H139/DiagnosisCodedAttendances!H139</f>
        <v>1.0718113612004287E-2</v>
      </c>
      <c r="I139" s="2">
        <f>GastroEAttendances!I139/DiagnosisCodedAttendances!I139</f>
        <v>0</v>
      </c>
    </row>
    <row r="140" spans="1:9">
      <c r="A140" t="s">
        <v>138</v>
      </c>
      <c r="B140">
        <v>16</v>
      </c>
      <c r="C140" s="2">
        <f>GastroEAttendances!C140/DiagnosisCodedAttendances!C140</f>
        <v>1.8855148705661753E-2</v>
      </c>
      <c r="D140" s="2">
        <f>GastroEAttendances!D140/DiagnosisCodedAttendances!D140</f>
        <v>7.1428571428571425E-2</v>
      </c>
      <c r="E140" s="2">
        <f>GastroEAttendances!E140/DiagnosisCodedAttendances!E140</f>
        <v>4.8666666666666664E-2</v>
      </c>
      <c r="F140" s="2">
        <f>GastroEAttendances!F140/DiagnosisCodedAttendances!F140</f>
        <v>2.8985507246376812E-2</v>
      </c>
      <c r="G140" s="2">
        <f>GastroEAttendances!G140/DiagnosisCodedAttendances!G140</f>
        <v>1.3324394536160227E-2</v>
      </c>
      <c r="H140" s="2">
        <f>GastroEAttendances!H140/DiagnosisCodedAttendances!H140</f>
        <v>1.411764705882353E-2</v>
      </c>
      <c r="I140" s="2">
        <f>GastroEAttendances!I140/DiagnosisCodedAttendances!I140</f>
        <v>0</v>
      </c>
    </row>
    <row r="141" spans="1:9">
      <c r="A141" t="s">
        <v>139</v>
      </c>
      <c r="B141">
        <v>15</v>
      </c>
      <c r="C141" s="2">
        <f>GastroEAttendances!C141/DiagnosisCodedAttendances!C141</f>
        <v>1.8060267411694274E-2</v>
      </c>
      <c r="D141" s="2">
        <f>GastroEAttendances!D141/DiagnosisCodedAttendances!D141</f>
        <v>9.5330739299610889E-2</v>
      </c>
      <c r="E141" s="2">
        <f>GastroEAttendances!E141/DiagnosisCodedAttendances!E141</f>
        <v>6.0055865921787709E-2</v>
      </c>
      <c r="F141" s="2">
        <f>GastroEAttendances!F141/DiagnosisCodedAttendances!F141</f>
        <v>2.1533613445378151E-2</v>
      </c>
      <c r="G141" s="2">
        <f>GastroEAttendances!G141/DiagnosisCodedAttendances!G141</f>
        <v>1.2213740458015267E-2</v>
      </c>
      <c r="H141" s="2">
        <f>GastroEAttendances!H141/DiagnosisCodedAttendances!H141</f>
        <v>9.0982071180090978E-3</v>
      </c>
      <c r="I141" s="2">
        <f>GastroEAttendances!I141/DiagnosisCodedAttendances!I141</f>
        <v>0</v>
      </c>
    </row>
    <row r="142" spans="1:9">
      <c r="A142" t="s">
        <v>140</v>
      </c>
      <c r="B142">
        <v>16</v>
      </c>
      <c r="C142" s="2">
        <f>GastroEAttendances!C142/DiagnosisCodedAttendances!C142</f>
        <v>1.5821220211608821E-2</v>
      </c>
      <c r="D142" s="2">
        <f>GastroEAttendances!D142/DiagnosisCodedAttendances!D142</f>
        <v>7.0615034168564919E-2</v>
      </c>
      <c r="E142" s="2">
        <f>GastroEAttendances!E142/DiagnosisCodedAttendances!E142</f>
        <v>5.3231939163498096E-2</v>
      </c>
      <c r="F142" s="2">
        <f>GastroEAttendances!F142/DiagnosisCodedAttendances!F142</f>
        <v>1.9398642095053348E-2</v>
      </c>
      <c r="G142" s="2">
        <f>GastroEAttendances!G142/DiagnosisCodedAttendances!G142</f>
        <v>1.0506897658004492E-2</v>
      </c>
      <c r="H142" s="2">
        <f>GastroEAttendances!H142/DiagnosisCodedAttendances!H142</f>
        <v>9.2769440654843112E-3</v>
      </c>
      <c r="I142" s="2">
        <f>GastroEAttendances!I142/DiagnosisCodedAttendances!I142</f>
        <v>0</v>
      </c>
    </row>
    <row r="143" spans="1:9">
      <c r="A143" t="s">
        <v>141</v>
      </c>
      <c r="B143">
        <v>16</v>
      </c>
      <c r="C143" s="2">
        <f>GastroEAttendances!C143/DiagnosisCodedAttendances!C143</f>
        <v>1.6807525187413457E-2</v>
      </c>
      <c r="D143" s="2">
        <f>GastroEAttendances!D143/DiagnosisCodedAttendances!D143</f>
        <v>7.6604554865424432E-2</v>
      </c>
      <c r="E143" s="2">
        <f>GastroEAttendances!E143/DiagnosisCodedAttendances!E143</f>
        <v>5.6556867619639531E-2</v>
      </c>
      <c r="F143" s="2">
        <f>GastroEAttendances!F143/DiagnosisCodedAttendances!F143</f>
        <v>1.3478260869565217E-2</v>
      </c>
      <c r="G143" s="2">
        <f>GastroEAttendances!G143/DiagnosisCodedAttendances!G143</f>
        <v>1.2497070998984613E-2</v>
      </c>
      <c r="H143" s="2">
        <f>GastroEAttendances!H143/DiagnosisCodedAttendances!H143</f>
        <v>8.8235294117647058E-3</v>
      </c>
      <c r="I143" s="2">
        <f>GastroEAttendances!I143/DiagnosisCodedAttendances!I143</f>
        <v>0</v>
      </c>
    </row>
    <row r="144" spans="1:9">
      <c r="A144" t="s">
        <v>142</v>
      </c>
      <c r="B144">
        <v>16</v>
      </c>
      <c r="C144" s="2">
        <f>GastroEAttendances!C144/DiagnosisCodedAttendances!C144</f>
        <v>1.9194222729000381E-2</v>
      </c>
      <c r="D144" s="2">
        <f>GastroEAttendances!D144/DiagnosisCodedAttendances!D144</f>
        <v>6.7901234567901231E-2</v>
      </c>
      <c r="E144" s="2">
        <f>GastroEAttendances!E144/DiagnosisCodedAttendances!E144</f>
        <v>6.4476131432114073E-2</v>
      </c>
      <c r="F144" s="2">
        <f>GastroEAttendances!F144/DiagnosisCodedAttendances!F144</f>
        <v>2.3012552301255231E-2</v>
      </c>
      <c r="G144" s="2">
        <f>GastroEAttendances!G144/DiagnosisCodedAttendances!G144</f>
        <v>1.2861485696468937E-2</v>
      </c>
      <c r="H144" s="2">
        <f>GastroEAttendances!H144/DiagnosisCodedAttendances!H144</f>
        <v>1.2641204948897257E-2</v>
      </c>
      <c r="I144" s="2">
        <f>GastroEAttendances!I144/DiagnosisCodedAttendances!I144</f>
        <v>0</v>
      </c>
    </row>
    <row r="145" spans="1:9">
      <c r="A145" t="s">
        <v>143</v>
      </c>
      <c r="B145">
        <v>16</v>
      </c>
      <c r="C145" s="2">
        <f>GastroEAttendances!C145/DiagnosisCodedAttendances!C145</f>
        <v>1.8184528245640184E-2</v>
      </c>
      <c r="D145" s="2">
        <f>GastroEAttendances!D145/DiagnosisCodedAttendances!D145</f>
        <v>7.5901328273244778E-2</v>
      </c>
      <c r="E145" s="2">
        <f>GastroEAttendances!E145/DiagnosisCodedAttendances!E145</f>
        <v>6.1007957559681698E-2</v>
      </c>
      <c r="F145" s="2">
        <f>GastroEAttendances!F145/DiagnosisCodedAttendances!F145</f>
        <v>2.1831988609397248E-2</v>
      </c>
      <c r="G145" s="2">
        <f>GastroEAttendances!G145/DiagnosisCodedAttendances!G145</f>
        <v>1.2345679012345678E-2</v>
      </c>
      <c r="H145" s="2">
        <f>GastroEAttendances!H145/DiagnosisCodedAttendances!H145</f>
        <v>9.8824786324786321E-3</v>
      </c>
      <c r="I145" s="2">
        <f>GastroEAttendances!I145/DiagnosisCodedAttendances!I145</f>
        <v>0</v>
      </c>
    </row>
    <row r="146" spans="1:9">
      <c r="A146" t="s">
        <v>144</v>
      </c>
      <c r="B146">
        <v>15</v>
      </c>
      <c r="C146" s="2">
        <f>GastroEAttendances!C146/DiagnosisCodedAttendances!C146</f>
        <v>1.9235451667884099E-2</v>
      </c>
      <c r="D146" s="2">
        <f>GastroEAttendances!D146/DiagnosisCodedAttendances!D146</f>
        <v>7.7972709551656916E-2</v>
      </c>
      <c r="E146" s="2">
        <f>GastroEAttendances!E146/DiagnosisCodedAttendances!E146</f>
        <v>6.0365853658536583E-2</v>
      </c>
      <c r="F146" s="2">
        <f>GastroEAttendances!F146/DiagnosisCodedAttendances!F146</f>
        <v>2.0018198362147407E-2</v>
      </c>
      <c r="G146" s="2">
        <f>GastroEAttendances!G146/DiagnosisCodedAttendances!G146</f>
        <v>1.3793659756392676E-2</v>
      </c>
      <c r="H146" s="2">
        <f>GastroEAttendances!H146/DiagnosisCodedAttendances!H146</f>
        <v>1.0886882634094531E-2</v>
      </c>
      <c r="I146" s="2">
        <f>GastroEAttendances!I146/DiagnosisCodedAttendances!I146</f>
        <v>0</v>
      </c>
    </row>
    <row r="147" spans="1:9">
      <c r="A147" t="s">
        <v>145</v>
      </c>
      <c r="B147">
        <v>16</v>
      </c>
      <c r="C147" s="2">
        <f>GastroEAttendances!C147/DiagnosisCodedAttendances!C147</f>
        <v>1.7645848338306409E-2</v>
      </c>
      <c r="D147" s="2">
        <f>GastroEAttendances!D147/DiagnosisCodedAttendances!D147</f>
        <v>6.6115702479338845E-2</v>
      </c>
      <c r="E147" s="2">
        <f>GastroEAttendances!E147/DiagnosisCodedAttendances!E147</f>
        <v>5.5154300722258701E-2</v>
      </c>
      <c r="F147" s="2">
        <f>GastroEAttendances!F147/DiagnosisCodedAttendances!F147</f>
        <v>1.4751075599262446E-2</v>
      </c>
      <c r="G147" s="2">
        <f>GastroEAttendances!G147/DiagnosisCodedAttendances!G147</f>
        <v>1.4048212801330008E-2</v>
      </c>
      <c r="H147" s="2">
        <f>GastroEAttendances!H147/DiagnosisCodedAttendances!H147</f>
        <v>9.0449587656291561E-3</v>
      </c>
      <c r="I147" s="2">
        <f>GastroEAttendances!I147/DiagnosisCodedAttendances!I147</f>
        <v>0</v>
      </c>
    </row>
    <row r="148" spans="1:9">
      <c r="A148" t="s">
        <v>146</v>
      </c>
      <c r="B148">
        <v>16</v>
      </c>
      <c r="C148" s="2">
        <f>GastroEAttendances!C148/DiagnosisCodedAttendances!C148</f>
        <v>1.8039016974917658E-2</v>
      </c>
      <c r="D148" s="2">
        <f>GastroEAttendances!D148/DiagnosisCodedAttendances!D148</f>
        <v>5.6338028169014086E-2</v>
      </c>
      <c r="E148" s="2">
        <f>GastroEAttendances!E148/DiagnosisCodedAttendances!E148</f>
        <v>5.1150895140664961E-2</v>
      </c>
      <c r="F148" s="2">
        <f>GastroEAttendances!F148/DiagnosisCodedAttendances!F148</f>
        <v>3.114382785956965E-2</v>
      </c>
      <c r="G148" s="2">
        <f>GastroEAttendances!G148/DiagnosisCodedAttendances!G148</f>
        <v>1.2247294690042782E-2</v>
      </c>
      <c r="H148" s="2">
        <f>GastroEAttendances!H148/DiagnosisCodedAttendances!H148</f>
        <v>1.1572327044025157E-2</v>
      </c>
      <c r="I148" s="2">
        <f>GastroEAttendances!I148/DiagnosisCodedAttendances!I148</f>
        <v>8.3333333333333329E-2</v>
      </c>
    </row>
    <row r="149" spans="1:9">
      <c r="A149" t="s">
        <v>147</v>
      </c>
      <c r="B149">
        <v>16</v>
      </c>
      <c r="C149" s="2">
        <f>GastroEAttendances!C149/DiagnosisCodedAttendances!C149</f>
        <v>1.9892290524477222E-2</v>
      </c>
      <c r="D149" s="2">
        <f>GastroEAttendances!D149/DiagnosisCodedAttendances!D149</f>
        <v>8.1140350877192985E-2</v>
      </c>
      <c r="E149" s="2">
        <f>GastroEAttendances!E149/DiagnosisCodedAttendances!E149</f>
        <v>7.2982456140350871E-2</v>
      </c>
      <c r="F149" s="2">
        <f>GastroEAttendances!F149/DiagnosisCodedAttendances!F149</f>
        <v>2.232606438213915E-2</v>
      </c>
      <c r="G149" s="2">
        <f>GastroEAttendances!G149/DiagnosisCodedAttendances!G149</f>
        <v>1.3786693517155913E-2</v>
      </c>
      <c r="H149" s="2">
        <f>GastroEAttendances!H149/DiagnosisCodedAttendances!H149</f>
        <v>1.2355212355212355E-2</v>
      </c>
      <c r="I149" s="2">
        <f>GastroEAttendances!I149/DiagnosisCodedAttendances!I149</f>
        <v>0</v>
      </c>
    </row>
    <row r="150" spans="1:9">
      <c r="A150" t="s">
        <v>148</v>
      </c>
      <c r="B150">
        <v>16</v>
      </c>
      <c r="C150" s="2">
        <f>GastroEAttendances!C150/DiagnosisCodedAttendances!C150</f>
        <v>1.5502004153184912E-2</v>
      </c>
      <c r="D150" s="2">
        <f>GastroEAttendances!D150/DiagnosisCodedAttendances!D150</f>
        <v>6.6339066339066333E-2</v>
      </c>
      <c r="E150" s="2">
        <f>GastroEAttendances!E150/DiagnosisCodedAttendances!E150</f>
        <v>4.7051027170311462E-2</v>
      </c>
      <c r="F150" s="2">
        <f>GastroEAttendances!F150/DiagnosisCodedAttendances!F150</f>
        <v>1.7194570135746608E-2</v>
      </c>
      <c r="G150" s="2">
        <f>GastroEAttendances!G150/DiagnosisCodedAttendances!G150</f>
        <v>1.1360965290292251E-2</v>
      </c>
      <c r="H150" s="2">
        <f>GastroEAttendances!H150/DiagnosisCodedAttendances!H150</f>
        <v>1.050420168067227E-2</v>
      </c>
      <c r="I150" s="2">
        <f>GastroEAttendances!I150/DiagnosisCodedAttendances!I150</f>
        <v>0</v>
      </c>
    </row>
    <row r="151" spans="1:9">
      <c r="A151" t="s">
        <v>149</v>
      </c>
      <c r="B151">
        <v>16</v>
      </c>
      <c r="C151" s="2">
        <f>GastroEAttendances!C151/DiagnosisCodedAttendances!C151</f>
        <v>1.799353357387189E-2</v>
      </c>
      <c r="D151" s="2">
        <f>GastroEAttendances!D151/DiagnosisCodedAttendances!D151</f>
        <v>7.7306733167082295E-2</v>
      </c>
      <c r="E151" s="2">
        <f>GastroEAttendances!E151/DiagnosisCodedAttendances!E151</f>
        <v>6.4516129032258063E-2</v>
      </c>
      <c r="F151" s="2">
        <f>GastroEAttendances!F151/DiagnosisCodedAttendances!F151</f>
        <v>2.3245214220601641E-2</v>
      </c>
      <c r="G151" s="2">
        <f>GastroEAttendances!G151/DiagnosisCodedAttendances!G151</f>
        <v>1.1956438961236769E-2</v>
      </c>
      <c r="H151" s="2">
        <f>GastroEAttendances!H151/DiagnosisCodedAttendances!H151</f>
        <v>9.8684210526315784E-3</v>
      </c>
      <c r="I151" s="2">
        <f>GastroEAttendances!I151/DiagnosisCodedAttendances!I151</f>
        <v>0</v>
      </c>
    </row>
    <row r="152" spans="1:9">
      <c r="A152" t="s">
        <v>150</v>
      </c>
      <c r="B152">
        <v>16</v>
      </c>
      <c r="C152" s="2">
        <f>GastroEAttendances!C152/DiagnosisCodedAttendances!C152</f>
        <v>1.4037714660053343E-2</v>
      </c>
      <c r="D152" s="2">
        <f>GastroEAttendances!D152/DiagnosisCodedAttendances!D152</f>
        <v>7.3732718894009217E-2</v>
      </c>
      <c r="E152" s="2">
        <f>GastroEAttendances!E152/DiagnosisCodedAttendances!E152</f>
        <v>4.5604758757435561E-2</v>
      </c>
      <c r="F152" s="2">
        <f>GastroEAttendances!F152/DiagnosisCodedAttendances!F152</f>
        <v>1.8067226890756304E-2</v>
      </c>
      <c r="G152" s="2">
        <f>GastroEAttendances!G152/DiagnosisCodedAttendances!G152</f>
        <v>9.835561702781619E-3</v>
      </c>
      <c r="H152" s="2">
        <f>GastroEAttendances!H152/DiagnosisCodedAttendances!H152</f>
        <v>6.973848069738481E-3</v>
      </c>
      <c r="I152" s="2">
        <f>GastroEAttendances!I152/DiagnosisCodedAttendances!I152</f>
        <v>0</v>
      </c>
    </row>
    <row r="153" spans="1:9">
      <c r="A153" t="s">
        <v>151</v>
      </c>
      <c r="B153">
        <v>16</v>
      </c>
      <c r="C153" s="2">
        <f>GastroEAttendances!C153/DiagnosisCodedAttendances!C153</f>
        <v>1.6515692195077317E-2</v>
      </c>
      <c r="D153" s="2">
        <f>GastroEAttendances!D153/DiagnosisCodedAttendances!D153</f>
        <v>8.5253456221198162E-2</v>
      </c>
      <c r="E153" s="2">
        <f>GastroEAttendances!E153/DiagnosisCodedAttendances!E153</f>
        <v>4.0645161290322578E-2</v>
      </c>
      <c r="F153" s="2">
        <f>GastroEAttendances!F153/DiagnosisCodedAttendances!F153</f>
        <v>2.1321961620469083E-2</v>
      </c>
      <c r="G153" s="2">
        <f>GastroEAttendances!G153/DiagnosisCodedAttendances!G153</f>
        <v>1.2552301255230125E-2</v>
      </c>
      <c r="H153" s="2">
        <f>GastroEAttendances!H153/DiagnosisCodedAttendances!H153</f>
        <v>1.0406582768635044E-2</v>
      </c>
      <c r="I153" s="2">
        <f>GastroEAttendances!I153/DiagnosisCodedAttendances!I153</f>
        <v>0</v>
      </c>
    </row>
    <row r="154" spans="1:9">
      <c r="A154" t="s">
        <v>152</v>
      </c>
      <c r="B154">
        <v>16</v>
      </c>
      <c r="C154" s="2">
        <f>GastroEAttendances!C154/DiagnosisCodedAttendances!C154</f>
        <v>1.6464725425053742E-2</v>
      </c>
      <c r="D154" s="2">
        <f>GastroEAttendances!D154/DiagnosisCodedAttendances!D154</f>
        <v>4.4742729306487698E-2</v>
      </c>
      <c r="E154" s="2">
        <f>GastroEAttendances!E154/DiagnosisCodedAttendances!E154</f>
        <v>4.851004851004851E-2</v>
      </c>
      <c r="F154" s="2">
        <f>GastroEAttendances!F154/DiagnosisCodedAttendances!F154</f>
        <v>2.3465703971119134E-2</v>
      </c>
      <c r="G154" s="2">
        <f>GastroEAttendances!G154/DiagnosisCodedAttendances!G154</f>
        <v>1.2910707383069191E-2</v>
      </c>
      <c r="H154" s="2">
        <f>GastroEAttendances!H154/DiagnosisCodedAttendances!H154</f>
        <v>1.0319657689403473E-2</v>
      </c>
      <c r="I154" s="2">
        <f>GastroEAttendances!I154/DiagnosisCodedAttendances!I154</f>
        <v>0</v>
      </c>
    </row>
    <row r="155" spans="1:9">
      <c r="A155" t="s">
        <v>153</v>
      </c>
      <c r="B155">
        <v>16</v>
      </c>
      <c r="C155" s="2">
        <f>GastroEAttendances!C155/DiagnosisCodedAttendances!C155</f>
        <v>1.4992432841468029E-2</v>
      </c>
      <c r="D155" s="2">
        <f>GastroEAttendances!D155/DiagnosisCodedAttendances!D155</f>
        <v>6.8584070796460173E-2</v>
      </c>
      <c r="E155" s="2">
        <f>GastroEAttendances!E155/DiagnosisCodedAttendances!E155</f>
        <v>4.4170890658942794E-2</v>
      </c>
      <c r="F155" s="2">
        <f>GastroEAttendances!F155/DiagnosisCodedAttendances!F155</f>
        <v>1.5294646873594242E-2</v>
      </c>
      <c r="G155" s="2">
        <f>GastroEAttendances!G155/DiagnosisCodedAttendances!G155</f>
        <v>1.1250574008878004E-2</v>
      </c>
      <c r="H155" s="2">
        <f>GastroEAttendances!H155/DiagnosisCodedAttendances!H155</f>
        <v>1.0723192019950124E-2</v>
      </c>
      <c r="I155" s="2">
        <f>GastroEAttendances!I155/DiagnosisCodedAttendances!I155</f>
        <v>8.3333333333333329E-2</v>
      </c>
    </row>
    <row r="156" spans="1:9">
      <c r="A156" t="s">
        <v>154</v>
      </c>
      <c r="B156">
        <v>15</v>
      </c>
      <c r="C156" s="2">
        <f>GastroEAttendances!C156/DiagnosisCodedAttendances!C156</f>
        <v>1.6023139433451173E-2</v>
      </c>
      <c r="D156" s="2">
        <f>GastroEAttendances!D156/DiagnosisCodedAttendances!D156</f>
        <v>7.4168797953964194E-2</v>
      </c>
      <c r="E156" s="2">
        <f>GastroEAttendances!E156/DiagnosisCodedAttendances!E156</f>
        <v>5.1365409622886868E-2</v>
      </c>
      <c r="F156" s="2">
        <f>GastroEAttendances!F156/DiagnosisCodedAttendances!F156</f>
        <v>1.7926734216679657E-2</v>
      </c>
      <c r="G156" s="2">
        <f>GastroEAttendances!G156/DiagnosisCodedAttendances!G156</f>
        <v>1.205367295883557E-2</v>
      </c>
      <c r="H156" s="2">
        <f>GastroEAttendances!H156/DiagnosisCodedAttendances!H156</f>
        <v>8.821367311933349E-3</v>
      </c>
      <c r="I156" s="2">
        <f>GastroEAttendances!I156/DiagnosisCodedAttendances!I156</f>
        <v>0</v>
      </c>
    </row>
    <row r="157" spans="1:9">
      <c r="A157" t="s">
        <v>155</v>
      </c>
      <c r="B157">
        <v>16</v>
      </c>
      <c r="C157" s="2">
        <f>GastroEAttendances!C157/DiagnosisCodedAttendances!C157</f>
        <v>1.4766163592323458E-2</v>
      </c>
      <c r="D157" s="2">
        <f>GastroEAttendances!D157/DiagnosisCodedAttendances!D157</f>
        <v>7.2941176470588232E-2</v>
      </c>
      <c r="E157" s="2">
        <f>GastroEAttendances!E157/DiagnosisCodedAttendances!E157</f>
        <v>3.9243167484232656E-2</v>
      </c>
      <c r="F157" s="2">
        <f>GastroEAttendances!F157/DiagnosisCodedAttendances!F157</f>
        <v>1.3147718484145398E-2</v>
      </c>
      <c r="G157" s="2">
        <f>GastroEAttendances!G157/DiagnosisCodedAttendances!G157</f>
        <v>1.2092453696617175E-2</v>
      </c>
      <c r="H157" s="2">
        <f>GastroEAttendances!H157/DiagnosisCodedAttendances!H157</f>
        <v>9.6129521882114856E-3</v>
      </c>
      <c r="I157" s="2">
        <f>GastroEAttendances!I157/DiagnosisCodedAttendances!I157</f>
        <v>0</v>
      </c>
    </row>
    <row r="158" spans="1:9">
      <c r="A158" t="s">
        <v>156</v>
      </c>
      <c r="B158">
        <v>16</v>
      </c>
      <c r="C158" s="2">
        <f>GastroEAttendances!C158/DiagnosisCodedAttendances!C158</f>
        <v>1.5797190559523246E-2</v>
      </c>
      <c r="D158" s="2">
        <f>GastroEAttendances!D158/DiagnosisCodedAttendances!D158</f>
        <v>8.1018518518518517E-2</v>
      </c>
      <c r="E158" s="2">
        <f>GastroEAttendances!E158/DiagnosisCodedAttendances!E158</f>
        <v>5.2821997105643996E-2</v>
      </c>
      <c r="F158" s="2">
        <f>GastroEAttendances!F158/DiagnosisCodedAttendances!F158</f>
        <v>1.3191489361702127E-2</v>
      </c>
      <c r="G158" s="2">
        <f>GastroEAttendances!G158/DiagnosisCodedAttendances!G158</f>
        <v>1.1600396855681904E-2</v>
      </c>
      <c r="H158" s="2">
        <f>GastroEAttendances!H158/DiagnosisCodedAttendances!H158</f>
        <v>1.1128364389233954E-2</v>
      </c>
      <c r="I158" s="2">
        <f>GastroEAttendances!I158/DiagnosisCodedAttendances!I158</f>
        <v>0</v>
      </c>
    </row>
    <row r="159" spans="1:9">
      <c r="A159" t="s">
        <v>157</v>
      </c>
      <c r="B159">
        <v>16</v>
      </c>
      <c r="C159" s="2">
        <f>GastroEAttendances!C159/DiagnosisCodedAttendances!C159</f>
        <v>1.673186595654428E-2</v>
      </c>
      <c r="D159" s="2">
        <f>GastroEAttendances!D159/DiagnosisCodedAttendances!D159</f>
        <v>0.10275689223057644</v>
      </c>
      <c r="E159" s="2">
        <f>GastroEAttendances!E159/DiagnosisCodedAttendances!E159</f>
        <v>4.632152588555858E-2</v>
      </c>
      <c r="F159" s="2">
        <f>GastroEAttendances!F159/DiagnosisCodedAttendances!F159</f>
        <v>1.8318068276436304E-2</v>
      </c>
      <c r="G159" s="2">
        <f>GastroEAttendances!G159/DiagnosisCodedAttendances!G159</f>
        <v>1.1978361669242658E-2</v>
      </c>
      <c r="H159" s="2">
        <f>GastroEAttendances!H159/DiagnosisCodedAttendances!H159</f>
        <v>1.1770598547458051E-2</v>
      </c>
      <c r="I159" s="2">
        <f>GastroEAttendances!I159/DiagnosisCodedAttendances!I159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ColWidth="8.83203125" defaultRowHeight="14" x14ac:dyDescent="0"/>
  <sheetData>
    <row r="1" spans="1:4">
      <c r="A1" t="s">
        <v>225</v>
      </c>
    </row>
    <row r="3" spans="1:4">
      <c r="A3" t="s">
        <v>226</v>
      </c>
      <c r="B3" t="s">
        <v>227</v>
      </c>
      <c r="C3" t="s">
        <v>210</v>
      </c>
      <c r="D3" t="s">
        <v>211</v>
      </c>
    </row>
    <row r="4" spans="1:4">
      <c r="A4" t="s">
        <v>228</v>
      </c>
      <c r="B4">
        <f>GastroEAttendances!Q161</f>
        <v>4578.7309881567726</v>
      </c>
      <c r="C4">
        <f>GastroEAttendances!Q$170</f>
        <v>3258</v>
      </c>
      <c r="D4">
        <f>GastroEAttendances!Q$169</f>
        <v>5899</v>
      </c>
    </row>
    <row r="5" spans="1:4">
      <c r="A5" s="13" t="s">
        <v>229</v>
      </c>
      <c r="B5">
        <f>GastroEAttendances!R161</f>
        <v>5658.2207773138107</v>
      </c>
      <c r="C5">
        <f>GastroEAttendances!R$170</f>
        <v>2861</v>
      </c>
      <c r="D5">
        <f>GastroEAttendances!R$169</f>
        <v>8455</v>
      </c>
    </row>
    <row r="6" spans="1:4">
      <c r="A6" t="s">
        <v>230</v>
      </c>
      <c r="B6">
        <f>GastroEAttendances!S161</f>
        <v>-516.81257563237023</v>
      </c>
      <c r="C6">
        <f>GastroEAttendances!S$170</f>
        <v>-1261</v>
      </c>
      <c r="D6">
        <f>GastroEAttendances!S$169</f>
        <v>228</v>
      </c>
    </row>
    <row r="7" spans="1:4">
      <c r="A7" t="s">
        <v>231</v>
      </c>
      <c r="B7">
        <f>GastroEAttendances!T161</f>
        <v>-2868.6832722665749</v>
      </c>
      <c r="C7">
        <f>GastroEAttendances!T$170</f>
        <v>-4356</v>
      </c>
      <c r="D7">
        <f>GastroEAttendances!T$169</f>
        <v>-1381</v>
      </c>
    </row>
    <row r="8" spans="1:4">
      <c r="A8" t="s">
        <v>232</v>
      </c>
      <c r="B8">
        <f>GastroEAttendances!U161</f>
        <v>605.26518553804021</v>
      </c>
      <c r="C8">
        <f>GastroEAttendances!U$170</f>
        <v>-363</v>
      </c>
      <c r="D8">
        <f>GastroEAttendances!U$169</f>
        <v>1574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Notes_caveats</vt:lpstr>
      <vt:lpstr>DiagnosisCodedAttendances</vt:lpstr>
      <vt:lpstr>GastroEAttendances</vt:lpstr>
      <vt:lpstr>%GastroEAttendances</vt:lpstr>
      <vt:lpstr>averted_CIs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Hughes</dc:creator>
  <cp:lastModifiedBy>Katie Atkins</cp:lastModifiedBy>
  <dcterms:created xsi:type="dcterms:W3CDTF">2015-10-01T15:40:24Z</dcterms:created>
  <dcterms:modified xsi:type="dcterms:W3CDTF">2015-11-11T11:55:41Z</dcterms:modified>
</cp:coreProperties>
</file>