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Daten\TeslaProben\Alle_KWs\"/>
    </mc:Choice>
  </mc:AlternateContent>
  <xr:revisionPtr revIDLastSave="0" documentId="8_{5F53AB19-CC48-4E3A-B0C1-E8415664C962}" xr6:coauthVersionLast="47" xr6:coauthVersionMax="47" xr10:uidLastSave="{00000000-0000-0000-0000-000000000000}"/>
  <bookViews>
    <workbookView xWindow="530" yWindow="480" windowWidth="21080" windowHeight="15540" activeTab="1" xr2:uid="{00000000-000D-0000-FFFF-FFFF00000000}"/>
  </bookViews>
  <sheets>
    <sheet name="Sort_Max" sheetId="5" r:id="rId1"/>
    <sheet name="Sort_Max_Pr" sheetId="8" r:id="rId2"/>
    <sheet name="Sort_Bem" sheetId="2" r:id="rId3"/>
    <sheet name="Name_AZ" sheetId="3" r:id="rId4"/>
    <sheet name="xx" sheetId="10" r:id="rId5"/>
    <sheet name="mit_Formel" sheetId="7" r:id="rId6"/>
    <sheet name="KW_RUH" sheetId="12" r:id="rId7"/>
  </sheets>
  <externalReferences>
    <externalReference r:id="rId8"/>
    <externalReference r:id="rId9"/>
    <externalReference r:id="rId10"/>
    <externalReference r:id="rId11"/>
    <externalReference r:id="rId12"/>
    <externalReference r:id="rId1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8" i="12" l="1"/>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7" i="12"/>
  <c r="M118" i="7" l="1"/>
  <c r="N118" i="7"/>
  <c r="O118" i="7"/>
  <c r="P118" i="7"/>
  <c r="Q118" i="7"/>
  <c r="R118" i="7"/>
  <c r="M119" i="7"/>
  <c r="N119" i="7"/>
  <c r="O119" i="7"/>
  <c r="P119" i="7"/>
  <c r="Q119" i="7"/>
  <c r="R119" i="7"/>
  <c r="M120" i="7"/>
  <c r="N120" i="7"/>
  <c r="O120" i="7"/>
  <c r="P120" i="7"/>
  <c r="Q120" i="7"/>
  <c r="R120" i="7"/>
  <c r="M121" i="7"/>
  <c r="N121" i="7"/>
  <c r="O121" i="7"/>
  <c r="P121" i="7"/>
  <c r="Q121" i="7"/>
  <c r="R121" i="7"/>
  <c r="M122" i="7"/>
  <c r="N122" i="7"/>
  <c r="O122" i="7"/>
  <c r="P122" i="7"/>
  <c r="Q122" i="7"/>
  <c r="R122" i="7"/>
  <c r="M123" i="7"/>
  <c r="N123" i="7"/>
  <c r="O123" i="7"/>
  <c r="P123" i="7"/>
  <c r="Q123" i="7"/>
  <c r="R123" i="7"/>
  <c r="M124" i="7"/>
  <c r="N124" i="7"/>
  <c r="O124" i="7"/>
  <c r="P124" i="7"/>
  <c r="Q124" i="7"/>
  <c r="R124" i="7"/>
  <c r="M125" i="7"/>
  <c r="N125" i="7"/>
  <c r="O125" i="7"/>
  <c r="P125" i="7"/>
  <c r="Q125" i="7"/>
  <c r="R125" i="7"/>
  <c r="M126" i="7"/>
  <c r="N126" i="7"/>
  <c r="O126" i="7"/>
  <c r="P126" i="7"/>
  <c r="Q126" i="7"/>
  <c r="R126" i="7"/>
  <c r="M127" i="7"/>
  <c r="N127" i="7"/>
  <c r="O127" i="7"/>
  <c r="P127" i="7"/>
  <c r="Q127" i="7"/>
  <c r="R127" i="7"/>
  <c r="M128" i="7"/>
  <c r="N128" i="7"/>
  <c r="O128" i="7"/>
  <c r="P128" i="7"/>
  <c r="Q128" i="7"/>
  <c r="R128" i="7"/>
  <c r="M129" i="7"/>
  <c r="N129" i="7"/>
  <c r="O129" i="7"/>
  <c r="P129" i="7"/>
  <c r="Q129" i="7"/>
  <c r="R129" i="7"/>
  <c r="M130" i="7"/>
  <c r="N130" i="7"/>
  <c r="O130" i="7"/>
  <c r="P130" i="7"/>
  <c r="Q130" i="7"/>
  <c r="R130" i="7"/>
  <c r="M131" i="7"/>
  <c r="N131" i="7"/>
  <c r="O131" i="7"/>
  <c r="P131" i="7"/>
  <c r="Q131" i="7"/>
  <c r="R131" i="7"/>
  <c r="M132" i="7"/>
  <c r="N132" i="7"/>
  <c r="O132" i="7"/>
  <c r="P132" i="7"/>
  <c r="Q132" i="7"/>
  <c r="R132" i="7"/>
  <c r="M133" i="7"/>
  <c r="N133" i="7"/>
  <c r="O133" i="7"/>
  <c r="P133" i="7"/>
  <c r="Q133" i="7"/>
  <c r="R133" i="7"/>
  <c r="M134" i="7"/>
  <c r="N134" i="7"/>
  <c r="O134" i="7"/>
  <c r="P134" i="7"/>
  <c r="Q134" i="7"/>
  <c r="R134" i="7"/>
  <c r="M135" i="7"/>
  <c r="N135" i="7"/>
  <c r="O135" i="7"/>
  <c r="P135" i="7"/>
  <c r="Q135" i="7"/>
  <c r="R135" i="7"/>
  <c r="M136" i="7"/>
  <c r="N136" i="7"/>
  <c r="O136" i="7"/>
  <c r="P136" i="7"/>
  <c r="Q136" i="7"/>
  <c r="R136" i="7"/>
  <c r="M137" i="7"/>
  <c r="N137" i="7"/>
  <c r="O137" i="7"/>
  <c r="P137" i="7"/>
  <c r="Q137" i="7"/>
  <c r="R137" i="7"/>
  <c r="M138" i="7"/>
  <c r="N138" i="7"/>
  <c r="O138" i="7"/>
  <c r="P138" i="7"/>
  <c r="Q138" i="7"/>
  <c r="R138" i="7"/>
  <c r="M139" i="7"/>
  <c r="N139" i="7"/>
  <c r="O139" i="7"/>
  <c r="P139" i="7"/>
  <c r="Q139" i="7"/>
  <c r="R139" i="7"/>
  <c r="M140" i="7"/>
  <c r="N140" i="7"/>
  <c r="O140" i="7"/>
  <c r="P140" i="7"/>
  <c r="Q140" i="7"/>
  <c r="R140" i="7"/>
  <c r="M141" i="7"/>
  <c r="N141" i="7"/>
  <c r="O141" i="7"/>
  <c r="P141" i="7"/>
  <c r="Q141" i="7"/>
  <c r="R141" i="7"/>
  <c r="M142" i="7"/>
  <c r="N142" i="7"/>
  <c r="O142" i="7"/>
  <c r="P142" i="7"/>
  <c r="Q142" i="7"/>
  <c r="R142" i="7"/>
  <c r="M143" i="7"/>
  <c r="N143" i="7"/>
  <c r="O143" i="7"/>
  <c r="P143" i="7"/>
  <c r="Q143" i="7"/>
  <c r="R143" i="7"/>
  <c r="M144" i="7"/>
  <c r="N144" i="7"/>
  <c r="O144" i="7"/>
  <c r="P144" i="7"/>
  <c r="Q144" i="7"/>
  <c r="R144" i="7"/>
  <c r="M145" i="7"/>
  <c r="N145" i="7"/>
  <c r="O145" i="7"/>
  <c r="P145" i="7"/>
  <c r="Q145" i="7"/>
  <c r="R145" i="7"/>
  <c r="M146" i="7"/>
  <c r="N146" i="7"/>
  <c r="O146" i="7"/>
  <c r="P146" i="7"/>
  <c r="Q146" i="7"/>
  <c r="R146" i="7"/>
  <c r="M147" i="7"/>
  <c r="N147" i="7"/>
  <c r="O147" i="7"/>
  <c r="P147" i="7"/>
  <c r="Q147" i="7"/>
  <c r="R147" i="7"/>
  <c r="M148" i="7"/>
  <c r="N148" i="7"/>
  <c r="O148" i="7"/>
  <c r="P148" i="7"/>
  <c r="Q148" i="7"/>
  <c r="R148" i="7"/>
  <c r="M149" i="7"/>
  <c r="N149" i="7"/>
  <c r="O149" i="7"/>
  <c r="P149" i="7"/>
  <c r="Q149" i="7"/>
  <c r="R149" i="7"/>
  <c r="M150" i="7"/>
  <c r="N150" i="7"/>
  <c r="O150" i="7"/>
  <c r="P150" i="7"/>
  <c r="Q150" i="7"/>
  <c r="R150" i="7"/>
  <c r="M151" i="7"/>
  <c r="N151" i="7"/>
  <c r="O151" i="7"/>
  <c r="P151" i="7"/>
  <c r="Q151" i="7"/>
  <c r="R151" i="7"/>
  <c r="M152" i="7"/>
  <c r="N152" i="7"/>
  <c r="O152" i="7"/>
  <c r="P152" i="7"/>
  <c r="Q152" i="7"/>
  <c r="R152" i="7"/>
  <c r="M153" i="7"/>
  <c r="N153" i="7"/>
  <c r="O153" i="7"/>
  <c r="P153" i="7"/>
  <c r="Q153" i="7"/>
  <c r="R153" i="7"/>
  <c r="M154" i="7"/>
  <c r="N154" i="7"/>
  <c r="O154" i="7"/>
  <c r="P154" i="7"/>
  <c r="Q154" i="7"/>
  <c r="R154" i="7"/>
  <c r="O3" i="7" l="1"/>
  <c r="P3" i="7"/>
  <c r="Q3" i="7"/>
  <c r="R3" i="7"/>
  <c r="O4" i="7"/>
  <c r="P4" i="7"/>
  <c r="Q4" i="7"/>
  <c r="R4" i="7"/>
  <c r="O5" i="7"/>
  <c r="P5" i="7"/>
  <c r="Q5" i="7"/>
  <c r="R5" i="7"/>
  <c r="O6" i="7"/>
  <c r="P6" i="7"/>
  <c r="Q6" i="7"/>
  <c r="R6" i="7"/>
  <c r="O7" i="7"/>
  <c r="P7" i="7"/>
  <c r="Q7" i="7"/>
  <c r="R7" i="7"/>
  <c r="O8" i="7"/>
  <c r="P8" i="7"/>
  <c r="Q8" i="7"/>
  <c r="R8" i="7"/>
  <c r="O9" i="7"/>
  <c r="P9" i="7"/>
  <c r="Q9" i="7"/>
  <c r="R9" i="7"/>
  <c r="O10" i="7"/>
  <c r="P10" i="7"/>
  <c r="Q10" i="7"/>
  <c r="R10" i="7"/>
  <c r="O11" i="7"/>
  <c r="P11" i="7"/>
  <c r="Q11" i="7"/>
  <c r="R11" i="7"/>
  <c r="O12" i="7"/>
  <c r="P12" i="7"/>
  <c r="Q12" i="7"/>
  <c r="R12" i="7"/>
  <c r="O13" i="7"/>
  <c r="P13" i="7"/>
  <c r="Q13" i="7"/>
  <c r="R13" i="7"/>
  <c r="O14" i="7"/>
  <c r="P14" i="7"/>
  <c r="Q14" i="7"/>
  <c r="R14" i="7"/>
  <c r="O15" i="7"/>
  <c r="P15" i="7"/>
  <c r="Q15" i="7"/>
  <c r="R15" i="7"/>
  <c r="O16" i="7"/>
  <c r="P16" i="7"/>
  <c r="Q16" i="7"/>
  <c r="R16" i="7"/>
  <c r="O17" i="7"/>
  <c r="P17" i="7"/>
  <c r="Q17" i="7"/>
  <c r="R17" i="7"/>
  <c r="O18" i="7"/>
  <c r="P18" i="7"/>
  <c r="Q18" i="7"/>
  <c r="R18" i="7"/>
  <c r="O19" i="7"/>
  <c r="P19" i="7"/>
  <c r="Q19" i="7"/>
  <c r="R19" i="7"/>
  <c r="O20" i="7"/>
  <c r="P20" i="7"/>
  <c r="Q20" i="7"/>
  <c r="R20" i="7"/>
  <c r="O21" i="7"/>
  <c r="P21" i="7"/>
  <c r="Q21" i="7"/>
  <c r="R21" i="7"/>
  <c r="O22" i="7"/>
  <c r="P22" i="7"/>
  <c r="Q22" i="7"/>
  <c r="R22" i="7"/>
  <c r="O23" i="7"/>
  <c r="P23" i="7"/>
  <c r="Q23" i="7"/>
  <c r="R23" i="7"/>
  <c r="O24" i="7"/>
  <c r="P24" i="7"/>
  <c r="Q24" i="7"/>
  <c r="R24" i="7"/>
  <c r="O25" i="7"/>
  <c r="P25" i="7"/>
  <c r="Q25" i="7"/>
  <c r="R25" i="7"/>
  <c r="O26" i="7"/>
  <c r="P26" i="7"/>
  <c r="Q26" i="7"/>
  <c r="R26" i="7"/>
  <c r="O27" i="7"/>
  <c r="P27" i="7"/>
  <c r="Q27" i="7"/>
  <c r="R27" i="7"/>
  <c r="O28" i="7"/>
  <c r="P28" i="7"/>
  <c r="Q28" i="7"/>
  <c r="R28" i="7"/>
  <c r="O29" i="7"/>
  <c r="P29" i="7"/>
  <c r="Q29" i="7"/>
  <c r="R29" i="7"/>
  <c r="O30" i="7"/>
  <c r="P30" i="7"/>
  <c r="Q30" i="7"/>
  <c r="R30" i="7"/>
  <c r="O31" i="7"/>
  <c r="P31" i="7"/>
  <c r="Q31" i="7"/>
  <c r="R31" i="7"/>
  <c r="O32" i="7"/>
  <c r="P32" i="7"/>
  <c r="Q32" i="7"/>
  <c r="R32" i="7"/>
  <c r="O33" i="7"/>
  <c r="P33" i="7"/>
  <c r="Q33" i="7"/>
  <c r="R33" i="7"/>
  <c r="O34" i="7"/>
  <c r="P34" i="7"/>
  <c r="Q34" i="7"/>
  <c r="R34" i="7"/>
  <c r="O35" i="7"/>
  <c r="P35" i="7"/>
  <c r="Q35" i="7"/>
  <c r="R35" i="7"/>
  <c r="O36" i="7"/>
  <c r="P36" i="7"/>
  <c r="Q36" i="7"/>
  <c r="R36" i="7"/>
  <c r="O37" i="7"/>
  <c r="P37" i="7"/>
  <c r="Q37" i="7"/>
  <c r="R37" i="7"/>
  <c r="O38" i="7"/>
  <c r="P38" i="7"/>
  <c r="Q38" i="7"/>
  <c r="R38" i="7"/>
  <c r="O39" i="7"/>
  <c r="P39" i="7"/>
  <c r="Q39" i="7"/>
  <c r="R39" i="7"/>
  <c r="O40" i="7"/>
  <c r="P40" i="7"/>
  <c r="Q40" i="7"/>
  <c r="R40" i="7"/>
  <c r="O41" i="7"/>
  <c r="P41" i="7"/>
  <c r="Q41" i="7"/>
  <c r="R41" i="7"/>
  <c r="O42" i="7"/>
  <c r="P42" i="7"/>
  <c r="Q42" i="7"/>
  <c r="R42" i="7"/>
  <c r="O43" i="7"/>
  <c r="P43" i="7"/>
  <c r="Q43" i="7"/>
  <c r="R43" i="7"/>
  <c r="O44" i="7"/>
  <c r="P44" i="7"/>
  <c r="Q44" i="7"/>
  <c r="R44" i="7"/>
  <c r="O45" i="7"/>
  <c r="P45" i="7"/>
  <c r="Q45" i="7"/>
  <c r="R45" i="7"/>
  <c r="O46" i="7"/>
  <c r="P46" i="7"/>
  <c r="Q46" i="7"/>
  <c r="R46" i="7"/>
  <c r="O47" i="7"/>
  <c r="P47" i="7"/>
  <c r="Q47" i="7"/>
  <c r="R47" i="7"/>
  <c r="O48" i="7"/>
  <c r="P48" i="7"/>
  <c r="Q48" i="7"/>
  <c r="R48" i="7"/>
  <c r="O49" i="7"/>
  <c r="P49" i="7"/>
  <c r="Q49" i="7"/>
  <c r="R49" i="7"/>
  <c r="O50" i="7"/>
  <c r="P50" i="7"/>
  <c r="Q50" i="7"/>
  <c r="R50" i="7"/>
  <c r="O51" i="7"/>
  <c r="P51" i="7"/>
  <c r="Q51" i="7"/>
  <c r="R51" i="7"/>
  <c r="O52" i="7"/>
  <c r="P52" i="7"/>
  <c r="Q52" i="7"/>
  <c r="R52" i="7"/>
  <c r="O53" i="7"/>
  <c r="P53" i="7"/>
  <c r="Q53" i="7"/>
  <c r="R53" i="7"/>
  <c r="O54" i="7"/>
  <c r="P54" i="7"/>
  <c r="Q54" i="7"/>
  <c r="R54" i="7"/>
  <c r="O55" i="7"/>
  <c r="P55" i="7"/>
  <c r="Q55" i="7"/>
  <c r="R55" i="7"/>
  <c r="O56" i="7"/>
  <c r="P56" i="7"/>
  <c r="Q56" i="7"/>
  <c r="R56" i="7"/>
  <c r="O57" i="7"/>
  <c r="P57" i="7"/>
  <c r="Q57" i="7"/>
  <c r="R57" i="7"/>
  <c r="O58" i="7"/>
  <c r="P58" i="7"/>
  <c r="Q58" i="7"/>
  <c r="R58" i="7"/>
  <c r="O59" i="7"/>
  <c r="P59" i="7"/>
  <c r="Q59" i="7"/>
  <c r="R59" i="7"/>
  <c r="O60" i="7"/>
  <c r="P60" i="7"/>
  <c r="Q60" i="7"/>
  <c r="R60" i="7"/>
  <c r="O61" i="7"/>
  <c r="P61" i="7"/>
  <c r="Q61" i="7"/>
  <c r="R61" i="7"/>
  <c r="O62" i="7"/>
  <c r="P62" i="7"/>
  <c r="Q62" i="7"/>
  <c r="R62" i="7"/>
  <c r="O63" i="7"/>
  <c r="P63" i="7"/>
  <c r="Q63" i="7"/>
  <c r="R63" i="7"/>
  <c r="O64" i="7"/>
  <c r="P64" i="7"/>
  <c r="Q64" i="7"/>
  <c r="R64" i="7"/>
  <c r="O65" i="7"/>
  <c r="P65" i="7"/>
  <c r="Q65" i="7"/>
  <c r="R65" i="7"/>
  <c r="O66" i="7"/>
  <c r="P66" i="7"/>
  <c r="Q66" i="7"/>
  <c r="R66" i="7"/>
  <c r="O67" i="7"/>
  <c r="P67" i="7"/>
  <c r="Q67" i="7"/>
  <c r="R67" i="7"/>
  <c r="O68" i="7"/>
  <c r="P68" i="7"/>
  <c r="Q68" i="7"/>
  <c r="R68" i="7"/>
  <c r="O69" i="7"/>
  <c r="P69" i="7"/>
  <c r="Q69" i="7"/>
  <c r="R69" i="7"/>
  <c r="O70" i="7"/>
  <c r="P70" i="7"/>
  <c r="Q70" i="7"/>
  <c r="R70" i="7"/>
  <c r="O71" i="7"/>
  <c r="P71" i="7"/>
  <c r="Q71" i="7"/>
  <c r="R71" i="7"/>
  <c r="O72" i="7"/>
  <c r="P72" i="7"/>
  <c r="Q72" i="7"/>
  <c r="R72" i="7"/>
  <c r="O73" i="7"/>
  <c r="P73" i="7"/>
  <c r="Q73" i="7"/>
  <c r="R73" i="7"/>
  <c r="O74" i="7"/>
  <c r="P74" i="7"/>
  <c r="Q74" i="7"/>
  <c r="R74" i="7"/>
  <c r="O75" i="7"/>
  <c r="P75" i="7"/>
  <c r="Q75" i="7"/>
  <c r="R75" i="7"/>
  <c r="O76" i="7"/>
  <c r="P76" i="7"/>
  <c r="Q76" i="7"/>
  <c r="R76" i="7"/>
  <c r="O77" i="7"/>
  <c r="P77" i="7"/>
  <c r="Q77" i="7"/>
  <c r="R77" i="7"/>
  <c r="O78" i="7"/>
  <c r="P78" i="7"/>
  <c r="Q78" i="7"/>
  <c r="R78" i="7"/>
  <c r="O79" i="7"/>
  <c r="P79" i="7"/>
  <c r="Q79" i="7"/>
  <c r="R79" i="7"/>
  <c r="O80" i="7"/>
  <c r="P80" i="7"/>
  <c r="Q80" i="7"/>
  <c r="R80" i="7"/>
  <c r="O81" i="7"/>
  <c r="P81" i="7"/>
  <c r="Q81" i="7"/>
  <c r="R81" i="7"/>
  <c r="O82" i="7"/>
  <c r="P82" i="7"/>
  <c r="Q82" i="7"/>
  <c r="R82" i="7"/>
  <c r="O83" i="7"/>
  <c r="P83" i="7"/>
  <c r="Q83" i="7"/>
  <c r="R83" i="7"/>
  <c r="O84" i="7"/>
  <c r="P84" i="7"/>
  <c r="Q84" i="7"/>
  <c r="R84" i="7"/>
  <c r="O85" i="7"/>
  <c r="P85" i="7"/>
  <c r="Q85" i="7"/>
  <c r="R85" i="7"/>
  <c r="O86" i="7"/>
  <c r="P86" i="7"/>
  <c r="Q86" i="7"/>
  <c r="R86" i="7"/>
  <c r="O87" i="7"/>
  <c r="P87" i="7"/>
  <c r="Q87" i="7"/>
  <c r="R87" i="7"/>
  <c r="O88" i="7"/>
  <c r="P88" i="7"/>
  <c r="Q88" i="7"/>
  <c r="R88" i="7"/>
  <c r="O89" i="7"/>
  <c r="P89" i="7"/>
  <c r="Q89" i="7"/>
  <c r="R89" i="7"/>
  <c r="O90" i="7"/>
  <c r="P90" i="7"/>
  <c r="Q90" i="7"/>
  <c r="R90" i="7"/>
  <c r="O91" i="7"/>
  <c r="P91" i="7"/>
  <c r="Q91" i="7"/>
  <c r="R91" i="7"/>
  <c r="O92" i="7"/>
  <c r="P92" i="7"/>
  <c r="Q92" i="7"/>
  <c r="R92" i="7"/>
  <c r="O93" i="7"/>
  <c r="P93" i="7"/>
  <c r="Q93" i="7"/>
  <c r="R93" i="7"/>
  <c r="O94" i="7"/>
  <c r="P94" i="7"/>
  <c r="Q94" i="7"/>
  <c r="R94" i="7"/>
  <c r="O95" i="7"/>
  <c r="P95" i="7"/>
  <c r="Q95" i="7"/>
  <c r="R95" i="7"/>
  <c r="O96" i="7"/>
  <c r="P96" i="7"/>
  <c r="Q96" i="7"/>
  <c r="R96" i="7"/>
  <c r="O97" i="7"/>
  <c r="P97" i="7"/>
  <c r="Q97" i="7"/>
  <c r="R97" i="7"/>
  <c r="O98" i="7"/>
  <c r="P98" i="7"/>
  <c r="Q98" i="7"/>
  <c r="R98" i="7"/>
  <c r="O99" i="7"/>
  <c r="P99" i="7"/>
  <c r="Q99" i="7"/>
  <c r="R99" i="7"/>
  <c r="O100" i="7"/>
  <c r="P100" i="7"/>
  <c r="Q100" i="7"/>
  <c r="R100" i="7"/>
  <c r="O101" i="7"/>
  <c r="P101" i="7"/>
  <c r="Q101" i="7"/>
  <c r="R101" i="7"/>
  <c r="O102" i="7"/>
  <c r="P102" i="7"/>
  <c r="Q102" i="7"/>
  <c r="R102" i="7"/>
  <c r="O103" i="7"/>
  <c r="P103" i="7"/>
  <c r="Q103" i="7"/>
  <c r="R103" i="7"/>
  <c r="O104" i="7"/>
  <c r="P104" i="7"/>
  <c r="Q104" i="7"/>
  <c r="R104" i="7"/>
  <c r="O105" i="7"/>
  <c r="P105" i="7"/>
  <c r="Q105" i="7"/>
  <c r="R105" i="7"/>
  <c r="O106" i="7"/>
  <c r="P106" i="7"/>
  <c r="Q106" i="7"/>
  <c r="R106" i="7"/>
  <c r="O107" i="7"/>
  <c r="P107" i="7"/>
  <c r="Q107" i="7"/>
  <c r="R107" i="7"/>
  <c r="O108" i="7"/>
  <c r="P108" i="7"/>
  <c r="Q108" i="7"/>
  <c r="R108" i="7"/>
  <c r="O109" i="7"/>
  <c r="P109" i="7"/>
  <c r="Q109" i="7"/>
  <c r="R109" i="7"/>
  <c r="O110" i="7"/>
  <c r="P110" i="7"/>
  <c r="Q110" i="7"/>
  <c r="R110" i="7"/>
  <c r="O111" i="7"/>
  <c r="P111" i="7"/>
  <c r="Q111" i="7"/>
  <c r="R111" i="7"/>
  <c r="O112" i="7"/>
  <c r="P112" i="7"/>
  <c r="Q112" i="7"/>
  <c r="R112" i="7"/>
  <c r="O113" i="7"/>
  <c r="P113" i="7"/>
  <c r="Q113" i="7"/>
  <c r="R113" i="7"/>
  <c r="O114" i="7"/>
  <c r="P114" i="7"/>
  <c r="Q114" i="7"/>
  <c r="R114" i="7"/>
  <c r="O115" i="7"/>
  <c r="P115" i="7"/>
  <c r="Q115" i="7"/>
  <c r="R115" i="7"/>
  <c r="O116" i="7"/>
  <c r="P116" i="7"/>
  <c r="Q116" i="7"/>
  <c r="R116" i="7"/>
  <c r="O117" i="7"/>
  <c r="P117" i="7"/>
  <c r="Q117" i="7"/>
  <c r="R117" i="7"/>
  <c r="R2" i="7"/>
  <c r="Q2" i="7"/>
  <c r="P2"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2"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3" i="7"/>
  <c r="M4" i="7"/>
  <c r="M5" i="7"/>
  <c r="M6" i="7"/>
  <c r="M7" i="7"/>
  <c r="M8" i="7"/>
  <c r="M2" i="7"/>
  <c r="Q1" i="5"/>
  <c r="P1" i="5"/>
  <c r="O1" i="5"/>
  <c r="N1" i="5"/>
  <c r="M1" i="5"/>
  <c r="L1" i="5"/>
</calcChain>
</file>

<file path=xl/sharedStrings.xml><?xml version="1.0" encoding="utf-8"?>
<sst xmlns="http://schemas.openxmlformats.org/spreadsheetml/2006/main" count="9461" uniqueCount="1027">
  <si>
    <t>Max_WertZeile</t>
  </si>
  <si>
    <t>MAX_Pr</t>
  </si>
  <si>
    <t>Kategorie</t>
  </si>
  <si>
    <t>Bemerkung</t>
  </si>
  <si>
    <t>Vorschlag</t>
  </si>
  <si>
    <t>Formel</t>
  </si>
  <si>
    <t>CAS</t>
  </si>
  <si>
    <t>InChIKey</t>
  </si>
  <si>
    <t>BPMZ_RT</t>
  </si>
  <si>
    <t/>
  </si>
  <si>
    <t>GC_BPMZ_72_RI_2794</t>
  </si>
  <si>
    <t>59-29.3</t>
  </si>
  <si>
    <t>Didecan-2-yl phthalate</t>
  </si>
  <si>
    <t>C28H46O4</t>
  </si>
  <si>
    <t>28029-89-2</t>
  </si>
  <si>
    <t xml:space="preserve">CZTAPVBKUXXDLY-UHFFFAOYSA-N   </t>
  </si>
  <si>
    <t>149-29.7</t>
  </si>
  <si>
    <t>GC_BPMZ_205_RI_1946</t>
  </si>
  <si>
    <t>205-21.9</t>
  </si>
  <si>
    <t>Isocurcumenol</t>
  </si>
  <si>
    <t>C15H22O2</t>
  </si>
  <si>
    <t>24063-71-6</t>
  </si>
  <si>
    <t>DEBDFZGNZTYPMF-NZBPQXDJSA-N</t>
  </si>
  <si>
    <t>191-18.9</t>
  </si>
  <si>
    <t>Diisobutyl phthalate</t>
  </si>
  <si>
    <t>C16H22O4</t>
  </si>
  <si>
    <t>84-69-5</t>
  </si>
  <si>
    <t>MGWAVDBGNNKXQV-UHFFFAOYSA-N</t>
  </si>
  <si>
    <t>149-21.1</t>
  </si>
  <si>
    <t>WGK 2,Kunststoffindustrie</t>
  </si>
  <si>
    <t>Styrene</t>
  </si>
  <si>
    <t>C8H8</t>
  </si>
  <si>
    <t>100-42-5</t>
  </si>
  <si>
    <t>PPBRXRYQALVLMV-UHFFFAOYSA-N</t>
  </si>
  <si>
    <t>104-5.9</t>
  </si>
  <si>
    <t>GC_BPMZ_149_RI_1998</t>
  </si>
  <si>
    <t>149-22.4</t>
  </si>
  <si>
    <t>GC_BPMZ_130_RI_1777</t>
  </si>
  <si>
    <t>130-20.1</t>
  </si>
  <si>
    <t>WGK 3,Reach A7,Weichmacher/ Phthalat</t>
  </si>
  <si>
    <t>Dibutyl phthalate</t>
  </si>
  <si>
    <t>84-74-2</t>
  </si>
  <si>
    <t>DOIRQSBPFJWKBE-UHFFFAOYSA-N</t>
  </si>
  <si>
    <t>149-22.1</t>
  </si>
  <si>
    <t>WGK 2,PSM,Duftstoff</t>
  </si>
  <si>
    <t>Cyclopenta[g]-2-benzopyran, 1,3,4,6,7,8-hexahydro-4,6,6,7,8,8-hexamethyl-</t>
  </si>
  <si>
    <t>C18H26O</t>
  </si>
  <si>
    <t>1222-05-5</t>
  </si>
  <si>
    <t>ONKNPOPIGWHAQC-UHFFFAOYSA-N</t>
  </si>
  <si>
    <t>243-21</t>
  </si>
  <si>
    <t>GC_BPMZ_119_RI_1885</t>
  </si>
  <si>
    <t>119-21.2</t>
  </si>
  <si>
    <t>GC_BPMZ_121_RI_1893</t>
  </si>
  <si>
    <t>GC_BPMZ_94_RI_2584</t>
  </si>
  <si>
    <t>94-27.7</t>
  </si>
  <si>
    <t>GC_BPMZ_257_RI_2206</t>
  </si>
  <si>
    <t>257-24.4</t>
  </si>
  <si>
    <t>KW mit Phenylester</t>
  </si>
  <si>
    <t>Carbonic acid, hexadecyl phenyl ester</t>
  </si>
  <si>
    <t>C23H38O3</t>
  </si>
  <si>
    <t>1000314-58-0</t>
  </si>
  <si>
    <t xml:space="preserve">CWQABBMFNPYHEF-UHFFFAOYSA-N   </t>
  </si>
  <si>
    <t>94-27.5</t>
  </si>
  <si>
    <t>Abbauprodukt v. Fungizid u. Vulkanisationsbeschleuniger</t>
  </si>
  <si>
    <t>2-(Methylthio)benzothiazole</t>
  </si>
  <si>
    <t>C8H7NS2</t>
  </si>
  <si>
    <t>615-22-5</t>
  </si>
  <si>
    <t>UTBVIMLZIRIFFR-UHFFFAOYSA-N</t>
  </si>
  <si>
    <t>181-18.1</t>
  </si>
  <si>
    <t>GC_BPMZ_94_RI_2665</t>
  </si>
  <si>
    <t>94-28.3</t>
  </si>
  <si>
    <t>WGK 3,Reach A7,</t>
  </si>
  <si>
    <t>Ethane, 1,1,2,2-tetrachloro-</t>
  </si>
  <si>
    <t>C2H2Cl4</t>
  </si>
  <si>
    <t>79-34-5</t>
  </si>
  <si>
    <t>QPFMBZIOSGYJDE-UHFFFAOYSA-N</t>
  </si>
  <si>
    <t>83-6.2</t>
  </si>
  <si>
    <t>GC_BPMZ_94_RI_2521</t>
  </si>
  <si>
    <t>94-27.2</t>
  </si>
  <si>
    <t>GC_BPMZ_116_RI_1524</t>
  </si>
  <si>
    <t>116-17.1</t>
  </si>
  <si>
    <t>94-28</t>
  </si>
  <si>
    <t>Acetophenone</t>
  </si>
  <si>
    <t>C8H8O</t>
  </si>
  <si>
    <t>98-86-2</t>
  </si>
  <si>
    <t>KWOLFJPFCHCOCG-UHFFFAOYSA-N</t>
  </si>
  <si>
    <t>105-9.8</t>
  </si>
  <si>
    <t>WGK 1,Flammenschutz</t>
  </si>
  <si>
    <t>Tris(2-chloroisopropyl)phosphate</t>
  </si>
  <si>
    <t>C9H18Cl3O4P</t>
  </si>
  <si>
    <t>13674-84-5</t>
  </si>
  <si>
    <t>KVMPUXDNESXNOH-UHFFFAOYSA-N</t>
  </si>
  <si>
    <t>125-20.4</t>
  </si>
  <si>
    <t>GC_BPMZ_135_RI_1704</t>
  </si>
  <si>
    <t>135-19.2</t>
  </si>
  <si>
    <t>GC_BPMZ_94_RI_2501</t>
  </si>
  <si>
    <t>94-26.9</t>
  </si>
  <si>
    <t>4,7-Methano-5H-inden-5-one, 3,3a,4,6,7,7a-hexahydro-</t>
  </si>
  <si>
    <t>C10H12O</t>
  </si>
  <si>
    <t>14888-58-5</t>
  </si>
  <si>
    <t>BNISRVGIGGHBIM-UHFFFAOYNA-N</t>
  </si>
  <si>
    <t>148-13.6</t>
  </si>
  <si>
    <t>GC_BPMZ_150_RI_1980</t>
  </si>
  <si>
    <t>150-22.2</t>
  </si>
  <si>
    <t>GC_BPMZ_116_RI_1497</t>
  </si>
  <si>
    <t>116-16.7</t>
  </si>
  <si>
    <t>WGK 1,Surfunyl, Tensid, in Farben/Druckertinten</t>
  </si>
  <si>
    <t>2,4,7,9-Tetramethyl-5-decyne-4,7-diol</t>
  </si>
  <si>
    <t>C14H26O2</t>
  </si>
  <si>
    <t>126-86-3</t>
  </si>
  <si>
    <t>LXOFYPKXCSULTL-UHFFFAOYSA-N</t>
  </si>
  <si>
    <t>109-15.6</t>
  </si>
  <si>
    <t>Diclofenac artifact</t>
  </si>
  <si>
    <t>2H-Indol-2-one, 1-(2,6-dichlorophenyl)-1,3-dihydro-</t>
  </si>
  <si>
    <t>C14H9Cl2NO</t>
  </si>
  <si>
    <t>15362-40-0</t>
  </si>
  <si>
    <t>JCICIFOYVSPMHG-UHFFFAOYSA-N</t>
  </si>
  <si>
    <t>214-24.3</t>
  </si>
  <si>
    <t>m-Xylene</t>
  </si>
  <si>
    <t>C8H10</t>
  </si>
  <si>
    <t>108-38-3</t>
  </si>
  <si>
    <t>IVSZLXZYQVIEFR-UHFFFAOYSA-N</t>
  </si>
  <si>
    <t>91-5.6</t>
  </si>
  <si>
    <t>WGK 2,</t>
  </si>
  <si>
    <t>Cyclohexane, isocyanato-</t>
  </si>
  <si>
    <t>C7H11NO</t>
  </si>
  <si>
    <t>3173-53-3</t>
  </si>
  <si>
    <t>KQWGXHWJMSMDJJ-UHFFFAOYSA-N</t>
  </si>
  <si>
    <t>97-8.2</t>
  </si>
  <si>
    <t>Carbamazepine</t>
  </si>
  <si>
    <t>C15H12N2O</t>
  </si>
  <si>
    <t>298-46-4</t>
  </si>
  <si>
    <t>FFGPTBGBLSHEPO-UHFFFAOYSA-N</t>
  </si>
  <si>
    <t>193-26</t>
  </si>
  <si>
    <t>GC_BPMZ_94_RI_2767</t>
  </si>
  <si>
    <t>94-29.1</t>
  </si>
  <si>
    <t>WGK 2,Biozd,BAS,PT19-Repellents and attractants,Insektenschutz</t>
  </si>
  <si>
    <t>Diethyltoluamide</t>
  </si>
  <si>
    <t>C12H17NO</t>
  </si>
  <si>
    <t>134-62-3</t>
  </si>
  <si>
    <t>MMOXZBCLCQITDF-UHFFFAOYSA-N</t>
  </si>
  <si>
    <t>119-17.6</t>
  </si>
  <si>
    <t>GC_BPMZ_147_RI_2285</t>
  </si>
  <si>
    <t>147-25.1</t>
  </si>
  <si>
    <t>1,3,5-Triphenylcyclohexane, cis,trans-</t>
  </si>
  <si>
    <t>C24H24</t>
  </si>
  <si>
    <t>28336-57-4</t>
  </si>
  <si>
    <t>YVPJVAWPIRGOJN-UHFFFAOYSA-N</t>
  </si>
  <si>
    <t>91-26.7</t>
  </si>
  <si>
    <t>1,4-Benzenedicarboxylic acid, bis(2-ethylhexyl) ester</t>
  </si>
  <si>
    <t>C24H38O4</t>
  </si>
  <si>
    <t>6422-86-2</t>
  </si>
  <si>
    <t>RWPICVVBGZBXNA-UHFFFAOYSA-N</t>
  </si>
  <si>
    <t>Dihydromyrcenol</t>
  </si>
  <si>
    <t>C10H20O</t>
  </si>
  <si>
    <t>53219-21-9</t>
  </si>
  <si>
    <t>59-8.8</t>
  </si>
  <si>
    <t>Carbonic acid, pentadecyl phenyl ester</t>
  </si>
  <si>
    <t>C22H36O3</t>
  </si>
  <si>
    <t>1000314-57-9</t>
  </si>
  <si>
    <t>ZDMORWSPXCSTKG-UHFFFAOYSA-N</t>
  </si>
  <si>
    <t>Carbamothioic acid, dimethyl-, S-methyl ester</t>
  </si>
  <si>
    <t>C4H9NOS</t>
  </si>
  <si>
    <t>72-8.8</t>
  </si>
  <si>
    <t>STA</t>
  </si>
  <si>
    <t>NZ</t>
  </si>
  <si>
    <t>Weichmacher/ Phthalat</t>
  </si>
  <si>
    <t>Isobutyl methyl phthalate</t>
  </si>
  <si>
    <t>C13H16O4</t>
  </si>
  <si>
    <t>1000373-89-3</t>
  </si>
  <si>
    <t>163-19.4</t>
  </si>
  <si>
    <t>Phthalic acid, di(6-methylhept-2-yl) ester</t>
  </si>
  <si>
    <t>1000377-97-3</t>
  </si>
  <si>
    <t xml:space="preserve">ASUMBDPCWUXZFX-UHFFFAOYSA-N   </t>
  </si>
  <si>
    <t>149-27.5</t>
  </si>
  <si>
    <t>GC_BPMZ_129_RI_1964</t>
  </si>
  <si>
    <t>129-22.2</t>
  </si>
  <si>
    <t>AZM,örtlich wirksames Betäubungsmittel,Mund- und Rachentherapeutika, UrologikaKathetermittel</t>
  </si>
  <si>
    <t>Lidocaine</t>
  </si>
  <si>
    <t>C14H22N2O</t>
  </si>
  <si>
    <t>137-58-6</t>
  </si>
  <si>
    <t>NNJVILVZKWQKPM-UHFFFAOYSA-N</t>
  </si>
  <si>
    <t>86-21.5</t>
  </si>
  <si>
    <t>3-[1-(4-Cyano-1,2,3,4-tetrahydronaphthyl)]propanenitrile</t>
  </si>
  <si>
    <t>C14H14N2</t>
  </si>
  <si>
    <t>57964-40-6</t>
  </si>
  <si>
    <t>JRUGFHHEKLYFPC-UHFFFAOYSA-N</t>
  </si>
  <si>
    <t>129-23.2</t>
  </si>
  <si>
    <t>Phthalic acid, ethyl pentyl ester</t>
  </si>
  <si>
    <t>C15H20O4</t>
  </si>
  <si>
    <t>1000308-93-6</t>
  </si>
  <si>
    <t>149-20.2</t>
  </si>
  <si>
    <t>2,6-Di-tert-butyl-4-hydroxy-4-methyl-2,5-cyclohexadien-1-one</t>
  </si>
  <si>
    <t>C15H24O2</t>
  </si>
  <si>
    <t>10396-80-2</t>
  </si>
  <si>
    <t>DQBHJILNHNRDTM-UHFFFAOYSA-N</t>
  </si>
  <si>
    <t>165-16.3</t>
  </si>
  <si>
    <t>WGK 3,Reach A7,WeichmacherSicol 160,Unimoll BB,Santicizer 160</t>
  </si>
  <si>
    <t>Benzyl butyl phthalate</t>
  </si>
  <si>
    <t>C19H20O4</t>
  </si>
  <si>
    <t>85-68-7</t>
  </si>
  <si>
    <t>IRIAEXORFWYRCZ-UHFFFAOYSA-N</t>
  </si>
  <si>
    <t>149-25.9</t>
  </si>
  <si>
    <t>2-Propanol, 1-(2-methoxy-1-methylethoxy)-</t>
  </si>
  <si>
    <t>C7H16O3</t>
  </si>
  <si>
    <t>20324-32-7</t>
  </si>
  <si>
    <t>WGYZMNBUZFHYRX-UHFFFAOYSA-N</t>
  </si>
  <si>
    <t>Diazepam</t>
  </si>
  <si>
    <t>C16H13ClN2O</t>
  </si>
  <si>
    <t>439-14-5</t>
  </si>
  <si>
    <t>256-27.1</t>
  </si>
  <si>
    <t>Avetil, Etroflex, Delaxin</t>
  </si>
  <si>
    <t>Methocarbamol</t>
  </si>
  <si>
    <t>C11H15NO5</t>
  </si>
  <si>
    <t>532-03-6</t>
  </si>
  <si>
    <t>GNXFOGHNGIVQEH-UHFFFAOYSA-N</t>
  </si>
  <si>
    <t>124-23.2</t>
  </si>
  <si>
    <t>WGK 3,AZM,Narkotika</t>
  </si>
  <si>
    <t>Propofol</t>
  </si>
  <si>
    <t>C12H18O</t>
  </si>
  <si>
    <t>2078-54-8</t>
  </si>
  <si>
    <t>OLBCVFGFOZPWHH-UHFFFAOYSA-N</t>
  </si>
  <si>
    <t>163-14.8</t>
  </si>
  <si>
    <t>WGK 1,</t>
  </si>
  <si>
    <t>Arzneistoff zur örtlichen Betäubung</t>
  </si>
  <si>
    <t>Mepivacaine</t>
  </si>
  <si>
    <t>C15H22N2O</t>
  </si>
  <si>
    <t>96-88-8</t>
  </si>
  <si>
    <t>INWLQCZOYSRPNW-UHFFFAOYSA-N</t>
  </si>
  <si>
    <t>98-23.6</t>
  </si>
  <si>
    <t>GC_BPMZ_150_RI_1878</t>
  </si>
  <si>
    <t>150-21.2</t>
  </si>
  <si>
    <t>WGK 2,Flammenschutz</t>
  </si>
  <si>
    <t>Triphenylphosphine oxide</t>
  </si>
  <si>
    <t>C18H15OP</t>
  </si>
  <si>
    <t>791-28-6</t>
  </si>
  <si>
    <t>FIQMHBFVRAXMOP-UHFFFAOYSA-N</t>
  </si>
  <si>
    <t>277-27.4</t>
  </si>
  <si>
    <t>WGK 2,Kunststoffadditiv</t>
  </si>
  <si>
    <t>2-tert-Butylcyclohexanol</t>
  </si>
  <si>
    <t>13491-79-7</t>
  </si>
  <si>
    <t>DLTWBMHADAJAAZ-UHFFFAOYSA-N</t>
  </si>
  <si>
    <t>82-11.8</t>
  </si>
  <si>
    <t>WGK 1,Lösungsmittel f. KosmetikLösungsmittel f. Kosmetik</t>
  </si>
  <si>
    <t>1,4:3,6-Dianhydro-2,5-di-O-methyl-D-glucitol</t>
  </si>
  <si>
    <t>C8H14O4</t>
  </si>
  <si>
    <t>5306-85-4</t>
  </si>
  <si>
    <t>MEJYDZQQVZJMPP-BAWJVQPRNA-N</t>
  </si>
  <si>
    <t>69-13.5</t>
  </si>
  <si>
    <t>GC_BPMZ_121_RI_989</t>
  </si>
  <si>
    <t>121-8.3</t>
  </si>
  <si>
    <t>1,3,4,6-Tetramethyl-dihydroimidazo[4,5-d]imidazolidine-2,5-dione</t>
  </si>
  <si>
    <t>C8H14N4O2</t>
  </si>
  <si>
    <t>106780-29-4</t>
  </si>
  <si>
    <t xml:space="preserve">XIUUSFJTJXFNGH-UHFFFAOYSA-N  </t>
  </si>
  <si>
    <t>198-21.4</t>
  </si>
  <si>
    <t>Cyclopentene, 1,2,3,4,5-pentamethyl-</t>
  </si>
  <si>
    <t>C10H18</t>
  </si>
  <si>
    <t>1000154-28-6</t>
  </si>
  <si>
    <t xml:space="preserve">ZTKTZVXSSKVBTH-UHFFFAOYSA-N   </t>
  </si>
  <si>
    <t>WGK 1,Diethyldiethylene glycol</t>
  </si>
  <si>
    <t>Diethylene glycol diethyl ether</t>
  </si>
  <si>
    <t>C8H18O3</t>
  </si>
  <si>
    <t>112-36-7</t>
  </si>
  <si>
    <t>RRQYJINTUHWNHW-UHFFFAOYSA-N</t>
  </si>
  <si>
    <t>59-9.1</t>
  </si>
  <si>
    <t>MÜN</t>
  </si>
  <si>
    <t>WGK 1,Diese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</si>
  <si>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2-Pyrrolidinone, 1-butyl-</t>
  </si>
  <si>
    <t>C8H15NO</t>
  </si>
  <si>
    <t>3470-98-2</t>
  </si>
  <si>
    <t>BNXZHVUCNYMNOS-UHFFFAOYSA-N</t>
  </si>
  <si>
    <t>98-13.7</t>
  </si>
  <si>
    <t>(Z)-Docos-9-enenitrile</t>
  </si>
  <si>
    <t>C22H41N</t>
  </si>
  <si>
    <t>1000465-48-0</t>
  </si>
  <si>
    <t xml:space="preserve">DYWJAEXIUOQBMV-YPKPFQOOSA-N </t>
  </si>
  <si>
    <t>122-27</t>
  </si>
  <si>
    <t>GC_BPMZ_94_RI_2685</t>
  </si>
  <si>
    <t>94-28.5</t>
  </si>
  <si>
    <t>Tridecane, 2,5-dimethyl-</t>
  </si>
  <si>
    <t>C15H32</t>
  </si>
  <si>
    <t>56292-66-1</t>
  </si>
  <si>
    <t>WHEITGBIIYGVLM-UHFFFAOYNA-N</t>
  </si>
  <si>
    <t>57-10.8</t>
  </si>
  <si>
    <t>GC_BPMZ_119_RI_1469</t>
  </si>
  <si>
    <t>119-16.3</t>
  </si>
  <si>
    <t>2,4,7,9-Tetramethyl-5-decyn-4,7-diol</t>
  </si>
  <si>
    <t>109-15.5</t>
  </si>
  <si>
    <t>WGK 2,Weichmacher</t>
  </si>
  <si>
    <t>2,4-Di-tert-butylphenol</t>
  </si>
  <si>
    <t>C14H22O</t>
  </si>
  <si>
    <t>96-76-4</t>
  </si>
  <si>
    <t>ICKWICRCANNIBI-UHFFFAOYSA-N</t>
  </si>
  <si>
    <t>191-16.8</t>
  </si>
  <si>
    <t>1,3-Benzenedimethanol, .alpha.1,.alpha.1,.alpha.3,.alpha.3-tetramethyl-</t>
  </si>
  <si>
    <t>C12H18O2</t>
  </si>
  <si>
    <t>1999-85-5</t>
  </si>
  <si>
    <t>UGPWRRVOLLMHSC-UHFFFAOYSA-N</t>
  </si>
  <si>
    <t>179-16.2</t>
  </si>
  <si>
    <t>KW</t>
  </si>
  <si>
    <t>Octane, 4-ethyl-</t>
  </si>
  <si>
    <t>C10H22</t>
  </si>
  <si>
    <t>15869-86-0</t>
  </si>
  <si>
    <t>NRJUFUBKIFIKFI-UHFFFAOYSA-N</t>
  </si>
  <si>
    <t>57-11.5</t>
  </si>
  <si>
    <t>1-Hexadecanol</t>
  </si>
  <si>
    <t>C16H34O</t>
  </si>
  <si>
    <t>36653-82-4</t>
  </si>
  <si>
    <t>BXWNKGSJHAJOGX-UHFFFAOYSA-N</t>
  </si>
  <si>
    <t>83-20.2</t>
  </si>
  <si>
    <t>cis-13-Octadecenoic acid, methyl ester</t>
  </si>
  <si>
    <t>C19H36O2</t>
  </si>
  <si>
    <t>1010333-58-3</t>
  </si>
  <si>
    <t>96-23.5</t>
  </si>
  <si>
    <t>SCH</t>
  </si>
  <si>
    <t>Acetic acid, butyl ester</t>
  </si>
  <si>
    <t>C6H12O2</t>
  </si>
  <si>
    <t>123-86-4</t>
  </si>
  <si>
    <t>DKPFZGUDAPQIHT-UHFFFAOYSA-N</t>
  </si>
  <si>
    <t>56-4.3</t>
  </si>
  <si>
    <t>Benzenesulfonamide, 2-methyl-</t>
  </si>
  <si>
    <t>C7H9NO2S</t>
  </si>
  <si>
    <t>88-19-7</t>
  </si>
  <si>
    <t>YCMLQMDWSXFTIF-UHFFFAOYSA-N</t>
  </si>
  <si>
    <t>90-18.4</t>
  </si>
  <si>
    <t>Butyl citrate</t>
  </si>
  <si>
    <t>C18H32O7</t>
  </si>
  <si>
    <t>77-94-1</t>
  </si>
  <si>
    <t>ZFOZVQLOBQUTQQ-UHFFFAOYSA-N</t>
  </si>
  <si>
    <t>185-24.3</t>
  </si>
  <si>
    <t>WGK 2,Tributylphosphat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</si>
  <si>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Tributyl phosphate</t>
  </si>
  <si>
    <t>C12H27O4P</t>
  </si>
  <si>
    <t>126-73-8</t>
  </si>
  <si>
    <t>STCOOQWBFONSKY-UHFFFAOYSA-N</t>
  </si>
  <si>
    <t>99-18.6</t>
  </si>
  <si>
    <t>2'-Hydroxy-4',5'-dimethylacetophenone</t>
  </si>
  <si>
    <t>C10H12O2</t>
  </si>
  <si>
    <t>36436-65-4</t>
  </si>
  <si>
    <t>149-15.7</t>
  </si>
  <si>
    <t>1H-Pyrazole, 5-methoxy-1,3-dimethyl-</t>
  </si>
  <si>
    <t>C6H10N2O</t>
  </si>
  <si>
    <t>53091-80-8</t>
  </si>
  <si>
    <t>111-13.9</t>
  </si>
  <si>
    <t>WAS</t>
  </si>
  <si>
    <t>X</t>
  </si>
  <si>
    <t>s</t>
  </si>
  <si>
    <t>RUH</t>
  </si>
  <si>
    <t>WDF</t>
  </si>
  <si>
    <t>69-29.5</t>
  </si>
  <si>
    <t>162-11.7</t>
  </si>
  <si>
    <t>130-20</t>
  </si>
  <si>
    <t>94-26.8</t>
  </si>
  <si>
    <t>102-18.3</t>
  </si>
  <si>
    <t>94-27.8</t>
  </si>
  <si>
    <t>121-21.1</t>
  </si>
  <si>
    <t>121-21.3</t>
  </si>
  <si>
    <t>194-21</t>
  </si>
  <si>
    <t>257-24.3</t>
  </si>
  <si>
    <t>140-10.8</t>
  </si>
  <si>
    <t>149-17.9</t>
  </si>
  <si>
    <t>105-18.4</t>
  </si>
  <si>
    <t>57-10.6</t>
  </si>
  <si>
    <t>99-11</t>
  </si>
  <si>
    <t>207-26.9</t>
  </si>
  <si>
    <t>97-8.3</t>
  </si>
  <si>
    <t>150-21.1</t>
  </si>
  <si>
    <t>219-20</t>
  </si>
  <si>
    <t>99-17</t>
  </si>
  <si>
    <t>149-29.2</t>
  </si>
  <si>
    <t>91-18.9</t>
  </si>
  <si>
    <t>82-20.5</t>
  </si>
  <si>
    <t>biogen, u.a. Hautschutzmittel,  SchmiermittelSpinacen</t>
  </si>
  <si>
    <t>(E)-Squalene</t>
  </si>
  <si>
    <t>C30H50</t>
  </si>
  <si>
    <t>111-02-4</t>
  </si>
  <si>
    <t>YYGNTYWPHWGJRM-AAJYLUCBSA-N</t>
  </si>
  <si>
    <t>2,6-Di-tert-butyl-4-hydroxy-4-methylcyclohexa-2,5-dien-1-one</t>
  </si>
  <si>
    <t>WGK 3,</t>
  </si>
  <si>
    <t>Phenol, 2,4-dichloro-</t>
  </si>
  <si>
    <t>C6H4Cl2O</t>
  </si>
  <si>
    <t>120-83-2</t>
  </si>
  <si>
    <t>HFZWRUODUSTPEG-UHFFFAOYSA-N</t>
  </si>
  <si>
    <t>WGK 2,AZM,38900kg/a in Dtl.Antiepileptikatraditionelles Antiepileptikum, anaerob abbaubar</t>
  </si>
  <si>
    <t>Dodecanoic acid, 1-methylethyl ester</t>
  </si>
  <si>
    <t>C15H30O2</t>
  </si>
  <si>
    <t>10233-13-3</t>
  </si>
  <si>
    <t>GC_BPMZ_94_RI_2610</t>
  </si>
  <si>
    <t>9-Octadecenoic acid, methyl ester, (E)-</t>
  </si>
  <si>
    <t>1937-62-8</t>
  </si>
  <si>
    <t>WGK 1,AZM,Industrie-/Haushaltsch.auf Wirkstoffliste, ca 2 t/a, Lifestyle compounds</t>
  </si>
  <si>
    <t>Caffeine                            P821</t>
  </si>
  <si>
    <t>C8H10N4O2</t>
  </si>
  <si>
    <t>58-08-2</t>
  </si>
  <si>
    <t>RYYVLZVUVIJVGH-UHFFFAOYSA-N</t>
  </si>
  <si>
    <t>WGK 2,Vincubina, Odoratine</t>
  </si>
  <si>
    <t>2,2,6,6-Tetramethyl-4-piperidone</t>
  </si>
  <si>
    <t>C9H17NO</t>
  </si>
  <si>
    <t>826-36-8</t>
  </si>
  <si>
    <t>JWUXJYZVKZKLTJ-UHFFFAOYSA-N</t>
  </si>
  <si>
    <t>WGK 2,Weichmacher/ Phthalat</t>
  </si>
  <si>
    <t>Diethyl Phthalate</t>
  </si>
  <si>
    <t>C12H14O4</t>
  </si>
  <si>
    <t>84-66-2</t>
  </si>
  <si>
    <t>FLKPEMZONWLCSK-UHFFFAOYSA-N</t>
  </si>
  <si>
    <t>WGK 1,Fotoinhibitor, UV-Härter/Schutz 
in Kosmetika/Verpackungen</t>
  </si>
  <si>
    <t>Benzophenone</t>
  </si>
  <si>
    <t>C13H10O</t>
  </si>
  <si>
    <t>119-61-9</t>
  </si>
  <si>
    <t>RWCCWEUUXYIKHB-UHFFFAOYSA-N</t>
  </si>
  <si>
    <t>3-Ethyl-3-methylheptane</t>
  </si>
  <si>
    <t>17302-01-1</t>
  </si>
  <si>
    <t>Triethyl phosphate</t>
  </si>
  <si>
    <t>C6H15O4P</t>
  </si>
  <si>
    <t>78-40-0</t>
  </si>
  <si>
    <t>DQWPFSLDHJDLRL-UHFFFAOYSA-N</t>
  </si>
  <si>
    <t>Hexa(methoxymethyl)melamine</t>
  </si>
  <si>
    <t>C15H30N6O6</t>
  </si>
  <si>
    <t>68002-20-0</t>
  </si>
  <si>
    <t xml:space="preserve">BNCADMBVWNPPIZ-UHFFFAOYSA-N   </t>
  </si>
  <si>
    <t>3,5-di-tert-Butyl-4-hydroxybenzaldehyde</t>
  </si>
  <si>
    <t>1620-98-0</t>
  </si>
  <si>
    <t>GC_BPMZ_99_RI_1515</t>
  </si>
  <si>
    <t>Phthalic acid, hept-2-yl nonyl ester</t>
  </si>
  <si>
    <t>1000356-97-6</t>
  </si>
  <si>
    <t xml:space="preserve">QAKHJGJRTDJEJD-UHFFFAOYSA-N   </t>
  </si>
  <si>
    <t>Benzenesulfonamide, 4-methyl-</t>
  </si>
  <si>
    <t>70-55-3</t>
  </si>
  <si>
    <t>Pentadecanal-</t>
  </si>
  <si>
    <t>C15H30O</t>
  </si>
  <si>
    <t>207-4.7</t>
  </si>
  <si>
    <t>149-27.4</t>
  </si>
  <si>
    <t>205-21.3</t>
  </si>
  <si>
    <t>191-16.9</t>
  </si>
  <si>
    <t>180-26.8</t>
  </si>
  <si>
    <t>113-13.1</t>
  </si>
  <si>
    <t>113-23.9</t>
  </si>
  <si>
    <t>108-6.5</t>
  </si>
  <si>
    <t>149-18</t>
  </si>
  <si>
    <t>322-30.6</t>
  </si>
  <si>
    <t>121-8.5</t>
  </si>
  <si>
    <t>149-30</t>
  </si>
  <si>
    <t>4-Methyl-2,4-bis(4'-trimethylsilyloxyphenyl)pentene-1</t>
  </si>
  <si>
    <t>C24H36O2Si2</t>
  </si>
  <si>
    <t>1000283-56-8</t>
  </si>
  <si>
    <t>Phthalic acid, di(2-propylpentyl) ester</t>
  </si>
  <si>
    <t>1000377-93-5</t>
  </si>
  <si>
    <t>WGK 1,Ausgangs-/Zwischenprodukt für Duftstoffe und Pharmazeutika sowie Kunstharze, FarbenDymex, Hypnone</t>
  </si>
  <si>
    <t>Butanedioic acid, phenyl-</t>
  </si>
  <si>
    <t>C10H10O4</t>
  </si>
  <si>
    <t>635-51-8</t>
  </si>
  <si>
    <t>AZM,12400kg/a in Dtl.Antiepileptikaneueres Antiepileptikum</t>
  </si>
  <si>
    <t>Oxcarbazepine</t>
  </si>
  <si>
    <t>C15H12N2O2</t>
  </si>
  <si>
    <t>28721-07-5</t>
  </si>
  <si>
    <t>CTRLABGOLIVAIY-UHFFFAOYSA-N</t>
  </si>
  <si>
    <t>WGK 1,Caprolactam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</si>
  <si>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Caprolactam</t>
  </si>
  <si>
    <t>C6H11NO</t>
  </si>
  <si>
    <t>105-60-2</t>
  </si>
  <si>
    <t>JBKVHLHDHHXQEQ-UHFFFAOYSA-N</t>
  </si>
  <si>
    <t>2-Propenoic acid, 2-methyl-, 1,2-ethanediylbis(oxy-2,1-ethanediyl) ester</t>
  </si>
  <si>
    <t>C14H22O6</t>
  </si>
  <si>
    <t>109-16-0</t>
  </si>
  <si>
    <t>Pyrazine, 2,3-dimethyl-</t>
  </si>
  <si>
    <t>C6H8N2</t>
  </si>
  <si>
    <t>5910-89-4</t>
  </si>
  <si>
    <t>OXQOBQJCDNLAPO-UHFFFAOYSA-N</t>
  </si>
  <si>
    <t>Diethylphthalate                   P1004</t>
  </si>
  <si>
    <t>Benzenamine, 4-(1,1,3,3-tetramethylbutyl)-N-[4-(1,1,3,3-tetramethylbutyl)phenyl]-</t>
  </si>
  <si>
    <t>C28H43N</t>
  </si>
  <si>
    <t>15721-78-5</t>
  </si>
  <si>
    <t>Pyrazine, 2-ethyl-3-methyl-</t>
  </si>
  <si>
    <t>C7H10N2</t>
  </si>
  <si>
    <t>15707-23-0</t>
  </si>
  <si>
    <t>LNIMMWYNSBZESE-UHFFFAOYSA-N</t>
  </si>
  <si>
    <t>Dinonyl phthalate</t>
  </si>
  <si>
    <t>C26H42O4</t>
  </si>
  <si>
    <t>84-76-4</t>
  </si>
  <si>
    <t>DROMNWUQASBTFM-UHFFFAOYSA-N</t>
  </si>
  <si>
    <t>1,2-Benzisothiazole</t>
  </si>
  <si>
    <t>C7H5NS</t>
  </si>
  <si>
    <t>272-16-2</t>
  </si>
  <si>
    <t>135-12.7</t>
  </si>
  <si>
    <t>1-Hexanol, 2-ethyl-</t>
  </si>
  <si>
    <t>C8H18O</t>
  </si>
  <si>
    <t>104-76-7</t>
  </si>
  <si>
    <t>XXCCMDLLIVHSJT-UHFFFAOYSA-N</t>
  </si>
  <si>
    <t>57-9.1</t>
  </si>
  <si>
    <t>Pyridine, 2,4,6-trimethyl-</t>
  </si>
  <si>
    <t>C8H11N</t>
  </si>
  <si>
    <t>108-75-8</t>
  </si>
  <si>
    <t>BWZVCCNYKMEVEX-UHFFFAOYSA-N</t>
  </si>
  <si>
    <t>163-14.7</t>
  </si>
  <si>
    <t>116-17</t>
  </si>
  <si>
    <t>123-6.3</t>
  </si>
  <si>
    <t>94-27.9</t>
  </si>
  <si>
    <t>Triacetin</t>
  </si>
  <si>
    <t>C9H14O6</t>
  </si>
  <si>
    <t>102-76-1</t>
  </si>
  <si>
    <t>URAYPUMNDPQOKB-UHFFFAOYSA-N</t>
  </si>
  <si>
    <t>103-14.6</t>
  </si>
  <si>
    <t>149-28.9</t>
  </si>
  <si>
    <t>1-(2,4-Dimethyl-furan-3-yl)-ethanone</t>
  </si>
  <si>
    <t>C8H10O2</t>
  </si>
  <si>
    <t>32933-07-6</t>
  </si>
  <si>
    <t>123-10.4</t>
  </si>
  <si>
    <t>Ethylbenzene</t>
  </si>
  <si>
    <t>100-41-4</t>
  </si>
  <si>
    <t>YNQLUTRBYVCPMQ-UHFFFAOYSA-N</t>
  </si>
  <si>
    <t>91-5.2</t>
  </si>
  <si>
    <t>191-19.2</t>
  </si>
  <si>
    <t>WGK 2,Weichmacher, in kleinerer Menge auch im BW,Plastomoll BMB, Plasthall BSA</t>
  </si>
  <si>
    <t>N-Butylbenzenesulfonamide</t>
  </si>
  <si>
    <t>C10H15NO2S</t>
  </si>
  <si>
    <t>3622-84-2</t>
  </si>
  <si>
    <t>IPRJXAGUEGOFGG-UHFFFAOYSA-N</t>
  </si>
  <si>
    <t>141-20.2</t>
  </si>
  <si>
    <t>WGK 1,GUAIACOL</t>
  </si>
  <si>
    <t>Phenol, 2-methoxy-</t>
  </si>
  <si>
    <t>C7H8O2</t>
  </si>
  <si>
    <t>90-05-1</t>
  </si>
  <si>
    <t>LHGVFZTZFXWLCP-UHFFFAOYSA-N</t>
  </si>
  <si>
    <t>124-10.3</t>
  </si>
  <si>
    <t>WGK 1,Lösungsmittel</t>
  </si>
  <si>
    <t xml:space="preserve">ähnlich: 1,3-Dimethyl-5,7-dipropyladamantane  </t>
  </si>
  <si>
    <t>Amberonne (isomer 2)</t>
  </si>
  <si>
    <t>C16H26O</t>
  </si>
  <si>
    <t>1000470-69-8</t>
  </si>
  <si>
    <t>2-[1-(4-Cyano-1,2,3,4-tetrahydronaphthyl)]propanenitrile</t>
  </si>
  <si>
    <t>57964-39-3</t>
  </si>
  <si>
    <t xml:space="preserve">FDTQTOKRWQJRAC-UHFFFAOYSA-N   </t>
  </si>
  <si>
    <t>ähnlich: 1,3-Dimethyl-5,7-dipropyladamantane , vielleicht: 57964-39-3</t>
  </si>
  <si>
    <t>Anzahl Top 50</t>
  </si>
  <si>
    <t>13-Docosenamide, (Z)-</t>
  </si>
  <si>
    <t>C22H43NO</t>
  </si>
  <si>
    <t>112-84-5</t>
  </si>
  <si>
    <t>UAUDZVJPLUQNMU-KTKRTIGZSA-N</t>
  </si>
  <si>
    <t>UJPPXNXOEVDSRW-UHFFFAOYSA-N</t>
  </si>
  <si>
    <t>QYDYPVFESGNLHU-ZHACJKMWSA-N</t>
  </si>
  <si>
    <t>WGK 1,BAS,PT01-Human hygiene,Konservierungsstoff, Lösungsmittel, Bakterizid in Kosmetika,…</t>
  </si>
  <si>
    <t>2-Phenoxyethanol</t>
  </si>
  <si>
    <t>122-99-6</t>
  </si>
  <si>
    <t>QCDWFXQBSFUVSP-UHFFFAOYSA-N</t>
  </si>
  <si>
    <t>94-12.6</t>
  </si>
  <si>
    <t>HSOMNBKXPGCNBH-UHFFFAOYSA-N</t>
  </si>
  <si>
    <t>1,3-Dioxolane, 4-methyl-2-phenyl-</t>
  </si>
  <si>
    <t>2568-25-4</t>
  </si>
  <si>
    <t>CDIKGISJRLTLRA-UHFFFAOYSA-N</t>
  </si>
  <si>
    <t>163-13.4</t>
  </si>
  <si>
    <t>GC_BPMZ_150_RI_2839</t>
  </si>
  <si>
    <t>150-29.7</t>
  </si>
  <si>
    <t>GC_BPMZ_59_RI_2572</t>
  </si>
  <si>
    <t>59-27.6</t>
  </si>
  <si>
    <t>GC_BPMZ_191_RI_1672</t>
  </si>
  <si>
    <t>GC_BPMZ_72_RI_2985</t>
  </si>
  <si>
    <t>72-30.8</t>
  </si>
  <si>
    <t>149-20.1</t>
  </si>
  <si>
    <t>GC_BPMZ_187_RI_1871</t>
  </si>
  <si>
    <t>187-21.1</t>
  </si>
  <si>
    <t>72-27.7</t>
  </si>
  <si>
    <t>GC_BPMZ_136_RI_1087</t>
  </si>
  <si>
    <t>136-10.2</t>
  </si>
  <si>
    <t>118-23.2</t>
  </si>
  <si>
    <t>121-21.2</t>
  </si>
  <si>
    <t>GC_BPMZ_56_RI_2303</t>
  </si>
  <si>
    <t>56-25.4</t>
  </si>
  <si>
    <t>GC_BPMZ_165_RI_1471</t>
  </si>
  <si>
    <t>135-21.2</t>
  </si>
  <si>
    <t>GC_BPMZ_119_RI_1745</t>
  </si>
  <si>
    <t>119-19.7</t>
  </si>
  <si>
    <t>GC_BPMZ_97_RI_3046</t>
  </si>
  <si>
    <t>97-31.3</t>
  </si>
  <si>
    <t>GC_BPMZ_114_RI_2258</t>
  </si>
  <si>
    <t>114-25</t>
  </si>
  <si>
    <t>GC_BPMZ_307_RI_2839</t>
  </si>
  <si>
    <t>307-29.7</t>
  </si>
  <si>
    <t>GC_BPMZ_150_RI_1653</t>
  </si>
  <si>
    <t>150-18.7</t>
  </si>
  <si>
    <t>GC_BPMZ_88_RI_1273</t>
  </si>
  <si>
    <t>88-13.5</t>
  </si>
  <si>
    <t>205-21.8</t>
  </si>
  <si>
    <t>m-Xylol</t>
  </si>
  <si>
    <t>91-5.4</t>
  </si>
  <si>
    <t>DOZRDZLFLOODMB-UHFFFAOYSA-N</t>
  </si>
  <si>
    <t>Benzene, 1,3-dimethyl-</t>
  </si>
  <si>
    <t>91-5.3</t>
  </si>
  <si>
    <t>1,3-Dimethylbenzene</t>
  </si>
  <si>
    <t>91-5.9</t>
  </si>
  <si>
    <t>GC_PBMZ_59_RI_2572</t>
  </si>
  <si>
    <t>WGK 2,Duftstoff</t>
  </si>
  <si>
    <t xml:space="preserve">FVUGZKDGWGKCFE-UHFFFAOYSA-N </t>
  </si>
  <si>
    <t>GC_PBMZ_257_RI_2195</t>
  </si>
  <si>
    <t>WGK 1,BAS-PT01-Human hygiene,Konservierungsstoff, Lösungsmittel, Bakterizid in Kosmetika,…</t>
  </si>
  <si>
    <t>GC_PBMZ_72_RI_2073</t>
  </si>
  <si>
    <t>72-23.2</t>
  </si>
  <si>
    <t>Ethanone, 1-[4-(1-hydroxy-1-methylethyl)phenyl]-</t>
  </si>
  <si>
    <t>C11H14O2</t>
  </si>
  <si>
    <t>54549-72-3</t>
  </si>
  <si>
    <t>KWWWFTBWCKTBQI-UHFFFAOYSA-N</t>
  </si>
  <si>
    <t>163-16.4</t>
  </si>
  <si>
    <t>GC_BPMZ_133_RI_888</t>
  </si>
  <si>
    <t>133-6.3</t>
  </si>
  <si>
    <t>GC_PBMZ_141_RI_1786</t>
  </si>
  <si>
    <t>Ethanone, 1,1'-(1,4-phenylene)bis-</t>
  </si>
  <si>
    <t>C10H10O2</t>
  </si>
  <si>
    <t>1009-61-6</t>
  </si>
  <si>
    <t>SKBBQSLSGRSQAJ-UHFFFAOYSA-N</t>
  </si>
  <si>
    <t>147-15.8</t>
  </si>
  <si>
    <t>56-25.3</t>
  </si>
  <si>
    <t>GC_BPMZ_181_RI_1604</t>
  </si>
  <si>
    <t>GC_BPMZ_105_RI_1358</t>
  </si>
  <si>
    <t>105-14.8</t>
  </si>
  <si>
    <t>GC_BPMZ_96_RI_2946</t>
  </si>
  <si>
    <t>96-30.5</t>
  </si>
  <si>
    <t xml:space="preserve">CWQABBMFNPYHEF-UHFFFAOYSA-N </t>
  </si>
  <si>
    <t>AZM,</t>
  </si>
  <si>
    <t>GC_PBMZ_187_RI_1870</t>
  </si>
  <si>
    <t>GC_PBMZ_121_RI_1820</t>
  </si>
  <si>
    <t>121-20.6</t>
  </si>
  <si>
    <t>GC_PBMZ_118_RI_2074</t>
  </si>
  <si>
    <t>derivatisierte Verbindung</t>
  </si>
  <si>
    <t xml:space="preserve">XXPQKHZYBPVWKC-UHFFFAOYSA-N </t>
  </si>
  <si>
    <t>GC_PBMZ_150_RI_1652</t>
  </si>
  <si>
    <t>GC_PBMZ_55_RI_3046</t>
  </si>
  <si>
    <t>55-31.3</t>
  </si>
  <si>
    <t>GC_PBMZ_56_RI_2304</t>
  </si>
  <si>
    <t>GC_PBMZ_205_RI_3124</t>
  </si>
  <si>
    <t>205-31.9</t>
  </si>
  <si>
    <t>GC_BPMZ_69_RI_784</t>
  </si>
  <si>
    <t>69-4.2</t>
  </si>
  <si>
    <t>GC_PBMZ_100_RI_2295</t>
  </si>
  <si>
    <t>100-25.3</t>
  </si>
  <si>
    <t>WGK 2, DS(spice, clove)</t>
  </si>
  <si>
    <t xml:space="preserve"> DS(herb, weak spice)</t>
  </si>
  <si>
    <t>WGK 2,Kunststoffindustrie DS(balsamic, gasoline)</t>
  </si>
  <si>
    <t>WGK 1, DS(pear)</t>
  </si>
  <si>
    <t>GC_BPMZ_181_RI_1814</t>
  </si>
  <si>
    <t>181-20.5</t>
  </si>
  <si>
    <t>225-23.9</t>
  </si>
  <si>
    <t>72-27.6</t>
  </si>
  <si>
    <t>WGK 1,Ausgangs-/Zwischenprodukt für Duftstoffe und Pharmazeutika sowie Kunstharze, FarbenDymex, Hypnone DS(must, flower, almond)</t>
  </si>
  <si>
    <t>GC_PBMZ_88_RI_1274</t>
  </si>
  <si>
    <t>GC_BPMZ_165_RI_1470</t>
  </si>
  <si>
    <t>GC_BPMZ_118_RI_2068</t>
  </si>
  <si>
    <t>m-Xylol DS(plastic)</t>
  </si>
  <si>
    <t>GC_BPMZ_124_RI_2068</t>
  </si>
  <si>
    <t>GC_BPMZ_97_RI_2494</t>
  </si>
  <si>
    <t>97-27</t>
  </si>
  <si>
    <t>GC_PBMZ_189_RI_2217</t>
  </si>
  <si>
    <t>189-24.6</t>
  </si>
  <si>
    <t>WGK 2,Biozd,BAS-PT19-Repellents and attractants,Insektenschutz</t>
  </si>
  <si>
    <t>GC_PBMZ_142_RI_1437</t>
  </si>
  <si>
    <t>142-15.9</t>
  </si>
  <si>
    <t>GC_BPMZ_99_RI_1517</t>
  </si>
  <si>
    <t>99-16.9</t>
  </si>
  <si>
    <t>66-17.8</t>
  </si>
  <si>
    <t>107-19.4</t>
  </si>
  <si>
    <t>135-21.1</t>
  </si>
  <si>
    <t>154-22.3</t>
  </si>
  <si>
    <t>215-31.8</t>
  </si>
  <si>
    <t>152-18.9</t>
  </si>
  <si>
    <t>58-24.3</t>
  </si>
  <si>
    <t>Collidine</t>
  </si>
  <si>
    <t>GC_PBMZ_205_RI_1946</t>
  </si>
  <si>
    <t>GC_BPMZ_66_RI_1584</t>
  </si>
  <si>
    <t>GC_PBMZ_94_RI_2610</t>
  </si>
  <si>
    <t>GC_BPMZ_107_RI_1720</t>
  </si>
  <si>
    <t>GC_BPMZ_135_RI_1883</t>
  </si>
  <si>
    <t>GC_PBMZ_154_RI_1984</t>
  </si>
  <si>
    <t>GC_PBMZ_307_RI_2839</t>
  </si>
  <si>
    <t>GC_PBMZ_165_RI_1471</t>
  </si>
  <si>
    <t>GC_BPMZ_150_RI_1876</t>
  </si>
  <si>
    <t>GC_BPMZ_225_RI_2152</t>
  </si>
  <si>
    <t>GC_BPMZ_152_RI_1676</t>
  </si>
  <si>
    <t>GC_BPMZ_58_RI_2188</t>
  </si>
  <si>
    <t>GC_PBMZ_57_RI_2839</t>
  </si>
  <si>
    <t>57-29.7</t>
  </si>
  <si>
    <t>GC_BPMZ_73_RI_1019</t>
  </si>
  <si>
    <t>73-8.8</t>
  </si>
  <si>
    <t>GC_PBMZ_133_RI_884</t>
  </si>
  <si>
    <t>GC_BPMZ_72_RI_2572</t>
  </si>
  <si>
    <t>Cholesterol</t>
  </si>
  <si>
    <t>C27H46O</t>
  </si>
  <si>
    <t>57-88-5</t>
  </si>
  <si>
    <t>91-32.2</t>
  </si>
  <si>
    <t>GC_BPMZ_91_RI_1723</t>
  </si>
  <si>
    <t>91-19.7</t>
  </si>
  <si>
    <t>GC_PBMZ_70_RI_775</t>
  </si>
  <si>
    <t>70-4.2</t>
  </si>
  <si>
    <t>GC_PBMZ_58_RI_2190</t>
  </si>
  <si>
    <t>GC_BPMZ_55_RI_3034</t>
  </si>
  <si>
    <t>121-22.8</t>
  </si>
  <si>
    <t>GC_BPMZ_215_RI_3108</t>
  </si>
  <si>
    <t>GC_BPMZ_193_RI_2507</t>
  </si>
  <si>
    <t>193-27.2</t>
  </si>
  <si>
    <t>GC_PBMZ_91_RI_1675</t>
  </si>
  <si>
    <t>GC_PBMZ_91_RI_1943</t>
  </si>
  <si>
    <t>91-21.9</t>
  </si>
  <si>
    <t>GC_BPMZ_59_RI_2985</t>
  </si>
  <si>
    <t>59-30.8</t>
  </si>
  <si>
    <t>1-Propanol, 2-(2-methoxypropoxy)-</t>
  </si>
  <si>
    <t>13588-28-8</t>
  </si>
  <si>
    <t>CUDYYMUUJHLCGZ-UHFFFAOYSA-N</t>
  </si>
  <si>
    <t>GC_PBMZ_148_RI_1280</t>
  </si>
  <si>
    <t>WGK 2,AZM,234kg/a in Dtl.PsychopharmakaTranquillantie</t>
  </si>
  <si>
    <t>AAOVKJBEBIDNHE-UHFFFAOYSA-N</t>
  </si>
  <si>
    <t>WGK 2,Geruchsstoff</t>
  </si>
  <si>
    <t>VOATZOQREKBJMT-UHFFFAOYSA-N</t>
  </si>
  <si>
    <t>GC_BPMZ_56_RI_2302</t>
  </si>
  <si>
    <t>GC_PBMZ_149_RI_1898</t>
  </si>
  <si>
    <t>149-21.4</t>
  </si>
  <si>
    <t>GC_PBMZ_164_RI_1483</t>
  </si>
  <si>
    <t>164-16.5</t>
  </si>
  <si>
    <t>GC_PBMZ_97_RI_3047</t>
  </si>
  <si>
    <t>GC_BPMZ_59_RI_995</t>
  </si>
  <si>
    <t>59-8.5</t>
  </si>
  <si>
    <t>GC_PBMZ_69_RI_1192</t>
  </si>
  <si>
    <t>69-12.2</t>
  </si>
  <si>
    <t>GC_PBMZ_72_RI_1020</t>
  </si>
  <si>
    <t>GC_PBMZ_71_RI_1195</t>
  </si>
  <si>
    <t>71-12.2</t>
  </si>
  <si>
    <t>GC_PBMZ_57_RI_3365</t>
  </si>
  <si>
    <t>57-33.7</t>
  </si>
  <si>
    <t>GC_PBMZ_72_RI_2985</t>
  </si>
  <si>
    <t>GC_BPMZ_143_RI_1999</t>
  </si>
  <si>
    <t>143-22.5</t>
  </si>
  <si>
    <t>GC_BPMZ_121_RI_2035</t>
  </si>
  <si>
    <t>GC_PBMZ_112_RI_1905</t>
  </si>
  <si>
    <t>112-21.5</t>
  </si>
  <si>
    <t>pH-Wert</t>
  </si>
  <si>
    <t>LimsNr</t>
  </si>
  <si>
    <t>PNDatum</t>
  </si>
  <si>
    <t>07.10.2021</t>
  </si>
  <si>
    <t>07.09.2021</t>
  </si>
  <si>
    <t>04.08.2021</t>
  </si>
  <si>
    <t>07.07.2021</t>
  </si>
  <si>
    <t>02.06.2021</t>
  </si>
  <si>
    <t>09.04.2021</t>
  </si>
  <si>
    <t>16.03.2021</t>
  </si>
  <si>
    <t>14.01.2021</t>
  </si>
  <si>
    <t>07.12.2020</t>
  </si>
  <si>
    <t>Ort_kurz</t>
  </si>
  <si>
    <t>Abl.KW RUH</t>
  </si>
  <si>
    <t>ZN</t>
  </si>
  <si>
    <t>Flächen%</t>
  </si>
  <si>
    <t>GC_BPMZ_73_RI_1017</t>
  </si>
  <si>
    <t>73-8.9</t>
  </si>
  <si>
    <t>GC_BPMZ_72_RI_2986</t>
  </si>
  <si>
    <t>GC_BPMZ_97_RI_3047</t>
  </si>
  <si>
    <t>121-22.4</t>
  </si>
  <si>
    <t xml:space="preserve">HRJOMMSRROBCMQ-UHFFFAOYSA-N </t>
  </si>
  <si>
    <t>GC_BPMZ_119_RI_1877</t>
  </si>
  <si>
    <t>GC_PBMZ_121_RI_1819</t>
  </si>
  <si>
    <t>GC_BPMZ_84_RI_2798</t>
  </si>
  <si>
    <t>84-29.4</t>
  </si>
  <si>
    <t>GC_PBMZ_193_RI_2517</t>
  </si>
  <si>
    <t>GC_BPMZ_69_RI_1274</t>
  </si>
  <si>
    <t>GC_BPMZ_121_RI_1506</t>
  </si>
  <si>
    <t>121-16.8</t>
  </si>
  <si>
    <t>GC_PBMZ_109_RI_1131</t>
  </si>
  <si>
    <t>109-11</t>
  </si>
  <si>
    <t>GC_BPMZ_225_RI_2158</t>
  </si>
  <si>
    <t>GC_BPMZ_163_RI_1359</t>
  </si>
  <si>
    <t>GC_BPMZ_134_RI_2004</t>
  </si>
  <si>
    <t>134-22.6</t>
  </si>
  <si>
    <t>GC_PBMZ_100_RI_1595</t>
  </si>
  <si>
    <t>100-18</t>
  </si>
  <si>
    <t>GC_BPMZ_281_RI_1001</t>
  </si>
  <si>
    <t>281-8.5</t>
  </si>
  <si>
    <t>GC_PBMZ_69_RI_1923</t>
  </si>
  <si>
    <t>69-21.7</t>
  </si>
  <si>
    <t>GC_PBMZ_163_RI_1510</t>
  </si>
  <si>
    <t>163-16.9</t>
  </si>
  <si>
    <t>GC_BPMZ_99_RI_1814</t>
  </si>
  <si>
    <t>99-20.6</t>
  </si>
  <si>
    <t>GC_BPMZ_154_RI_1980</t>
  </si>
  <si>
    <t>GC_PBMZ_71_RI_1994</t>
  </si>
  <si>
    <t>71-22.4</t>
  </si>
  <si>
    <t>GC_PBMZ_155_RI_1131</t>
  </si>
  <si>
    <t>155-11.1</t>
  </si>
  <si>
    <t>GC_PBMZ_112_RI_1902</t>
  </si>
  <si>
    <t>112-21.4</t>
  </si>
  <si>
    <t>LMYRWZFENFIFIT-UHFFFAOYSA-N</t>
  </si>
  <si>
    <t>GC_PBMZ_83_RI_2081</t>
  </si>
  <si>
    <t>83-23.3</t>
  </si>
  <si>
    <t>GC_BPMZ_72_RI_1019</t>
  </si>
  <si>
    <t>72-8.9</t>
  </si>
  <si>
    <t>1-Heptadecene</t>
  </si>
  <si>
    <t>C17H34</t>
  </si>
  <si>
    <t>6765-39-5</t>
  </si>
  <si>
    <t>ADOBXTDBFNCOBN-UHFFFAOYSA-N</t>
  </si>
  <si>
    <t>97-20.2</t>
  </si>
  <si>
    <t>GC_PBMZ_72_RI_2804</t>
  </si>
  <si>
    <t>72-29.4</t>
  </si>
  <si>
    <t>WGK 2, DS(phenol)</t>
  </si>
  <si>
    <t>Phenol</t>
  </si>
  <si>
    <t>C6H6O</t>
  </si>
  <si>
    <t>108-95-2</t>
  </si>
  <si>
    <t>ISWSIDIOOBJBQZ-UHFFFAOYSA-N</t>
  </si>
  <si>
    <t>94-8.1</t>
  </si>
  <si>
    <t>GC_BPMZ_195_RI_2304</t>
  </si>
  <si>
    <t>195-25.4</t>
  </si>
  <si>
    <t>GC_BPMZ_149_RI_1894</t>
  </si>
  <si>
    <t>149-21.6</t>
  </si>
  <si>
    <t>GC_PBMZ_84_RI_2315</t>
  </si>
  <si>
    <t>84-25.4</t>
  </si>
  <si>
    <t>GC_PBMZ_147_RI_1452</t>
  </si>
  <si>
    <t>147-16.1</t>
  </si>
  <si>
    <t>GC_PBMZ_152_RI_1676</t>
  </si>
  <si>
    <t>GC_PBMZ_83_RI_1117</t>
  </si>
  <si>
    <t>83-10.8</t>
  </si>
  <si>
    <t>N-Cyclohexyl-N'-methylurea, N'-methyl</t>
  </si>
  <si>
    <t>C9H18N2O</t>
  </si>
  <si>
    <t>31468-12-9</t>
  </si>
  <si>
    <t>PZWXYRDNQYUIIU-UHFFFAOYSA-N</t>
  </si>
  <si>
    <t>72-17</t>
  </si>
  <si>
    <t>WGK 3,FlammenschutzDisflamoll TCA, Fyrol CEF, Flammschutzmittel</t>
  </si>
  <si>
    <t>Tri(2-chloroethyl) phosphate</t>
  </si>
  <si>
    <t>C6H12Cl3O4P</t>
  </si>
  <si>
    <t>115-96-8</t>
  </si>
  <si>
    <t>HQUQLFOMPYWACS-UHFFFAOYSA-N</t>
  </si>
  <si>
    <t>249-20</t>
  </si>
  <si>
    <t>KW DS(alkane)</t>
  </si>
  <si>
    <t>Octadecane</t>
  </si>
  <si>
    <t>C18H38</t>
  </si>
  <si>
    <t>593-45-3</t>
  </si>
  <si>
    <t>RZJRJXONCZWCBN-UHFFFAOYSA-N</t>
  </si>
  <si>
    <t>71-20.3</t>
  </si>
  <si>
    <t>GC_BPMZ_83_RI_1386</t>
  </si>
  <si>
    <t>83-15.2</t>
  </si>
  <si>
    <t>GC_PBMZ_69_RI_1471</t>
  </si>
  <si>
    <t>69-16.3</t>
  </si>
  <si>
    <t>WGK 2,Grundstoff für Vulkanisation, Farbstoffe, Pharmaindustrie DS(gasoline, rubber)</t>
  </si>
  <si>
    <t>Benzothiazole</t>
  </si>
  <si>
    <t>95-16-9</t>
  </si>
  <si>
    <t>IOJUPLGTWVMSFF-UHFFFAOYSA-N</t>
  </si>
  <si>
    <t>GC_PBMZ_71_RI_3536</t>
  </si>
  <si>
    <t>71-35</t>
  </si>
  <si>
    <t>GC_PBMZ_58_RI_1980</t>
  </si>
  <si>
    <t>58-22.3</t>
  </si>
  <si>
    <t>GC_PBMZ_91_RI_1630</t>
  </si>
  <si>
    <t>91-18.4</t>
  </si>
  <si>
    <t>GC_PBMZ_59_RI_2363</t>
  </si>
  <si>
    <t>59-25.9</t>
  </si>
  <si>
    <t>6-Methyl-2-heptanol, 2-methylpropionate</t>
  </si>
  <si>
    <t>C12H24O2</t>
  </si>
  <si>
    <t>1000447-36-7</t>
  </si>
  <si>
    <t>71-12.5</t>
  </si>
  <si>
    <t>GC_PBMZ_213_RI_2188</t>
  </si>
  <si>
    <t>213-24.3</t>
  </si>
  <si>
    <t>GC_PBMZ_171_RI_1673</t>
  </si>
  <si>
    <t>171-18.9</t>
  </si>
  <si>
    <t>WGK 1, DS(tart lime, citrus, cologne)</t>
  </si>
  <si>
    <t>7-Octen-2-ol, 2,6-dimethyl-</t>
  </si>
  <si>
    <t>18479-58-8</t>
  </si>
  <si>
    <t>XSNQECSCDATQEL-UHFFFAOYSA-N</t>
  </si>
  <si>
    <t>59-10</t>
  </si>
  <si>
    <t>WGK 2,Fungizid</t>
  </si>
  <si>
    <t>Benzenesulfonanilide</t>
  </si>
  <si>
    <t>C12H11NO2S</t>
  </si>
  <si>
    <t>1678-25-7</t>
  </si>
  <si>
    <t>XAUGWFWQVYXATQ-UHFFFAOYSA-N</t>
  </si>
  <si>
    <t>92-22.9</t>
  </si>
  <si>
    <t>GC_PBMZ_83_RI_1654</t>
  </si>
  <si>
    <t>83-18.7</t>
  </si>
  <si>
    <t>GC_BPMZ_57_RI_2571</t>
  </si>
  <si>
    <t>57-27.8</t>
  </si>
  <si>
    <t>GC_BPMZ_179_RI_1501</t>
  </si>
  <si>
    <t>179-16.7</t>
  </si>
  <si>
    <t>GC_PBMZ_69_RI_2594</t>
  </si>
  <si>
    <t>69-27.8</t>
  </si>
  <si>
    <t>GC_PBMZ_191_RI_1990</t>
  </si>
  <si>
    <t>191-22.4</t>
  </si>
  <si>
    <t>GC_PBMZ_97_RI_1365</t>
  </si>
  <si>
    <t>97-14.9</t>
  </si>
  <si>
    <t>GC_PBMZ_96_RI_2379</t>
  </si>
  <si>
    <t>96-26</t>
  </si>
  <si>
    <t>GC_PBMZ_265_RI_2454</t>
  </si>
  <si>
    <t>265-26.6</t>
  </si>
  <si>
    <t>GC_BPMZ_59_RI_2031</t>
  </si>
  <si>
    <t>59-22.8</t>
  </si>
  <si>
    <t>GC_PBMZ_97_RI_1988</t>
  </si>
  <si>
    <t>97-22.4</t>
  </si>
  <si>
    <t>GC_BPMZ_207_RI_1873</t>
  </si>
  <si>
    <t>207-21.2</t>
  </si>
  <si>
    <t>WGK 1,Öl der Bittermandel DS(almond, burnt sugar)</t>
  </si>
  <si>
    <t>Benzaldehyde</t>
  </si>
  <si>
    <t>C7H6O</t>
  </si>
  <si>
    <t>100-52-7</t>
  </si>
  <si>
    <t>HUMNYLRZRPPJDN-UHFFFAOYSA-N</t>
  </si>
  <si>
    <t>106-7.3</t>
  </si>
  <si>
    <t>GC_PBMZ_129_RI_1682</t>
  </si>
  <si>
    <t>129-19</t>
  </si>
  <si>
    <t>GC_BPMZ_78_RI_1442</t>
  </si>
  <si>
    <t>78-16</t>
  </si>
  <si>
    <t>57-20.3</t>
  </si>
  <si>
    <t>2,4,6-Trimethyl-4-phenyl-1,3-dioxane (isomer 2)</t>
  </si>
  <si>
    <t>C13H18O2</t>
  </si>
  <si>
    <t>1000499-05-1</t>
  </si>
  <si>
    <t>105-15.8</t>
  </si>
  <si>
    <t>GC_PBMZ_167_RI_2263</t>
  </si>
  <si>
    <t>167-25</t>
  </si>
  <si>
    <t>WGK 1, DS(alkane)</t>
  </si>
  <si>
    <t>Decane</t>
  </si>
  <si>
    <t>124-18-5</t>
  </si>
  <si>
    <t>DIOQZVSQGTUSAI-UHFFFAOYSA-N</t>
  </si>
  <si>
    <t>57-8.4</t>
  </si>
  <si>
    <t>GC_PBMZ_167_RI_1855</t>
  </si>
  <si>
    <t>167-21</t>
  </si>
  <si>
    <t>GC_PBMZ_152_RI_1988</t>
  </si>
  <si>
    <t>152-22.4</t>
  </si>
  <si>
    <t>GC_PBMZ_184_RI_2331</t>
  </si>
  <si>
    <t>184-25.6</t>
  </si>
  <si>
    <t>98-13.8</t>
  </si>
  <si>
    <t>GC_PBMZ_105_RI_1556</t>
  </si>
  <si>
    <t>105-17.5</t>
  </si>
  <si>
    <t>WGK 1,KW DS(alkane)</t>
  </si>
  <si>
    <t>Hexadecane</t>
  </si>
  <si>
    <t>C16H34</t>
  </si>
  <si>
    <t>544-76-3</t>
  </si>
  <si>
    <t>DCAYPVUWAIABOU-UHFFFAOYSA-N</t>
  </si>
  <si>
    <t>57-17.9</t>
  </si>
  <si>
    <t>GC_PBMZ_119_RI_942</t>
  </si>
  <si>
    <t>119-7.4</t>
  </si>
  <si>
    <t>Korrosionsinhibitor</t>
  </si>
  <si>
    <t>2H-Benzotriazole, 2-methyl-</t>
  </si>
  <si>
    <t>C7H7N3</t>
  </si>
  <si>
    <t>16584-00-2</t>
  </si>
  <si>
    <t>PWORFEDVDWBHSJ-UHFFFAOYSA-N</t>
  </si>
  <si>
    <t>133-12.1</t>
  </si>
  <si>
    <t>Tetradecane</t>
  </si>
  <si>
    <t>C14H30</t>
  </si>
  <si>
    <t>629-59-4</t>
  </si>
  <si>
    <t>BGHCVCJVXZWKCC-UHFFFAOYSA-N</t>
  </si>
  <si>
    <t>57-15.3</t>
  </si>
  <si>
    <t>WGK 3,Industriech. - Lösungsmittel</t>
  </si>
  <si>
    <t>Tetrachloroethylene</t>
  </si>
  <si>
    <t>C2Cl4</t>
  </si>
  <si>
    <t>127-18-4</t>
  </si>
  <si>
    <t>CYTYCFOTNPOANT-UHFFFAOYSA-N</t>
  </si>
  <si>
    <t>166-4.2</t>
  </si>
  <si>
    <t>Butanal, O-methyloxime</t>
  </si>
  <si>
    <t>C5H11NO</t>
  </si>
  <si>
    <t>31376-98-4</t>
  </si>
  <si>
    <t>73-5.7</t>
  </si>
  <si>
    <t>4-Aminophenyl methyl sufhone</t>
  </si>
  <si>
    <t>5470-49-5</t>
  </si>
  <si>
    <t>XJEVFFNOMKXBLU-UHFFFAOYSA-N</t>
  </si>
  <si>
    <t>171-17.9</t>
  </si>
  <si>
    <t>Benzaldehyde, 4-methyl-</t>
  </si>
  <si>
    <t>104-87-0</t>
  </si>
  <si>
    <t>FXLOVSHXALFLKQ-UHFFFAOYSA-N</t>
  </si>
  <si>
    <t>119-10.1</t>
  </si>
  <si>
    <t>GC_BPMZ_109_RI_1092</t>
  </si>
  <si>
    <t>109-10.3</t>
  </si>
  <si>
    <t>105-7.5</t>
  </si>
  <si>
    <t>GC_BPMZ_86_RI_1912</t>
  </si>
  <si>
    <t>GC_PBMZ_58_RI_1693</t>
  </si>
  <si>
    <t>58-19.1</t>
  </si>
  <si>
    <t>WGK 1,Lösungsmittel DS(rose, green)</t>
  </si>
  <si>
    <t>Pyridine, 2,3,6-trimethyl-</t>
  </si>
  <si>
    <t>1462-84-6</t>
  </si>
  <si>
    <t>UTBIMNXEDGNJFE-UHFFFAOYSA-N</t>
  </si>
  <si>
    <t>GC_BPMZ_59_RI_1825</t>
  </si>
  <si>
    <t>59-20.7</t>
  </si>
  <si>
    <t>Glycine, methyl ester</t>
  </si>
  <si>
    <t>C3H7NO2</t>
  </si>
  <si>
    <t>616-34-2</t>
  </si>
  <si>
    <t>KQSSATDQUYCRGS-UHFFFAOYSA-N</t>
  </si>
  <si>
    <t>89-4.9</t>
  </si>
  <si>
    <t>3-Pyridinecarbonitrile</t>
  </si>
  <si>
    <t>C6H4N2</t>
  </si>
  <si>
    <t>100-54-9</t>
  </si>
  <si>
    <t>GZPHSAQLYPIAIN-UHFFFAOYSA-N</t>
  </si>
  <si>
    <t>104-8.6</t>
  </si>
  <si>
    <t>2,4-Dimethylundecane</t>
  </si>
  <si>
    <t>C13H28</t>
  </si>
  <si>
    <t>17312-80-0</t>
  </si>
  <si>
    <t>WMZNFELFMFOGCC-UHFFFAOYSA-N</t>
  </si>
  <si>
    <t>57-12.3</t>
  </si>
  <si>
    <t>2,6,6-Trimethyl-2-cyclohexene-1,4-dione</t>
  </si>
  <si>
    <t>C9H12O2</t>
  </si>
  <si>
    <t>1125-21-9</t>
  </si>
  <si>
    <t>AYJXHIDNNLJQDT-UHFFFAOYSA-N</t>
  </si>
  <si>
    <t>96-11.3</t>
  </si>
  <si>
    <t>1,2-Cyclopentanedione</t>
  </si>
  <si>
    <t>C5H6O2</t>
  </si>
  <si>
    <t>3008-40-0</t>
  </si>
  <si>
    <t>55-5.9</t>
  </si>
  <si>
    <t>GC_BPMZ_111_RI_880</t>
  </si>
  <si>
    <t>111-6.1</t>
  </si>
  <si>
    <t>4-(Prop-2-enoyloxy)octane</t>
  </si>
  <si>
    <t>C11H20O2</t>
  </si>
  <si>
    <t>42928-87-0</t>
  </si>
  <si>
    <t>IJRVDOPVQJSPRP-UHFFFAOYSA-N</t>
  </si>
  <si>
    <t>70-12.8</t>
  </si>
  <si>
    <t>GC_PBMZ_73_RI_847</t>
  </si>
  <si>
    <t>73-5.6</t>
  </si>
  <si>
    <t>GC_BPMZ_83_RI_785</t>
  </si>
  <si>
    <t>83-4.4</t>
  </si>
  <si>
    <t>4-Methyl-5H-furan-2-one</t>
  </si>
  <si>
    <t>6124-79-4</t>
  </si>
  <si>
    <t>ZZEYQBNQZKUWKY-UHFFFAOYSA-N</t>
  </si>
  <si>
    <t>69-9.1</t>
  </si>
  <si>
    <t>GC_BPMZ_57_RI_1267</t>
  </si>
  <si>
    <t>57-13.4</t>
  </si>
  <si>
    <t>3-Pyridinecarbonitrile, 1,4-dihydro-1-methyl-</t>
  </si>
  <si>
    <t>C7H8N2</t>
  </si>
  <si>
    <t>19424-15-8</t>
  </si>
  <si>
    <t>119-10.6</t>
  </si>
  <si>
    <t>WGK 2,Pseudocumol, DS(plastic)</t>
  </si>
  <si>
    <t>1,2,4-Trimethylbenzene              P434</t>
  </si>
  <si>
    <t>C9H12</t>
  </si>
  <si>
    <t>95-63-6</t>
  </si>
  <si>
    <t>GWHJZXXIDMPWGX-UHFFFAOYSA-N</t>
  </si>
  <si>
    <t>105-8.3</t>
  </si>
  <si>
    <t>5-Acetyl-2-methylpyridine</t>
  </si>
  <si>
    <t>C8H9NO</t>
  </si>
  <si>
    <t>42972-46-3</t>
  </si>
  <si>
    <t>DIASEPULVQSMAS-UHFFFAOYSA-N</t>
  </si>
  <si>
    <t>120-13.9</t>
  </si>
  <si>
    <t>3-Amino-4-methyl-pentanoic acid</t>
  </si>
  <si>
    <t>C6H13NO2</t>
  </si>
  <si>
    <t>5699-54-7</t>
  </si>
  <si>
    <t>70-6.5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</si>
</sst>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11"/>
      <color theme="1"/>
      <name val="Calibri"/>
      <family val="2"/>
    </font>
  </fonts>
  <fills count="8">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1" fillId="0" borderId="0" xfId="0" applyFont="1"/>
    <xf numFmtId="0" fontId="1" fillId="0" borderId="1" xfId="0" applyFont="1" applyBorder="1"/>
    <xf numFmtId="0" fontId="0" fillId="0" borderId="1" xfId="0" applyBorder="1"/>
    <xf numFmtId="0" fontId="1" fillId="0" borderId="1" xfId="0" applyFont="1" applyBorder="1" applyAlignment="1">
      <alignment vertical="center"/>
    </xf>
    <xf numFmtId="0" fontId="1" fillId="0" borderId="1" xfId="0" applyFont="1" applyFill="1" applyBorder="1"/>
    <xf numFmtId="0" fontId="1" fillId="0" borderId="1" xfId="0" applyFont="1" applyBorder="1" applyAlignment="1">
      <alignment horizontal="center"/>
    </xf>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xf numFmtId="0" fontId="1" fillId="3" borderId="1" xfId="0" applyFont="1" applyFill="1" applyBorder="1" applyAlignment="1">
      <alignment horizontal="center"/>
    </xf>
    <xf numFmtId="0" fontId="1" fillId="0" borderId="1" xfId="0" applyFont="1" applyFill="1" applyBorder="1" applyAlignment="1">
      <alignment horizontal="center"/>
    </xf>
    <xf numFmtId="0" fontId="1" fillId="0" borderId="0" xfId="0" applyFont="1" applyFill="1"/>
    <xf numFmtId="0" fontId="1" fillId="0" borderId="1" xfId="0" applyFont="1" applyFill="1" applyBorder="1" applyAlignment="1">
      <alignment vertical="center"/>
    </xf>
    <xf numFmtId="0" fontId="1" fillId="2" borderId="0" xfId="0" applyFont="1" applyFill="1"/>
    <xf numFmtId="0" fontId="0" fillId="4" borderId="0" xfId="0" applyFill="1"/>
    <xf numFmtId="0" fontId="0" fillId="0" borderId="1" xfId="0" applyBorder="1" applyAlignment="1">
      <alignment horizontal="right"/>
    </xf>
    <xf numFmtId="14" fontId="0" fillId="0" borderId="1" xfId="0" applyNumberFormat="1" applyBorder="1" applyAlignment="1">
      <alignment horizontal="right"/>
    </xf>
    <xf numFmtId="14" fontId="0" fillId="0" borderId="1" xfId="0" applyNumberFormat="1" applyBorder="1"/>
    <xf numFmtId="14" fontId="0" fillId="0" borderId="0" xfId="0" applyNumberFormat="1"/>
    <xf numFmtId="0" fontId="0" fillId="0" borderId="2" xfId="0" applyBorder="1" applyAlignment="1">
      <alignment horizontal="right"/>
    </xf>
    <xf numFmtId="14" fontId="0" fillId="0" borderId="2" xfId="0" applyNumberFormat="1" applyBorder="1"/>
    <xf numFmtId="0" fontId="0" fillId="0" borderId="0" xfId="0" applyAlignment="1">
      <alignment horizontal="right"/>
    </xf>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right"/>
    </xf>
    <xf numFmtId="0" fontId="0" fillId="0" borderId="1" xfId="0" applyBorder="1" applyAlignment="1">
      <alignment vertical="center"/>
    </xf>
    <xf numFmtId="0" fontId="0" fillId="0" borderId="1" xfId="0" applyFill="1" applyBorder="1"/>
    <xf numFmtId="0" fontId="0" fillId="0" borderId="1" xfId="0" applyFill="1" applyBorder="1" applyAlignment="1">
      <alignment vertical="center"/>
    </xf>
    <xf numFmtId="0" fontId="0" fillId="5" borderId="1" xfId="0" applyFill="1" applyBorder="1" applyAlignment="1">
      <alignment vertical="center"/>
    </xf>
    <xf numFmtId="0" fontId="0" fillId="5" borderId="1" xfId="0" applyFill="1" applyBorder="1"/>
    <xf numFmtId="0" fontId="0" fillId="6" borderId="1" xfId="0" applyFill="1" applyBorder="1" applyAlignment="1">
      <alignment vertical="center"/>
    </xf>
    <xf numFmtId="0" fontId="0" fillId="6" borderId="1" xfId="0" applyFill="1" applyBorder="1"/>
    <xf numFmtId="0" fontId="0" fillId="0" borderId="0" xfId="0" applyFill="1" applyBorder="1"/>
    <xf numFmtId="0" fontId="0" fillId="7" borderId="1" xfId="0" applyFill="1" applyBorder="1" applyAlignment="1">
      <alignment vertical="center"/>
    </xf>
    <xf numFmtId="0" fontId="0" fillId="7" borderId="0" xfId="0" applyFill="1" applyBorder="1"/>
    <xf numFmtId="0" fontId="0" fillId="0" borderId="0" xfId="0" applyBorder="1"/>
    <xf numFmtId="0" fontId="0" fillId="6" borderId="0" xfId="0" applyFill="1" applyBorder="1"/>
    <xf numFmtId="0" fontId="0" fillId="0" borderId="0" xfId="0" applyFill="1"/>
  </cellXfs>
  <cellStyles count="1">
    <cellStyle name="Standard" xfId="0" builtinId="0"/>
  </cellStyles>
  <dxfs count="22">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
      <font>
        <color auto="1"/>
      </font>
      <fill>
        <patternFill>
          <bgColor theme="7" tint="0.79998168889431442"/>
        </patternFill>
      </fill>
    </dxf>
    <dxf>
      <font>
        <b/>
        <i val="0"/>
        <color theme="5" tint="-0.499984740745262"/>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213667</xdr:colOff>
      <xdr:row>0</xdr:row>
      <xdr:rowOff>0</xdr:rowOff>
    </xdr:from>
    <xdr:to>
      <xdr:col>9</xdr:col>
      <xdr:colOff>215078</xdr:colOff>
      <xdr:row>4</xdr:row>
      <xdr:rowOff>156382</xdr:rowOff>
    </xdr:to>
    <xdr:pic>
      <xdr:nvPicPr>
        <xdr:cNvPr id="2" name="Grafik 1">
          <a:extLst>
            <a:ext uri="{FF2B5EF4-FFF2-40B4-BE49-F238E27FC236}">
              <a16:creationId xmlns:a16="http://schemas.microsoft.com/office/drawing/2014/main" id="{D9A38E9B-F0F0-4B00-B3E3-7B82C544397D}"/>
            </a:ext>
          </a:extLst>
        </xdr:cNvPr>
        <xdr:cNvPicPr>
          <a:picLocks noChangeAspect="1"/>
        </xdr:cNvPicPr>
      </xdr:nvPicPr>
      <xdr:blipFill>
        <a:blip xmlns:r="http://schemas.openxmlformats.org/officeDocument/2006/relationships" r:embed="rId1"/>
        <a:stretch>
          <a:fillRect/>
        </a:stretch>
      </xdr:blipFill>
      <xdr:spPr>
        <a:xfrm>
          <a:off x="5528617" y="0"/>
          <a:ext cx="2125486" cy="2128057"/>
        </a:xfrm>
        <a:prstGeom prst="rect">
          <a:avLst/>
        </a:prstGeom>
      </xdr:spPr>
    </xdr:pic>
    <xdr:clientData/>
  </xdr:twoCellAnchor>
  <xdr:twoCellAnchor editAs="oneCell">
    <xdr:from>
      <xdr:col>1</xdr:col>
      <xdr:colOff>0</xdr:colOff>
      <xdr:row>0</xdr:row>
      <xdr:rowOff>0</xdr:rowOff>
    </xdr:from>
    <xdr:to>
      <xdr:col>4</xdr:col>
      <xdr:colOff>1299799</xdr:colOff>
      <xdr:row>1</xdr:row>
      <xdr:rowOff>133519</xdr:rowOff>
    </xdr:to>
    <xdr:pic>
      <xdr:nvPicPr>
        <xdr:cNvPr id="3" name="Grafik 2">
          <a:extLst>
            <a:ext uri="{FF2B5EF4-FFF2-40B4-BE49-F238E27FC236}">
              <a16:creationId xmlns:a16="http://schemas.microsoft.com/office/drawing/2014/main" id="{B2C8EE30-7D53-4172-95EE-E1655F88DDE4}"/>
            </a:ext>
          </a:extLst>
        </xdr:cNvPr>
        <xdr:cNvPicPr>
          <a:picLocks noChangeAspect="1"/>
        </xdr:cNvPicPr>
      </xdr:nvPicPr>
      <xdr:blipFill>
        <a:blip xmlns:r="http://schemas.openxmlformats.org/officeDocument/2006/relationships" r:embed="rId2"/>
        <a:stretch>
          <a:fillRect/>
        </a:stretch>
      </xdr:blipFill>
      <xdr:spPr>
        <a:xfrm>
          <a:off x="0" y="0"/>
          <a:ext cx="2661874" cy="1533694"/>
        </a:xfrm>
        <a:prstGeom prst="rect">
          <a:avLst/>
        </a:prstGeom>
      </xdr:spPr>
    </xdr:pic>
    <xdr:clientData/>
  </xdr:twoCellAnchor>
  <xdr:twoCellAnchor editAs="oneCell">
    <xdr:from>
      <xdr:col>4</xdr:col>
      <xdr:colOff>1260044</xdr:colOff>
      <xdr:row>0</xdr:row>
      <xdr:rowOff>1</xdr:rowOff>
    </xdr:from>
    <xdr:to>
      <xdr:col>6</xdr:col>
      <xdr:colOff>229931</xdr:colOff>
      <xdr:row>2</xdr:row>
      <xdr:rowOff>164394</xdr:rowOff>
    </xdr:to>
    <xdr:pic>
      <xdr:nvPicPr>
        <xdr:cNvPr id="4" name="Grafik 3">
          <a:extLst>
            <a:ext uri="{FF2B5EF4-FFF2-40B4-BE49-F238E27FC236}">
              <a16:creationId xmlns:a16="http://schemas.microsoft.com/office/drawing/2014/main" id="{0D576560-13DB-4CBF-A9F9-EAEFF54B670D}"/>
            </a:ext>
          </a:extLst>
        </xdr:cNvPr>
        <xdr:cNvPicPr>
          <a:picLocks noChangeAspect="1"/>
        </xdr:cNvPicPr>
      </xdr:nvPicPr>
      <xdr:blipFill>
        <a:blip xmlns:r="http://schemas.openxmlformats.org/officeDocument/2006/relationships" r:embed="rId3"/>
        <a:stretch>
          <a:fillRect/>
        </a:stretch>
      </xdr:blipFill>
      <xdr:spPr>
        <a:xfrm>
          <a:off x="2622119" y="1"/>
          <a:ext cx="2922762" cy="17550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x\Zusammenfassung_1er_KW_RUH_aktue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x\Zusammenfassung_1er_KW_WDF_aktuel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x\Zusammenfassung_4er_KW_WAS_aktue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x\Zusammenfassung_4er_KW_STA_aktue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x\Zusammenfassung_6er_KW_SCH_aktuel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x\Zusammenfassung_7er_KW_M&#220;N_aktue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12108253"/>
      <sheetName val="12107184"/>
      <sheetName val="12106392"/>
      <sheetName val="12105244"/>
      <sheetName val="12104438"/>
      <sheetName val="12102914"/>
      <sheetName val="12102268"/>
      <sheetName val="12100459"/>
      <sheetName val="12011647"/>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ZN</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GC_BPMZ_73_RI_1017</v>
          </cell>
          <cell r="F9" t="str">
            <v/>
          </cell>
          <cell r="G9" t="str">
            <v/>
          </cell>
          <cell r="H9" t="str">
            <v/>
          </cell>
          <cell r="J9" t="str">
            <v>73-8.9</v>
          </cell>
        </row>
        <row r="10">
          <cell r="E10" t="str">
            <v>Dibutyl phthalate</v>
          </cell>
          <cell r="F10" t="str">
            <v>C16H22O4</v>
          </cell>
          <cell r="G10" t="str">
            <v>84-74-2</v>
          </cell>
          <cell r="H10" t="str">
            <v>DOIRQSBPFJWKBE-UHFFFAOYSA-N</v>
          </cell>
          <cell r="I10">
            <v>10</v>
          </cell>
          <cell r="J10" t="str">
            <v>149-22.1</v>
          </cell>
        </row>
        <row r="11">
          <cell r="E11" t="str">
            <v>Diethylene glycol diethyl ether</v>
          </cell>
          <cell r="F11" t="str">
            <v>C8H18O3</v>
          </cell>
          <cell r="G11" t="str">
            <v>112-36-7</v>
          </cell>
          <cell r="H11" t="str">
            <v>RRQYJINTUHWNHW-UHFFFAOYSA-N</v>
          </cell>
          <cell r="I11">
            <v>11</v>
          </cell>
          <cell r="J11" t="str">
            <v>59-9.1</v>
          </cell>
        </row>
        <row r="12">
          <cell r="E12" t="str">
            <v>(E)-Squalene</v>
          </cell>
          <cell r="F12" t="str">
            <v>C30H50</v>
          </cell>
          <cell r="G12" t="str">
            <v>111-02-4</v>
          </cell>
          <cell r="H12" t="str">
            <v>YYGNTYWPHWGJRM-AAJYLUCBSA-N</v>
          </cell>
          <cell r="I12">
            <v>12</v>
          </cell>
          <cell r="J12" t="str">
            <v>69-29.5</v>
          </cell>
        </row>
        <row r="13">
          <cell r="E13" t="str">
            <v>GC_PBMZ_59_RI_2572</v>
          </cell>
          <cell r="F13" t="str">
            <v/>
          </cell>
          <cell r="G13" t="str">
            <v/>
          </cell>
          <cell r="H13" t="str">
            <v/>
          </cell>
          <cell r="J13" t="str">
            <v>59-27.6</v>
          </cell>
        </row>
        <row r="14">
          <cell r="E14" t="str">
            <v>GC_BPMZ_72_RI_2986</v>
          </cell>
          <cell r="F14" t="str">
            <v/>
          </cell>
          <cell r="G14" t="str">
            <v/>
          </cell>
          <cell r="H14" t="str">
            <v/>
          </cell>
          <cell r="J14" t="str">
            <v>72-30.8</v>
          </cell>
        </row>
        <row r="15">
          <cell r="E15" t="str">
            <v>Diisobutyl phthalate</v>
          </cell>
          <cell r="F15" t="str">
            <v>C16H22O4</v>
          </cell>
          <cell r="G15" t="str">
            <v>84-69-5</v>
          </cell>
          <cell r="H15" t="str">
            <v>MGWAVDBGNNKXQV-UHFFFAOYSA-N</v>
          </cell>
          <cell r="I15">
            <v>15</v>
          </cell>
          <cell r="J15" t="str">
            <v>149-21.1</v>
          </cell>
        </row>
        <row r="16">
          <cell r="E16" t="str">
            <v>Triacetin</v>
          </cell>
          <cell r="F16" t="str">
            <v>C9H14O6</v>
          </cell>
          <cell r="G16" t="str">
            <v>102-76-1</v>
          </cell>
          <cell r="H16" t="str">
            <v>URAYPUMNDPQOKB-UHFFFAOYSA-N</v>
          </cell>
          <cell r="I16">
            <v>16</v>
          </cell>
          <cell r="J16" t="str">
            <v>103-14.6</v>
          </cell>
        </row>
        <row r="17">
          <cell r="E17" t="str">
            <v>2,6-Di-tert-butyl-4-hydroxy-4-methylcyclohexa-2,5-dien-1-one</v>
          </cell>
          <cell r="F17" t="str">
            <v>C15H24O2</v>
          </cell>
          <cell r="G17" t="str">
            <v>10396-80-2</v>
          </cell>
          <cell r="H17" t="str">
            <v>DQBHJILNHNRDTM-UHFFFAOYSA-N</v>
          </cell>
          <cell r="I17">
            <v>17</v>
          </cell>
          <cell r="J17" t="str">
            <v>165-16.3</v>
          </cell>
        </row>
        <row r="18">
          <cell r="E18" t="str">
            <v>GC_BPMZ_97_RI_3047</v>
          </cell>
          <cell r="F18" t="str">
            <v/>
          </cell>
          <cell r="G18" t="str">
            <v/>
          </cell>
          <cell r="H18" t="str">
            <v/>
          </cell>
          <cell r="J18" t="str">
            <v>97-31.3</v>
          </cell>
        </row>
        <row r="19">
          <cell r="E19" t="str">
            <v>Amberonne (isomer 2)</v>
          </cell>
          <cell r="F19" t="str">
            <v>C16H26O</v>
          </cell>
          <cell r="G19" t="str">
            <v>1000470-69-8</v>
          </cell>
          <cell r="H19" t="str">
            <v xml:space="preserve">FVUGZKDGWGKCFE-UHFFFAOYSA-N </v>
          </cell>
          <cell r="I19">
            <v>19</v>
          </cell>
          <cell r="J19" t="str">
            <v>191-18.9</v>
          </cell>
        </row>
        <row r="20">
          <cell r="E20" t="str">
            <v>Phenol, 2,4-dichloro-</v>
          </cell>
          <cell r="F20" t="str">
            <v>C6H4Cl2O</v>
          </cell>
          <cell r="G20" t="str">
            <v>120-83-2</v>
          </cell>
          <cell r="H20" t="str">
            <v>HFZWRUODUSTPEG-UHFFFAOYSA-N</v>
          </cell>
          <cell r="I20">
            <v>20</v>
          </cell>
          <cell r="J20" t="str">
            <v>162-11.7</v>
          </cell>
        </row>
        <row r="21">
          <cell r="E21" t="str">
            <v>GC_BPMZ_149_RI_1998</v>
          </cell>
          <cell r="F21" t="str">
            <v/>
          </cell>
          <cell r="G21">
            <v>0</v>
          </cell>
          <cell r="H21" t="str">
            <v/>
          </cell>
          <cell r="J21" t="str">
            <v>121-22.4</v>
          </cell>
        </row>
        <row r="22">
          <cell r="E22" t="str">
            <v>GC_BPMZ_130_RI_1777</v>
          </cell>
          <cell r="F22" t="str">
            <v/>
          </cell>
          <cell r="G22">
            <v>0</v>
          </cell>
          <cell r="H22" t="str">
            <v/>
          </cell>
          <cell r="I22">
            <v>22</v>
          </cell>
          <cell r="J22" t="str">
            <v>130-20</v>
          </cell>
        </row>
        <row r="23">
          <cell r="E23" t="str">
            <v>GC_BPMZ_149_RI_1998</v>
          </cell>
          <cell r="F23" t="str">
            <v/>
          </cell>
          <cell r="G23">
            <v>0</v>
          </cell>
          <cell r="H23" t="str">
            <v/>
          </cell>
          <cell r="I23">
            <v>23</v>
          </cell>
          <cell r="J23" t="str">
            <v>149-22.4</v>
          </cell>
        </row>
        <row r="24">
          <cell r="E24" t="str">
            <v>GC_PBMZ_257_RI_2195</v>
          </cell>
          <cell r="F24" t="str">
            <v/>
          </cell>
          <cell r="G24" t="str">
            <v/>
          </cell>
          <cell r="H24" t="str">
            <v/>
          </cell>
          <cell r="I24">
            <v>24</v>
          </cell>
          <cell r="J24" t="str">
            <v>257-24.3</v>
          </cell>
        </row>
        <row r="25">
          <cell r="E25" t="str">
            <v>GC_BPMZ_94_RI_2584</v>
          </cell>
          <cell r="F25" t="str">
            <v/>
          </cell>
          <cell r="G25">
            <v>0</v>
          </cell>
          <cell r="H25" t="str">
            <v/>
          </cell>
          <cell r="I25">
            <v>25</v>
          </cell>
          <cell r="J25" t="str">
            <v>94-27.5</v>
          </cell>
        </row>
        <row r="26">
          <cell r="E26" t="str">
            <v>Isobutyl methyl phthalate</v>
          </cell>
          <cell r="F26" t="str">
            <v>C13H16O4</v>
          </cell>
          <cell r="G26" t="str">
            <v>1000373-89-3</v>
          </cell>
          <cell r="H26" t="str">
            <v xml:space="preserve">HRJOMMSRROBCMQ-UHFFFAOYSA-N </v>
          </cell>
          <cell r="I26">
            <v>26</v>
          </cell>
          <cell r="J26" t="str">
            <v>163-19.4</v>
          </cell>
        </row>
        <row r="27">
          <cell r="E27" t="str">
            <v>GC_BPMZ_94_RI_2665</v>
          </cell>
          <cell r="F27" t="str">
            <v/>
          </cell>
          <cell r="G27">
            <v>0</v>
          </cell>
          <cell r="H27" t="str">
            <v/>
          </cell>
          <cell r="I27">
            <v>27</v>
          </cell>
          <cell r="J27" t="str">
            <v>94-28.3</v>
          </cell>
        </row>
        <row r="28">
          <cell r="E28" t="str">
            <v>GC_BPMZ_119_RI_1877</v>
          </cell>
          <cell r="F28" t="str">
            <v/>
          </cell>
          <cell r="G28" t="str">
            <v/>
          </cell>
          <cell r="H28" t="str">
            <v/>
          </cell>
          <cell r="J28" t="str">
            <v>119-21.2</v>
          </cell>
        </row>
        <row r="29">
          <cell r="E29" t="str">
            <v>GC_BPMZ_94_RI_2501</v>
          </cell>
          <cell r="F29" t="str">
            <v/>
          </cell>
          <cell r="G29">
            <v>0</v>
          </cell>
          <cell r="H29" t="str">
            <v/>
          </cell>
          <cell r="I29">
            <v>29</v>
          </cell>
          <cell r="J29" t="str">
            <v>94-26.8</v>
          </cell>
        </row>
        <row r="30">
          <cell r="E30" t="str">
            <v>Carbamazepine</v>
          </cell>
          <cell r="F30" t="str">
            <v>C15H12N2O</v>
          </cell>
          <cell r="G30" t="str">
            <v>298-46-4</v>
          </cell>
          <cell r="H30" t="str">
            <v>FFGPTBGBLSHEPO-UHFFFAOYSA-N</v>
          </cell>
          <cell r="I30">
            <v>30</v>
          </cell>
          <cell r="J30" t="str">
            <v>193-26</v>
          </cell>
        </row>
        <row r="31">
          <cell r="E31" t="str">
            <v>Dodecanoic acid, 1-methylethyl ester</v>
          </cell>
          <cell r="F31" t="str">
            <v>C15H30O2</v>
          </cell>
          <cell r="G31" t="str">
            <v>10233-13-3</v>
          </cell>
          <cell r="H31" t="str">
            <v>UJPPXNXOEVDSRW-UHFFFAOYSA-N</v>
          </cell>
          <cell r="I31">
            <v>31</v>
          </cell>
          <cell r="J31" t="str">
            <v>102-18.3</v>
          </cell>
        </row>
        <row r="32">
          <cell r="E32" t="str">
            <v>Carbonic acid, hexadecyl phenyl ester</v>
          </cell>
          <cell r="F32" t="str">
            <v>C23H38O3</v>
          </cell>
          <cell r="G32" t="str">
            <v>1000314-58-0</v>
          </cell>
          <cell r="H32" t="str">
            <v xml:space="preserve">CWQABBMFNPYHEF-UHFFFAOYSA-N   </v>
          </cell>
          <cell r="I32">
            <v>32</v>
          </cell>
          <cell r="J32" t="str">
            <v>94-28</v>
          </cell>
        </row>
        <row r="33">
          <cell r="E33" t="str">
            <v>GC_BPMZ_94_RI_2610</v>
          </cell>
          <cell r="F33" t="str">
            <v/>
          </cell>
          <cell r="G33">
            <v>0</v>
          </cell>
          <cell r="H33" t="str">
            <v/>
          </cell>
          <cell r="I33">
            <v>33</v>
          </cell>
          <cell r="J33" t="str">
            <v>94-27.8</v>
          </cell>
        </row>
        <row r="34">
          <cell r="E34" t="str">
            <v>Cyclopenta[g]-2-benzopyran, 1,3,4,6,7,8-hexahydro-4,6,6,7,8,8-hexamethyl-</v>
          </cell>
          <cell r="F34" t="str">
            <v>C18H26O</v>
          </cell>
          <cell r="G34" t="str">
            <v>1222-05-5</v>
          </cell>
          <cell r="H34" t="str">
            <v>ONKNPOPIGWHAQC-UHFFFAOYSA-N</v>
          </cell>
          <cell r="I34">
            <v>34</v>
          </cell>
          <cell r="J34" t="str">
            <v>243-21</v>
          </cell>
        </row>
        <row r="35">
          <cell r="E35" t="str">
            <v>9-Octadecenoic acid, methyl ester, (E)-</v>
          </cell>
          <cell r="F35" t="str">
            <v>C19H36O2</v>
          </cell>
          <cell r="G35" t="str">
            <v>1937-62-8</v>
          </cell>
          <cell r="H35" t="str">
            <v>QYDYPVFESGNLHU-ZHACJKMWSA-N</v>
          </cell>
          <cell r="I35">
            <v>35</v>
          </cell>
          <cell r="J35" t="str">
            <v>96-23.5</v>
          </cell>
        </row>
        <row r="36">
          <cell r="E36" t="str">
            <v>Tris(2-chloroisopropyl)phosphate</v>
          </cell>
          <cell r="F36" t="str">
            <v>C9H18Cl3O4P</v>
          </cell>
          <cell r="G36" t="str">
            <v>13674-84-5</v>
          </cell>
          <cell r="H36" t="str">
            <v>KVMPUXDNESXNOH-UHFFFAOYSA-N</v>
          </cell>
          <cell r="I36">
            <v>36</v>
          </cell>
          <cell r="J36" t="str">
            <v>125-20.4</v>
          </cell>
        </row>
        <row r="37">
          <cell r="E37" t="str">
            <v>GC_BPMZ_121_RI_1893</v>
          </cell>
          <cell r="F37" t="str">
            <v/>
          </cell>
          <cell r="G37">
            <v>0</v>
          </cell>
          <cell r="H37" t="str">
            <v/>
          </cell>
          <cell r="I37">
            <v>37</v>
          </cell>
          <cell r="J37" t="str">
            <v>121-21.1</v>
          </cell>
        </row>
        <row r="38">
          <cell r="E38" t="str">
            <v>Caffeine                            P821</v>
          </cell>
          <cell r="F38" t="str">
            <v>C8H10N4O2</v>
          </cell>
          <cell r="G38" t="str">
            <v>58-08-2</v>
          </cell>
          <cell r="H38" t="str">
            <v>RYYVLZVUVIJVGH-UHFFFAOYSA-N</v>
          </cell>
          <cell r="I38">
            <v>38</v>
          </cell>
          <cell r="J38" t="str">
            <v>194-21</v>
          </cell>
        </row>
        <row r="39">
          <cell r="E39" t="str">
            <v>2,4-Di-tert-butylphenol</v>
          </cell>
          <cell r="F39" t="str">
            <v>C14H22O</v>
          </cell>
          <cell r="G39" t="str">
            <v>96-76-4</v>
          </cell>
          <cell r="H39" t="str">
            <v>ICKWICRCANNIBI-UHFFFAOYSA-N</v>
          </cell>
          <cell r="I39">
            <v>39</v>
          </cell>
          <cell r="J39" t="str">
            <v>191-16.8</v>
          </cell>
        </row>
        <row r="40">
          <cell r="E40" t="str">
            <v>2-Phenoxyethanol</v>
          </cell>
          <cell r="F40" t="str">
            <v>C8H10O2</v>
          </cell>
          <cell r="G40" t="str">
            <v>122-99-6</v>
          </cell>
          <cell r="H40" t="str">
            <v>QCDWFXQBSFUVSP-UHFFFAOYSA-N</v>
          </cell>
          <cell r="I40">
            <v>40</v>
          </cell>
          <cell r="J40" t="str">
            <v>94-12.6</v>
          </cell>
        </row>
        <row r="41">
          <cell r="E41" t="str">
            <v>2,2,6,6-Tetramethyl-4-piperidone</v>
          </cell>
          <cell r="F41" t="str">
            <v>C9H17NO</v>
          </cell>
          <cell r="G41" t="str">
            <v>826-36-8</v>
          </cell>
          <cell r="H41" t="str">
            <v>JWUXJYZVKZKLTJ-UHFFFAOYSA-N</v>
          </cell>
          <cell r="I41">
            <v>41</v>
          </cell>
          <cell r="J41" t="str">
            <v>140-10.8</v>
          </cell>
        </row>
        <row r="42">
          <cell r="E42" t="str">
            <v>Tridecane, 2,5-dimethyl-</v>
          </cell>
          <cell r="F42" t="str">
            <v>C15H32</v>
          </cell>
          <cell r="G42" t="str">
            <v>56292-66-1</v>
          </cell>
          <cell r="H42" t="str">
            <v>WHEITGBIIYGVLM-UHFFFAOYNA-N</v>
          </cell>
          <cell r="I42">
            <v>42</v>
          </cell>
          <cell r="J42" t="str">
            <v>57-10.8</v>
          </cell>
        </row>
        <row r="43">
          <cell r="E43" t="str">
            <v>GC_PBMZ_72_RI_2073</v>
          </cell>
          <cell r="F43" t="str">
            <v/>
          </cell>
          <cell r="G43" t="str">
            <v/>
          </cell>
          <cell r="H43" t="str">
            <v/>
          </cell>
          <cell r="J43" t="str">
            <v>72-23.2</v>
          </cell>
        </row>
        <row r="44">
          <cell r="E44" t="str">
            <v>Triethyl phosphate</v>
          </cell>
          <cell r="F44" t="str">
            <v>C6H15O4P</v>
          </cell>
          <cell r="G44" t="str">
            <v>78-40-0</v>
          </cell>
          <cell r="H44" t="str">
            <v>DQWPFSLDHJDLRL-UHFFFAOYSA-N</v>
          </cell>
          <cell r="I44">
            <v>44</v>
          </cell>
          <cell r="J44" t="str">
            <v>99-11</v>
          </cell>
        </row>
        <row r="45">
          <cell r="E45" t="str">
            <v>Ethanone, 1-[4-(1-hydroxy-1-methylethyl)phenyl]-</v>
          </cell>
          <cell r="F45" t="str">
            <v>C11H14O2</v>
          </cell>
          <cell r="G45" t="str">
            <v>54549-72-3</v>
          </cell>
          <cell r="H45" t="str">
            <v>KWWWFTBWCKTBQI-UHFFFAOYSA-N</v>
          </cell>
          <cell r="J45" t="str">
            <v>163-16.4</v>
          </cell>
        </row>
        <row r="46">
          <cell r="E46" t="str">
            <v>Diethyl Phthalate</v>
          </cell>
          <cell r="F46" t="str">
            <v>C12H14O4</v>
          </cell>
          <cell r="G46" t="str">
            <v>84-66-2</v>
          </cell>
          <cell r="H46" t="str">
            <v>FLKPEMZONWLCSK-UHFFFAOYSA-N</v>
          </cell>
          <cell r="I46">
            <v>46</v>
          </cell>
          <cell r="J46" t="str">
            <v>149-17.9</v>
          </cell>
        </row>
        <row r="47">
          <cell r="E47" t="str">
            <v>GC_BPMZ_133_RI_888</v>
          </cell>
          <cell r="F47" t="str">
            <v/>
          </cell>
          <cell r="G47" t="str">
            <v/>
          </cell>
          <cell r="H47" t="str">
            <v/>
          </cell>
          <cell r="J47" t="str">
            <v>133-6.3</v>
          </cell>
        </row>
        <row r="48">
          <cell r="E48" t="str">
            <v>Benzophenone</v>
          </cell>
          <cell r="F48" t="str">
            <v>C13H10O</v>
          </cell>
          <cell r="G48" t="str">
            <v>119-61-9</v>
          </cell>
          <cell r="H48" t="str">
            <v>RWCCWEUUXYIKHB-UHFFFAOYSA-N</v>
          </cell>
          <cell r="I48">
            <v>48</v>
          </cell>
          <cell r="J48" t="str">
            <v>105-18.4</v>
          </cell>
        </row>
        <row r="49">
          <cell r="E49" t="str">
            <v>GC_PBMZ_141_RI_1786</v>
          </cell>
          <cell r="F49" t="str">
            <v/>
          </cell>
          <cell r="G49" t="str">
            <v/>
          </cell>
          <cell r="H49" t="str">
            <v/>
          </cell>
          <cell r="I49">
            <v>49</v>
          </cell>
          <cell r="J49" t="str">
            <v>141-20.2</v>
          </cell>
        </row>
        <row r="50">
          <cell r="E50" t="str">
            <v>Ethanone, 1,1'-(1,4-phenylene)bis-</v>
          </cell>
          <cell r="F50" t="str">
            <v>C10H10O2</v>
          </cell>
          <cell r="G50" t="str">
            <v>1009-61-6</v>
          </cell>
          <cell r="H50" t="str">
            <v>SKBBQSLSGRSQAJ-UHFFFAOYSA-N</v>
          </cell>
          <cell r="I50">
            <v>50</v>
          </cell>
          <cell r="J50" t="str">
            <v>147-15.8</v>
          </cell>
        </row>
        <row r="51">
          <cell r="E51" t="str">
            <v>GC_BPMZ_56_RI_2303</v>
          </cell>
          <cell r="F51" t="str">
            <v/>
          </cell>
          <cell r="G51" t="str">
            <v/>
          </cell>
          <cell r="H51" t="str">
            <v/>
          </cell>
          <cell r="J51" t="str">
            <v>56-25.3</v>
          </cell>
        </row>
        <row r="52">
          <cell r="E52" t="str">
            <v>3-Ethyl-3-methylheptane</v>
          </cell>
          <cell r="F52" t="str">
            <v>C10H22</v>
          </cell>
          <cell r="G52" t="str">
            <v>17302-01-1</v>
          </cell>
          <cell r="H52" t="str">
            <v>HSOMNBKXPGCNBH-UHFFFAOYSA-N</v>
          </cell>
          <cell r="I52">
            <v>52</v>
          </cell>
          <cell r="J52" t="str">
            <v>57-10.6</v>
          </cell>
        </row>
        <row r="53">
          <cell r="E53" t="str">
            <v>1,3-Dioxolane, 4-methyl-2-phenyl-</v>
          </cell>
          <cell r="F53" t="str">
            <v>C10H12O2</v>
          </cell>
          <cell r="G53" t="str">
            <v>2568-25-4</v>
          </cell>
          <cell r="H53" t="str">
            <v>CDIKGISJRLTLRA-UHFFFAOYSA-N</v>
          </cell>
          <cell r="I53">
            <v>53</v>
          </cell>
          <cell r="J53" t="str">
            <v>163-13.4</v>
          </cell>
        </row>
        <row r="54">
          <cell r="E54" t="str">
            <v>GC_BPMZ_181_RI_1604</v>
          </cell>
          <cell r="F54" t="str">
            <v/>
          </cell>
          <cell r="G54" t="str">
            <v/>
          </cell>
          <cell r="H54" t="str">
            <v/>
          </cell>
          <cell r="J54" t="str">
            <v>181-18.1</v>
          </cell>
        </row>
        <row r="55">
          <cell r="E55" t="str">
            <v>(Z)-Docos-9-enenitrile</v>
          </cell>
          <cell r="F55" t="str">
            <v>C22H41N</v>
          </cell>
          <cell r="G55" t="str">
            <v>1000465-48-0</v>
          </cell>
          <cell r="H55" t="str">
            <v xml:space="preserve">DYWJAEXIUOQBMV-YPKPFQOOSA-N </v>
          </cell>
          <cell r="I55">
            <v>55</v>
          </cell>
          <cell r="J55" t="str">
            <v>122-27</v>
          </cell>
        </row>
        <row r="56">
          <cell r="E56" t="str">
            <v>Hexa(methoxymethyl)melamine</v>
          </cell>
          <cell r="F56" t="str">
            <v>C15H30N6O6</v>
          </cell>
          <cell r="G56" t="str">
            <v>68002-20-0</v>
          </cell>
          <cell r="H56" t="str">
            <v xml:space="preserve">BNCADMBVWNPPIZ-UHFFFAOYSA-N   </v>
          </cell>
          <cell r="I56">
            <v>56</v>
          </cell>
          <cell r="J56" t="str">
            <v>207-26.9</v>
          </cell>
        </row>
        <row r="57">
          <cell r="E57" t="str">
            <v>GC_BPMZ_105_RI_1358</v>
          </cell>
          <cell r="F57" t="str">
            <v/>
          </cell>
          <cell r="G57" t="str">
            <v/>
          </cell>
          <cell r="H57" t="str">
            <v/>
          </cell>
          <cell r="J57" t="str">
            <v>105-14.8</v>
          </cell>
        </row>
        <row r="58">
          <cell r="E58" t="str">
            <v>1,3-Benzenedimethanol, .alpha.1,.alpha.1,.alpha.3,.alpha.3-tetramethyl-</v>
          </cell>
          <cell r="F58" t="str">
            <v>C12H18O2</v>
          </cell>
          <cell r="G58" t="str">
            <v>1999-85-5</v>
          </cell>
          <cell r="H58" t="str">
            <v>UGPWRRVOLLMHSC-UHFFFAOYSA-N</v>
          </cell>
          <cell r="I58">
            <v>58</v>
          </cell>
          <cell r="J58" t="str">
            <v>179-16.2</v>
          </cell>
        </row>
        <row r="59">
          <cell r="E59" t="str">
            <v>GC_BPMZ_96_RI_2946</v>
          </cell>
          <cell r="F59" t="str">
            <v/>
          </cell>
          <cell r="G59" t="str">
            <v/>
          </cell>
          <cell r="H59" t="str">
            <v/>
          </cell>
          <cell r="J59" t="str">
            <v>96-30.5</v>
          </cell>
        </row>
        <row r="60">
          <cell r="E60" t="str">
            <v>GC_BPMZ_99_RI_1515</v>
          </cell>
          <cell r="F60" t="str">
            <v/>
          </cell>
          <cell r="G60">
            <v>0</v>
          </cell>
          <cell r="H60" t="str">
            <v/>
          </cell>
          <cell r="I60">
            <v>60</v>
          </cell>
          <cell r="J60" t="str">
            <v>99-17</v>
          </cell>
        </row>
        <row r="61">
          <cell r="E61" t="str">
            <v>GC_PBMZ_121_RI_1819</v>
          </cell>
          <cell r="F61" t="str">
            <v/>
          </cell>
          <cell r="G61" t="str">
            <v/>
          </cell>
          <cell r="H61" t="str">
            <v/>
          </cell>
          <cell r="J61" t="str">
            <v>121-20.6</v>
          </cell>
        </row>
        <row r="62">
          <cell r="E62" t="str">
            <v>GC_BPMZ_150_RI_1980</v>
          </cell>
          <cell r="F62" t="str">
            <v/>
          </cell>
          <cell r="G62">
            <v>0</v>
          </cell>
          <cell r="H62" t="str">
            <v/>
          </cell>
          <cell r="I62">
            <v>62</v>
          </cell>
          <cell r="J62" t="str">
            <v>150-22.2</v>
          </cell>
        </row>
        <row r="63">
          <cell r="E63" t="str">
            <v>GC_BPMZ_147_RI_2285</v>
          </cell>
          <cell r="F63" t="str">
            <v/>
          </cell>
          <cell r="G63">
            <v>0</v>
          </cell>
          <cell r="H63" t="str">
            <v/>
          </cell>
          <cell r="I63">
            <v>63</v>
          </cell>
          <cell r="J63" t="str">
            <v>147-25.1</v>
          </cell>
        </row>
        <row r="64">
          <cell r="E64" t="str">
            <v>2,4,7,9-Tetramethyl-5-decyn-4,7-diol</v>
          </cell>
          <cell r="F64" t="str">
            <v>C14H26O2</v>
          </cell>
          <cell r="G64" t="str">
            <v>126-86-3</v>
          </cell>
          <cell r="H64" t="str">
            <v>LXOFYPKXCSULTL-UHFFFAOYSA-N</v>
          </cell>
          <cell r="I64">
            <v>64</v>
          </cell>
          <cell r="J64" t="str">
            <v>109-15.5</v>
          </cell>
        </row>
        <row r="65">
          <cell r="E65" t="str">
            <v>GC_BPMZ_84_RI_2798</v>
          </cell>
          <cell r="F65" t="str">
            <v/>
          </cell>
          <cell r="G65" t="str">
            <v/>
          </cell>
          <cell r="H65" t="str">
            <v/>
          </cell>
          <cell r="J65" t="str">
            <v>84-29.4</v>
          </cell>
        </row>
        <row r="66">
          <cell r="E66" t="str">
            <v>GC_PBMZ_193_RI_2517</v>
          </cell>
          <cell r="F66" t="str">
            <v/>
          </cell>
          <cell r="G66" t="str">
            <v/>
          </cell>
          <cell r="H66" t="str">
            <v/>
          </cell>
          <cell r="J66" t="str">
            <v>193-27.2</v>
          </cell>
        </row>
        <row r="67">
          <cell r="E67" t="str">
            <v>GC_BPMZ_69_RI_1274</v>
          </cell>
          <cell r="F67" t="str">
            <v/>
          </cell>
          <cell r="G67" t="str">
            <v/>
          </cell>
          <cell r="H67" t="str">
            <v/>
          </cell>
          <cell r="J67" t="str">
            <v>69-13.5</v>
          </cell>
        </row>
        <row r="68">
          <cell r="E68" t="str">
            <v>Cyclohexane, isocyanato-</v>
          </cell>
          <cell r="F68" t="str">
            <v>C7H11NO</v>
          </cell>
          <cell r="G68" t="str">
            <v>3173-53-3</v>
          </cell>
          <cell r="H68" t="str">
            <v>KQWGXHWJMSMDJJ-UHFFFAOYSA-N</v>
          </cell>
          <cell r="I68">
            <v>68</v>
          </cell>
          <cell r="J68" t="str">
            <v>97-8.3</v>
          </cell>
        </row>
        <row r="69">
          <cell r="E69" t="str">
            <v>GC_BPMZ_121_RI_1506</v>
          </cell>
          <cell r="F69" t="str">
            <v/>
          </cell>
          <cell r="G69" t="str">
            <v/>
          </cell>
          <cell r="H69" t="str">
            <v/>
          </cell>
          <cell r="J69" t="str">
            <v>121-16.8</v>
          </cell>
        </row>
        <row r="70">
          <cell r="E70" t="str">
            <v>GC_PBMZ_109_RI_1131</v>
          </cell>
          <cell r="F70" t="str">
            <v/>
          </cell>
          <cell r="G70" t="str">
            <v/>
          </cell>
          <cell r="H70" t="str">
            <v/>
          </cell>
          <cell r="J70" t="str">
            <v>109-11</v>
          </cell>
        </row>
        <row r="71">
          <cell r="E71" t="str">
            <v>GC_BPMZ_225_RI_2158</v>
          </cell>
          <cell r="F71" t="str">
            <v/>
          </cell>
          <cell r="G71">
            <v>0</v>
          </cell>
          <cell r="H71" t="str">
            <v/>
          </cell>
          <cell r="I71">
            <v>71</v>
          </cell>
          <cell r="J71" t="str">
            <v>225-23.9</v>
          </cell>
        </row>
        <row r="72">
          <cell r="E72" t="str">
            <v>GC_BPMZ_163_RI_1359</v>
          </cell>
          <cell r="F72" t="str">
            <v/>
          </cell>
          <cell r="G72" t="str">
            <v/>
          </cell>
          <cell r="H72" t="str">
            <v/>
          </cell>
          <cell r="J72" t="str">
            <v>163-14.8</v>
          </cell>
        </row>
        <row r="73">
          <cell r="E73" t="str">
            <v>GC_BPMZ_150_RI_1878</v>
          </cell>
          <cell r="F73" t="str">
            <v/>
          </cell>
          <cell r="G73">
            <v>0</v>
          </cell>
          <cell r="H73" t="str">
            <v/>
          </cell>
          <cell r="I73">
            <v>73</v>
          </cell>
          <cell r="J73" t="str">
            <v>150-21.1</v>
          </cell>
        </row>
        <row r="74">
          <cell r="E74" t="str">
            <v>Ethane, 1,1,2,2-tetrachloro-</v>
          </cell>
          <cell r="F74" t="str">
            <v>C2H2Cl4</v>
          </cell>
          <cell r="G74" t="str">
            <v>79-34-5</v>
          </cell>
          <cell r="H74" t="str">
            <v>QPFMBZIOSGYJDE-UHFFFAOYSA-N</v>
          </cell>
          <cell r="I74">
            <v>74</v>
          </cell>
          <cell r="J74" t="str">
            <v>83-6.2</v>
          </cell>
        </row>
        <row r="75">
          <cell r="E75" t="str">
            <v>3,5-di-tert-Butyl-4-hydroxybenzaldehyde</v>
          </cell>
          <cell r="F75" t="str">
            <v>C15H22O2</v>
          </cell>
          <cell r="G75" t="str">
            <v>1620-98-0</v>
          </cell>
          <cell r="H75" t="str">
            <v>DOZRDZLFLOODMB-UHFFFAOYSA-N</v>
          </cell>
          <cell r="I75">
            <v>75</v>
          </cell>
          <cell r="J75" t="str">
            <v>219-20</v>
          </cell>
        </row>
        <row r="76">
          <cell r="E76" t="str">
            <v>Benzene, 1,3-dimethyl-</v>
          </cell>
          <cell r="F76" t="str">
            <v>C8H10</v>
          </cell>
          <cell r="G76" t="str">
            <v>108-38-3</v>
          </cell>
          <cell r="H76" t="str">
            <v>IVSZLXZYQVIEFR-UHFFFAOYSA-N</v>
          </cell>
          <cell r="I76">
            <v>76</v>
          </cell>
          <cell r="J76" t="str">
            <v>91-5.3</v>
          </cell>
        </row>
        <row r="77">
          <cell r="E77" t="str">
            <v>GC_BPMZ_134_RI_2004</v>
          </cell>
          <cell r="F77" t="str">
            <v/>
          </cell>
          <cell r="G77" t="str">
            <v/>
          </cell>
          <cell r="H77" t="str">
            <v/>
          </cell>
          <cell r="J77" t="str">
            <v>134-22.6</v>
          </cell>
        </row>
        <row r="78">
          <cell r="E78" t="str">
            <v>GC_PBMZ_100_RI_1595</v>
          </cell>
          <cell r="F78" t="str">
            <v/>
          </cell>
          <cell r="G78" t="str">
            <v/>
          </cell>
          <cell r="H78" t="str">
            <v/>
          </cell>
          <cell r="J78" t="str">
            <v>100-18</v>
          </cell>
        </row>
        <row r="79">
          <cell r="E79" t="str">
            <v>GC_BPMZ_116_RI_1524</v>
          </cell>
          <cell r="F79" t="str">
            <v/>
          </cell>
          <cell r="G79">
            <v>0</v>
          </cell>
          <cell r="H79" t="str">
            <v/>
          </cell>
          <cell r="I79">
            <v>79</v>
          </cell>
          <cell r="J79" t="str">
            <v>116-17.1</v>
          </cell>
        </row>
        <row r="80">
          <cell r="E80" t="str">
            <v>GC_BPMZ_281_RI_1001</v>
          </cell>
          <cell r="F80" t="str">
            <v/>
          </cell>
          <cell r="G80" t="str">
            <v/>
          </cell>
          <cell r="H80" t="str">
            <v/>
          </cell>
          <cell r="J80" t="str">
            <v>281-8.5</v>
          </cell>
        </row>
        <row r="81">
          <cell r="E81" t="str">
            <v>GC_PBMZ_69_RI_1923</v>
          </cell>
          <cell r="F81" t="str">
            <v/>
          </cell>
          <cell r="G81" t="str">
            <v/>
          </cell>
          <cell r="H81" t="str">
            <v/>
          </cell>
          <cell r="J81" t="str">
            <v>69-21.7</v>
          </cell>
        </row>
        <row r="82">
          <cell r="E82" t="str">
            <v>1,3-Dimethylbenzene</v>
          </cell>
          <cell r="F82" t="str">
            <v>C8H10</v>
          </cell>
          <cell r="G82" t="str">
            <v>108-38-3</v>
          </cell>
          <cell r="H82" t="str">
            <v>IVSZLXZYQVIEFR-UHFFFAOYSA-N</v>
          </cell>
          <cell r="I82">
            <v>82</v>
          </cell>
          <cell r="J82" t="str">
            <v>91-5.9</v>
          </cell>
        </row>
        <row r="83">
          <cell r="E83" t="str">
            <v>Phthalic acid, di(6-methylhept-2-yl) ester</v>
          </cell>
          <cell r="F83" t="str">
            <v>C24H38O4</v>
          </cell>
          <cell r="G83" t="str">
            <v>1000377-97-3</v>
          </cell>
          <cell r="H83" t="str">
            <v xml:space="preserve">ASUMBDPCWUXZFX-UHFFFAOYSA-N   </v>
          </cell>
          <cell r="I83">
            <v>83</v>
          </cell>
          <cell r="J83" t="str">
            <v>149-27.5</v>
          </cell>
        </row>
        <row r="84">
          <cell r="E84" t="str">
            <v>GC_PBMZ_163_RI_1510</v>
          </cell>
          <cell r="F84" t="str">
            <v/>
          </cell>
          <cell r="G84" t="str">
            <v/>
          </cell>
          <cell r="H84" t="str">
            <v/>
          </cell>
          <cell r="J84" t="str">
            <v>163-16.9</v>
          </cell>
        </row>
        <row r="85">
          <cell r="E85" t="str">
            <v>GC_BPMZ_99_RI_1814</v>
          </cell>
          <cell r="F85" t="str">
            <v/>
          </cell>
          <cell r="G85" t="str">
            <v/>
          </cell>
          <cell r="H85" t="str">
            <v/>
          </cell>
          <cell r="J85" t="str">
            <v>99-20.6</v>
          </cell>
        </row>
        <row r="86">
          <cell r="E86" t="str">
            <v>GC_BPMZ_154_RI_1980</v>
          </cell>
          <cell r="F86" t="str">
            <v/>
          </cell>
          <cell r="G86" t="str">
            <v/>
          </cell>
          <cell r="H86" t="str">
            <v/>
          </cell>
          <cell r="J86" t="str">
            <v>154-22.3</v>
          </cell>
        </row>
        <row r="87">
          <cell r="E87" t="str">
            <v>Phthalic acid, hept-2-yl nonyl ester</v>
          </cell>
          <cell r="F87" t="str">
            <v>C24H38O4</v>
          </cell>
          <cell r="G87" t="str">
            <v>1000356-97-6</v>
          </cell>
          <cell r="H87" t="str">
            <v xml:space="preserve">QAKHJGJRTDJEJD-UHFFFAOYSA-N   </v>
          </cell>
          <cell r="I87">
            <v>87</v>
          </cell>
          <cell r="J87" t="str">
            <v>149-29.2</v>
          </cell>
        </row>
        <row r="88">
          <cell r="E88" t="str">
            <v>Diethyltoluamide</v>
          </cell>
          <cell r="F88" t="str">
            <v>C12H17NO</v>
          </cell>
          <cell r="G88" t="str">
            <v>134-62-3</v>
          </cell>
          <cell r="H88" t="str">
            <v>MMOXZBCLCQITDF-UHFFFAOYSA-N</v>
          </cell>
          <cell r="I88">
            <v>88</v>
          </cell>
          <cell r="J88" t="str">
            <v>119-17.6</v>
          </cell>
        </row>
        <row r="89">
          <cell r="E89" t="str">
            <v>GC_PBMZ_71_RI_1994</v>
          </cell>
          <cell r="F89" t="str">
            <v/>
          </cell>
          <cell r="G89" t="str">
            <v/>
          </cell>
          <cell r="H89" t="str">
            <v/>
          </cell>
          <cell r="J89" t="str">
            <v>71-22.4</v>
          </cell>
        </row>
        <row r="90">
          <cell r="E90" t="str">
            <v>GC_PBMZ_155_RI_1131</v>
          </cell>
          <cell r="F90" t="str">
            <v/>
          </cell>
          <cell r="G90" t="str">
            <v/>
          </cell>
          <cell r="H90" t="str">
            <v/>
          </cell>
          <cell r="J90" t="str">
            <v>155-11.1</v>
          </cell>
        </row>
        <row r="91">
          <cell r="E91" t="str">
            <v>GC_PBMZ_112_RI_1902</v>
          </cell>
          <cell r="F91" t="str">
            <v/>
          </cell>
          <cell r="G91" t="str">
            <v/>
          </cell>
          <cell r="H91" t="str">
            <v/>
          </cell>
          <cell r="J91" t="str">
            <v>112-21.4</v>
          </cell>
        </row>
        <row r="92">
          <cell r="E92" t="str">
            <v>Benzenesulfonamide, 4-methyl-</v>
          </cell>
          <cell r="F92" t="str">
            <v>C7H9NO2S</v>
          </cell>
          <cell r="G92" t="str">
            <v>70-55-3</v>
          </cell>
          <cell r="H92" t="str">
            <v>LMYRWZFENFIFIT-UHFFFAOYSA-N</v>
          </cell>
          <cell r="I92">
            <v>92</v>
          </cell>
          <cell r="J92" t="str">
            <v>91-18.9</v>
          </cell>
        </row>
        <row r="93">
          <cell r="E93" t="str">
            <v>Pentadecanal-</v>
          </cell>
          <cell r="F93" t="str">
            <v>C15H30O</v>
          </cell>
          <cell r="G93">
            <v>316249</v>
          </cell>
          <cell r="H93" t="str">
            <v/>
          </cell>
          <cell r="I93">
            <v>93</v>
          </cell>
          <cell r="J93" t="str">
            <v>82-20.5</v>
          </cell>
        </row>
        <row r="94">
          <cell r="E94" t="str">
            <v>GC_PBMZ_83_RI_2081</v>
          </cell>
          <cell r="F94" t="str">
            <v/>
          </cell>
          <cell r="G94" t="str">
            <v/>
          </cell>
          <cell r="H94" t="str">
            <v/>
          </cell>
          <cell r="J94" t="str">
            <v>83-23.3</v>
          </cell>
        </row>
        <row r="95">
          <cell r="E95" t="str">
            <v>GC_BPMZ_72_RI_1019</v>
          </cell>
          <cell r="F95" t="str">
            <v/>
          </cell>
          <cell r="G95" t="str">
            <v/>
          </cell>
          <cell r="H95" t="str">
            <v/>
          </cell>
          <cell r="J95" t="str">
            <v>72-8.9</v>
          </cell>
        </row>
        <row r="96">
          <cell r="E96" t="str">
            <v>Acetophenone</v>
          </cell>
          <cell r="F96" t="str">
            <v>C8H8O</v>
          </cell>
          <cell r="G96" t="str">
            <v>98-86-2</v>
          </cell>
          <cell r="H96" t="str">
            <v>KWOLFJPFCHCOCG-UHFFFAOYSA-N</v>
          </cell>
          <cell r="I96">
            <v>96</v>
          </cell>
          <cell r="J96" t="str">
            <v>105-9.8</v>
          </cell>
        </row>
        <row r="97">
          <cell r="E97" t="str">
            <v>1-Heptadecene</v>
          </cell>
          <cell r="F97" t="str">
            <v>C17H34</v>
          </cell>
          <cell r="G97" t="str">
            <v>6765-39-5</v>
          </cell>
          <cell r="H97" t="str">
            <v>ADOBXTDBFNCOBN-UHFFFAOYSA-N</v>
          </cell>
          <cell r="I97">
            <v>97</v>
          </cell>
          <cell r="J97" t="str">
            <v>97-20.2</v>
          </cell>
        </row>
        <row r="98">
          <cell r="E98" t="str">
            <v>GC_PBMZ_72_RI_2804</v>
          </cell>
          <cell r="F98" t="str">
            <v/>
          </cell>
          <cell r="G98" t="str">
            <v/>
          </cell>
          <cell r="H98" t="str">
            <v/>
          </cell>
          <cell r="J98" t="str">
            <v>72-29.4</v>
          </cell>
        </row>
        <row r="99">
          <cell r="E99" t="str">
            <v>Phenol</v>
          </cell>
          <cell r="F99" t="str">
            <v>C6H6O</v>
          </cell>
          <cell r="G99" t="str">
            <v>108-95-2</v>
          </cell>
          <cell r="H99" t="str">
            <v>ISWSIDIOOBJBQZ-UHFFFAOYSA-N</v>
          </cell>
          <cell r="I99">
            <v>99</v>
          </cell>
          <cell r="J99" t="str">
            <v>94-8.1</v>
          </cell>
        </row>
        <row r="100">
          <cell r="E100" t="str">
            <v>GC_BPMZ_195_RI_2304</v>
          </cell>
          <cell r="F100" t="str">
            <v/>
          </cell>
          <cell r="G100" t="str">
            <v/>
          </cell>
          <cell r="H100" t="str">
            <v/>
          </cell>
          <cell r="J100" t="str">
            <v>195-25.4</v>
          </cell>
        </row>
        <row r="101">
          <cell r="E101" t="str">
            <v>GC_BPMZ_149_RI_1894</v>
          </cell>
          <cell r="F101" t="str">
            <v/>
          </cell>
          <cell r="G101" t="str">
            <v/>
          </cell>
          <cell r="H101" t="str">
            <v/>
          </cell>
          <cell r="J101" t="str">
            <v>149-21.6</v>
          </cell>
        </row>
        <row r="102">
          <cell r="E102" t="str">
            <v>GC_PBMZ_84_RI_2315</v>
          </cell>
          <cell r="F102" t="str">
            <v/>
          </cell>
          <cell r="G102" t="str">
            <v/>
          </cell>
          <cell r="H102" t="str">
            <v/>
          </cell>
          <cell r="J102" t="str">
            <v>84-25.4</v>
          </cell>
        </row>
        <row r="103">
          <cell r="E103" t="str">
            <v>GC_PBMZ_147_RI_1452</v>
          </cell>
          <cell r="F103" t="str">
            <v/>
          </cell>
          <cell r="G103" t="str">
            <v/>
          </cell>
          <cell r="H103" t="str">
            <v/>
          </cell>
          <cell r="J103" t="str">
            <v>147-16.1</v>
          </cell>
        </row>
        <row r="104">
          <cell r="E104" t="str">
            <v>GC_PBMZ_152_RI_1676</v>
          </cell>
          <cell r="F104" t="str">
            <v/>
          </cell>
          <cell r="G104" t="str">
            <v/>
          </cell>
          <cell r="H104" t="str">
            <v/>
          </cell>
          <cell r="J104" t="str">
            <v>152-18.9</v>
          </cell>
        </row>
        <row r="105">
          <cell r="E105" t="str">
            <v>GC_PBMZ_83_RI_1117</v>
          </cell>
          <cell r="F105" t="str">
            <v/>
          </cell>
          <cell r="G105" t="str">
            <v/>
          </cell>
          <cell r="H105" t="str">
            <v/>
          </cell>
          <cell r="J105" t="str">
            <v>83-10.8</v>
          </cell>
        </row>
        <row r="106">
          <cell r="E106" t="str">
            <v>GC_BPMZ_205_RI_1946</v>
          </cell>
          <cell r="F106" t="str">
            <v/>
          </cell>
          <cell r="G106">
            <v>0</v>
          </cell>
          <cell r="H106" t="str">
            <v/>
          </cell>
          <cell r="I106">
            <v>106</v>
          </cell>
          <cell r="J106" t="str">
            <v>205-21.8</v>
          </cell>
        </row>
        <row r="107">
          <cell r="E107" t="str">
            <v>N-Cyclohexyl-N'-methylurea, N'-methyl</v>
          </cell>
          <cell r="F107" t="str">
            <v>C9H18N2O</v>
          </cell>
          <cell r="G107" t="str">
            <v>31468-12-9</v>
          </cell>
          <cell r="H107" t="str">
            <v>PZWXYRDNQYUIIU-UHFFFAOYSA-N</v>
          </cell>
          <cell r="I107">
            <v>107</v>
          </cell>
          <cell r="J107" t="str">
            <v>72-17</v>
          </cell>
        </row>
        <row r="108">
          <cell r="E108" t="str">
            <v>Tri(2-chloroethyl) phosphate</v>
          </cell>
          <cell r="F108" t="str">
            <v>C6H12Cl3O4P</v>
          </cell>
          <cell r="G108" t="str">
            <v>115-96-8</v>
          </cell>
          <cell r="H108" t="str">
            <v>HQUQLFOMPYWACS-UHFFFAOYSA-N</v>
          </cell>
          <cell r="I108">
            <v>108</v>
          </cell>
          <cell r="J108" t="str">
            <v>249-20</v>
          </cell>
        </row>
        <row r="109">
          <cell r="E109" t="str">
            <v>Octadecane</v>
          </cell>
          <cell r="F109" t="str">
            <v>C18H38</v>
          </cell>
          <cell r="G109" t="str">
            <v>593-45-3</v>
          </cell>
          <cell r="H109" t="str">
            <v>RZJRJXONCZWCBN-UHFFFAOYSA-N</v>
          </cell>
          <cell r="I109">
            <v>109</v>
          </cell>
          <cell r="J109" t="str">
            <v>71-20.3</v>
          </cell>
        </row>
        <row r="110">
          <cell r="E110" t="str">
            <v>GC_BPMZ_83_RI_1386</v>
          </cell>
          <cell r="F110" t="str">
            <v/>
          </cell>
          <cell r="G110" t="str">
            <v/>
          </cell>
          <cell r="H110" t="str">
            <v/>
          </cell>
          <cell r="J110" t="str">
            <v>83-15.2</v>
          </cell>
        </row>
        <row r="111">
          <cell r="E111" t="str">
            <v>GC_PBMZ_69_RI_1471</v>
          </cell>
          <cell r="F111" t="str">
            <v/>
          </cell>
          <cell r="G111" t="str">
            <v/>
          </cell>
          <cell r="H111" t="str">
            <v/>
          </cell>
          <cell r="J111" t="str">
            <v>69-16.3</v>
          </cell>
        </row>
        <row r="112">
          <cell r="E112" t="str">
            <v>Benzothiazole</v>
          </cell>
          <cell r="F112" t="str">
            <v>C7H5NS</v>
          </cell>
          <cell r="G112" t="str">
            <v>95-16-9</v>
          </cell>
          <cell r="H112" t="str">
            <v>IOJUPLGTWVMSFF-UHFFFAOYSA-N</v>
          </cell>
          <cell r="I112">
            <v>112</v>
          </cell>
          <cell r="J112" t="str">
            <v>135-12.7</v>
          </cell>
        </row>
        <row r="113">
          <cell r="E113" t="str">
            <v>GC_PBMZ_71_RI_3536</v>
          </cell>
          <cell r="F113" t="str">
            <v/>
          </cell>
          <cell r="G113" t="str">
            <v/>
          </cell>
          <cell r="H113" t="str">
            <v/>
          </cell>
          <cell r="J113" t="str">
            <v>71-35</v>
          </cell>
        </row>
        <row r="114">
          <cell r="E114" t="str">
            <v>GC_PBMZ_58_RI_1980</v>
          </cell>
          <cell r="F114" t="str">
            <v/>
          </cell>
          <cell r="G114" t="str">
            <v/>
          </cell>
          <cell r="H114" t="str">
            <v/>
          </cell>
          <cell r="J114" t="str">
            <v>58-22.3</v>
          </cell>
        </row>
        <row r="115">
          <cell r="E115" t="str">
            <v>GC_PBMZ_91_RI_1630</v>
          </cell>
          <cell r="F115" t="str">
            <v/>
          </cell>
          <cell r="G115" t="str">
            <v/>
          </cell>
          <cell r="H115" t="str">
            <v/>
          </cell>
          <cell r="J115" t="str">
            <v>91-18.4</v>
          </cell>
        </row>
        <row r="116">
          <cell r="E116" t="str">
            <v>GC_PBMZ_59_RI_2363</v>
          </cell>
          <cell r="F116" t="str">
            <v/>
          </cell>
          <cell r="G116" t="str">
            <v/>
          </cell>
          <cell r="H116" t="str">
            <v/>
          </cell>
          <cell r="J116" t="str">
            <v>59-25.9</v>
          </cell>
        </row>
        <row r="117">
          <cell r="E117" t="str">
            <v>6-Methyl-2-heptanol, 2-methylpropionate</v>
          </cell>
          <cell r="F117" t="str">
            <v>C12H24O2</v>
          </cell>
          <cell r="G117" t="str">
            <v>1000447-36-7</v>
          </cell>
          <cell r="H117" t="str">
            <v/>
          </cell>
          <cell r="J117" t="str">
            <v>71-12.5</v>
          </cell>
        </row>
        <row r="118">
          <cell r="E118" t="str">
            <v>GC_PBMZ_213_RI_2188</v>
          </cell>
          <cell r="F118" t="str">
            <v/>
          </cell>
          <cell r="G118" t="str">
            <v/>
          </cell>
          <cell r="H118" t="str">
            <v/>
          </cell>
          <cell r="J118" t="str">
            <v>213-24.3</v>
          </cell>
        </row>
        <row r="119">
          <cell r="E119" t="str">
            <v>GC_PBMZ_171_RI_1673</v>
          </cell>
          <cell r="F119" t="str">
            <v/>
          </cell>
          <cell r="G119" t="str">
            <v/>
          </cell>
          <cell r="H119" t="str">
            <v/>
          </cell>
          <cell r="J119" t="str">
            <v>171-18.9</v>
          </cell>
        </row>
        <row r="120">
          <cell r="E120" t="str">
            <v>7-Octen-2-ol, 2,6-dimethyl-</v>
          </cell>
          <cell r="F120" t="str">
            <v>C10H20O</v>
          </cell>
          <cell r="G120" t="str">
            <v>18479-58-8</v>
          </cell>
          <cell r="H120" t="str">
            <v>XSNQECSCDATQEL-UHFFFAOYSA-N</v>
          </cell>
          <cell r="I120">
            <v>120</v>
          </cell>
          <cell r="J120" t="str">
            <v>59-10</v>
          </cell>
        </row>
        <row r="121">
          <cell r="E121" t="str">
            <v>Phenol, 2-methoxy-</v>
          </cell>
          <cell r="F121" t="str">
            <v>C7H8O2</v>
          </cell>
          <cell r="G121" t="str">
            <v>90-05-1</v>
          </cell>
          <cell r="H121" t="str">
            <v>LHGVFZTZFXWLCP-UHFFFAOYSA-N</v>
          </cell>
          <cell r="I121">
            <v>121</v>
          </cell>
          <cell r="J121" t="str">
            <v>124-10.3</v>
          </cell>
        </row>
        <row r="122">
          <cell r="E122" t="str">
            <v>GC_BPMZ_116_RI_1497</v>
          </cell>
          <cell r="F122" t="str">
            <v/>
          </cell>
          <cell r="G122">
            <v>0</v>
          </cell>
          <cell r="H122" t="str">
            <v/>
          </cell>
          <cell r="I122">
            <v>122</v>
          </cell>
          <cell r="J122" t="str">
            <v>116-16.7</v>
          </cell>
        </row>
        <row r="123">
          <cell r="E123" t="str">
            <v>Benzenesulfonanilide</v>
          </cell>
          <cell r="F123" t="str">
            <v>C12H11NO2S</v>
          </cell>
          <cell r="G123" t="str">
            <v>1678-25-7</v>
          </cell>
          <cell r="H123" t="str">
            <v>XAUGWFWQVYXATQ-UHFFFAOYSA-N</v>
          </cell>
          <cell r="I123">
            <v>123</v>
          </cell>
          <cell r="J123" t="str">
            <v>92-22.9</v>
          </cell>
        </row>
        <row r="124">
          <cell r="E124" t="str">
            <v>GC_PBMZ_83_RI_1654</v>
          </cell>
          <cell r="F124" t="str">
            <v/>
          </cell>
          <cell r="G124" t="str">
            <v/>
          </cell>
          <cell r="H124" t="str">
            <v/>
          </cell>
          <cell r="J124" t="str">
            <v>83-18.7</v>
          </cell>
        </row>
        <row r="125">
          <cell r="E125" t="str">
            <v>GC_BPMZ_57_RI_2571</v>
          </cell>
          <cell r="F125" t="str">
            <v/>
          </cell>
          <cell r="G125" t="str">
            <v/>
          </cell>
          <cell r="H125" t="str">
            <v/>
          </cell>
          <cell r="J125" t="str">
            <v>57-27.8</v>
          </cell>
        </row>
        <row r="126">
          <cell r="E126" t="str">
            <v>GC_BPMZ_179_RI_1501</v>
          </cell>
          <cell r="F126" t="str">
            <v/>
          </cell>
          <cell r="G126" t="str">
            <v/>
          </cell>
          <cell r="H126" t="str">
            <v/>
          </cell>
          <cell r="J126" t="str">
            <v>179-16.7</v>
          </cell>
        </row>
        <row r="127">
          <cell r="E127" t="str">
            <v>GC_PBMZ_69_RI_2594</v>
          </cell>
          <cell r="F127" t="str">
            <v/>
          </cell>
          <cell r="G127" t="str">
            <v/>
          </cell>
          <cell r="H127" t="str">
            <v/>
          </cell>
          <cell r="J127" t="str">
            <v>69-27.8</v>
          </cell>
        </row>
        <row r="128">
          <cell r="E128" t="str">
            <v>GC_PBMZ_191_RI_1990</v>
          </cell>
          <cell r="F128" t="str">
            <v/>
          </cell>
          <cell r="G128" t="str">
            <v/>
          </cell>
          <cell r="H128" t="str">
            <v/>
          </cell>
          <cell r="J128" t="str">
            <v>191-22.4</v>
          </cell>
        </row>
        <row r="129">
          <cell r="E129" t="str">
            <v>GC_PBMZ_97_RI_1365</v>
          </cell>
          <cell r="F129" t="str">
            <v/>
          </cell>
          <cell r="G129" t="str">
            <v/>
          </cell>
          <cell r="H129" t="str">
            <v/>
          </cell>
          <cell r="J129" t="str">
            <v>97-14.9</v>
          </cell>
        </row>
        <row r="130">
          <cell r="E130" t="str">
            <v>GC_PBMZ_96_RI_2379</v>
          </cell>
          <cell r="F130" t="str">
            <v/>
          </cell>
          <cell r="G130" t="str">
            <v/>
          </cell>
          <cell r="H130" t="str">
            <v/>
          </cell>
          <cell r="J130" t="str">
            <v>96-26</v>
          </cell>
        </row>
        <row r="131">
          <cell r="E131" t="str">
            <v>GC_PBMZ_265_RI_2454</v>
          </cell>
          <cell r="F131" t="str">
            <v/>
          </cell>
          <cell r="G131" t="str">
            <v/>
          </cell>
          <cell r="H131" t="str">
            <v/>
          </cell>
          <cell r="J131" t="str">
            <v>265-26.6</v>
          </cell>
        </row>
        <row r="132">
          <cell r="E132" t="str">
            <v>GC_BPMZ_59_RI_2031</v>
          </cell>
          <cell r="F132" t="str">
            <v/>
          </cell>
          <cell r="G132" t="str">
            <v/>
          </cell>
          <cell r="H132" t="str">
            <v/>
          </cell>
          <cell r="J132" t="str">
            <v>59-22.8</v>
          </cell>
        </row>
        <row r="133">
          <cell r="E133" t="str">
            <v>GC_PBMZ_97_RI_1988</v>
          </cell>
          <cell r="F133" t="str">
            <v/>
          </cell>
          <cell r="G133" t="str">
            <v/>
          </cell>
          <cell r="H133" t="str">
            <v/>
          </cell>
          <cell r="J133" t="str">
            <v>97-22.4</v>
          </cell>
        </row>
        <row r="134">
          <cell r="E134" t="str">
            <v>GC_BPMZ_207_RI_1873</v>
          </cell>
          <cell r="F134" t="str">
            <v/>
          </cell>
          <cell r="G134" t="str">
            <v/>
          </cell>
          <cell r="H134" t="str">
            <v/>
          </cell>
          <cell r="J134" t="str">
            <v>207-21.2</v>
          </cell>
        </row>
        <row r="135">
          <cell r="E135" t="str">
            <v>Benzaldehyde</v>
          </cell>
          <cell r="F135" t="str">
            <v>C7H6O</v>
          </cell>
          <cell r="G135" t="str">
            <v>100-52-7</v>
          </cell>
          <cell r="H135" t="str">
            <v>HUMNYLRZRPPJDN-UHFFFAOYSA-N</v>
          </cell>
          <cell r="I135">
            <v>135</v>
          </cell>
          <cell r="J135" t="str">
            <v>106-7.3</v>
          </cell>
        </row>
        <row r="136">
          <cell r="E136" t="str">
            <v>GC_PBMZ_129_RI_1682</v>
          </cell>
          <cell r="F136" t="str">
            <v/>
          </cell>
          <cell r="G136" t="str">
            <v/>
          </cell>
          <cell r="H136" t="str">
            <v/>
          </cell>
          <cell r="J136" t="str">
            <v>129-19</v>
          </cell>
        </row>
        <row r="137">
          <cell r="E137" t="str">
            <v>GC_BPMZ_78_RI_1442</v>
          </cell>
          <cell r="F137" t="str">
            <v/>
          </cell>
          <cell r="G137" t="str">
            <v/>
          </cell>
          <cell r="H137" t="str">
            <v/>
          </cell>
          <cell r="J137" t="str">
            <v>78-16</v>
          </cell>
        </row>
        <row r="138">
          <cell r="E138" t="str">
            <v>Octadecane</v>
          </cell>
          <cell r="F138" t="str">
            <v>C18H38</v>
          </cell>
          <cell r="G138" t="str">
            <v>593-45-3</v>
          </cell>
          <cell r="H138" t="str">
            <v>RZJRJXONCZWCBN-UHFFFAOYSA-N</v>
          </cell>
          <cell r="J138" t="str">
            <v>57-20.3</v>
          </cell>
        </row>
        <row r="139">
          <cell r="E139" t="str">
            <v>2,4,6-Trimethyl-4-phenyl-1,3-dioxane (isomer 2)</v>
          </cell>
          <cell r="F139" t="str">
            <v>C13H18O2</v>
          </cell>
          <cell r="G139" t="str">
            <v>1000499-05-1</v>
          </cell>
          <cell r="H139" t="str">
            <v/>
          </cell>
          <cell r="I139">
            <v>139</v>
          </cell>
          <cell r="J139" t="str">
            <v>105-15.8</v>
          </cell>
        </row>
        <row r="140">
          <cell r="E140" t="str">
            <v>GC_PBMZ_167_RI_2263</v>
          </cell>
          <cell r="F140" t="str">
            <v/>
          </cell>
          <cell r="G140" t="str">
            <v/>
          </cell>
          <cell r="H140" t="str">
            <v/>
          </cell>
          <cell r="J140" t="str">
            <v>167-25</v>
          </cell>
        </row>
        <row r="141">
          <cell r="E141" t="str">
            <v>Decane</v>
          </cell>
          <cell r="F141" t="str">
            <v>C10H22</v>
          </cell>
          <cell r="G141" t="str">
            <v>124-18-5</v>
          </cell>
          <cell r="H141" t="str">
            <v>DIOQZVSQGTUSAI-UHFFFAOYSA-N</v>
          </cell>
          <cell r="I141">
            <v>141</v>
          </cell>
          <cell r="J141" t="str">
            <v>57-8.4</v>
          </cell>
        </row>
        <row r="142">
          <cell r="E142" t="str">
            <v>GC_PBMZ_167_RI_1855</v>
          </cell>
          <cell r="F142" t="str">
            <v/>
          </cell>
          <cell r="G142" t="str">
            <v/>
          </cell>
          <cell r="H142" t="str">
            <v/>
          </cell>
          <cell r="J142" t="str">
            <v>167-21</v>
          </cell>
        </row>
        <row r="143">
          <cell r="E143" t="str">
            <v>GC_PBMZ_152_RI_1988</v>
          </cell>
          <cell r="F143" t="str">
            <v/>
          </cell>
          <cell r="G143" t="str">
            <v/>
          </cell>
          <cell r="H143" t="str">
            <v/>
          </cell>
          <cell r="J143" t="str">
            <v>152-22.4</v>
          </cell>
        </row>
        <row r="144">
          <cell r="E144" t="str">
            <v>GC_PBMZ_184_RI_2331</v>
          </cell>
          <cell r="F144" t="str">
            <v/>
          </cell>
          <cell r="G144" t="str">
            <v/>
          </cell>
          <cell r="H144" t="str">
            <v/>
          </cell>
          <cell r="J144" t="str">
            <v>184-25.6</v>
          </cell>
        </row>
        <row r="145">
          <cell r="E145" t="str">
            <v>2-Pyrrolidinone, 1-butyl-</v>
          </cell>
          <cell r="F145" t="str">
            <v>C8H15NO</v>
          </cell>
          <cell r="G145" t="str">
            <v>3470-98-2</v>
          </cell>
          <cell r="H145" t="str">
            <v>BNXZHVUCNYMNOS-UHFFFAOYSA-N</v>
          </cell>
          <cell r="I145">
            <v>145</v>
          </cell>
          <cell r="J145" t="str">
            <v>98-13.8</v>
          </cell>
        </row>
        <row r="146">
          <cell r="E146" t="str">
            <v>GC_PBMZ_105_RI_1556</v>
          </cell>
          <cell r="F146" t="str">
            <v/>
          </cell>
          <cell r="G146" t="str">
            <v/>
          </cell>
          <cell r="H146" t="str">
            <v/>
          </cell>
          <cell r="I146">
            <v>146</v>
          </cell>
          <cell r="J146" t="str">
            <v>105-17.5</v>
          </cell>
        </row>
        <row r="147">
          <cell r="E147" t="str">
            <v>Hexadecane</v>
          </cell>
          <cell r="F147" t="str">
            <v>C16H34</v>
          </cell>
          <cell r="G147" t="str">
            <v>544-76-3</v>
          </cell>
          <cell r="H147" t="str">
            <v>DCAYPVUWAIABOU-UHFFFAOYSA-N</v>
          </cell>
          <cell r="I147">
            <v>147</v>
          </cell>
          <cell r="J147" t="str">
            <v>57-17.9</v>
          </cell>
        </row>
        <row r="148">
          <cell r="E148" t="str">
            <v>GC_PBMZ_119_RI_942</v>
          </cell>
          <cell r="F148" t="str">
            <v/>
          </cell>
          <cell r="G148" t="str">
            <v/>
          </cell>
          <cell r="H148" t="str">
            <v/>
          </cell>
          <cell r="I148">
            <v>148</v>
          </cell>
          <cell r="J148" t="str">
            <v>119-7.4</v>
          </cell>
        </row>
        <row r="149">
          <cell r="E149" t="str">
            <v>2H-Benzotriazole, 2-methyl-</v>
          </cell>
          <cell r="F149" t="str">
            <v>C7H7N3</v>
          </cell>
          <cell r="G149" t="str">
            <v>16584-00-2</v>
          </cell>
          <cell r="H149" t="str">
            <v>PWORFEDVDWBHSJ-UHFFFAOYSA-N</v>
          </cell>
          <cell r="I149">
            <v>149</v>
          </cell>
          <cell r="J149" t="str">
            <v>133-12.1</v>
          </cell>
        </row>
        <row r="150">
          <cell r="E150" t="str">
            <v>Tetradecane</v>
          </cell>
          <cell r="F150" t="str">
            <v>C14H30</v>
          </cell>
          <cell r="G150" t="str">
            <v>629-59-4</v>
          </cell>
          <cell r="H150" t="str">
            <v>BGHCVCJVXZWKCC-UHFFFAOYSA-N</v>
          </cell>
          <cell r="I150">
            <v>150</v>
          </cell>
          <cell r="J150" t="str">
            <v>57-15.3</v>
          </cell>
        </row>
        <row r="151">
          <cell r="E151" t="str">
            <v>Tetrachloroethylene</v>
          </cell>
          <cell r="F151" t="str">
            <v>C2Cl4</v>
          </cell>
          <cell r="G151" t="str">
            <v>127-18-4</v>
          </cell>
          <cell r="H151" t="str">
            <v>CYTYCFOTNPOANT-UHFFFAOYSA-N</v>
          </cell>
          <cell r="I151">
            <v>151</v>
          </cell>
          <cell r="J151" t="str">
            <v>166-4.2</v>
          </cell>
        </row>
        <row r="152">
          <cell r="E152" t="str">
            <v>Butanal, O-methyloxime</v>
          </cell>
          <cell r="F152" t="str">
            <v>C5H11NO</v>
          </cell>
          <cell r="G152" t="str">
            <v>31376-98-4</v>
          </cell>
          <cell r="H152" t="str">
            <v/>
          </cell>
          <cell r="J152" t="str">
            <v>73-5.7</v>
          </cell>
        </row>
        <row r="153">
          <cell r="E153" t="str">
            <v>4-Aminophenyl methyl sufhone</v>
          </cell>
          <cell r="F153" t="str">
            <v>C7H9NO2S</v>
          </cell>
          <cell r="G153" t="str">
            <v>5470-49-5</v>
          </cell>
          <cell r="H153" t="str">
            <v>XJEVFFNOMKXBLU-UHFFFAOYSA-N</v>
          </cell>
          <cell r="J153" t="str">
            <v>171-17.9</v>
          </cell>
        </row>
        <row r="154">
          <cell r="E154" t="str">
            <v>Benzaldehyde, 4-methyl-</v>
          </cell>
          <cell r="F154" t="str">
            <v>C8H8O</v>
          </cell>
          <cell r="G154" t="str">
            <v>104-87-0</v>
          </cell>
          <cell r="H154" t="str">
            <v>FXLOVSHXALFLKQ-UHFFFAOYSA-N</v>
          </cell>
          <cell r="I154">
            <v>154</v>
          </cell>
          <cell r="J154" t="str">
            <v>119-10.1</v>
          </cell>
        </row>
        <row r="155">
          <cell r="E155" t="str">
            <v>GC_BPMZ_109_RI_1092</v>
          </cell>
          <cell r="F155" t="str">
            <v/>
          </cell>
          <cell r="G155" t="str">
            <v/>
          </cell>
          <cell r="H155" t="str">
            <v/>
          </cell>
          <cell r="J155" t="str">
            <v>109-10.3</v>
          </cell>
        </row>
        <row r="156">
          <cell r="E156" t="str">
            <v>Benzaldehyde</v>
          </cell>
          <cell r="F156" t="str">
            <v>C7H6O</v>
          </cell>
          <cell r="G156" t="str">
            <v>100-52-7</v>
          </cell>
          <cell r="H156" t="str">
            <v>HUMNYLRZRPPJDN-UHFFFAOYSA-N</v>
          </cell>
          <cell r="I156">
            <v>156</v>
          </cell>
          <cell r="J156" t="str">
            <v>105-7.5</v>
          </cell>
        </row>
        <row r="157">
          <cell r="E157" t="str">
            <v>GC_BPMZ_86_RI_1912</v>
          </cell>
          <cell r="F157" t="str">
            <v/>
          </cell>
          <cell r="G157" t="str">
            <v/>
          </cell>
          <cell r="H157" t="str">
            <v/>
          </cell>
          <cell r="J157" t="str">
            <v>86-21.5</v>
          </cell>
        </row>
        <row r="158">
          <cell r="E158" t="str">
            <v>GC_PBMZ_58_RI_1693</v>
          </cell>
          <cell r="F158" t="str">
            <v/>
          </cell>
          <cell r="G158" t="str">
            <v/>
          </cell>
          <cell r="H158" t="str">
            <v/>
          </cell>
          <cell r="J158" t="str">
            <v>58-19.1</v>
          </cell>
        </row>
        <row r="159">
          <cell r="E159" t="str">
            <v>1-Hexanol, 2-ethyl-</v>
          </cell>
          <cell r="F159" t="str">
            <v>C8H18O</v>
          </cell>
          <cell r="G159" t="str">
            <v>104-76-7</v>
          </cell>
          <cell r="H159" t="str">
            <v>XXCCMDLLIVHSJT-UHFFFAOYSA-N</v>
          </cell>
          <cell r="I159">
            <v>159</v>
          </cell>
          <cell r="J159" t="str">
            <v>57-9.1</v>
          </cell>
        </row>
        <row r="160">
          <cell r="E160" t="str">
            <v>Pyridine, 2,3,6-trimethyl-</v>
          </cell>
          <cell r="F160" t="str">
            <v>C8H11N</v>
          </cell>
          <cell r="G160" t="str">
            <v>1462-84-6</v>
          </cell>
          <cell r="H160" t="str">
            <v>UTBIMNXEDGNJFE-UHFFFAOYSA-N</v>
          </cell>
          <cell r="I160">
            <v>160</v>
          </cell>
          <cell r="J160" t="str">
            <v>121-8.3</v>
          </cell>
        </row>
        <row r="161">
          <cell r="E161" t="str">
            <v>GC_BPMZ_59_RI_1825</v>
          </cell>
          <cell r="F161" t="str">
            <v/>
          </cell>
          <cell r="G161" t="str">
            <v/>
          </cell>
          <cell r="H161" t="str">
            <v/>
          </cell>
          <cell r="J161" t="str">
            <v>59-20.7</v>
          </cell>
        </row>
        <row r="162">
          <cell r="E162" t="str">
            <v>Glycine, methyl ester</v>
          </cell>
          <cell r="F162" t="str">
            <v>C3H7NO2</v>
          </cell>
          <cell r="G162" t="str">
            <v>616-34-2</v>
          </cell>
          <cell r="H162" t="str">
            <v>KQSSATDQUYCRGS-UHFFFAOYSA-N</v>
          </cell>
          <cell r="I162">
            <v>162</v>
          </cell>
          <cell r="J162" t="str">
            <v>89-4.9</v>
          </cell>
        </row>
        <row r="163">
          <cell r="E163" t="str">
            <v>3-Pyridinecarbonitrile</v>
          </cell>
          <cell r="F163" t="str">
            <v>C6H4N2</v>
          </cell>
          <cell r="G163" t="str">
            <v>100-54-9</v>
          </cell>
          <cell r="H163" t="str">
            <v>GZPHSAQLYPIAIN-UHFFFAOYSA-N</v>
          </cell>
          <cell r="I163">
            <v>163</v>
          </cell>
          <cell r="J163" t="str">
            <v>104-8.6</v>
          </cell>
        </row>
        <row r="164">
          <cell r="E164" t="str">
            <v>Tributyl phosphate</v>
          </cell>
          <cell r="F164" t="str">
            <v>C12H27O4P</v>
          </cell>
          <cell r="G164" t="str">
            <v>126-73-8</v>
          </cell>
          <cell r="H164" t="str">
            <v>STCOOQWBFONSKY-UHFFFAOYSA-N</v>
          </cell>
          <cell r="I164">
            <v>164</v>
          </cell>
          <cell r="J164" t="str">
            <v>99-18.6</v>
          </cell>
        </row>
        <row r="165">
          <cell r="E165" t="str">
            <v>2,4-Dimethylundecane</v>
          </cell>
          <cell r="F165" t="str">
            <v>C13H28</v>
          </cell>
          <cell r="G165" t="str">
            <v>17312-80-0</v>
          </cell>
          <cell r="H165" t="str">
            <v>WMZNFELFMFOGCC-UHFFFAOYSA-N</v>
          </cell>
          <cell r="I165">
            <v>165</v>
          </cell>
          <cell r="J165" t="str">
            <v>57-12.3</v>
          </cell>
        </row>
        <row r="166">
          <cell r="E166" t="str">
            <v>2,6,6-Trimethyl-2-cyclohexene-1,4-dione</v>
          </cell>
          <cell r="F166" t="str">
            <v>C9H12O2</v>
          </cell>
          <cell r="G166" t="str">
            <v>1125-21-9</v>
          </cell>
          <cell r="H166" t="str">
            <v>AYJXHIDNNLJQDT-UHFFFAOYSA-N</v>
          </cell>
          <cell r="I166">
            <v>166</v>
          </cell>
          <cell r="J166" t="str">
            <v>96-11.3</v>
          </cell>
        </row>
        <row r="167">
          <cell r="E167" t="str">
            <v>1,2-Cyclopentanedione</v>
          </cell>
          <cell r="F167" t="str">
            <v>C5H6O2</v>
          </cell>
          <cell r="G167" t="str">
            <v>3008-40-0</v>
          </cell>
          <cell r="H167" t="str">
            <v/>
          </cell>
          <cell r="J167" t="str">
            <v>55-5.9</v>
          </cell>
        </row>
        <row r="168">
          <cell r="E168" t="str">
            <v>GC_BPMZ_111_RI_880</v>
          </cell>
          <cell r="F168" t="str">
            <v/>
          </cell>
          <cell r="G168" t="str">
            <v/>
          </cell>
          <cell r="H168" t="str">
            <v/>
          </cell>
          <cell r="J168" t="str">
            <v>111-6.1</v>
          </cell>
        </row>
        <row r="169">
          <cell r="E169" t="str">
            <v>4-(Prop-2-enoyloxy)octane</v>
          </cell>
          <cell r="F169" t="str">
            <v>C11H20O2</v>
          </cell>
          <cell r="G169" t="str">
            <v>42928-87-0</v>
          </cell>
          <cell r="H169" t="str">
            <v>IJRVDOPVQJSPRP-UHFFFAOYSA-N</v>
          </cell>
          <cell r="I169">
            <v>169</v>
          </cell>
          <cell r="J169" t="str">
            <v>70-12.8</v>
          </cell>
        </row>
        <row r="170">
          <cell r="E170" t="str">
            <v>GC_PBMZ_73_RI_847</v>
          </cell>
          <cell r="F170" t="str">
            <v/>
          </cell>
          <cell r="G170" t="str">
            <v/>
          </cell>
          <cell r="H170" t="str">
            <v/>
          </cell>
          <cell r="J170" t="str">
            <v>73-5.6</v>
          </cell>
        </row>
        <row r="171">
          <cell r="E171" t="str">
            <v>GC_BPMZ_83_RI_785</v>
          </cell>
          <cell r="F171" t="str">
            <v/>
          </cell>
          <cell r="G171" t="str">
            <v/>
          </cell>
          <cell r="H171" t="str">
            <v/>
          </cell>
          <cell r="J171" t="str">
            <v>83-4.4</v>
          </cell>
        </row>
        <row r="172">
          <cell r="E172" t="str">
            <v>4-Methyl-5H-furan-2-one</v>
          </cell>
          <cell r="F172" t="str">
            <v>C5H6O2</v>
          </cell>
          <cell r="G172" t="str">
            <v>6124-79-4</v>
          </cell>
          <cell r="H172" t="str">
            <v>ZZEYQBNQZKUWKY-UHFFFAOYSA-N</v>
          </cell>
          <cell r="I172">
            <v>172</v>
          </cell>
          <cell r="J172" t="str">
            <v>69-9.1</v>
          </cell>
        </row>
        <row r="173">
          <cell r="E173" t="str">
            <v>GC_BPMZ_57_RI_1267</v>
          </cell>
          <cell r="F173" t="str">
            <v/>
          </cell>
          <cell r="G173" t="str">
            <v/>
          </cell>
          <cell r="H173" t="str">
            <v/>
          </cell>
          <cell r="J173" t="str">
            <v>57-13.4</v>
          </cell>
        </row>
        <row r="174">
          <cell r="E174" t="str">
            <v>3-Pyridinecarbonitrile, 1,4-dihydro-1-methyl-</v>
          </cell>
          <cell r="F174" t="str">
            <v>C7H8N2</v>
          </cell>
          <cell r="G174" t="str">
            <v>19424-15-8</v>
          </cell>
          <cell r="H174" t="str">
            <v/>
          </cell>
          <cell r="I174">
            <v>174</v>
          </cell>
          <cell r="J174" t="str">
            <v>119-10.6</v>
          </cell>
        </row>
        <row r="175">
          <cell r="E175" t="str">
            <v>1,2,4-Trimethylbenzene              P434</v>
          </cell>
          <cell r="F175" t="str">
            <v>C9H12</v>
          </cell>
          <cell r="G175" t="str">
            <v>95-63-6</v>
          </cell>
          <cell r="H175" t="str">
            <v>GWHJZXXIDMPWGX-UHFFFAOYSA-N</v>
          </cell>
          <cell r="I175">
            <v>175</v>
          </cell>
          <cell r="J175" t="str">
            <v>105-8.3</v>
          </cell>
        </row>
        <row r="176">
          <cell r="E176" t="str">
            <v>5-Acetyl-2-methylpyridine</v>
          </cell>
          <cell r="F176" t="str">
            <v>C8H9NO</v>
          </cell>
          <cell r="G176" t="str">
            <v>42972-46-3</v>
          </cell>
          <cell r="H176" t="str">
            <v>DIASEPULVQSMAS-UHFFFAOYSA-N</v>
          </cell>
          <cell r="I176">
            <v>176</v>
          </cell>
          <cell r="J176" t="str">
            <v>120-13.9</v>
          </cell>
        </row>
        <row r="177">
          <cell r="E177" t="str">
            <v>3-Amino-4-methyl-pentanoic acid</v>
          </cell>
          <cell r="F177" t="str">
            <v>C6H13NO2</v>
          </cell>
          <cell r="G177" t="str">
            <v>5699-54-7</v>
          </cell>
          <cell r="H177" t="str">
            <v/>
          </cell>
          <cell r="I177">
            <v>177</v>
          </cell>
          <cell r="J177" t="str">
            <v>70-6.5</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12108254"/>
      <sheetName val="12107185"/>
      <sheetName val="12106378"/>
      <sheetName val="12105269"/>
      <sheetName val="12104484"/>
      <sheetName val="12103707"/>
      <sheetName val="12102940"/>
      <sheetName val="12100460"/>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ZN</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Isobutyl methyl phthalate</v>
          </cell>
          <cell r="F9" t="str">
            <v>C13H16O4</v>
          </cell>
          <cell r="G9" t="str">
            <v>1000373-89-3</v>
          </cell>
          <cell r="H9" t="str">
            <v xml:space="preserve">HRJOMMSRROBCMQ-UHFFFAOYSA-N </v>
          </cell>
          <cell r="I9">
            <v>9</v>
          </cell>
          <cell r="J9" t="str">
            <v>163-19.4</v>
          </cell>
        </row>
        <row r="10">
          <cell r="E10" t="str">
            <v>GC_BPMZ_150_RI_2839</v>
          </cell>
          <cell r="F10" t="str">
            <v/>
          </cell>
          <cell r="G10" t="str">
            <v/>
          </cell>
          <cell r="H10" t="str">
            <v/>
          </cell>
          <cell r="I10">
            <v>10</v>
          </cell>
          <cell r="J10" t="str">
            <v>150-29.7</v>
          </cell>
        </row>
        <row r="11">
          <cell r="E11" t="str">
            <v>Diisobutyl phthalate</v>
          </cell>
          <cell r="F11" t="str">
            <v>C16H22O4</v>
          </cell>
          <cell r="G11" t="str">
            <v>84-69-5</v>
          </cell>
          <cell r="H11" t="str">
            <v>MGWAVDBGNNKXQV-UHFFFAOYSA-N</v>
          </cell>
          <cell r="I11">
            <v>11</v>
          </cell>
          <cell r="J11" t="str">
            <v>149-21.1</v>
          </cell>
        </row>
        <row r="12">
          <cell r="E12" t="str">
            <v>GC_BPMZ_205_RI_1946</v>
          </cell>
          <cell r="F12" t="str">
            <v/>
          </cell>
          <cell r="G12">
            <v>0</v>
          </cell>
          <cell r="H12" t="str">
            <v/>
          </cell>
          <cell r="J12" t="str">
            <v>205-21.9</v>
          </cell>
        </row>
        <row r="13">
          <cell r="E13" t="str">
            <v>N-Butylbenzenesulfonamide</v>
          </cell>
          <cell r="F13" t="str">
            <v>C10H15NO2S</v>
          </cell>
          <cell r="G13" t="str">
            <v>3622-84-2</v>
          </cell>
          <cell r="H13" t="str">
            <v>IPRJXAGUEGOFGG-UHFFFAOYSA-N</v>
          </cell>
          <cell r="I13">
            <v>13</v>
          </cell>
          <cell r="J13" t="str">
            <v>141-20.2</v>
          </cell>
        </row>
        <row r="14">
          <cell r="E14" t="str">
            <v>GC_BPMZ_59_RI_2572</v>
          </cell>
          <cell r="F14" t="str">
            <v/>
          </cell>
          <cell r="G14" t="str">
            <v/>
          </cell>
          <cell r="H14" t="str">
            <v/>
          </cell>
          <cell r="I14">
            <v>14</v>
          </cell>
          <cell r="J14" t="str">
            <v>59-27.6</v>
          </cell>
        </row>
        <row r="15">
          <cell r="E15" t="str">
            <v>GC_PBMZ_187_RI_1870</v>
          </cell>
          <cell r="F15" t="str">
            <v/>
          </cell>
          <cell r="G15" t="str">
            <v/>
          </cell>
          <cell r="H15" t="str">
            <v/>
          </cell>
          <cell r="I15">
            <v>15</v>
          </cell>
          <cell r="J15" t="str">
            <v>187-21.1</v>
          </cell>
        </row>
        <row r="16">
          <cell r="E16" t="str">
            <v>Dibutyl phthalate</v>
          </cell>
          <cell r="F16" t="str">
            <v>C16H22O4</v>
          </cell>
          <cell r="G16" t="str">
            <v>84-74-2</v>
          </cell>
          <cell r="H16" t="str">
            <v>DOIRQSBPFJWKBE-UHFFFAOYSA-N</v>
          </cell>
          <cell r="I16">
            <v>16</v>
          </cell>
          <cell r="J16" t="str">
            <v>149-22.1</v>
          </cell>
        </row>
        <row r="17">
          <cell r="E17" t="str">
            <v>Acetic acid, butyl ester</v>
          </cell>
          <cell r="F17" t="str">
            <v>C6H12O2</v>
          </cell>
          <cell r="G17" t="str">
            <v>123-86-4</v>
          </cell>
          <cell r="H17" t="str">
            <v>DKPFZGUDAPQIHT-UHFFFAOYSA-N</v>
          </cell>
          <cell r="I17">
            <v>17</v>
          </cell>
          <cell r="J17" t="str">
            <v>56-4.3</v>
          </cell>
        </row>
        <row r="18">
          <cell r="E18" t="str">
            <v>Amberonne (isomer 2)</v>
          </cell>
          <cell r="F18" t="str">
            <v>C16H26O</v>
          </cell>
          <cell r="G18" t="str">
            <v>1000470-69-8</v>
          </cell>
          <cell r="H18" t="str">
            <v xml:space="preserve">FVUGZKDGWGKCFE-UHFFFAOYSA-N </v>
          </cell>
          <cell r="I18">
            <v>18</v>
          </cell>
          <cell r="J18" t="str">
            <v>191-18.9</v>
          </cell>
        </row>
        <row r="19">
          <cell r="E19" t="str">
            <v>GC_BPMZ_72_RI_2985</v>
          </cell>
          <cell r="F19" t="str">
            <v/>
          </cell>
          <cell r="G19" t="str">
            <v/>
          </cell>
          <cell r="H19" t="str">
            <v/>
          </cell>
          <cell r="I19">
            <v>19</v>
          </cell>
          <cell r="J19" t="str">
            <v>72-30.8</v>
          </cell>
        </row>
        <row r="20">
          <cell r="E20" t="str">
            <v>GC_PBMZ_121_RI_1820</v>
          </cell>
          <cell r="F20" t="str">
            <v/>
          </cell>
          <cell r="G20" t="str">
            <v/>
          </cell>
          <cell r="H20" t="str">
            <v/>
          </cell>
          <cell r="J20" t="str">
            <v>121-20.6</v>
          </cell>
        </row>
        <row r="21">
          <cell r="E21" t="str">
            <v>GC_PBMZ_118_RI_2074</v>
          </cell>
          <cell r="F21" t="str">
            <v/>
          </cell>
          <cell r="G21" t="str">
            <v/>
          </cell>
          <cell r="H21" t="str">
            <v/>
          </cell>
          <cell r="I21">
            <v>21</v>
          </cell>
          <cell r="J21" t="str">
            <v>118-23.2</v>
          </cell>
        </row>
        <row r="22">
          <cell r="E22" t="str">
            <v>GC_BPMZ_149_RI_1998</v>
          </cell>
          <cell r="F22" t="str">
            <v/>
          </cell>
          <cell r="G22">
            <v>0</v>
          </cell>
          <cell r="H22" t="str">
            <v/>
          </cell>
          <cell r="I22">
            <v>22</v>
          </cell>
          <cell r="J22" t="str">
            <v>149-22.4</v>
          </cell>
        </row>
        <row r="23">
          <cell r="E23" t="str">
            <v>GC_BPMZ_130_RI_1777</v>
          </cell>
          <cell r="F23" t="str">
            <v/>
          </cell>
          <cell r="G23">
            <v>0</v>
          </cell>
          <cell r="H23" t="str">
            <v/>
          </cell>
          <cell r="I23">
            <v>23</v>
          </cell>
          <cell r="J23" t="str">
            <v>130-20.1</v>
          </cell>
        </row>
        <row r="24">
          <cell r="E24" t="str">
            <v>4-Methyl-2,4-bis(4'-trimethylsilyloxyphenyl)pentene-1</v>
          </cell>
          <cell r="F24" t="str">
            <v>C24H36O2Si2</v>
          </cell>
          <cell r="G24" t="str">
            <v>1000283-56-8</v>
          </cell>
          <cell r="H24" t="str">
            <v xml:space="preserve">YCRIXHKHAODKFH-UHFFFAOYSA-N </v>
          </cell>
          <cell r="I24">
            <v>24</v>
          </cell>
          <cell r="J24" t="str">
            <v>207-4.7</v>
          </cell>
        </row>
        <row r="25">
          <cell r="E25" t="str">
            <v>Phthalic acid, di(2-propylpentyl) ester</v>
          </cell>
          <cell r="F25" t="str">
            <v>C24H38O4</v>
          </cell>
          <cell r="G25" t="str">
            <v>1000377-93-5</v>
          </cell>
          <cell r="H25" t="str">
            <v/>
          </cell>
          <cell r="I25">
            <v>25</v>
          </cell>
          <cell r="J25" t="str">
            <v>149-27.4</v>
          </cell>
        </row>
        <row r="26">
          <cell r="E26" t="str">
            <v>GC_BPMZ_73_RI_1018</v>
          </cell>
          <cell r="F26" t="str">
            <v/>
          </cell>
          <cell r="G26" t="str">
            <v/>
          </cell>
          <cell r="H26" t="str">
            <v/>
          </cell>
          <cell r="J26" t="str">
            <v>73-8.9</v>
          </cell>
        </row>
        <row r="27">
          <cell r="E27" t="str">
            <v>Acetophenone</v>
          </cell>
          <cell r="F27" t="str">
            <v>C8H8O</v>
          </cell>
          <cell r="G27" t="str">
            <v>98-86-2</v>
          </cell>
          <cell r="H27" t="str">
            <v>KWOLFJPFCHCOCG-UHFFFAOYSA-N</v>
          </cell>
          <cell r="I27">
            <v>27</v>
          </cell>
          <cell r="J27" t="str">
            <v>105-9.8</v>
          </cell>
        </row>
        <row r="28">
          <cell r="E28" t="str">
            <v>GC_PBMZ_150_RI_1652</v>
          </cell>
          <cell r="F28" t="str">
            <v/>
          </cell>
          <cell r="G28" t="str">
            <v/>
          </cell>
          <cell r="H28" t="str">
            <v/>
          </cell>
          <cell r="I28">
            <v>28</v>
          </cell>
          <cell r="J28" t="str">
            <v>150-18.7</v>
          </cell>
        </row>
        <row r="29">
          <cell r="E29" t="str">
            <v>GC_PBMZ_55_RI_3046</v>
          </cell>
          <cell r="F29" t="str">
            <v/>
          </cell>
          <cell r="G29" t="str">
            <v/>
          </cell>
          <cell r="H29" t="str">
            <v/>
          </cell>
          <cell r="J29" t="str">
            <v>55-31.3</v>
          </cell>
        </row>
        <row r="30">
          <cell r="E30" t="str">
            <v>GC_PBMZ_56_RI_2304</v>
          </cell>
          <cell r="F30" t="str">
            <v/>
          </cell>
          <cell r="G30" t="str">
            <v/>
          </cell>
          <cell r="H30" t="str">
            <v/>
          </cell>
          <cell r="I30">
            <v>30</v>
          </cell>
          <cell r="J30" t="str">
            <v>56-25.4</v>
          </cell>
        </row>
        <row r="31">
          <cell r="E31" t="str">
            <v>Phthalic acid, ethyl pentyl ester</v>
          </cell>
          <cell r="F31" t="str">
            <v>C15H20O4</v>
          </cell>
          <cell r="G31" t="str">
            <v>1000308-93-6</v>
          </cell>
          <cell r="H31" t="str">
            <v xml:space="preserve">CWTNJOUCIAUOGI-UHFFFAOYSA-N   </v>
          </cell>
          <cell r="I31">
            <v>31</v>
          </cell>
          <cell r="J31" t="str">
            <v>149-20.1</v>
          </cell>
        </row>
        <row r="32">
          <cell r="E32" t="str">
            <v>13-Docosenamide, (Z)-</v>
          </cell>
          <cell r="F32" t="str">
            <v>C22H43NO</v>
          </cell>
          <cell r="G32" t="str">
            <v>112-84-5</v>
          </cell>
          <cell r="H32" t="str">
            <v>UAUDZVJPLUQNMU-KTKRTIGZSA-N</v>
          </cell>
          <cell r="I32">
            <v>32</v>
          </cell>
          <cell r="J32" t="str">
            <v>72-27.7</v>
          </cell>
        </row>
        <row r="33">
          <cell r="E33" t="str">
            <v>GC_BPMZ_136_RI_1087</v>
          </cell>
          <cell r="F33" t="str">
            <v/>
          </cell>
          <cell r="G33" t="str">
            <v/>
          </cell>
          <cell r="H33" t="str">
            <v/>
          </cell>
          <cell r="I33">
            <v>33</v>
          </cell>
          <cell r="J33" t="str">
            <v>136-10.2</v>
          </cell>
        </row>
        <row r="34">
          <cell r="E34" t="str">
            <v>Butanedioic acid, phenyl-</v>
          </cell>
          <cell r="F34" t="str">
            <v>C10H10O4</v>
          </cell>
          <cell r="G34" t="str">
            <v>635-51-8</v>
          </cell>
          <cell r="H34" t="str">
            <v/>
          </cell>
          <cell r="I34">
            <v>34</v>
          </cell>
          <cell r="J34" t="str">
            <v>104-5.9</v>
          </cell>
        </row>
        <row r="35">
          <cell r="E35" t="str">
            <v>GC_BPMZ_119_RI_1885</v>
          </cell>
          <cell r="F35" t="str">
            <v/>
          </cell>
          <cell r="G35">
            <v>0</v>
          </cell>
          <cell r="H35" t="str">
            <v/>
          </cell>
          <cell r="I35">
            <v>35</v>
          </cell>
          <cell r="J35" t="str">
            <v>119-21.2</v>
          </cell>
        </row>
        <row r="36">
          <cell r="E36" t="str">
            <v>Carbamazepine</v>
          </cell>
          <cell r="F36" t="str">
            <v>C15H12N2O</v>
          </cell>
          <cell r="G36" t="str">
            <v>298-46-4</v>
          </cell>
          <cell r="H36" t="str">
            <v>FFGPTBGBLSHEPO-UHFFFAOYSA-N</v>
          </cell>
          <cell r="I36">
            <v>36</v>
          </cell>
          <cell r="J36" t="str">
            <v>193-26</v>
          </cell>
        </row>
        <row r="37">
          <cell r="E37" t="str">
            <v>Diethylene glycol diethyl ether</v>
          </cell>
          <cell r="F37" t="str">
            <v>C8H18O3</v>
          </cell>
          <cell r="G37" t="str">
            <v>112-36-7</v>
          </cell>
          <cell r="H37" t="str">
            <v>RRQYJINTUHWNHW-UHFFFAOYSA-N</v>
          </cell>
          <cell r="I37">
            <v>37</v>
          </cell>
          <cell r="J37" t="str">
            <v>59-9.1</v>
          </cell>
        </row>
        <row r="38">
          <cell r="E38" t="str">
            <v>GC_BPMZ_257_RI_2206</v>
          </cell>
          <cell r="F38" t="str">
            <v/>
          </cell>
          <cell r="G38">
            <v>0</v>
          </cell>
          <cell r="H38" t="str">
            <v/>
          </cell>
          <cell r="I38">
            <v>38</v>
          </cell>
          <cell r="J38" t="str">
            <v>257-24.4</v>
          </cell>
        </row>
        <row r="39">
          <cell r="E39" t="str">
            <v>2-(Methylthio)benzothiazole</v>
          </cell>
          <cell r="F39" t="str">
            <v>C8H7NS2</v>
          </cell>
          <cell r="G39" t="str">
            <v>615-22-5</v>
          </cell>
          <cell r="H39" t="str">
            <v>UTBVIMLZIRIFFR-UHFFFAOYSA-N</v>
          </cell>
          <cell r="I39">
            <v>39</v>
          </cell>
          <cell r="J39" t="str">
            <v>181-18.1</v>
          </cell>
        </row>
        <row r="40">
          <cell r="E40" t="str">
            <v>GC_BPMZ_121_RI_1893</v>
          </cell>
          <cell r="F40" t="str">
            <v/>
          </cell>
          <cell r="G40">
            <v>0</v>
          </cell>
          <cell r="H40" t="str">
            <v/>
          </cell>
          <cell r="I40">
            <v>40</v>
          </cell>
          <cell r="J40" t="str">
            <v>121-21.2</v>
          </cell>
        </row>
        <row r="41">
          <cell r="E41" t="str">
            <v>GC_BPMZ_121_RI_1893</v>
          </cell>
          <cell r="F41" t="str">
            <v/>
          </cell>
          <cell r="G41">
            <v>0</v>
          </cell>
          <cell r="H41" t="str">
            <v/>
          </cell>
          <cell r="I41">
            <v>41</v>
          </cell>
          <cell r="J41" t="str">
            <v>205-21.3</v>
          </cell>
        </row>
        <row r="42">
          <cell r="E42" t="str">
            <v>GC_BPMZ_165_RI_1471</v>
          </cell>
          <cell r="F42" t="str">
            <v/>
          </cell>
          <cell r="G42" t="str">
            <v/>
          </cell>
          <cell r="H42" t="str">
            <v/>
          </cell>
          <cell r="I42">
            <v>42</v>
          </cell>
          <cell r="J42" t="str">
            <v>165-16.3</v>
          </cell>
        </row>
        <row r="43">
          <cell r="E43" t="str">
            <v>Cyclopenta[g]-2-benzopyran, 1,3,4,6,7,8-hexahydro-4,6,6,7,8,8-hexamethyl-</v>
          </cell>
          <cell r="F43" t="str">
            <v>C18H26O</v>
          </cell>
          <cell r="G43" t="str">
            <v>1222-05-5</v>
          </cell>
          <cell r="H43" t="str">
            <v>ONKNPOPIGWHAQC-UHFFFAOYSA-N</v>
          </cell>
          <cell r="I43">
            <v>43</v>
          </cell>
          <cell r="J43" t="str">
            <v>243-21</v>
          </cell>
        </row>
        <row r="44">
          <cell r="E44" t="str">
            <v>GC_PBMZ_205_RI_3124</v>
          </cell>
          <cell r="F44" t="str">
            <v/>
          </cell>
          <cell r="G44" t="str">
            <v/>
          </cell>
          <cell r="H44" t="str">
            <v/>
          </cell>
          <cell r="J44" t="str">
            <v>205-31.9</v>
          </cell>
        </row>
        <row r="45">
          <cell r="E45" t="str">
            <v>GC_BPMZ_119_RI_1885</v>
          </cell>
          <cell r="F45" t="str">
            <v/>
          </cell>
          <cell r="G45">
            <v>0</v>
          </cell>
          <cell r="H45" t="str">
            <v/>
          </cell>
          <cell r="I45">
            <v>45</v>
          </cell>
          <cell r="J45" t="str">
            <v>135-21.2</v>
          </cell>
        </row>
        <row r="46">
          <cell r="E46" t="str">
            <v>GC_BPMZ_69_RI_784</v>
          </cell>
          <cell r="F46" t="str">
            <v/>
          </cell>
          <cell r="G46" t="str">
            <v/>
          </cell>
          <cell r="H46" t="str">
            <v/>
          </cell>
          <cell r="J46" t="str">
            <v>69-4.2</v>
          </cell>
        </row>
        <row r="47">
          <cell r="E47" t="str">
            <v>GC_BPMZ_119_RI_1745</v>
          </cell>
          <cell r="F47" t="str">
            <v/>
          </cell>
          <cell r="G47" t="str">
            <v/>
          </cell>
          <cell r="H47" t="str">
            <v/>
          </cell>
          <cell r="I47">
            <v>47</v>
          </cell>
          <cell r="J47" t="str">
            <v>119-19.7</v>
          </cell>
        </row>
        <row r="48">
          <cell r="E48" t="str">
            <v>GC_BPMZ_97_RI_3046</v>
          </cell>
          <cell r="F48" t="str">
            <v/>
          </cell>
          <cell r="G48" t="str">
            <v/>
          </cell>
          <cell r="H48" t="str">
            <v/>
          </cell>
          <cell r="I48">
            <v>48</v>
          </cell>
          <cell r="J48" t="str">
            <v>97-31.3</v>
          </cell>
        </row>
        <row r="49">
          <cell r="E49" t="str">
            <v>Methocarbamol</v>
          </cell>
          <cell r="F49" t="str">
            <v>C11H15NO5</v>
          </cell>
          <cell r="G49" t="str">
            <v>532-03-6</v>
          </cell>
          <cell r="H49" t="str">
            <v>GNXFOGHNGIVQEH-UHFFFAOYSA-N</v>
          </cell>
          <cell r="I49">
            <v>49</v>
          </cell>
          <cell r="J49" t="str">
            <v>124-23.2</v>
          </cell>
        </row>
        <row r="50">
          <cell r="E50" t="str">
            <v>GC_BPMZ_114_RI_2258</v>
          </cell>
          <cell r="F50" t="str">
            <v/>
          </cell>
          <cell r="G50" t="str">
            <v/>
          </cell>
          <cell r="H50" t="str">
            <v/>
          </cell>
          <cell r="I50">
            <v>50</v>
          </cell>
          <cell r="J50" t="str">
            <v>114-25</v>
          </cell>
        </row>
        <row r="51">
          <cell r="E51" t="str">
            <v>GC_PBMZ_100_RI_2295</v>
          </cell>
          <cell r="F51" t="str">
            <v/>
          </cell>
          <cell r="G51" t="str">
            <v/>
          </cell>
          <cell r="H51" t="str">
            <v/>
          </cell>
          <cell r="J51" t="str">
            <v>100-25.3</v>
          </cell>
        </row>
        <row r="52">
          <cell r="E52" t="str">
            <v>Tris(2-chloroisopropyl)phosphate</v>
          </cell>
          <cell r="F52" t="str">
            <v>C9H18Cl3O4P</v>
          </cell>
          <cell r="G52" t="str">
            <v>13674-84-5</v>
          </cell>
          <cell r="H52" t="str">
            <v>KVMPUXDNESXNOH-UHFFFAOYSA-N</v>
          </cell>
          <cell r="I52">
            <v>52</v>
          </cell>
          <cell r="J52" t="str">
            <v>125-20.4</v>
          </cell>
        </row>
        <row r="53">
          <cell r="E53" t="str">
            <v>GC_BPMZ_307_RI_2839</v>
          </cell>
          <cell r="F53" t="str">
            <v/>
          </cell>
          <cell r="G53" t="str">
            <v/>
          </cell>
          <cell r="H53" t="str">
            <v/>
          </cell>
          <cell r="I53">
            <v>53</v>
          </cell>
          <cell r="J53" t="str">
            <v>307-29.7</v>
          </cell>
        </row>
        <row r="54">
          <cell r="E54" t="str">
            <v>Hexa(methoxymethyl)melamine</v>
          </cell>
          <cell r="F54" t="str">
            <v>C15H30N6O6</v>
          </cell>
          <cell r="G54" t="str">
            <v>68002-20-0</v>
          </cell>
          <cell r="H54" t="str">
            <v xml:space="preserve">BNCADMBVWNPPIZ-UHFFFAOYSA-N   </v>
          </cell>
          <cell r="I54">
            <v>54</v>
          </cell>
          <cell r="J54" t="str">
            <v>207-26.9</v>
          </cell>
        </row>
        <row r="55">
          <cell r="E55" t="str">
            <v>2,4,7,9-Tetramethyl-5-decyne-4,7-diol</v>
          </cell>
          <cell r="F55" t="str">
            <v>C14H26O2</v>
          </cell>
          <cell r="G55" t="str">
            <v>126-86-3</v>
          </cell>
          <cell r="H55" t="str">
            <v>LXOFYPKXCSULTL-UHFFFAOYSA-N</v>
          </cell>
          <cell r="I55">
            <v>55</v>
          </cell>
          <cell r="J55" t="str">
            <v>109-15.6</v>
          </cell>
        </row>
        <row r="56">
          <cell r="E56" t="str">
            <v>GC_BPMZ_88_RI_1273</v>
          </cell>
          <cell r="F56" t="str">
            <v/>
          </cell>
          <cell r="G56" t="str">
            <v/>
          </cell>
          <cell r="H56" t="str">
            <v/>
          </cell>
          <cell r="I56">
            <v>56</v>
          </cell>
          <cell r="J56" t="str">
            <v>88-13.5</v>
          </cell>
        </row>
        <row r="57">
          <cell r="E57" t="str">
            <v>Dinonyl phthalate</v>
          </cell>
          <cell r="F57" t="str">
            <v>C26H42O4</v>
          </cell>
          <cell r="G57" t="str">
            <v>84-76-4</v>
          </cell>
          <cell r="H57" t="str">
            <v>DROMNWUQASBTFM-UHFFFAOYSA-N</v>
          </cell>
          <cell r="I57">
            <v>57</v>
          </cell>
          <cell r="J57" t="str">
            <v>149-30</v>
          </cell>
        </row>
        <row r="58">
          <cell r="E58" t="str">
            <v>2,4-Di-tert-butylphenol</v>
          </cell>
          <cell r="F58" t="str">
            <v>C14H22O</v>
          </cell>
          <cell r="G58" t="str">
            <v>96-76-4</v>
          </cell>
          <cell r="H58" t="str">
            <v>ICKWICRCANNIBI-UHFFFAOYSA-N</v>
          </cell>
          <cell r="I58">
            <v>58</v>
          </cell>
          <cell r="J58" t="str">
            <v>191-16.9</v>
          </cell>
        </row>
        <row r="59">
          <cell r="E59" t="str">
            <v>GC_PBMZ_91_RI_1672</v>
          </cell>
          <cell r="F59" t="str">
            <v/>
          </cell>
          <cell r="G59" t="str">
            <v/>
          </cell>
          <cell r="H59" t="str">
            <v/>
          </cell>
          <cell r="J59" t="str">
            <v>91-18.9</v>
          </cell>
        </row>
        <row r="60">
          <cell r="E60" t="str">
            <v>GC_BPMZ_94_RI_2665</v>
          </cell>
          <cell r="F60" t="str">
            <v/>
          </cell>
          <cell r="G60">
            <v>0</v>
          </cell>
          <cell r="H60" t="str">
            <v/>
          </cell>
          <cell r="I60">
            <v>60</v>
          </cell>
          <cell r="J60" t="str">
            <v>94-28.3</v>
          </cell>
        </row>
        <row r="61">
          <cell r="E61" t="str">
            <v>Triacetin</v>
          </cell>
          <cell r="F61" t="str">
            <v>C9H14O6</v>
          </cell>
          <cell r="G61" t="str">
            <v>102-76-1</v>
          </cell>
          <cell r="H61" t="str">
            <v>URAYPUMNDPQOKB-UHFFFAOYSA-N</v>
          </cell>
          <cell r="I61">
            <v>61</v>
          </cell>
          <cell r="J61" t="str">
            <v>103-14.6</v>
          </cell>
        </row>
        <row r="62">
          <cell r="E62" t="str">
            <v>Pyrazine, 2,3-dimethyl-</v>
          </cell>
          <cell r="F62" t="str">
            <v>C6H8N2</v>
          </cell>
          <cell r="G62" t="str">
            <v>5910-89-4</v>
          </cell>
          <cell r="H62" t="str">
            <v>OXQOBQJCDNLAPO-UHFFFAOYSA-N</v>
          </cell>
          <cell r="I62">
            <v>62</v>
          </cell>
          <cell r="J62" t="str">
            <v>108-6.5</v>
          </cell>
        </row>
        <row r="63">
          <cell r="E63" t="str">
            <v>m-Xylene</v>
          </cell>
          <cell r="F63" t="str">
            <v>C8H10</v>
          </cell>
          <cell r="G63" t="str">
            <v>108-38-3</v>
          </cell>
          <cell r="H63" t="str">
            <v>IVSZLXZYQVIEFR-UHFFFAOYSA-N</v>
          </cell>
          <cell r="I63">
            <v>63</v>
          </cell>
          <cell r="J63" t="str">
            <v>91-5.4</v>
          </cell>
        </row>
        <row r="64">
          <cell r="E64" t="str">
            <v>GC_PBMZ_193_RI_2517</v>
          </cell>
          <cell r="F64" t="str">
            <v/>
          </cell>
          <cell r="G64" t="str">
            <v/>
          </cell>
          <cell r="H64" t="str">
            <v/>
          </cell>
          <cell r="I64">
            <v>64</v>
          </cell>
          <cell r="J64" t="str">
            <v>193-27.2</v>
          </cell>
        </row>
        <row r="65">
          <cell r="E65" t="str">
            <v>GC_BPMZ_94_RI_2501</v>
          </cell>
          <cell r="F65" t="str">
            <v/>
          </cell>
          <cell r="G65">
            <v>0</v>
          </cell>
          <cell r="H65" t="str">
            <v/>
          </cell>
          <cell r="I65">
            <v>65</v>
          </cell>
          <cell r="J65" t="str">
            <v>94-26.9</v>
          </cell>
        </row>
        <row r="66">
          <cell r="E66" t="str">
            <v>GC_BPMZ_135_RI_1704</v>
          </cell>
          <cell r="F66" t="str">
            <v/>
          </cell>
          <cell r="G66">
            <v>0</v>
          </cell>
          <cell r="H66" t="str">
            <v/>
          </cell>
          <cell r="I66">
            <v>66</v>
          </cell>
          <cell r="J66" t="str">
            <v>105-19.2</v>
          </cell>
        </row>
        <row r="67">
          <cell r="E67" t="str">
            <v>Oxcarbazepine</v>
          </cell>
          <cell r="F67" t="str">
            <v>C15H12N2O2</v>
          </cell>
          <cell r="G67" t="str">
            <v>28721-07-5</v>
          </cell>
          <cell r="H67" t="str">
            <v>CTRLABGOLIVAIY-UHFFFAOYSA-N</v>
          </cell>
          <cell r="I67">
            <v>67</v>
          </cell>
          <cell r="J67" t="str">
            <v>180-26.8</v>
          </cell>
        </row>
        <row r="68">
          <cell r="E68" t="str">
            <v>GC_PBMZ_58_RI_1979</v>
          </cell>
          <cell r="F68" t="str">
            <v/>
          </cell>
          <cell r="G68" t="str">
            <v/>
          </cell>
          <cell r="H68" t="str">
            <v/>
          </cell>
          <cell r="I68">
            <v>68</v>
          </cell>
          <cell r="J68" t="str">
            <v>58-22.3</v>
          </cell>
        </row>
        <row r="69">
          <cell r="E69" t="str">
            <v>Carbonic acid, hexadecyl phenyl ester</v>
          </cell>
          <cell r="F69" t="str">
            <v>C23H38O3</v>
          </cell>
          <cell r="G69" t="str">
            <v>1000314-58-0</v>
          </cell>
          <cell r="H69" t="str">
            <v xml:space="preserve">CWQABBMFNPYHEF-UHFFFAOYSA-N   </v>
          </cell>
          <cell r="I69">
            <v>69</v>
          </cell>
          <cell r="J69" t="str">
            <v>94-28</v>
          </cell>
        </row>
        <row r="70">
          <cell r="E70" t="str">
            <v>GC_BPMZ_150_RI_1980</v>
          </cell>
          <cell r="F70" t="str">
            <v/>
          </cell>
          <cell r="G70">
            <v>0</v>
          </cell>
          <cell r="H70" t="str">
            <v/>
          </cell>
          <cell r="I70">
            <v>70</v>
          </cell>
          <cell r="J70" t="str">
            <v>150-22.2</v>
          </cell>
        </row>
        <row r="71">
          <cell r="E71" t="str">
            <v>GC_PBMZ_83_RI_2304</v>
          </cell>
          <cell r="F71" t="str">
            <v/>
          </cell>
          <cell r="G71" t="str">
            <v/>
          </cell>
          <cell r="H71" t="str">
            <v/>
          </cell>
          <cell r="J71" t="str">
            <v>83-25.3</v>
          </cell>
        </row>
        <row r="72">
          <cell r="E72" t="str">
            <v>GC_PBMZ_88_RI_2610</v>
          </cell>
          <cell r="F72" t="str">
            <v/>
          </cell>
          <cell r="G72" t="str">
            <v/>
          </cell>
          <cell r="H72" t="str">
            <v/>
          </cell>
          <cell r="J72" t="str">
            <v>88-27.9</v>
          </cell>
        </row>
        <row r="73">
          <cell r="E73" t="str">
            <v>GC_BPMZ_149_RI_1902</v>
          </cell>
          <cell r="F73" t="str">
            <v/>
          </cell>
          <cell r="G73">
            <v>0</v>
          </cell>
          <cell r="H73" t="str">
            <v/>
          </cell>
          <cell r="I73">
            <v>73</v>
          </cell>
          <cell r="J73" t="str">
            <v>149-21.4</v>
          </cell>
        </row>
        <row r="74">
          <cell r="E74" t="str">
            <v>Carbonic acid, pentadecyl phenyl ester</v>
          </cell>
          <cell r="F74" t="str">
            <v>C22H36O3</v>
          </cell>
          <cell r="G74" t="str">
            <v>1000314-57-9</v>
          </cell>
          <cell r="H74" t="str">
            <v>ZDMORWSPXCSTKG-UHFFFAOYSA-N</v>
          </cell>
          <cell r="I74">
            <v>74</v>
          </cell>
          <cell r="J74" t="str">
            <v>94-27.2</v>
          </cell>
        </row>
        <row r="75">
          <cell r="E75" t="str">
            <v>GC_BPMZ_95_RI_1826</v>
          </cell>
          <cell r="F75" t="str">
            <v/>
          </cell>
          <cell r="G75" t="str">
            <v/>
          </cell>
          <cell r="H75" t="str">
            <v/>
          </cell>
          <cell r="I75">
            <v>75</v>
          </cell>
          <cell r="J75" t="str">
            <v>95-20.7</v>
          </cell>
        </row>
        <row r="76">
          <cell r="E76" t="str">
            <v>Benzene, 1,3-dimethyl-</v>
          </cell>
          <cell r="F76" t="str">
            <v>C8H10</v>
          </cell>
          <cell r="G76" t="str">
            <v>108-38-3</v>
          </cell>
          <cell r="H76" t="str">
            <v>IVSZLXZYQVIEFR-UHFFFAOYSA-N</v>
          </cell>
          <cell r="I76">
            <v>76</v>
          </cell>
          <cell r="J76" t="str">
            <v>91-5.2</v>
          </cell>
        </row>
        <row r="77">
          <cell r="E77" t="str">
            <v>GC_BPMZ_96_RI_2946</v>
          </cell>
          <cell r="F77" t="str">
            <v/>
          </cell>
          <cell r="G77" t="str">
            <v/>
          </cell>
          <cell r="H77" t="str">
            <v/>
          </cell>
          <cell r="I77">
            <v>77</v>
          </cell>
          <cell r="J77" t="str">
            <v>96-30.5</v>
          </cell>
        </row>
        <row r="78">
          <cell r="E78" t="str">
            <v>GC_BPMZ_135_RI_1701</v>
          </cell>
          <cell r="F78" t="e">
            <v>#N/A</v>
          </cell>
          <cell r="G78" t="e">
            <v>#N/A</v>
          </cell>
          <cell r="H78" t="str">
            <v/>
          </cell>
          <cell r="J78" t="str">
            <v>135-19.2</v>
          </cell>
        </row>
        <row r="79">
          <cell r="E79" t="str">
            <v>Diethyltoluamide</v>
          </cell>
          <cell r="F79" t="str">
            <v>C12H17NO</v>
          </cell>
          <cell r="G79" t="str">
            <v>134-62-3</v>
          </cell>
          <cell r="H79" t="str">
            <v>MMOXZBCLCQITDF-UHFFFAOYSA-N</v>
          </cell>
          <cell r="I79">
            <v>79</v>
          </cell>
          <cell r="J79" t="str">
            <v>119-17.8</v>
          </cell>
        </row>
        <row r="80">
          <cell r="E80" t="str">
            <v>Caprolactam</v>
          </cell>
          <cell r="F80" t="str">
            <v>C6H11NO</v>
          </cell>
          <cell r="G80" t="str">
            <v>105-60-2</v>
          </cell>
          <cell r="H80" t="str">
            <v>JBKVHLHDHHXQEQ-UHFFFAOYSA-N</v>
          </cell>
          <cell r="I80">
            <v>80</v>
          </cell>
          <cell r="J80" t="str">
            <v>113-13.1</v>
          </cell>
        </row>
        <row r="81">
          <cell r="E81" t="str">
            <v>Tridecane</v>
          </cell>
          <cell r="F81" t="str">
            <v>C13H28</v>
          </cell>
          <cell r="G81" t="str">
            <v>629-50-5</v>
          </cell>
          <cell r="H81" t="str">
            <v>IIYFAKIEWZDVMP-UHFFFAOYSA-N</v>
          </cell>
          <cell r="I81">
            <v>81</v>
          </cell>
          <cell r="J81" t="str">
            <v>57-13.9</v>
          </cell>
        </row>
        <row r="82">
          <cell r="E82" t="str">
            <v>GC_PBMZ_211_RI_1984</v>
          </cell>
          <cell r="F82" t="str">
            <v/>
          </cell>
          <cell r="G82" t="str">
            <v/>
          </cell>
          <cell r="H82" t="str">
            <v/>
          </cell>
          <cell r="J82" t="str">
            <v>211-22.3</v>
          </cell>
        </row>
        <row r="83">
          <cell r="E83" t="str">
            <v>GC_BPMZ_94_RI_2610</v>
          </cell>
          <cell r="F83" t="str">
            <v/>
          </cell>
          <cell r="G83">
            <v>0</v>
          </cell>
          <cell r="H83" t="str">
            <v/>
          </cell>
          <cell r="I83">
            <v>83</v>
          </cell>
          <cell r="J83" t="str">
            <v>94-27.8</v>
          </cell>
        </row>
        <row r="84">
          <cell r="E84" t="str">
            <v>GC_BPMZ_201_RI_3177</v>
          </cell>
          <cell r="F84" t="str">
            <v/>
          </cell>
          <cell r="G84" t="str">
            <v/>
          </cell>
          <cell r="H84" t="str">
            <v/>
          </cell>
          <cell r="J84" t="str">
            <v>201-32.3</v>
          </cell>
        </row>
        <row r="85">
          <cell r="E85" t="str">
            <v>GC_PBMZ_152_RI_1673</v>
          </cell>
          <cell r="F85" t="str">
            <v/>
          </cell>
          <cell r="G85" t="str">
            <v/>
          </cell>
          <cell r="H85" t="str">
            <v/>
          </cell>
          <cell r="J85" t="str">
            <v>152-18.9</v>
          </cell>
        </row>
        <row r="86">
          <cell r="E86" t="str">
            <v>(Z)-Docos-9-enenitrile</v>
          </cell>
          <cell r="F86" t="str">
            <v>C22H41N</v>
          </cell>
          <cell r="G86" t="str">
            <v>1000465-48-0</v>
          </cell>
          <cell r="H86" t="str">
            <v xml:space="preserve">DYWJAEXIUOQBMV-YPKPFQOOSA-N </v>
          </cell>
          <cell r="I86">
            <v>86</v>
          </cell>
          <cell r="J86" t="str">
            <v>122-27</v>
          </cell>
        </row>
        <row r="87">
          <cell r="E87" t="str">
            <v>GC_BPMZ_116_RI_1524</v>
          </cell>
          <cell r="F87" t="str">
            <v/>
          </cell>
          <cell r="G87">
            <v>0</v>
          </cell>
          <cell r="H87" t="str">
            <v/>
          </cell>
          <cell r="I87">
            <v>87</v>
          </cell>
          <cell r="J87" t="str">
            <v>116-17.1</v>
          </cell>
        </row>
        <row r="88">
          <cell r="E88" t="str">
            <v>GC_PBMZ_148_RI_1935</v>
          </cell>
          <cell r="F88" t="str">
            <v/>
          </cell>
          <cell r="G88" t="str">
            <v/>
          </cell>
          <cell r="H88" t="str">
            <v/>
          </cell>
          <cell r="J88" t="str">
            <v>148-21.8</v>
          </cell>
        </row>
        <row r="89">
          <cell r="E89" t="str">
            <v>Pyrazine, 2-ethyl-3-methyl-</v>
          </cell>
          <cell r="F89" t="str">
            <v>C7H10N2</v>
          </cell>
          <cell r="G89" t="str">
            <v>15707-23-0</v>
          </cell>
          <cell r="H89" t="str">
            <v>LNIMMWYNSBZESE-UHFFFAOYSA-N</v>
          </cell>
          <cell r="I89">
            <v>89</v>
          </cell>
          <cell r="J89" t="str">
            <v>121-8.5</v>
          </cell>
        </row>
        <row r="90">
          <cell r="E90" t="str">
            <v>2-Propenoic acid, 2-methyl-, 1,2-ethanediylbis(oxy-2,1-ethanediyl) ester</v>
          </cell>
          <cell r="F90" t="str">
            <v>C14H22O6</v>
          </cell>
          <cell r="G90" t="str">
            <v>109-16-0</v>
          </cell>
          <cell r="H90" t="str">
            <v/>
          </cell>
          <cell r="I90">
            <v>90</v>
          </cell>
          <cell r="J90" t="str">
            <v>113-23.9</v>
          </cell>
        </row>
        <row r="91">
          <cell r="E91" t="str">
            <v>GC_BPMZ_150_RI_1218</v>
          </cell>
          <cell r="F91" t="str">
            <v/>
          </cell>
          <cell r="G91" t="str">
            <v/>
          </cell>
          <cell r="H91" t="str">
            <v/>
          </cell>
          <cell r="I91">
            <v>91</v>
          </cell>
          <cell r="J91" t="str">
            <v>150-12.6</v>
          </cell>
        </row>
        <row r="92">
          <cell r="E92" t="str">
            <v>GC_PBMZ_58_RI_2190</v>
          </cell>
          <cell r="F92" t="str">
            <v/>
          </cell>
          <cell r="G92" t="str">
            <v/>
          </cell>
          <cell r="H92" t="str">
            <v/>
          </cell>
          <cell r="I92">
            <v>92</v>
          </cell>
          <cell r="J92" t="str">
            <v>58-24.3</v>
          </cell>
        </row>
        <row r="93">
          <cell r="E93" t="str">
            <v>GC_PBMZ_150_RI_1873</v>
          </cell>
          <cell r="F93" t="str">
            <v/>
          </cell>
          <cell r="G93" t="str">
            <v/>
          </cell>
          <cell r="H93" t="str">
            <v/>
          </cell>
          <cell r="J93" t="str">
            <v>150-21.1</v>
          </cell>
        </row>
        <row r="94">
          <cell r="E94" t="str">
            <v>GC_BPMZ_174_RI_1453</v>
          </cell>
          <cell r="F94" t="str">
            <v/>
          </cell>
          <cell r="G94" t="str">
            <v/>
          </cell>
          <cell r="H94" t="str">
            <v/>
          </cell>
          <cell r="I94">
            <v>94</v>
          </cell>
          <cell r="J94" t="str">
            <v>174-16.1</v>
          </cell>
        </row>
        <row r="95">
          <cell r="E95" t="str">
            <v>GC_BPMZ_225_RI_2153</v>
          </cell>
          <cell r="F95" t="str">
            <v/>
          </cell>
          <cell r="G95" t="str">
            <v/>
          </cell>
          <cell r="H95" t="str">
            <v/>
          </cell>
          <cell r="I95">
            <v>95</v>
          </cell>
          <cell r="J95" t="str">
            <v>225-23.9</v>
          </cell>
        </row>
        <row r="96">
          <cell r="E96" t="str">
            <v>GC_BPMZ_166_RI_2362</v>
          </cell>
          <cell r="F96" t="str">
            <v/>
          </cell>
          <cell r="G96" t="str">
            <v/>
          </cell>
          <cell r="H96" t="str">
            <v/>
          </cell>
          <cell r="I96">
            <v>96</v>
          </cell>
          <cell r="J96" t="str">
            <v>166-25.9</v>
          </cell>
        </row>
        <row r="97">
          <cell r="E97" t="str">
            <v>Diethylphthalate                   P1004</v>
          </cell>
          <cell r="F97" t="str">
            <v>C12H14O4</v>
          </cell>
          <cell r="G97" t="str">
            <v>84-66-2</v>
          </cell>
          <cell r="H97" t="str">
            <v>FLKPEMZONWLCSK-UHFFFAOYSA-N</v>
          </cell>
          <cell r="I97">
            <v>97</v>
          </cell>
          <cell r="J97" t="str">
            <v>149-18</v>
          </cell>
        </row>
        <row r="98">
          <cell r="E98" t="str">
            <v>GC_BPMZ_107_RI_1505</v>
          </cell>
          <cell r="F98" t="str">
            <v/>
          </cell>
          <cell r="G98" t="str">
            <v/>
          </cell>
          <cell r="H98" t="str">
            <v/>
          </cell>
          <cell r="J98" t="str">
            <v>107-16.8</v>
          </cell>
        </row>
        <row r="99">
          <cell r="E99" t="str">
            <v>GC_PBMZ_122_RI_1809</v>
          </cell>
          <cell r="F99" t="str">
            <v/>
          </cell>
          <cell r="G99" t="str">
            <v/>
          </cell>
          <cell r="H99" t="str">
            <v/>
          </cell>
          <cell r="I99">
            <v>99</v>
          </cell>
          <cell r="J99" t="str">
            <v>122-20.5</v>
          </cell>
        </row>
        <row r="100">
          <cell r="E100" t="str">
            <v>GC_BPMZ_116_RI_1497</v>
          </cell>
          <cell r="F100" t="str">
            <v/>
          </cell>
          <cell r="G100">
            <v>0</v>
          </cell>
          <cell r="H100" t="str">
            <v/>
          </cell>
          <cell r="I100">
            <v>100</v>
          </cell>
          <cell r="J100" t="str">
            <v>116-16.7</v>
          </cell>
        </row>
        <row r="101">
          <cell r="E101" t="str">
            <v>GC_BPMZ_69_RI_2829</v>
          </cell>
          <cell r="F101" t="str">
            <v/>
          </cell>
          <cell r="G101" t="str">
            <v/>
          </cell>
          <cell r="H101" t="str">
            <v/>
          </cell>
          <cell r="I101">
            <v>101</v>
          </cell>
          <cell r="J101" t="str">
            <v>69-29.6</v>
          </cell>
        </row>
        <row r="102">
          <cell r="E102" t="str">
            <v>Venlafaxine</v>
          </cell>
          <cell r="F102" t="str">
            <v>C17H27NO2</v>
          </cell>
          <cell r="G102" t="str">
            <v>93413-44-6</v>
          </cell>
          <cell r="H102" t="str">
            <v/>
          </cell>
          <cell r="I102">
            <v>102</v>
          </cell>
          <cell r="J102" t="str">
            <v>58-23.7</v>
          </cell>
        </row>
        <row r="103">
          <cell r="E103" t="str">
            <v>Triethyl phosphate</v>
          </cell>
          <cell r="F103" t="str">
            <v>C6H15O4P</v>
          </cell>
          <cell r="G103" t="str">
            <v>78-40-0</v>
          </cell>
          <cell r="H103" t="str">
            <v>DQWPFSLDHJDLRL-UHFFFAOYSA-N</v>
          </cell>
          <cell r="I103">
            <v>103</v>
          </cell>
          <cell r="J103" t="str">
            <v>99-11</v>
          </cell>
        </row>
        <row r="104">
          <cell r="E104" t="str">
            <v>GC_PBMZ_180_RI_2138</v>
          </cell>
          <cell r="F104" t="str">
            <v/>
          </cell>
          <cell r="G104" t="str">
            <v/>
          </cell>
          <cell r="H104" t="str">
            <v/>
          </cell>
          <cell r="J104" t="str">
            <v>180-23.8</v>
          </cell>
        </row>
        <row r="105">
          <cell r="E105" t="str">
            <v>GC_BPMZ_167_RI_2803</v>
          </cell>
          <cell r="F105" t="str">
            <v/>
          </cell>
          <cell r="G105" t="str">
            <v/>
          </cell>
          <cell r="H105" t="str">
            <v/>
          </cell>
          <cell r="I105">
            <v>105</v>
          </cell>
          <cell r="J105" t="str">
            <v>167-29.4</v>
          </cell>
        </row>
        <row r="106">
          <cell r="E106" t="str">
            <v>GC_PBMZ_105_RI_835</v>
          </cell>
          <cell r="F106" t="str">
            <v/>
          </cell>
          <cell r="G106" t="str">
            <v/>
          </cell>
          <cell r="H106" t="str">
            <v/>
          </cell>
          <cell r="J106" t="str">
            <v>105-5.4</v>
          </cell>
        </row>
        <row r="107">
          <cell r="E107" t="str">
            <v>1,4:3,6-Dianhydro-2,5-di-O-methyl-D-glucitol</v>
          </cell>
          <cell r="F107" t="str">
            <v>C8H14O4</v>
          </cell>
          <cell r="G107" t="str">
            <v>5306-85-4</v>
          </cell>
          <cell r="H107" t="str">
            <v>MEJYDZQQVZJMPP-BAWJVQPRNA-N</v>
          </cell>
          <cell r="I107">
            <v>107</v>
          </cell>
          <cell r="J107" t="str">
            <v>69-13.5</v>
          </cell>
        </row>
        <row r="108">
          <cell r="E108" t="str">
            <v>GC_PBMZ_179_RI_1464</v>
          </cell>
          <cell r="F108" t="str">
            <v/>
          </cell>
          <cell r="G108" t="str">
            <v/>
          </cell>
          <cell r="H108" t="str">
            <v/>
          </cell>
          <cell r="I108">
            <v>108</v>
          </cell>
          <cell r="J108" t="str">
            <v>179-16.2</v>
          </cell>
        </row>
        <row r="109">
          <cell r="E109" t="str">
            <v>GC_BPMZ_175_RI_1502</v>
          </cell>
          <cell r="F109" t="str">
            <v/>
          </cell>
          <cell r="G109" t="str">
            <v/>
          </cell>
          <cell r="H109" t="str">
            <v/>
          </cell>
          <cell r="J109" t="str">
            <v>175-16.8</v>
          </cell>
        </row>
        <row r="110">
          <cell r="E110" t="str">
            <v>Tetramethyl succinimide</v>
          </cell>
          <cell r="F110" t="str">
            <v>C8H13NO2</v>
          </cell>
          <cell r="G110" t="str">
            <v>3566-61-8</v>
          </cell>
          <cell r="H110" t="str">
            <v/>
          </cell>
          <cell r="I110">
            <v>110</v>
          </cell>
          <cell r="J110" t="str">
            <v>84-13.2</v>
          </cell>
        </row>
        <row r="111">
          <cell r="E111" t="str">
            <v>GC_PBMZ_195_RI_2305</v>
          </cell>
          <cell r="F111" t="str">
            <v/>
          </cell>
          <cell r="G111" t="str">
            <v/>
          </cell>
          <cell r="H111" t="str">
            <v/>
          </cell>
          <cell r="J111" t="str">
            <v>195-25.4</v>
          </cell>
        </row>
        <row r="112">
          <cell r="E112" t="str">
            <v>Benzylbutylphthalate               P1555</v>
          </cell>
          <cell r="F112" t="str">
            <v>C19H20O4</v>
          </cell>
          <cell r="G112" t="str">
            <v>85-68-7</v>
          </cell>
          <cell r="H112" t="str">
            <v>IRIAEXORFWYRCZ-UHFFFAOYSA-N</v>
          </cell>
          <cell r="I112">
            <v>112</v>
          </cell>
          <cell r="J112" t="str">
            <v>149-25.8</v>
          </cell>
        </row>
        <row r="113">
          <cell r="E113" t="str">
            <v>Octadecane</v>
          </cell>
          <cell r="F113" t="str">
            <v>C18H38</v>
          </cell>
          <cell r="G113" t="str">
            <v>593-45-3</v>
          </cell>
          <cell r="H113" t="str">
            <v>RZJRJXONCZWCBN-UHFFFAOYSA-N</v>
          </cell>
          <cell r="I113">
            <v>113</v>
          </cell>
          <cell r="J113" t="str">
            <v>71-20.3</v>
          </cell>
        </row>
        <row r="114">
          <cell r="E114" t="str">
            <v>3,5-di-tert-Butyl-4-hydroxybenzaldehyde</v>
          </cell>
          <cell r="F114" t="str">
            <v>C15H22O2</v>
          </cell>
          <cell r="G114" t="str">
            <v>1620-98-0</v>
          </cell>
          <cell r="H114" t="str">
            <v>DOZRDZLFLOODMB-UHFFFAOYSA-N</v>
          </cell>
          <cell r="I114">
            <v>114</v>
          </cell>
          <cell r="J114" t="str">
            <v>219-20</v>
          </cell>
        </row>
        <row r="115">
          <cell r="E115" t="str">
            <v>GC_PBMZ_91_RI_1630</v>
          </cell>
          <cell r="F115" t="str">
            <v/>
          </cell>
          <cell r="G115" t="str">
            <v/>
          </cell>
          <cell r="H115" t="str">
            <v/>
          </cell>
          <cell r="J115" t="str">
            <v>91-18.4</v>
          </cell>
        </row>
        <row r="116">
          <cell r="E116" t="str">
            <v>GC_PBMZ_92_RI_1507</v>
          </cell>
          <cell r="F116" t="str">
            <v/>
          </cell>
          <cell r="G116" t="str">
            <v/>
          </cell>
          <cell r="H116" t="str">
            <v/>
          </cell>
          <cell r="J116" t="str">
            <v>92-16.8</v>
          </cell>
        </row>
        <row r="117">
          <cell r="E117" t="str">
            <v>GC_BPMZ_83_RI_1386</v>
          </cell>
          <cell r="F117" t="str">
            <v/>
          </cell>
          <cell r="G117" t="str">
            <v/>
          </cell>
          <cell r="H117" t="str">
            <v/>
          </cell>
          <cell r="I117">
            <v>117</v>
          </cell>
          <cell r="J117" t="str">
            <v>83-15.2</v>
          </cell>
        </row>
        <row r="118">
          <cell r="E118" t="str">
            <v>9-Octadecenoic acid, methyl ester, (E)-</v>
          </cell>
          <cell r="F118" t="str">
            <v>C19H36O2</v>
          </cell>
          <cell r="G118" t="str">
            <v>1937-62-8</v>
          </cell>
          <cell r="H118" t="str">
            <v>QYDYPVFESGNLHU-ZHACJKMWSA-N</v>
          </cell>
          <cell r="I118">
            <v>118</v>
          </cell>
          <cell r="J118" t="str">
            <v>96-23.5</v>
          </cell>
        </row>
        <row r="119">
          <cell r="E119" t="str">
            <v>GC_PBMZ_112_RI_1902</v>
          </cell>
          <cell r="F119" t="str">
            <v/>
          </cell>
          <cell r="G119" t="str">
            <v/>
          </cell>
          <cell r="H119" t="str">
            <v/>
          </cell>
          <cell r="I119">
            <v>119</v>
          </cell>
          <cell r="J119" t="str">
            <v>112-21.4</v>
          </cell>
        </row>
        <row r="120">
          <cell r="E120" t="str">
            <v>GC_PBMZ_192_RI_2380</v>
          </cell>
          <cell r="F120" t="str">
            <v/>
          </cell>
          <cell r="G120" t="str">
            <v/>
          </cell>
          <cell r="H120" t="str">
            <v/>
          </cell>
          <cell r="J120" t="str">
            <v>192-26</v>
          </cell>
        </row>
        <row r="121">
          <cell r="E121" t="str">
            <v>Cyclohexanecarboxamide, N-ethyl-5-methyl-2-(1-methylethyl)-</v>
          </cell>
          <cell r="F121" t="str">
            <v>C13H25NO</v>
          </cell>
          <cell r="G121" t="str">
            <v>39711-79-0</v>
          </cell>
          <cell r="H121" t="str">
            <v>VUNOFAIHSALQQH-UHFFFAOYSA-N</v>
          </cell>
          <cell r="I121">
            <v>121</v>
          </cell>
          <cell r="J121" t="str">
            <v>100-18</v>
          </cell>
        </row>
        <row r="122">
          <cell r="E122" t="str">
            <v>GC_PBMZ_83_RI_2081</v>
          </cell>
          <cell r="F122" t="str">
            <v/>
          </cell>
          <cell r="G122" t="str">
            <v/>
          </cell>
          <cell r="H122" t="str">
            <v/>
          </cell>
          <cell r="J122" t="str">
            <v>83-23.3</v>
          </cell>
        </row>
        <row r="123">
          <cell r="E123" t="str">
            <v>GC_BPMZ_58_RI_1273</v>
          </cell>
          <cell r="F123" t="str">
            <v/>
          </cell>
          <cell r="G123" t="str">
            <v/>
          </cell>
          <cell r="H123" t="str">
            <v/>
          </cell>
          <cell r="I123">
            <v>123</v>
          </cell>
          <cell r="J123" t="str">
            <v>58-13.5</v>
          </cell>
        </row>
        <row r="124">
          <cell r="E124" t="str">
            <v>GC_BPMZ_105_RI_1358</v>
          </cell>
          <cell r="F124" t="e">
            <v>#N/A</v>
          </cell>
          <cell r="G124" t="e">
            <v>#N/A</v>
          </cell>
          <cell r="H124" t="str">
            <v/>
          </cell>
          <cell r="J124" t="str">
            <v>105-14.8</v>
          </cell>
        </row>
        <row r="125">
          <cell r="E125" t="str">
            <v>GC_BPMZ_94_RI_2725</v>
          </cell>
          <cell r="F125" t="str">
            <v/>
          </cell>
          <cell r="G125">
            <v>0</v>
          </cell>
          <cell r="H125" t="str">
            <v/>
          </cell>
          <cell r="I125">
            <v>125</v>
          </cell>
          <cell r="J125" t="str">
            <v>94-28.8</v>
          </cell>
        </row>
        <row r="126">
          <cell r="E126" t="str">
            <v>GC_BPMZ_92_RI_837</v>
          </cell>
          <cell r="F126" t="str">
            <v/>
          </cell>
          <cell r="G126" t="str">
            <v/>
          </cell>
          <cell r="H126" t="str">
            <v/>
          </cell>
          <cell r="I126">
            <v>126</v>
          </cell>
          <cell r="J126" t="str">
            <v>92-5.4</v>
          </cell>
        </row>
        <row r="127">
          <cell r="E127" t="str">
            <v>GC_BPMZ_71_RI_1192</v>
          </cell>
          <cell r="F127" t="str">
            <v/>
          </cell>
          <cell r="G127" t="str">
            <v/>
          </cell>
          <cell r="H127" t="str">
            <v/>
          </cell>
          <cell r="I127">
            <v>127</v>
          </cell>
          <cell r="J127" t="str">
            <v>71-12.2</v>
          </cell>
        </row>
        <row r="128">
          <cell r="E128" t="str">
            <v>Benzenesulfonanilide</v>
          </cell>
          <cell r="F128" t="str">
            <v>C12H11NO2S</v>
          </cell>
          <cell r="G128" t="str">
            <v>1678-25-7</v>
          </cell>
          <cell r="H128" t="str">
            <v>XAUGWFWQVYXATQ-UHFFFAOYSA-N</v>
          </cell>
          <cell r="I128">
            <v>128</v>
          </cell>
          <cell r="J128" t="str">
            <v>92-22.9</v>
          </cell>
        </row>
        <row r="129">
          <cell r="E129" t="str">
            <v>Benzene, 1,3-dimethyl-</v>
          </cell>
          <cell r="F129" t="str">
            <v>C8H10</v>
          </cell>
          <cell r="G129" t="str">
            <v>108-38-3</v>
          </cell>
          <cell r="H129" t="str">
            <v>IVSZLXZYQVIEFR-UHFFFAOYSA-N</v>
          </cell>
          <cell r="I129">
            <v>129</v>
          </cell>
          <cell r="J129" t="str">
            <v>91-5.9</v>
          </cell>
        </row>
        <row r="130">
          <cell r="E130" t="str">
            <v>1,3,4,6-Tetramethyl-dihydroimidazo[4,5-d]imidazolidine-2,5-dione</v>
          </cell>
          <cell r="F130" t="str">
            <v>C8H14N4O2</v>
          </cell>
          <cell r="G130" t="str">
            <v>106780-29-4</v>
          </cell>
          <cell r="H130" t="str">
            <v xml:space="preserve">XIUUSFJTJXFNGH-UHFFFAOYSA-N  </v>
          </cell>
          <cell r="I130">
            <v>130</v>
          </cell>
          <cell r="J130" t="str">
            <v>198-21.4</v>
          </cell>
        </row>
        <row r="131">
          <cell r="E131" t="str">
            <v>GC_PBMZ_83_RI_2590</v>
          </cell>
          <cell r="F131" t="str">
            <v/>
          </cell>
          <cell r="G131" t="str">
            <v/>
          </cell>
          <cell r="H131" t="str">
            <v/>
          </cell>
          <cell r="J131" t="str">
            <v>83-27.8</v>
          </cell>
        </row>
        <row r="132">
          <cell r="E132" t="str">
            <v>2,2,6,6-Tetramethyl-4-piperidone</v>
          </cell>
          <cell r="F132" t="str">
            <v>C9H17NO</v>
          </cell>
          <cell r="G132" t="str">
            <v>826-36-8</v>
          </cell>
          <cell r="H132" t="str">
            <v>JWUXJYZVKZKLTJ-UHFFFAOYSA-N</v>
          </cell>
          <cell r="I132">
            <v>132</v>
          </cell>
          <cell r="J132" t="str">
            <v>140-10.8</v>
          </cell>
        </row>
        <row r="133">
          <cell r="E133" t="str">
            <v>2-Propenoic acid, 2-methyl-, 1,2-ethanediylbis(oxy-2,1-ethanediyl) ester</v>
          </cell>
          <cell r="F133" t="str">
            <v>C14H22O6</v>
          </cell>
          <cell r="G133" t="str">
            <v>109-16-0</v>
          </cell>
          <cell r="H133" t="str">
            <v/>
          </cell>
          <cell r="I133">
            <v>133</v>
          </cell>
          <cell r="J133" t="str">
            <v>113-21.2</v>
          </cell>
        </row>
        <row r="134">
          <cell r="E134" t="str">
            <v>GC_PBMZ_88_RI_2537</v>
          </cell>
          <cell r="F134" t="str">
            <v/>
          </cell>
          <cell r="G134" t="str">
            <v/>
          </cell>
          <cell r="H134" t="str">
            <v/>
          </cell>
          <cell r="J134" t="str">
            <v>88-27.3</v>
          </cell>
        </row>
        <row r="135">
          <cell r="E135" t="str">
            <v>Cyclobutanone, 2,3-dimethyl-, cis-</v>
          </cell>
          <cell r="F135" t="str">
            <v>C6H10O</v>
          </cell>
          <cell r="G135" t="str">
            <v>28113-36-2</v>
          </cell>
          <cell r="H135" t="str">
            <v/>
          </cell>
          <cell r="I135">
            <v>135</v>
          </cell>
          <cell r="J135" t="str">
            <v>56-10.8</v>
          </cell>
        </row>
        <row r="136">
          <cell r="E136" t="str">
            <v>GC_PBMZ_71_RI_2194</v>
          </cell>
          <cell r="F136" t="str">
            <v/>
          </cell>
          <cell r="G136" t="str">
            <v/>
          </cell>
          <cell r="H136" t="str">
            <v/>
          </cell>
          <cell r="J136" t="str">
            <v>71-24.4</v>
          </cell>
        </row>
        <row r="137">
          <cell r="E137" t="str">
            <v>GC_BPMZ_157_RI_3140</v>
          </cell>
          <cell r="F137" t="str">
            <v/>
          </cell>
          <cell r="G137" t="str">
            <v/>
          </cell>
          <cell r="H137" t="str">
            <v/>
          </cell>
          <cell r="I137">
            <v>137</v>
          </cell>
          <cell r="J137" t="str">
            <v>157-32</v>
          </cell>
        </row>
        <row r="138">
          <cell r="E138" t="str">
            <v>GC_BPMZ_71_RI_1993</v>
          </cell>
          <cell r="F138" t="str">
            <v/>
          </cell>
          <cell r="G138" t="str">
            <v/>
          </cell>
          <cell r="H138" t="str">
            <v/>
          </cell>
          <cell r="I138">
            <v>138</v>
          </cell>
          <cell r="J138" t="str">
            <v>71-22.4</v>
          </cell>
        </row>
        <row r="139">
          <cell r="E139" t="str">
            <v>GC_BPMZ_96_RI_1452</v>
          </cell>
          <cell r="F139" t="str">
            <v/>
          </cell>
          <cell r="G139" t="str">
            <v/>
          </cell>
          <cell r="H139" t="str">
            <v/>
          </cell>
          <cell r="I139">
            <v>139</v>
          </cell>
          <cell r="J139" t="str">
            <v>96-16.1</v>
          </cell>
        </row>
        <row r="140">
          <cell r="E140" t="str">
            <v>Cetene</v>
          </cell>
          <cell r="F140" t="str">
            <v>C16H32</v>
          </cell>
          <cell r="G140" t="str">
            <v>629-73-2</v>
          </cell>
          <cell r="H140" t="str">
            <v>GQEZCXVZFLOKMC-UHFFFAOYSA-N</v>
          </cell>
          <cell r="I140">
            <v>140</v>
          </cell>
          <cell r="J140" t="str">
            <v>83-17.9</v>
          </cell>
        </row>
        <row r="141">
          <cell r="E141" t="str">
            <v>GC_PBMZ_69_RI_1471</v>
          </cell>
          <cell r="F141" t="str">
            <v/>
          </cell>
          <cell r="G141" t="str">
            <v/>
          </cell>
          <cell r="H141" t="str">
            <v/>
          </cell>
          <cell r="J141" t="str">
            <v>69-16.3</v>
          </cell>
        </row>
        <row r="142">
          <cell r="E142" t="str">
            <v>GC_PBMZ_86_RI_1180</v>
          </cell>
          <cell r="F142" t="str">
            <v/>
          </cell>
          <cell r="G142" t="str">
            <v/>
          </cell>
          <cell r="H142" t="str">
            <v/>
          </cell>
          <cell r="J142" t="str">
            <v>86-12</v>
          </cell>
        </row>
        <row r="143">
          <cell r="E143" t="str">
            <v>GC_PBMZ_80_RI_1652</v>
          </cell>
          <cell r="F143" t="str">
            <v/>
          </cell>
          <cell r="G143" t="str">
            <v/>
          </cell>
          <cell r="H143" t="str">
            <v/>
          </cell>
          <cell r="J143" t="str">
            <v>80-18.6</v>
          </cell>
        </row>
        <row r="144">
          <cell r="E144" t="str">
            <v>GC_PBMZ_187_RI_1919</v>
          </cell>
          <cell r="F144" t="str">
            <v/>
          </cell>
          <cell r="G144" t="str">
            <v/>
          </cell>
          <cell r="H144" t="str">
            <v/>
          </cell>
          <cell r="J144" t="str">
            <v>187-21.6</v>
          </cell>
        </row>
        <row r="145">
          <cell r="E145" t="str">
            <v>GC_BPMZ_97_RI_2389</v>
          </cell>
          <cell r="F145" t="str">
            <v/>
          </cell>
          <cell r="G145" t="str">
            <v/>
          </cell>
          <cell r="H145" t="str">
            <v/>
          </cell>
          <cell r="I145">
            <v>145</v>
          </cell>
          <cell r="J145" t="str">
            <v>97-26.1</v>
          </cell>
        </row>
        <row r="146">
          <cell r="E146" t="str">
            <v>GC_BPMZ_81_RI_1452</v>
          </cell>
          <cell r="F146" t="str">
            <v/>
          </cell>
          <cell r="G146" t="str">
            <v/>
          </cell>
          <cell r="H146" t="str">
            <v/>
          </cell>
          <cell r="J146" t="str">
            <v>81-16.1</v>
          </cell>
        </row>
        <row r="147">
          <cell r="E147" t="str">
            <v>GC_BPMZ_129_RI_1983</v>
          </cell>
          <cell r="F147" t="str">
            <v/>
          </cell>
          <cell r="G147" t="str">
            <v/>
          </cell>
          <cell r="H147" t="str">
            <v/>
          </cell>
          <cell r="I147">
            <v>147</v>
          </cell>
          <cell r="J147" t="str">
            <v>129-22.3</v>
          </cell>
        </row>
        <row r="148">
          <cell r="E148" t="str">
            <v>Phthalic acid, benzyl methyl ester</v>
          </cell>
          <cell r="F148" t="str">
            <v>C16H14O4</v>
          </cell>
          <cell r="G148" t="str">
            <v>1225-85-0</v>
          </cell>
          <cell r="H148" t="str">
            <v xml:space="preserve">AKKMBTJVARDPMB-UHFFFAOYSA-N </v>
          </cell>
          <cell r="I148">
            <v>148</v>
          </cell>
          <cell r="J148" t="str">
            <v>163-23.6</v>
          </cell>
        </row>
        <row r="149">
          <cell r="E149" t="str">
            <v>GC_PBMZ_69_RI_1193</v>
          </cell>
          <cell r="F149" t="str">
            <v/>
          </cell>
          <cell r="G149" t="str">
            <v/>
          </cell>
          <cell r="H149" t="str">
            <v/>
          </cell>
          <cell r="J149" t="str">
            <v>69-12.2</v>
          </cell>
        </row>
        <row r="150">
          <cell r="E150" t="str">
            <v>GC_BPMZ_121_RI_2035</v>
          </cell>
          <cell r="F150" t="str">
            <v/>
          </cell>
          <cell r="G150" t="str">
            <v/>
          </cell>
          <cell r="H150" t="str">
            <v/>
          </cell>
          <cell r="J150" t="str">
            <v>121-22.8</v>
          </cell>
        </row>
        <row r="151">
          <cell r="E151" t="str">
            <v>Benzothiazole</v>
          </cell>
          <cell r="F151" t="str">
            <v>C7H5NS</v>
          </cell>
          <cell r="G151" t="str">
            <v>95-16-9</v>
          </cell>
          <cell r="H151" t="str">
            <v>IOJUPLGTWVMSFF-UHFFFAOYSA-N</v>
          </cell>
          <cell r="I151">
            <v>151</v>
          </cell>
          <cell r="J151" t="str">
            <v>135-12.7</v>
          </cell>
        </row>
        <row r="152">
          <cell r="E152" t="str">
            <v>Hexadecane</v>
          </cell>
          <cell r="F152" t="str">
            <v>C16H34</v>
          </cell>
          <cell r="G152" t="str">
            <v>544-76-3</v>
          </cell>
          <cell r="H152" t="str">
            <v>DCAYPVUWAIABOU-UHFFFAOYSA-N</v>
          </cell>
          <cell r="I152">
            <v>152</v>
          </cell>
          <cell r="J152" t="str">
            <v>57-17.9</v>
          </cell>
        </row>
        <row r="153">
          <cell r="E153" t="str">
            <v>2H-Indol-2-one, 1-(2,6-dichlorophenyl)-1,3-dihydro-</v>
          </cell>
          <cell r="F153" t="str">
            <v>C14H9Cl2NO</v>
          </cell>
          <cell r="G153" t="str">
            <v>15362-40-0</v>
          </cell>
          <cell r="H153" t="str">
            <v>JCICIFOYVSPMHG-UHFFFAOYSA-N</v>
          </cell>
          <cell r="I153">
            <v>153</v>
          </cell>
          <cell r="J153" t="str">
            <v>214-24.3</v>
          </cell>
        </row>
        <row r="154">
          <cell r="E154" t="str">
            <v>Triphenyl phosphate</v>
          </cell>
          <cell r="F154" t="str">
            <v>C18H15O4P</v>
          </cell>
          <cell r="G154" t="str">
            <v>115-86-6</v>
          </cell>
          <cell r="H154" t="str">
            <v>XZZNDPSIHUTMOC-UHFFFAOYSA-N</v>
          </cell>
          <cell r="I154">
            <v>154</v>
          </cell>
          <cell r="J154" t="str">
            <v>326-26.3</v>
          </cell>
        </row>
        <row r="155">
          <cell r="E155" t="str">
            <v>GC_BPMZ_136_RI_1391</v>
          </cell>
          <cell r="F155" t="str">
            <v/>
          </cell>
          <cell r="G155" t="str">
            <v/>
          </cell>
          <cell r="H155" t="str">
            <v/>
          </cell>
          <cell r="J155" t="str">
            <v>136-15.3</v>
          </cell>
        </row>
        <row r="156">
          <cell r="E156" t="str">
            <v>GC_PBMZ_151_RI_1809</v>
          </cell>
          <cell r="F156" t="str">
            <v/>
          </cell>
          <cell r="G156" t="str">
            <v/>
          </cell>
          <cell r="H156" t="str">
            <v/>
          </cell>
          <cell r="J156" t="str">
            <v>151-20.5</v>
          </cell>
        </row>
        <row r="157">
          <cell r="E157" t="str">
            <v>GC_PBMZ_91_RI_1745</v>
          </cell>
          <cell r="F157" t="str">
            <v/>
          </cell>
          <cell r="G157" t="str">
            <v/>
          </cell>
          <cell r="H157" t="str">
            <v/>
          </cell>
          <cell r="J157" t="str">
            <v>91-19.7</v>
          </cell>
        </row>
        <row r="158">
          <cell r="E158" t="str">
            <v>GC_PBMZ_125_RI_2414</v>
          </cell>
          <cell r="F158" t="str">
            <v/>
          </cell>
          <cell r="G158" t="str">
            <v/>
          </cell>
          <cell r="H158" t="str">
            <v/>
          </cell>
          <cell r="J158" t="str">
            <v>125-26.3</v>
          </cell>
        </row>
        <row r="159">
          <cell r="E159" t="str">
            <v>GC_BPMZ_59_RI_2031</v>
          </cell>
          <cell r="F159" t="str">
            <v/>
          </cell>
          <cell r="G159" t="str">
            <v/>
          </cell>
          <cell r="H159" t="str">
            <v/>
          </cell>
          <cell r="J159" t="str">
            <v>59-22.8</v>
          </cell>
        </row>
        <row r="160">
          <cell r="E160" t="str">
            <v>GC_BPMZ_163_RI_1359</v>
          </cell>
          <cell r="F160" t="str">
            <v/>
          </cell>
          <cell r="G160" t="str">
            <v/>
          </cell>
          <cell r="H160" t="str">
            <v/>
          </cell>
          <cell r="J160" t="str">
            <v>163-14.8</v>
          </cell>
        </row>
        <row r="161">
          <cell r="E161" t="str">
            <v>GC_PBMZ_194_RI_1855</v>
          </cell>
          <cell r="F161" t="str">
            <v/>
          </cell>
          <cell r="G161" t="str">
            <v/>
          </cell>
          <cell r="H161" t="str">
            <v/>
          </cell>
          <cell r="J161" t="str">
            <v>194-21</v>
          </cell>
        </row>
        <row r="162">
          <cell r="E162" t="str">
            <v>Undecane, 3-methyl-</v>
          </cell>
          <cell r="F162" t="str">
            <v>C12H26</v>
          </cell>
          <cell r="G162" t="str">
            <v>1002-43-3</v>
          </cell>
          <cell r="H162" t="str">
            <v>HTZWVZNRDDOFEI-UHFFFAOYSA-N</v>
          </cell>
          <cell r="I162">
            <v>162</v>
          </cell>
          <cell r="J162" t="str">
            <v>57-11.1</v>
          </cell>
        </row>
        <row r="163">
          <cell r="E163" t="str">
            <v>GC_PBMZ_192_RI_1951</v>
          </cell>
          <cell r="F163" t="str">
            <v/>
          </cell>
          <cell r="G163" t="str">
            <v/>
          </cell>
          <cell r="H163" t="str">
            <v/>
          </cell>
          <cell r="J163" t="str">
            <v>192-22</v>
          </cell>
        </row>
        <row r="164">
          <cell r="E164" t="str">
            <v>GC_BPMZ_69_RI_1373</v>
          </cell>
          <cell r="F164" t="str">
            <v/>
          </cell>
          <cell r="G164" t="str">
            <v/>
          </cell>
          <cell r="H164" t="str">
            <v/>
          </cell>
          <cell r="J164" t="str">
            <v>69-15</v>
          </cell>
        </row>
        <row r="165">
          <cell r="E165" t="str">
            <v>GC_PBMZ_137_RI_1252</v>
          </cell>
          <cell r="F165" t="str">
            <v/>
          </cell>
          <cell r="G165" t="str">
            <v/>
          </cell>
          <cell r="H165" t="str">
            <v/>
          </cell>
          <cell r="J165" t="str">
            <v>137-13.2</v>
          </cell>
        </row>
        <row r="166">
          <cell r="E166" t="str">
            <v>GC_PBMZ_107_RI_834</v>
          </cell>
          <cell r="F166" t="str">
            <v/>
          </cell>
          <cell r="G166" t="str">
            <v/>
          </cell>
          <cell r="H166" t="str">
            <v/>
          </cell>
          <cell r="J166" t="str">
            <v>107-5.4</v>
          </cell>
        </row>
        <row r="167">
          <cell r="E167" t="str">
            <v>GC_BPMZ_59_RI_2233</v>
          </cell>
          <cell r="F167" t="str">
            <v/>
          </cell>
          <cell r="G167" t="str">
            <v/>
          </cell>
          <cell r="H167" t="str">
            <v/>
          </cell>
          <cell r="J167" t="str">
            <v>59-24.7</v>
          </cell>
        </row>
        <row r="168">
          <cell r="E168" t="str">
            <v>GC_BPMZ_148_RI_1826</v>
          </cell>
          <cell r="F168" t="str">
            <v/>
          </cell>
          <cell r="G168" t="str">
            <v/>
          </cell>
          <cell r="H168" t="str">
            <v/>
          </cell>
          <cell r="J168" t="str">
            <v>148-20.7</v>
          </cell>
        </row>
        <row r="169">
          <cell r="E169" t="str">
            <v>Phenol, 2-methoxy-</v>
          </cell>
          <cell r="F169" t="str">
            <v>C7H8O2</v>
          </cell>
          <cell r="G169" t="str">
            <v>90-05-1</v>
          </cell>
          <cell r="H169" t="str">
            <v>LHGVFZTZFXWLCP-UHFFFAOYSA-N</v>
          </cell>
          <cell r="I169">
            <v>169</v>
          </cell>
          <cell r="J169" t="str">
            <v>109-10.3</v>
          </cell>
        </row>
        <row r="170">
          <cell r="E170" t="str">
            <v>GC_PBMZ_112_RI_1333</v>
          </cell>
          <cell r="F170" t="str">
            <v/>
          </cell>
          <cell r="G170" t="str">
            <v/>
          </cell>
          <cell r="H170" t="str">
            <v/>
          </cell>
          <cell r="J170" t="str">
            <v>112-14.4</v>
          </cell>
        </row>
        <row r="171">
          <cell r="E171" t="str">
            <v>GC_PBMZ_175_RI_1798</v>
          </cell>
          <cell r="F171" t="str">
            <v/>
          </cell>
          <cell r="G171" t="str">
            <v/>
          </cell>
          <cell r="H171" t="str">
            <v/>
          </cell>
          <cell r="J171" t="str">
            <v>175-20.3</v>
          </cell>
        </row>
        <row r="172">
          <cell r="E172" t="str">
            <v>GC_PBMZ_135_RI_3124</v>
          </cell>
          <cell r="F172" t="str">
            <v/>
          </cell>
          <cell r="G172" t="str">
            <v/>
          </cell>
          <cell r="H172" t="str">
            <v/>
          </cell>
          <cell r="J172" t="str">
            <v>135-31.9</v>
          </cell>
        </row>
        <row r="173">
          <cell r="E173" t="str">
            <v>GC_PBMZ_119_RI_1718</v>
          </cell>
          <cell r="F173" t="str">
            <v/>
          </cell>
          <cell r="G173" t="str">
            <v/>
          </cell>
          <cell r="H173" t="str">
            <v/>
          </cell>
          <cell r="J173" t="str">
            <v>119-19.4</v>
          </cell>
        </row>
        <row r="174">
          <cell r="E174" t="str">
            <v>GC_BPMZ_165_RI_1375</v>
          </cell>
          <cell r="F174" t="str">
            <v/>
          </cell>
          <cell r="G174" t="str">
            <v/>
          </cell>
          <cell r="H174" t="str">
            <v/>
          </cell>
          <cell r="J174" t="str">
            <v>165-15</v>
          </cell>
        </row>
        <row r="175">
          <cell r="E175" t="str">
            <v>GC_BPMZ_139_RI_1229</v>
          </cell>
          <cell r="F175" t="str">
            <v/>
          </cell>
          <cell r="G175" t="str">
            <v/>
          </cell>
          <cell r="H175" t="str">
            <v/>
          </cell>
          <cell r="J175" t="str">
            <v>139-12.8</v>
          </cell>
        </row>
        <row r="176">
          <cell r="E176" t="str">
            <v>Ethanol, 1-(2-butoxyethoxy)-</v>
          </cell>
          <cell r="F176" t="str">
            <v>C8H18O3</v>
          </cell>
          <cell r="G176" t="str">
            <v>54446-78-5</v>
          </cell>
          <cell r="H176" t="str">
            <v>ZNQOETZUGRUONW-UHFFFAOYSA-N</v>
          </cell>
          <cell r="I176">
            <v>176</v>
          </cell>
          <cell r="J176" t="str">
            <v>57-12.1</v>
          </cell>
        </row>
        <row r="177">
          <cell r="E177" t="str">
            <v>Benzaldehyde</v>
          </cell>
          <cell r="F177" t="str">
            <v>C7H6O</v>
          </cell>
          <cell r="G177" t="str">
            <v>100-52-7</v>
          </cell>
          <cell r="H177" t="str">
            <v>HUMNYLRZRPPJDN-UHFFFAOYSA-N</v>
          </cell>
          <cell r="I177">
            <v>177</v>
          </cell>
          <cell r="J177" t="str">
            <v>106-7.5</v>
          </cell>
        </row>
        <row r="178">
          <cell r="E178" t="str">
            <v>Phthalic acid, hept-2-yl nonyl ester</v>
          </cell>
          <cell r="F178" t="str">
            <v>C24H38O4</v>
          </cell>
          <cell r="G178" t="str">
            <v>1000356-97-6</v>
          </cell>
          <cell r="H178" t="str">
            <v xml:space="preserve">QAKHJGJRTDJEJD-UHFFFAOYSA-N   </v>
          </cell>
          <cell r="I178">
            <v>178</v>
          </cell>
          <cell r="J178" t="str">
            <v>149-29.2</v>
          </cell>
        </row>
        <row r="179">
          <cell r="E179" t="str">
            <v>GC_BPMZ_97_RI_1364</v>
          </cell>
          <cell r="F179" t="e">
            <v>#N/A</v>
          </cell>
          <cell r="G179" t="e">
            <v>#N/A</v>
          </cell>
          <cell r="H179" t="str">
            <v/>
          </cell>
          <cell r="J179" t="str">
            <v>97-14.9</v>
          </cell>
        </row>
        <row r="180">
          <cell r="E180" t="str">
            <v>GC_BPMZ_169_RI_1625</v>
          </cell>
          <cell r="F180" t="str">
            <v/>
          </cell>
          <cell r="G180" t="str">
            <v/>
          </cell>
          <cell r="H180" t="str">
            <v/>
          </cell>
          <cell r="J180" t="str">
            <v>169-18.3</v>
          </cell>
        </row>
        <row r="181">
          <cell r="E181" t="str">
            <v>1,5-Dimethyl-2-pyrrolecarbonitrile</v>
          </cell>
          <cell r="F181" t="str">
            <v>C7H8N2</v>
          </cell>
          <cell r="G181" t="str">
            <v>56341-36-7</v>
          </cell>
          <cell r="H181" t="str">
            <v/>
          </cell>
          <cell r="I181">
            <v>181</v>
          </cell>
          <cell r="J181" t="str">
            <v>119-10.6</v>
          </cell>
        </row>
        <row r="182">
          <cell r="E182" t="str">
            <v>GC_PBMZ_99_RI_1817</v>
          </cell>
          <cell r="F182" t="str">
            <v/>
          </cell>
          <cell r="G182" t="str">
            <v/>
          </cell>
          <cell r="H182" t="str">
            <v/>
          </cell>
          <cell r="I182">
            <v>182</v>
          </cell>
          <cell r="J182" t="str">
            <v>99-20.6</v>
          </cell>
        </row>
        <row r="183">
          <cell r="E183" t="str">
            <v>GC_PBMZ_82_RI_1170</v>
          </cell>
          <cell r="F183" t="str">
            <v/>
          </cell>
          <cell r="G183" t="str">
            <v/>
          </cell>
          <cell r="H183" t="str">
            <v/>
          </cell>
          <cell r="I183">
            <v>183</v>
          </cell>
          <cell r="J183" t="str">
            <v>82-11.8</v>
          </cell>
        </row>
        <row r="184">
          <cell r="E184" t="str">
            <v>Cyclohexane, isocyanato-</v>
          </cell>
          <cell r="F184" t="str">
            <v>C7H11NO</v>
          </cell>
          <cell r="G184" t="str">
            <v>3173-53-3</v>
          </cell>
          <cell r="H184" t="str">
            <v>KQWGXHWJMSMDJJ-UHFFFAOYSA-N</v>
          </cell>
          <cell r="I184">
            <v>184</v>
          </cell>
          <cell r="J184" t="str">
            <v>97-8.3</v>
          </cell>
        </row>
        <row r="185">
          <cell r="E185" t="str">
            <v>Tri(2-chloroethyl) phosphate</v>
          </cell>
          <cell r="F185" t="str">
            <v>C6H12Cl3O4P</v>
          </cell>
          <cell r="G185" t="str">
            <v>115-96-8</v>
          </cell>
          <cell r="H185" t="str">
            <v>HQUQLFOMPYWACS-UHFFFAOYSA-N</v>
          </cell>
          <cell r="I185">
            <v>185</v>
          </cell>
          <cell r="J185" t="str">
            <v>249-20</v>
          </cell>
        </row>
        <row r="186">
          <cell r="E186" t="str">
            <v>GC_BPMZ_70_RI_1227</v>
          </cell>
          <cell r="F186" t="str">
            <v/>
          </cell>
          <cell r="G186" t="str">
            <v/>
          </cell>
          <cell r="H186" t="str">
            <v/>
          </cell>
          <cell r="J186" t="str">
            <v>70-12.8</v>
          </cell>
        </row>
        <row r="187">
          <cell r="E187" t="str">
            <v>Benzene, 1,2,4-trimethyl-</v>
          </cell>
          <cell r="F187" t="str">
            <v>C9H12</v>
          </cell>
          <cell r="G187" t="str">
            <v>95-63-6</v>
          </cell>
          <cell r="H187" t="str">
            <v>GWHJZXXIDMPWGX-UHFFFAOYSA-N</v>
          </cell>
          <cell r="I187">
            <v>187</v>
          </cell>
          <cell r="J187" t="str">
            <v>105-8.3</v>
          </cell>
        </row>
        <row r="188">
          <cell r="E188" t="str">
            <v>GC_PBMZ_86_RI_1909</v>
          </cell>
          <cell r="F188" t="str">
            <v/>
          </cell>
          <cell r="G188" t="str">
            <v/>
          </cell>
          <cell r="H188" t="str">
            <v/>
          </cell>
          <cell r="J188" t="str">
            <v>86-21.5</v>
          </cell>
        </row>
        <row r="189">
          <cell r="E189" t="str">
            <v>GC_PBMZ_111_RI_1988</v>
          </cell>
          <cell r="F189" t="str">
            <v/>
          </cell>
          <cell r="G189" t="str">
            <v/>
          </cell>
          <cell r="H189" t="str">
            <v/>
          </cell>
          <cell r="J189" t="str">
            <v>111-22.4</v>
          </cell>
        </row>
        <row r="190">
          <cell r="E190" t="str">
            <v>Benzo[h]quinoline</v>
          </cell>
          <cell r="F190" t="str">
            <v>C13H9N</v>
          </cell>
          <cell r="G190" t="str">
            <v>230-27-3</v>
          </cell>
          <cell r="H190" t="str">
            <v/>
          </cell>
          <cell r="I190">
            <v>190</v>
          </cell>
          <cell r="J190" t="str">
            <v>179-20.5</v>
          </cell>
        </row>
        <row r="191">
          <cell r="E191" t="str">
            <v>2-(3-Methylbutyl)-3,5-dimethylpyrazine</v>
          </cell>
          <cell r="F191" t="str">
            <v>C11H18N2</v>
          </cell>
          <cell r="G191" t="str">
            <v>111150-30-2</v>
          </cell>
          <cell r="H191" t="str">
            <v/>
          </cell>
          <cell r="J191" t="str">
            <v>122-14.5</v>
          </cell>
        </row>
        <row r="192">
          <cell r="E192" t="str">
            <v>GC_PBMZ_184_RI_2331</v>
          </cell>
          <cell r="F192" t="str">
            <v/>
          </cell>
          <cell r="G192" t="str">
            <v/>
          </cell>
          <cell r="H192" t="str">
            <v/>
          </cell>
          <cell r="J192" t="str">
            <v>184-25.6</v>
          </cell>
        </row>
        <row r="193">
          <cell r="E193" t="str">
            <v>GC_BPMZ_137_RI_1741</v>
          </cell>
          <cell r="F193" t="str">
            <v/>
          </cell>
          <cell r="G193" t="str">
            <v/>
          </cell>
          <cell r="H193" t="str">
            <v/>
          </cell>
          <cell r="J193" t="str">
            <v>137-19.7</v>
          </cell>
        </row>
        <row r="194">
          <cell r="E194" t="str">
            <v>2H-Benzotriazole, 2-methyl-</v>
          </cell>
          <cell r="F194" t="str">
            <v>C7H7N3</v>
          </cell>
          <cell r="G194" t="str">
            <v>16584-00-2</v>
          </cell>
          <cell r="H194" t="str">
            <v>PWORFEDVDWBHSJ-UHFFFAOYSA-N</v>
          </cell>
          <cell r="I194">
            <v>194</v>
          </cell>
          <cell r="J194" t="str">
            <v>133-12.1</v>
          </cell>
        </row>
        <row r="195">
          <cell r="E195" t="str">
            <v>GC_PBMZ_190_RI_2294</v>
          </cell>
          <cell r="F195" t="str">
            <v/>
          </cell>
          <cell r="G195" t="str">
            <v/>
          </cell>
          <cell r="H195" t="str">
            <v/>
          </cell>
          <cell r="J195" t="str">
            <v>190-25.3</v>
          </cell>
        </row>
        <row r="196">
          <cell r="E196" t="str">
            <v>Benzene, isocyanato-</v>
          </cell>
          <cell r="F196" t="str">
            <v>C7H5NO</v>
          </cell>
          <cell r="G196" t="str">
            <v>103-71-9</v>
          </cell>
          <cell r="H196" t="str">
            <v>DGTNSSLYPYDJGL-UHFFFAOYSA-N</v>
          </cell>
          <cell r="I196">
            <v>196</v>
          </cell>
          <cell r="J196" t="str">
            <v>119-7.4</v>
          </cell>
        </row>
        <row r="197">
          <cell r="E197" t="str">
            <v>GC_PBMZ_249_RI_2579</v>
          </cell>
          <cell r="F197" t="str">
            <v/>
          </cell>
          <cell r="G197" t="str">
            <v/>
          </cell>
          <cell r="H197" t="str">
            <v/>
          </cell>
          <cell r="J197" t="str">
            <v>249-27.7</v>
          </cell>
        </row>
        <row r="198">
          <cell r="E198" t="str">
            <v>GC_PBMZ_180_RI_2517</v>
          </cell>
          <cell r="F198" t="str">
            <v/>
          </cell>
          <cell r="G198" t="str">
            <v/>
          </cell>
          <cell r="H198" t="str">
            <v/>
          </cell>
          <cell r="J198" t="str">
            <v>180-27.2</v>
          </cell>
        </row>
        <row r="199">
          <cell r="E199" t="str">
            <v>GC_PBMZ_178_RI_2081</v>
          </cell>
          <cell r="F199" t="str">
            <v/>
          </cell>
          <cell r="G199" t="str">
            <v/>
          </cell>
          <cell r="H199" t="str">
            <v/>
          </cell>
          <cell r="J199" t="str">
            <v>178-23.3</v>
          </cell>
        </row>
        <row r="200">
          <cell r="E200" t="str">
            <v>GC_BPMZ_109_RI_1470</v>
          </cell>
          <cell r="F200" t="e">
            <v>#N/A</v>
          </cell>
          <cell r="G200" t="e">
            <v>#N/A</v>
          </cell>
          <cell r="H200" t="str">
            <v/>
          </cell>
          <cell r="J200" t="str">
            <v>109-16.5</v>
          </cell>
        </row>
        <row r="201">
          <cell r="E201" t="str">
            <v>GC_PBMZ_171_RI_1380</v>
          </cell>
          <cell r="F201" t="str">
            <v/>
          </cell>
          <cell r="G201" t="str">
            <v/>
          </cell>
          <cell r="H201" t="str">
            <v/>
          </cell>
          <cell r="J201" t="str">
            <v>171-15.1</v>
          </cell>
        </row>
        <row r="202">
          <cell r="E202" t="str">
            <v>2-Pyrrolidinone, 1-butyl-</v>
          </cell>
          <cell r="F202" t="str">
            <v>C8H15NO</v>
          </cell>
          <cell r="G202" t="str">
            <v>3470-98-2</v>
          </cell>
          <cell r="H202" t="str">
            <v>BNXZHVUCNYMNOS-UHFFFAOYSA-N</v>
          </cell>
          <cell r="J202" t="str">
            <v>98-13.8</v>
          </cell>
        </row>
        <row r="203">
          <cell r="E203" t="str">
            <v>GC_PBMZ_120_RI_1933</v>
          </cell>
          <cell r="F203" t="str">
            <v/>
          </cell>
          <cell r="G203" t="str">
            <v/>
          </cell>
          <cell r="H203" t="str">
            <v/>
          </cell>
          <cell r="J203" t="str">
            <v>120-21.8</v>
          </cell>
        </row>
        <row r="204">
          <cell r="E204" t="str">
            <v>GC_BPMZ_229_RI_1974</v>
          </cell>
          <cell r="F204" t="str">
            <v/>
          </cell>
          <cell r="G204" t="str">
            <v/>
          </cell>
          <cell r="H204" t="str">
            <v/>
          </cell>
          <cell r="J204" t="str">
            <v>229-22.3</v>
          </cell>
        </row>
        <row r="205">
          <cell r="E205" t="str">
            <v>GC_PBMZ_161_RI_1533</v>
          </cell>
          <cell r="F205" t="str">
            <v/>
          </cell>
          <cell r="G205" t="str">
            <v/>
          </cell>
          <cell r="H205" t="str">
            <v/>
          </cell>
          <cell r="J205" t="str">
            <v>161-17.2</v>
          </cell>
        </row>
        <row r="206">
          <cell r="E206" t="str">
            <v>GC_PBMZ_188_RI_1910</v>
          </cell>
          <cell r="F206" t="str">
            <v/>
          </cell>
          <cell r="G206" t="str">
            <v/>
          </cell>
          <cell r="H206" t="str">
            <v/>
          </cell>
          <cell r="J206" t="str">
            <v>188-21.5</v>
          </cell>
        </row>
        <row r="207">
          <cell r="E207" t="str">
            <v>GC_PBMZ_137_RI_1356</v>
          </cell>
          <cell r="F207" t="str">
            <v/>
          </cell>
          <cell r="G207" t="str">
            <v/>
          </cell>
          <cell r="H207" t="str">
            <v/>
          </cell>
          <cell r="J207" t="str">
            <v>137-14.7</v>
          </cell>
        </row>
        <row r="208">
          <cell r="E208" t="str">
            <v>GC_PBMZ_135_RI_2986</v>
          </cell>
          <cell r="F208" t="str">
            <v/>
          </cell>
          <cell r="G208" t="str">
            <v/>
          </cell>
          <cell r="H208" t="str">
            <v/>
          </cell>
          <cell r="J208" t="str">
            <v>135-30.8</v>
          </cell>
        </row>
        <row r="209">
          <cell r="E209" t="str">
            <v>Stearyl alcohol                    P1298</v>
          </cell>
          <cell r="F209" t="str">
            <v>C18H38O</v>
          </cell>
          <cell r="G209" t="str">
            <v>112-92-5</v>
          </cell>
          <cell r="H209" t="str">
            <v>GLDOVTGHNKAZLK-UHFFFAOYSA-N</v>
          </cell>
          <cell r="I209">
            <v>209</v>
          </cell>
          <cell r="J209" t="str">
            <v>97-22.4</v>
          </cell>
        </row>
        <row r="210">
          <cell r="E210" t="str">
            <v>n-Pentadecanol</v>
          </cell>
          <cell r="F210" t="str">
            <v>C15H32O</v>
          </cell>
          <cell r="G210" t="str">
            <v>629-76-5</v>
          </cell>
          <cell r="H210" t="str">
            <v/>
          </cell>
          <cell r="I210">
            <v>210</v>
          </cell>
          <cell r="J210" t="str">
            <v>97-20.2</v>
          </cell>
        </row>
        <row r="211">
          <cell r="E211" t="str">
            <v>Dodecane</v>
          </cell>
          <cell r="F211" t="str">
            <v>C12H26</v>
          </cell>
          <cell r="G211" t="str">
            <v>112-40-3</v>
          </cell>
          <cell r="H211" t="str">
            <v>SNRUBQQJIBEYMU-UHFFFAOYSA-N</v>
          </cell>
          <cell r="I211">
            <v>211</v>
          </cell>
          <cell r="J211" t="str">
            <v>57-12.3</v>
          </cell>
        </row>
        <row r="212">
          <cell r="E212" t="str">
            <v>GC_PBMZ_146_RI_1387</v>
          </cell>
          <cell r="F212" t="str">
            <v/>
          </cell>
          <cell r="G212" t="str">
            <v/>
          </cell>
          <cell r="H212" t="str">
            <v/>
          </cell>
          <cell r="J212" t="str">
            <v>146-15.2</v>
          </cell>
        </row>
        <row r="213">
          <cell r="E213" t="str">
            <v>GC_PBMZ_208_RI_2474</v>
          </cell>
          <cell r="F213" t="str">
            <v/>
          </cell>
          <cell r="G213" t="str">
            <v/>
          </cell>
          <cell r="H213" t="str">
            <v/>
          </cell>
          <cell r="J213" t="str">
            <v>208-26.8</v>
          </cell>
        </row>
        <row r="214">
          <cell r="E214" t="str">
            <v>GC_PBMZ_164_RI_1740</v>
          </cell>
          <cell r="F214" t="str">
            <v/>
          </cell>
          <cell r="G214" t="str">
            <v/>
          </cell>
          <cell r="H214" t="str">
            <v/>
          </cell>
          <cell r="J214" t="str">
            <v>164-19.7</v>
          </cell>
        </row>
        <row r="215">
          <cell r="E215" t="str">
            <v>GC_PBMZ_122_RI_1315</v>
          </cell>
          <cell r="F215" t="str">
            <v/>
          </cell>
          <cell r="G215" t="str">
            <v/>
          </cell>
          <cell r="H215" t="str">
            <v/>
          </cell>
          <cell r="J215" t="str">
            <v>122-14.1</v>
          </cell>
        </row>
        <row r="216">
          <cell r="E216" t="str">
            <v>GC_PBMZ_108_RI_1249</v>
          </cell>
          <cell r="F216" t="str">
            <v/>
          </cell>
          <cell r="G216" t="str">
            <v/>
          </cell>
          <cell r="H216" t="str">
            <v/>
          </cell>
          <cell r="J216" t="str">
            <v>108-13.1</v>
          </cell>
        </row>
        <row r="217">
          <cell r="E217" t="str">
            <v>Cyclohexane, isothiocyanato-</v>
          </cell>
          <cell r="F217" t="str">
            <v>C7H11NS</v>
          </cell>
          <cell r="G217" t="str">
            <v>1122-82-3</v>
          </cell>
          <cell r="H217" t="str">
            <v>MZSJGCPBOVTKHR-UHFFFAOYSA-N</v>
          </cell>
          <cell r="I217">
            <v>217</v>
          </cell>
          <cell r="J217" t="str">
            <v>141-12.8</v>
          </cell>
        </row>
        <row r="218">
          <cell r="E218" t="str">
            <v>Quinoline, 2-methyl-</v>
          </cell>
          <cell r="F218" t="str">
            <v>C10H9N</v>
          </cell>
          <cell r="G218" t="str">
            <v>91-63-4</v>
          </cell>
          <cell r="H218" t="str">
            <v>SMUQFGGVLNAIOZ-UHFFFAOYSA-N</v>
          </cell>
          <cell r="I218">
            <v>218</v>
          </cell>
          <cell r="J218" t="str">
            <v>143-14</v>
          </cell>
        </row>
        <row r="219">
          <cell r="E219" t="str">
            <v>GC_PBMZ_219_RI_1960</v>
          </cell>
          <cell r="F219" t="str">
            <v/>
          </cell>
          <cell r="G219" t="str">
            <v/>
          </cell>
          <cell r="H219" t="str">
            <v/>
          </cell>
          <cell r="J219" t="str">
            <v>219-22.1</v>
          </cell>
        </row>
        <row r="220">
          <cell r="E220" t="str">
            <v>GC_PBMZ_103_RI_1336</v>
          </cell>
          <cell r="F220" t="str">
            <v/>
          </cell>
          <cell r="G220" t="str">
            <v/>
          </cell>
          <cell r="H220" t="str">
            <v/>
          </cell>
          <cell r="J220" t="str">
            <v>103-14.4</v>
          </cell>
        </row>
        <row r="221">
          <cell r="E221" t="str">
            <v>Tetradecane</v>
          </cell>
          <cell r="F221" t="str">
            <v>C14H30</v>
          </cell>
          <cell r="G221" t="str">
            <v>629-59-4</v>
          </cell>
          <cell r="H221" t="str">
            <v>BGHCVCJVXZWKCC-UHFFFAOYSA-N</v>
          </cell>
          <cell r="I221">
            <v>221</v>
          </cell>
          <cell r="J221" t="str">
            <v>57-15.3</v>
          </cell>
        </row>
        <row r="222">
          <cell r="E222" t="str">
            <v>GC_PBMZ_71_RI_3260</v>
          </cell>
          <cell r="F222" t="str">
            <v/>
          </cell>
          <cell r="G222" t="str">
            <v/>
          </cell>
          <cell r="H222" t="str">
            <v/>
          </cell>
          <cell r="J222" t="str">
            <v>71-32.9</v>
          </cell>
        </row>
        <row r="223">
          <cell r="E223" t="str">
            <v>2-Phenoxyethanol</v>
          </cell>
          <cell r="F223" t="str">
            <v>C8H10O2</v>
          </cell>
          <cell r="G223" t="str">
            <v>122-99-6</v>
          </cell>
          <cell r="H223" t="str">
            <v>QCDWFXQBSFUVSP-UHFFFAOYSA-N</v>
          </cell>
          <cell r="I223">
            <v>223</v>
          </cell>
          <cell r="J223" t="str">
            <v>94-12.6</v>
          </cell>
        </row>
        <row r="224">
          <cell r="E224" t="str">
            <v>6,7-Dihydro-5-methyl-5H-cyclopentapyrazine</v>
          </cell>
          <cell r="F224" t="str">
            <v>C8H10N2</v>
          </cell>
          <cell r="G224" t="str">
            <v>23747-48-0</v>
          </cell>
          <cell r="H224" t="str">
            <v>YZEFQPIMXZVPKP-UHFFFAOYSA-N</v>
          </cell>
          <cell r="I224">
            <v>224</v>
          </cell>
          <cell r="J224" t="str">
            <v>119-11.2</v>
          </cell>
        </row>
        <row r="225">
          <cell r="E225" t="str">
            <v>GC_BPMZ_99_RI_1517</v>
          </cell>
          <cell r="F225" t="str">
            <v/>
          </cell>
          <cell r="G225" t="str">
            <v/>
          </cell>
          <cell r="H225" t="str">
            <v/>
          </cell>
          <cell r="J225" t="str">
            <v>99-17</v>
          </cell>
        </row>
        <row r="226">
          <cell r="E226" t="str">
            <v>GC_PBMZ_71_RI_1592</v>
          </cell>
          <cell r="F226" t="str">
            <v/>
          </cell>
          <cell r="G226" t="str">
            <v/>
          </cell>
          <cell r="H226" t="str">
            <v/>
          </cell>
          <cell r="J226" t="str">
            <v>71-17.9</v>
          </cell>
        </row>
        <row r="227">
          <cell r="E227" t="str">
            <v>2,4,6-Tris(1,1-dimethylethyl)-4-methylcyclohexa-2,5-dien-1-one</v>
          </cell>
          <cell r="F227" t="str">
            <v>C19H32O</v>
          </cell>
          <cell r="G227" t="str">
            <v>19687-22-0</v>
          </cell>
          <cell r="H227" t="str">
            <v/>
          </cell>
          <cell r="I227">
            <v>227</v>
          </cell>
          <cell r="J227" t="str">
            <v>205-16.9</v>
          </cell>
        </row>
        <row r="228">
          <cell r="E228" t="str">
            <v>1,6-Dioxacyclododecane-7,12-dione</v>
          </cell>
          <cell r="F228" t="str">
            <v>C10H16O4</v>
          </cell>
          <cell r="G228" t="str">
            <v>777-95-7</v>
          </cell>
          <cell r="H228" t="str">
            <v/>
          </cell>
          <cell r="I228">
            <v>228</v>
          </cell>
          <cell r="J228" t="str">
            <v>84-17.4</v>
          </cell>
        </row>
        <row r="229">
          <cell r="E229" t="str">
            <v>Diisobutyl adipate</v>
          </cell>
          <cell r="F229" t="str">
            <v>C14H26O4</v>
          </cell>
          <cell r="G229" t="str">
            <v>141-04-8</v>
          </cell>
          <cell r="H229" t="str">
            <v>RDOFJDLLWVCMRU-UHFFFAOYSA-N</v>
          </cell>
          <cell r="J229" t="str">
            <v>129-19</v>
          </cell>
        </row>
        <row r="230">
          <cell r="E230" t="str">
            <v>Tributyl acetylcitrate</v>
          </cell>
          <cell r="F230" t="str">
            <v>C20H34O8</v>
          </cell>
          <cell r="G230" t="str">
            <v>77-90-7</v>
          </cell>
          <cell r="H230" t="str">
            <v>QZCLKYGREBVARF-UHFFFAOYSA-N</v>
          </cell>
          <cell r="I230">
            <v>230</v>
          </cell>
          <cell r="J230" t="str">
            <v>185-25</v>
          </cell>
        </row>
        <row r="231">
          <cell r="E231" t="str">
            <v>1,3,5-Triazine-2,4,6(1H,3H,5H)-trione, 1,3,5-tri-2-propenyl-</v>
          </cell>
          <cell r="F231" t="str">
            <v>C12H15N3O3</v>
          </cell>
          <cell r="G231" t="str">
            <v>1025-15-6</v>
          </cell>
          <cell r="H231" t="str">
            <v/>
          </cell>
          <cell r="I231">
            <v>231</v>
          </cell>
          <cell r="J231" t="str">
            <v>249-18.8</v>
          </cell>
        </row>
        <row r="232">
          <cell r="E232" t="str">
            <v>Quinoline, 1,2-dihydro-2,2,4-trimethyl-</v>
          </cell>
          <cell r="F232" t="str">
            <v>C12H15N</v>
          </cell>
          <cell r="G232" t="str">
            <v>147-47-7</v>
          </cell>
          <cell r="H232" t="str">
            <v/>
          </cell>
          <cell r="I232">
            <v>232</v>
          </cell>
          <cell r="J232" t="str">
            <v>158-16</v>
          </cell>
        </row>
        <row r="233">
          <cell r="E233" t="str">
            <v>2-tert-Butylcyclohexanone</v>
          </cell>
          <cell r="F233" t="str">
            <v>C10H18O</v>
          </cell>
          <cell r="G233" t="str">
            <v>1728-46-7</v>
          </cell>
          <cell r="H233" t="str">
            <v>ZRYDPLOWJSFQAE-UHFFFAOYSA-N</v>
          </cell>
          <cell r="I233">
            <v>233</v>
          </cell>
          <cell r="J233" t="str">
            <v>98-11.3</v>
          </cell>
        </row>
        <row r="234">
          <cell r="E234" t="str">
            <v>2,4,6-Trimethyl-4-phenyl-1,3-dioxane (isomer 2)</v>
          </cell>
          <cell r="F234" t="str">
            <v>C13H18O2</v>
          </cell>
          <cell r="G234" t="str">
            <v>1000499-05-1</v>
          </cell>
          <cell r="H234" t="str">
            <v/>
          </cell>
          <cell r="I234">
            <v>234</v>
          </cell>
          <cell r="J234" t="str">
            <v>105-15.8</v>
          </cell>
        </row>
        <row r="235">
          <cell r="E235" t="str">
            <v>Pyrazine, 3,5-diethyl-2-methyl-</v>
          </cell>
          <cell r="F235" t="str">
            <v>C9H14N2</v>
          </cell>
          <cell r="G235" t="str">
            <v>18138-05-1</v>
          </cell>
          <cell r="H235" t="str">
            <v>MRWLZECVHMHMGI-UHFFFAOYSA-N</v>
          </cell>
          <cell r="I235">
            <v>235</v>
          </cell>
          <cell r="J235" t="str">
            <v>149-11.6</v>
          </cell>
        </row>
        <row r="236">
          <cell r="E236" t="str">
            <v>Decane</v>
          </cell>
          <cell r="F236" t="str">
            <v>C10H22</v>
          </cell>
          <cell r="G236" t="str">
            <v>124-18-5</v>
          </cell>
          <cell r="H236" t="str">
            <v>DIOQZVSQGTUSAI-UHFFFAOYSA-N</v>
          </cell>
          <cell r="I236">
            <v>236</v>
          </cell>
          <cell r="J236" t="str">
            <v>57-8.4</v>
          </cell>
        </row>
        <row r="237">
          <cell r="E237" t="str">
            <v>Benzaldehyde, 4-methyl-</v>
          </cell>
          <cell r="F237" t="str">
            <v>C8H8O</v>
          </cell>
          <cell r="G237" t="str">
            <v>104-87-0</v>
          </cell>
          <cell r="H237" t="str">
            <v>FXLOVSHXALFLKQ-UHFFFAOYSA-N</v>
          </cell>
          <cell r="I237">
            <v>237</v>
          </cell>
          <cell r="J237" t="str">
            <v>119-10.1</v>
          </cell>
        </row>
        <row r="238">
          <cell r="E238" t="str">
            <v>2-Pyrrolidinone, 5-(cyclohexylmethyl)-</v>
          </cell>
          <cell r="F238" t="str">
            <v>C11H19NO</v>
          </cell>
          <cell r="G238" t="str">
            <v>14293-08-4</v>
          </cell>
          <cell r="H238" t="str">
            <v/>
          </cell>
          <cell r="I238">
            <v>238</v>
          </cell>
          <cell r="J238" t="str">
            <v>84-6.5</v>
          </cell>
        </row>
        <row r="239">
          <cell r="E239" t="str">
            <v>Cyclotetradecane</v>
          </cell>
          <cell r="F239" t="str">
            <v>C14H28</v>
          </cell>
          <cell r="G239" t="str">
            <v>295-17-0</v>
          </cell>
          <cell r="H239" t="str">
            <v/>
          </cell>
          <cell r="I239">
            <v>239</v>
          </cell>
          <cell r="J239" t="str">
            <v>83-20.2</v>
          </cell>
        </row>
        <row r="240">
          <cell r="E240" t="str">
            <v>Pyrazine, ethyl-</v>
          </cell>
          <cell r="F240" t="str">
            <v>C6H8N2</v>
          </cell>
          <cell r="G240" t="str">
            <v>13925-00-3</v>
          </cell>
          <cell r="H240" t="str">
            <v>KVFIJIWMDBAGDP-UHFFFAOYSA-N</v>
          </cell>
          <cell r="I240">
            <v>240</v>
          </cell>
          <cell r="J240" t="str">
            <v>107-6.4</v>
          </cell>
        </row>
        <row r="241">
          <cell r="E241" t="str">
            <v>Benzene, 1,3-dichloro-</v>
          </cell>
          <cell r="F241" t="str">
            <v>C6H4Cl2</v>
          </cell>
          <cell r="G241" t="str">
            <v>541-73-1</v>
          </cell>
          <cell r="H241" t="str">
            <v>ZPQOPVIELGIULI-UHFFFAOYSA-N</v>
          </cell>
          <cell r="I241">
            <v>241</v>
          </cell>
          <cell r="J241" t="str">
            <v>146-8.7</v>
          </cell>
        </row>
        <row r="242">
          <cell r="E242" t="str">
            <v>Undecane, 2,6-dimethyl-</v>
          </cell>
          <cell r="F242" t="str">
            <v>C13H28</v>
          </cell>
          <cell r="G242" t="str">
            <v>17301-23-4</v>
          </cell>
          <cell r="H242" t="str">
            <v/>
          </cell>
          <cell r="I242">
            <v>242</v>
          </cell>
          <cell r="J242" t="str">
            <v>71-12.5</v>
          </cell>
        </row>
        <row r="243">
          <cell r="E243" t="str">
            <v>1-Hexanol, 2-ethyl-</v>
          </cell>
          <cell r="F243" t="str">
            <v>C8H18O</v>
          </cell>
          <cell r="G243" t="str">
            <v>104-76-7</v>
          </cell>
          <cell r="H243" t="str">
            <v>XXCCMDLLIVHSJT-UHFFFAOYSA-N</v>
          </cell>
          <cell r="I243">
            <v>243</v>
          </cell>
          <cell r="J243" t="str">
            <v>57-9.1</v>
          </cell>
        </row>
        <row r="244">
          <cell r="E244" t="str">
            <v>GC_BPMZ_91_RI_1044</v>
          </cell>
          <cell r="F244" t="str">
            <v/>
          </cell>
          <cell r="G244" t="str">
            <v/>
          </cell>
          <cell r="H244" t="str">
            <v/>
          </cell>
          <cell r="J244" t="str">
            <v>91-9.4</v>
          </cell>
        </row>
        <row r="245">
          <cell r="E245" t="str">
            <v>Benzaldehyde, 2-methyl-</v>
          </cell>
          <cell r="F245" t="str">
            <v>C8H8O</v>
          </cell>
          <cell r="G245" t="str">
            <v>529-20-4</v>
          </cell>
          <cell r="H245" t="str">
            <v>BTFQKIATRPGRBS-UHFFFAOYSA-N</v>
          </cell>
          <cell r="J245" t="str">
            <v>120-10.1</v>
          </cell>
        </row>
        <row r="246">
          <cell r="E246" t="str">
            <v>Pyridine, 2,4-dimethyl-</v>
          </cell>
          <cell r="F246" t="str">
            <v>C7H9N</v>
          </cell>
          <cell r="G246" t="str">
            <v>108-47-4</v>
          </cell>
          <cell r="H246" t="str">
            <v/>
          </cell>
          <cell r="I246">
            <v>246</v>
          </cell>
          <cell r="J246" t="str">
            <v>107-6.9</v>
          </cell>
        </row>
        <row r="247">
          <cell r="E247" t="str">
            <v>GC_BPMZ_71_RI_1270</v>
          </cell>
          <cell r="F247" t="str">
            <v/>
          </cell>
          <cell r="G247" t="str">
            <v/>
          </cell>
          <cell r="H247" t="str">
            <v/>
          </cell>
          <cell r="J247" t="str">
            <v>71-13.4</v>
          </cell>
        </row>
        <row r="248">
          <cell r="E248" t="str">
            <v>GC_PBMZ_57_RI_1793</v>
          </cell>
          <cell r="F248" t="str">
            <v/>
          </cell>
          <cell r="G248" t="str">
            <v/>
          </cell>
          <cell r="H248" t="str">
            <v/>
          </cell>
          <cell r="J248" t="str">
            <v>57-20.3</v>
          </cell>
        </row>
        <row r="249">
          <cell r="E249" t="str">
            <v>4-Aminophenyl methyl sufhone</v>
          </cell>
          <cell r="F249" t="str">
            <v>C7H9NO2S</v>
          </cell>
          <cell r="G249" t="str">
            <v>5470-49-5</v>
          </cell>
          <cell r="H249" t="str">
            <v>XJEVFFNOMKXBLU-UHFFFAOYSA-N</v>
          </cell>
          <cell r="I249">
            <v>249</v>
          </cell>
          <cell r="J249" t="str">
            <v>65-17.9</v>
          </cell>
        </row>
        <row r="250">
          <cell r="E250" t="str">
            <v>GC_PBMZ_93_RI_784</v>
          </cell>
          <cell r="F250" t="str">
            <v/>
          </cell>
          <cell r="G250" t="str">
            <v/>
          </cell>
          <cell r="H250" t="str">
            <v/>
          </cell>
          <cell r="I250">
            <v>250</v>
          </cell>
          <cell r="J250" t="str">
            <v>93-4.3</v>
          </cell>
        </row>
        <row r="251">
          <cell r="E251" t="str">
            <v>Furan</v>
          </cell>
          <cell r="F251" t="str">
            <v>C4H4O</v>
          </cell>
          <cell r="G251" t="str">
            <v>110-00-9</v>
          </cell>
          <cell r="H251" t="str">
            <v/>
          </cell>
          <cell r="I251">
            <v>251</v>
          </cell>
          <cell r="J251" t="str">
            <v>68-9.2</v>
          </cell>
        </row>
        <row r="252">
          <cell r="E252" t="str">
            <v>Bis(2-ethylhexyl)hexanedioate</v>
          </cell>
          <cell r="F252" t="str">
            <v>C22H42O4</v>
          </cell>
          <cell r="G252" t="str">
            <v>103-23-1</v>
          </cell>
          <cell r="H252" t="str">
            <v>SAOKZLXYCUGLFA-UHFFFAOYSA-N</v>
          </cell>
          <cell r="I252">
            <v>252</v>
          </cell>
          <cell r="J252" t="str">
            <v>129-26.2</v>
          </cell>
        </row>
        <row r="253">
          <cell r="E253" t="str">
            <v>GC_PBMZ_101_RI_999</v>
          </cell>
          <cell r="F253" t="str">
            <v/>
          </cell>
          <cell r="G253" t="str">
            <v/>
          </cell>
          <cell r="H253" t="str">
            <v/>
          </cell>
          <cell r="I253">
            <v>253</v>
          </cell>
          <cell r="J253" t="str">
            <v>101-8.7</v>
          </cell>
        </row>
        <row r="254">
          <cell r="E254" t="str">
            <v>Benzene, (1-methylundecyl)-</v>
          </cell>
          <cell r="F254" t="str">
            <v>C18H30</v>
          </cell>
          <cell r="G254" t="str">
            <v>2719-61-1</v>
          </cell>
          <cell r="H254" t="str">
            <v>VRPRIAVYSREHAN-UHFFFAOYSA-N</v>
          </cell>
          <cell r="I254">
            <v>254</v>
          </cell>
          <cell r="J254" t="str">
            <v>105-20.4</v>
          </cell>
        </row>
        <row r="255">
          <cell r="E255" t="str">
            <v>1-Propanamine, N,N-dipropyl-</v>
          </cell>
          <cell r="F255" t="str">
            <v>C9H21N</v>
          </cell>
          <cell r="G255" t="str">
            <v>102-69-2</v>
          </cell>
          <cell r="H255" t="str">
            <v/>
          </cell>
          <cell r="J255" t="str">
            <v>114-6.7</v>
          </cell>
        </row>
        <row r="256">
          <cell r="E256" t="str">
            <v>2-Cyclopenten-1-one, 2-hydroxy-</v>
          </cell>
          <cell r="F256" t="str">
            <v>C5H6O2</v>
          </cell>
          <cell r="G256" t="str">
            <v>10493-98-8</v>
          </cell>
          <cell r="H256" t="str">
            <v/>
          </cell>
          <cell r="I256">
            <v>256</v>
          </cell>
          <cell r="J256" t="str">
            <v>98-5.9</v>
          </cell>
        </row>
        <row r="257">
          <cell r="E257" t="str">
            <v>Benzonitrile, 4-ethenyl-</v>
          </cell>
          <cell r="F257" t="str">
            <v>C9H7N</v>
          </cell>
          <cell r="G257" t="str">
            <v>3435-51-6</v>
          </cell>
          <cell r="H257" t="str">
            <v/>
          </cell>
          <cell r="I257">
            <v>257</v>
          </cell>
          <cell r="J257" t="str">
            <v>129-13.3</v>
          </cell>
        </row>
        <row r="258">
          <cell r="E258" t="str">
            <v>2-Propyn-1-ol, acetate</v>
          </cell>
          <cell r="F258" t="str">
            <v>C5H6O2</v>
          </cell>
          <cell r="G258" t="str">
            <v>627-09-8</v>
          </cell>
          <cell r="H258" t="str">
            <v/>
          </cell>
          <cell r="I258">
            <v>258</v>
          </cell>
          <cell r="J258" t="str">
            <v>70-11.2</v>
          </cell>
        </row>
        <row r="259">
          <cell r="E259" t="str">
            <v>4-Hexen-2-one</v>
          </cell>
          <cell r="F259" t="str">
            <v>C6H10O</v>
          </cell>
          <cell r="G259" t="str">
            <v>25659-22-7</v>
          </cell>
          <cell r="H259" t="str">
            <v/>
          </cell>
          <cell r="I259">
            <v>259</v>
          </cell>
          <cell r="J259" t="str">
            <v>55-5.9</v>
          </cell>
        </row>
        <row r="260">
          <cell r="E260" t="str">
            <v>GC_BPMZ_101_RI_847</v>
          </cell>
          <cell r="F260" t="str">
            <v/>
          </cell>
          <cell r="G260" t="str">
            <v/>
          </cell>
          <cell r="H260" t="str">
            <v/>
          </cell>
          <cell r="J260" t="str">
            <v>101-5.6</v>
          </cell>
        </row>
        <row r="261">
          <cell r="E261" t="str">
            <v>Cyclohexane, ethyl-</v>
          </cell>
          <cell r="F261" t="str">
            <v>C8H16</v>
          </cell>
          <cell r="G261" t="str">
            <v>1678-91-7</v>
          </cell>
          <cell r="H261" t="str">
            <v/>
          </cell>
          <cell r="J261" t="str">
            <v>83-4.6</v>
          </cell>
        </row>
        <row r="262">
          <cell r="E262" t="str">
            <v>Naphthalene, decahydro-</v>
          </cell>
          <cell r="F262" t="str">
            <v>C10H18</v>
          </cell>
          <cell r="G262" t="str">
            <v>91-17-8</v>
          </cell>
          <cell r="H262" t="str">
            <v>NNBZCPXTIHJBJL-UHFFFAOYSA-N</v>
          </cell>
          <cell r="I262">
            <v>262</v>
          </cell>
          <cell r="J262" t="str">
            <v>138-9.6</v>
          </cell>
        </row>
        <row r="263">
          <cell r="E263" t="str">
            <v>GC_BPMZ_59_RI_930</v>
          </cell>
          <cell r="F263" t="str">
            <v/>
          </cell>
          <cell r="G263" t="str">
            <v/>
          </cell>
          <cell r="H263" t="str">
            <v/>
          </cell>
          <cell r="J263" t="str">
            <v>59-7.1</v>
          </cell>
        </row>
        <row r="264">
          <cell r="E264" t="str">
            <v>Borane, diethyl(decyloxy)-</v>
          </cell>
          <cell r="F264" t="str">
            <v>C14H31BO</v>
          </cell>
          <cell r="G264" t="str">
            <v>1000152-34-3</v>
          </cell>
          <cell r="H264" t="str">
            <v/>
          </cell>
          <cell r="I264">
            <v>264</v>
          </cell>
          <cell r="J264" t="str">
            <v>57-13.3</v>
          </cell>
        </row>
      </sheetData>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42109263"/>
      <sheetName val="42108410"/>
      <sheetName val="42107372"/>
      <sheetName val="42106086"/>
      <sheetName val="42105162"/>
      <sheetName val="42104170"/>
      <sheetName val="42103368"/>
      <sheetName val="42102338"/>
      <sheetName val="42101145"/>
      <sheetName val="42100353"/>
      <sheetName val="42008477"/>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ZN</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Pyridine, 2,4,6-trimethyl-</v>
          </cell>
          <cell r="F9" t="str">
            <v>C8H11N</v>
          </cell>
          <cell r="G9" t="str">
            <v>108-75-8</v>
          </cell>
          <cell r="H9" t="str">
            <v>BWZVCCNYKMEVEX-UHFFFAOYSA-N</v>
          </cell>
          <cell r="I9">
            <v>9</v>
          </cell>
          <cell r="J9" t="str">
            <v>121-8.3</v>
          </cell>
        </row>
        <row r="10">
          <cell r="E10" t="str">
            <v>Amberonne (isomer 2)</v>
          </cell>
          <cell r="F10" t="str">
            <v>C16H26O</v>
          </cell>
          <cell r="G10" t="str">
            <v>1000470-69-8</v>
          </cell>
          <cell r="H10" t="str">
            <v xml:space="preserve">FVUGZKDGWGKCFE-UHFFFAOYSA-N </v>
          </cell>
          <cell r="I10">
            <v>10</v>
          </cell>
          <cell r="J10" t="str">
            <v>191-18.9</v>
          </cell>
        </row>
        <row r="11">
          <cell r="E11" t="str">
            <v>Acetic acid, butyl ester</v>
          </cell>
          <cell r="F11" t="str">
            <v>C6H12O2</v>
          </cell>
          <cell r="G11" t="str">
            <v>123-86-4</v>
          </cell>
          <cell r="H11" t="str">
            <v>DKPFZGUDAPQIHT-UHFFFAOYSA-N</v>
          </cell>
          <cell r="I11">
            <v>11</v>
          </cell>
          <cell r="J11" t="str">
            <v>56-4.3</v>
          </cell>
        </row>
        <row r="12">
          <cell r="E12" t="str">
            <v>GC_BPMZ_149_RI_1998</v>
          </cell>
          <cell r="F12" t="str">
            <v/>
          </cell>
          <cell r="G12">
            <v>0</v>
          </cell>
          <cell r="H12" t="str">
            <v/>
          </cell>
          <cell r="I12">
            <v>12</v>
          </cell>
          <cell r="J12" t="str">
            <v>149-22.4</v>
          </cell>
        </row>
        <row r="13">
          <cell r="E13" t="str">
            <v>Triethyl phosphate</v>
          </cell>
          <cell r="F13" t="str">
            <v>C6H15O4P</v>
          </cell>
          <cell r="G13" t="str">
            <v>78-40-0</v>
          </cell>
          <cell r="H13" t="str">
            <v>DQWPFSLDHJDLRL-UHFFFAOYSA-N</v>
          </cell>
          <cell r="I13">
            <v>13</v>
          </cell>
          <cell r="J13" t="str">
            <v>99-11</v>
          </cell>
        </row>
        <row r="14">
          <cell r="E14" t="str">
            <v>GC_BPMZ_121_RI_1893</v>
          </cell>
          <cell r="F14" t="str">
            <v/>
          </cell>
          <cell r="G14">
            <v>0</v>
          </cell>
          <cell r="H14" t="str">
            <v/>
          </cell>
          <cell r="I14">
            <v>14</v>
          </cell>
          <cell r="J14" t="str">
            <v>121-21.3</v>
          </cell>
        </row>
        <row r="15">
          <cell r="E15" t="str">
            <v>Benzenesulfonamide, 2-methyl-</v>
          </cell>
          <cell r="F15" t="str">
            <v>C7H9NO2S</v>
          </cell>
          <cell r="G15" t="str">
            <v>88-19-7</v>
          </cell>
          <cell r="H15" t="str">
            <v>YCMLQMDWSXFTIF-UHFFFAOYSA-N</v>
          </cell>
          <cell r="I15">
            <v>15</v>
          </cell>
          <cell r="J15" t="str">
            <v>90-18.4</v>
          </cell>
        </row>
        <row r="16">
          <cell r="E16" t="str">
            <v>GC_BPMZ_119_RI_1885</v>
          </cell>
          <cell r="F16" t="str">
            <v/>
          </cell>
          <cell r="G16">
            <v>0</v>
          </cell>
          <cell r="H16" t="str">
            <v/>
          </cell>
          <cell r="I16">
            <v>16</v>
          </cell>
          <cell r="J16" t="str">
            <v>119-21.2</v>
          </cell>
        </row>
        <row r="17">
          <cell r="E17" t="str">
            <v>Cyclopenta[g]-2-benzopyran, 1,3,4,6,7,8-hexahydro-4,6,6,7,8,8-hexamethyl-</v>
          </cell>
          <cell r="F17" t="str">
            <v>C18H26O</v>
          </cell>
          <cell r="G17" t="str">
            <v>1222-05-5</v>
          </cell>
          <cell r="H17" t="str">
            <v>ONKNPOPIGWHAQC-UHFFFAOYSA-N</v>
          </cell>
          <cell r="I17">
            <v>17</v>
          </cell>
          <cell r="J17" t="str">
            <v>243-21</v>
          </cell>
        </row>
        <row r="18">
          <cell r="E18" t="str">
            <v>GC_PBMZ_205_RI_1946</v>
          </cell>
          <cell r="F18" t="str">
            <v/>
          </cell>
          <cell r="G18">
            <v>0</v>
          </cell>
          <cell r="H18" t="str">
            <v/>
          </cell>
          <cell r="I18">
            <v>18</v>
          </cell>
          <cell r="J18" t="str">
            <v>205-21.8</v>
          </cell>
        </row>
        <row r="19">
          <cell r="E19" t="str">
            <v>Dibutyl phthalate</v>
          </cell>
          <cell r="F19" t="str">
            <v>C16H22O4</v>
          </cell>
          <cell r="G19" t="str">
            <v>84-74-2</v>
          </cell>
          <cell r="H19" t="str">
            <v>DOIRQSBPFJWKBE-UHFFFAOYSA-N</v>
          </cell>
          <cell r="I19">
            <v>19</v>
          </cell>
          <cell r="J19" t="str">
            <v>149-22.1</v>
          </cell>
        </row>
        <row r="20">
          <cell r="E20" t="str">
            <v>GC_BPMZ_59_RI_2572</v>
          </cell>
          <cell r="F20" t="str">
            <v/>
          </cell>
          <cell r="G20" t="str">
            <v/>
          </cell>
          <cell r="H20" t="str">
            <v/>
          </cell>
          <cell r="I20">
            <v>20</v>
          </cell>
          <cell r="J20" t="str">
            <v>59-27.6</v>
          </cell>
        </row>
        <row r="21">
          <cell r="E21" t="str">
            <v>GC_BPMZ_130_RI_1777</v>
          </cell>
          <cell r="F21" t="str">
            <v/>
          </cell>
          <cell r="G21">
            <v>0</v>
          </cell>
          <cell r="H21" t="str">
            <v/>
          </cell>
          <cell r="I21">
            <v>21</v>
          </cell>
          <cell r="J21" t="str">
            <v>130-20</v>
          </cell>
        </row>
        <row r="22">
          <cell r="E22" t="str">
            <v>GC_PBMZ_187_RI_1870</v>
          </cell>
          <cell r="F22" t="str">
            <v/>
          </cell>
          <cell r="G22" t="str">
            <v/>
          </cell>
          <cell r="H22" t="str">
            <v/>
          </cell>
          <cell r="I22">
            <v>22</v>
          </cell>
          <cell r="J22" t="str">
            <v>187-21.1</v>
          </cell>
        </row>
        <row r="23">
          <cell r="E23" t="str">
            <v>Lidocaine</v>
          </cell>
          <cell r="F23" t="str">
            <v>C14H22N2O</v>
          </cell>
          <cell r="G23" t="str">
            <v>137-58-6</v>
          </cell>
          <cell r="H23" t="str">
            <v>NNJVILVZKWQKPM-UHFFFAOYSA-N</v>
          </cell>
          <cell r="I23">
            <v>23</v>
          </cell>
          <cell r="J23" t="str">
            <v>86-21.5</v>
          </cell>
        </row>
        <row r="24">
          <cell r="E24" t="str">
            <v>GC_BPMZ_257_RI_2206</v>
          </cell>
          <cell r="F24" t="str">
            <v/>
          </cell>
          <cell r="G24">
            <v>0</v>
          </cell>
          <cell r="H24" t="str">
            <v/>
          </cell>
          <cell r="I24">
            <v>24</v>
          </cell>
          <cell r="J24" t="str">
            <v>257-24.3</v>
          </cell>
        </row>
        <row r="25">
          <cell r="E25" t="str">
            <v>Carbamazepine</v>
          </cell>
          <cell r="F25" t="str">
            <v>C15H12N2O</v>
          </cell>
          <cell r="G25" t="str">
            <v>298-46-4</v>
          </cell>
          <cell r="H25" t="str">
            <v>FFGPTBGBLSHEPO-UHFFFAOYSA-N</v>
          </cell>
          <cell r="I25">
            <v>25</v>
          </cell>
          <cell r="J25" t="str">
            <v>193-26</v>
          </cell>
        </row>
        <row r="26">
          <cell r="E26" t="str">
            <v>Tris(2-chloroisopropyl)phosphate</v>
          </cell>
          <cell r="F26" t="str">
            <v>C9H18Cl3O4P</v>
          </cell>
          <cell r="G26" t="str">
            <v>13674-84-5</v>
          </cell>
          <cell r="H26" t="str">
            <v>KVMPUXDNESXNOH-UHFFFAOYSA-N</v>
          </cell>
          <cell r="I26">
            <v>26</v>
          </cell>
          <cell r="J26" t="str">
            <v>125-20.4</v>
          </cell>
        </row>
        <row r="27">
          <cell r="E27" t="str">
            <v>Propofol</v>
          </cell>
          <cell r="F27" t="str">
            <v>C12H18O</v>
          </cell>
          <cell r="G27" t="str">
            <v>2078-54-8</v>
          </cell>
          <cell r="H27" t="str">
            <v>OLBCVFGFOZPWHH-UHFFFAOYSA-N</v>
          </cell>
          <cell r="I27">
            <v>27</v>
          </cell>
          <cell r="J27" t="str">
            <v>163-14.7</v>
          </cell>
        </row>
        <row r="28">
          <cell r="E28" t="str">
            <v>GC_BPMZ_72_RI_2985</v>
          </cell>
          <cell r="F28" t="str">
            <v/>
          </cell>
          <cell r="G28" t="str">
            <v/>
          </cell>
          <cell r="H28" t="str">
            <v/>
          </cell>
          <cell r="I28">
            <v>28</v>
          </cell>
          <cell r="J28" t="str">
            <v>72-30.8</v>
          </cell>
        </row>
        <row r="29">
          <cell r="E29" t="str">
            <v>GC_BPMZ_150_RI_1980</v>
          </cell>
          <cell r="F29" t="str">
            <v/>
          </cell>
          <cell r="G29">
            <v>0</v>
          </cell>
          <cell r="H29" t="str">
            <v/>
          </cell>
          <cell r="I29">
            <v>29</v>
          </cell>
          <cell r="J29" t="str">
            <v>150-22.2</v>
          </cell>
        </row>
        <row r="30">
          <cell r="E30" t="str">
            <v>Triacetin</v>
          </cell>
          <cell r="F30" t="str">
            <v>C9H14O6</v>
          </cell>
          <cell r="G30" t="str">
            <v>102-76-1</v>
          </cell>
          <cell r="H30" t="str">
            <v>URAYPUMNDPQOKB-UHFFFAOYSA-N</v>
          </cell>
          <cell r="I30">
            <v>30</v>
          </cell>
          <cell r="J30" t="str">
            <v>103-14.6</v>
          </cell>
        </row>
        <row r="31">
          <cell r="E31" t="str">
            <v>GC_BPMZ_147_RI_2285</v>
          </cell>
          <cell r="F31" t="str">
            <v/>
          </cell>
          <cell r="G31">
            <v>0</v>
          </cell>
          <cell r="H31" t="str">
            <v/>
          </cell>
          <cell r="I31">
            <v>31</v>
          </cell>
          <cell r="J31" t="str">
            <v>147-25.1</v>
          </cell>
        </row>
        <row r="32">
          <cell r="E32" t="str">
            <v>GC_BPMZ_135_RI_1704</v>
          </cell>
          <cell r="F32" t="str">
            <v/>
          </cell>
          <cell r="G32">
            <v>0</v>
          </cell>
          <cell r="H32" t="str">
            <v/>
          </cell>
          <cell r="I32">
            <v>32</v>
          </cell>
          <cell r="J32" t="str">
            <v>135-19.2</v>
          </cell>
        </row>
        <row r="33">
          <cell r="E33" t="str">
            <v>GC_BPMZ_116_RI_1524</v>
          </cell>
          <cell r="F33" t="str">
            <v/>
          </cell>
          <cell r="G33">
            <v>0</v>
          </cell>
          <cell r="H33" t="str">
            <v/>
          </cell>
          <cell r="I33">
            <v>33</v>
          </cell>
          <cell r="J33" t="str">
            <v>116-17</v>
          </cell>
        </row>
        <row r="34">
          <cell r="E34" t="str">
            <v>Cyclohexane, isocyanato-</v>
          </cell>
          <cell r="F34" t="str">
            <v>C7H11NO</v>
          </cell>
          <cell r="G34" t="str">
            <v>3173-53-3</v>
          </cell>
          <cell r="H34" t="str">
            <v>KQWGXHWJMSMDJJ-UHFFFAOYSA-N</v>
          </cell>
          <cell r="I34">
            <v>34</v>
          </cell>
          <cell r="J34" t="str">
            <v>97-8.3</v>
          </cell>
        </row>
        <row r="35">
          <cell r="E35" t="str">
            <v>GC_BPMZ_66_RI_1584</v>
          </cell>
          <cell r="F35" t="str">
            <v/>
          </cell>
          <cell r="G35" t="str">
            <v/>
          </cell>
          <cell r="H35" t="str">
            <v/>
          </cell>
          <cell r="I35">
            <v>35</v>
          </cell>
          <cell r="J35" t="str">
            <v>66-17.8</v>
          </cell>
        </row>
        <row r="36">
          <cell r="E36" t="str">
            <v>GC_PBMZ_118_RI_2074</v>
          </cell>
          <cell r="F36" t="str">
            <v/>
          </cell>
          <cell r="G36" t="str">
            <v/>
          </cell>
          <cell r="H36" t="str">
            <v/>
          </cell>
          <cell r="I36">
            <v>36</v>
          </cell>
          <cell r="J36" t="str">
            <v>118-23.2</v>
          </cell>
        </row>
        <row r="37">
          <cell r="E37" t="str">
            <v>GC_PBMZ_94_RI_2610</v>
          </cell>
          <cell r="F37" t="str">
            <v/>
          </cell>
          <cell r="G37">
            <v>0</v>
          </cell>
          <cell r="H37" t="str">
            <v/>
          </cell>
          <cell r="I37">
            <v>37</v>
          </cell>
          <cell r="J37" t="str">
            <v>94-27.9</v>
          </cell>
        </row>
        <row r="38">
          <cell r="E38" t="str">
            <v>2-(Methylthio)benzothiazole</v>
          </cell>
          <cell r="F38" t="str">
            <v>C8H7NS2</v>
          </cell>
          <cell r="G38" t="str">
            <v>615-22-5</v>
          </cell>
          <cell r="H38" t="str">
            <v>UTBVIMLZIRIFFR-UHFFFAOYSA-N</v>
          </cell>
          <cell r="I38">
            <v>38</v>
          </cell>
          <cell r="J38" t="str">
            <v>181-18.1</v>
          </cell>
        </row>
        <row r="39">
          <cell r="E39" t="str">
            <v>GC_BPMZ_107_RI_1720</v>
          </cell>
          <cell r="F39" t="str">
            <v/>
          </cell>
          <cell r="G39" t="str">
            <v/>
          </cell>
          <cell r="H39" t="str">
            <v/>
          </cell>
          <cell r="I39">
            <v>39</v>
          </cell>
          <cell r="J39" t="str">
            <v>107-19.4</v>
          </cell>
        </row>
        <row r="40">
          <cell r="E40" t="str">
            <v>2,4,7,9-Tetramethyl-5-decyne-4,7-diol</v>
          </cell>
          <cell r="F40" t="str">
            <v>C14H26O2</v>
          </cell>
          <cell r="G40" t="str">
            <v>126-86-3</v>
          </cell>
          <cell r="H40" t="str">
            <v>LXOFYPKXCSULTL-UHFFFAOYSA-N</v>
          </cell>
          <cell r="I40">
            <v>40</v>
          </cell>
          <cell r="J40" t="str">
            <v>109-15.5</v>
          </cell>
        </row>
        <row r="41">
          <cell r="E41" t="str">
            <v>Acetophenone</v>
          </cell>
          <cell r="F41" t="str">
            <v>C8H8O</v>
          </cell>
          <cell r="G41" t="str">
            <v>98-86-2</v>
          </cell>
          <cell r="H41" t="str">
            <v>KWOLFJPFCHCOCG-UHFFFAOYSA-N</v>
          </cell>
          <cell r="I41">
            <v>41</v>
          </cell>
          <cell r="J41" t="str">
            <v>105-9.8</v>
          </cell>
        </row>
        <row r="42">
          <cell r="E42" t="str">
            <v>GC_BPMZ_135_RI_1883</v>
          </cell>
          <cell r="F42" t="str">
            <v/>
          </cell>
          <cell r="G42" t="str">
            <v/>
          </cell>
          <cell r="H42" t="str">
            <v/>
          </cell>
          <cell r="I42">
            <v>42</v>
          </cell>
          <cell r="J42" t="str">
            <v>135-21.1</v>
          </cell>
        </row>
        <row r="43">
          <cell r="E43" t="str">
            <v>GC_BPMZ_94_RI_2665</v>
          </cell>
          <cell r="F43" t="str">
            <v/>
          </cell>
          <cell r="G43">
            <v>0</v>
          </cell>
          <cell r="H43" t="str">
            <v/>
          </cell>
          <cell r="I43">
            <v>43</v>
          </cell>
          <cell r="J43" t="str">
            <v>94-28.3</v>
          </cell>
        </row>
        <row r="44">
          <cell r="E44" t="str">
            <v>GC_BPMZ_116_RI_1497</v>
          </cell>
          <cell r="F44" t="str">
            <v/>
          </cell>
          <cell r="G44">
            <v>0</v>
          </cell>
          <cell r="H44" t="str">
            <v/>
          </cell>
          <cell r="I44">
            <v>44</v>
          </cell>
          <cell r="J44" t="str">
            <v>116-16.7</v>
          </cell>
        </row>
        <row r="45">
          <cell r="E45" t="str">
            <v>GC_BPMZ_94_RI_2584</v>
          </cell>
          <cell r="F45" t="str">
            <v/>
          </cell>
          <cell r="G45">
            <v>0</v>
          </cell>
          <cell r="H45" t="str">
            <v/>
          </cell>
          <cell r="I45">
            <v>45</v>
          </cell>
          <cell r="J45" t="str">
            <v>94-27.5</v>
          </cell>
        </row>
        <row r="46">
          <cell r="E46" t="str">
            <v>GC_PBMZ_154_RI_1984</v>
          </cell>
          <cell r="F46" t="str">
            <v/>
          </cell>
          <cell r="G46" t="str">
            <v/>
          </cell>
          <cell r="H46" t="str">
            <v/>
          </cell>
          <cell r="I46">
            <v>46</v>
          </cell>
          <cell r="J46" t="str">
            <v>154-22.3</v>
          </cell>
        </row>
        <row r="47">
          <cell r="E47" t="str">
            <v>GC_PBMZ_307_RI_2839</v>
          </cell>
          <cell r="F47" t="str">
            <v/>
          </cell>
          <cell r="G47" t="str">
            <v/>
          </cell>
          <cell r="H47" t="str">
            <v/>
          </cell>
          <cell r="I47">
            <v>47</v>
          </cell>
          <cell r="J47" t="str">
            <v>307-29.7</v>
          </cell>
        </row>
        <row r="48">
          <cell r="E48" t="str">
            <v>Phthalic acid, di(6-methylhept-2-yl) ester</v>
          </cell>
          <cell r="F48" t="str">
            <v>C24H38O4</v>
          </cell>
          <cell r="G48" t="str">
            <v>1000377-97-3</v>
          </cell>
          <cell r="H48" t="str">
            <v xml:space="preserve">ASUMBDPCWUXZFX-UHFFFAOYSA-N   </v>
          </cell>
          <cell r="I48">
            <v>48</v>
          </cell>
          <cell r="J48" t="str">
            <v>149-27.4</v>
          </cell>
        </row>
        <row r="49">
          <cell r="E49" t="str">
            <v>GC_BPMZ_215_RI_3118</v>
          </cell>
          <cell r="F49" t="str">
            <v/>
          </cell>
          <cell r="G49" t="str">
            <v/>
          </cell>
          <cell r="H49" t="str">
            <v/>
          </cell>
          <cell r="I49">
            <v>49</v>
          </cell>
          <cell r="J49" t="str">
            <v>215-31.8</v>
          </cell>
        </row>
        <row r="50">
          <cell r="E50" t="str">
            <v>GC_PBMZ_165_RI_1471</v>
          </cell>
          <cell r="F50" t="str">
            <v/>
          </cell>
          <cell r="G50" t="str">
            <v/>
          </cell>
          <cell r="H50" t="str">
            <v/>
          </cell>
          <cell r="I50">
            <v>50</v>
          </cell>
          <cell r="J50" t="str">
            <v>165-16.3</v>
          </cell>
        </row>
        <row r="51">
          <cell r="E51" t="str">
            <v>Ethane, 1,1,2,2-tetrachloro-</v>
          </cell>
          <cell r="F51" t="str">
            <v>C2H2Cl4</v>
          </cell>
          <cell r="G51" t="str">
            <v>79-34-5</v>
          </cell>
          <cell r="H51" t="str">
            <v>QPFMBZIOSGYJDE-UHFFFAOYSA-N</v>
          </cell>
          <cell r="I51">
            <v>51</v>
          </cell>
          <cell r="J51" t="str">
            <v>83-6.2</v>
          </cell>
        </row>
        <row r="52">
          <cell r="E52" t="str">
            <v>GC_BPMZ_150_RI_1876</v>
          </cell>
          <cell r="F52" t="str">
            <v/>
          </cell>
          <cell r="G52" t="str">
            <v/>
          </cell>
          <cell r="H52" t="str">
            <v/>
          </cell>
          <cell r="I52">
            <v>52</v>
          </cell>
          <cell r="J52" t="str">
            <v>150-21.1</v>
          </cell>
        </row>
        <row r="53">
          <cell r="E53" t="str">
            <v>GC_BPMZ_94_RI_2501</v>
          </cell>
          <cell r="F53" t="str">
            <v/>
          </cell>
          <cell r="G53">
            <v>0</v>
          </cell>
          <cell r="H53" t="str">
            <v/>
          </cell>
          <cell r="I53">
            <v>53</v>
          </cell>
          <cell r="J53" t="str">
            <v>94-27.1</v>
          </cell>
        </row>
        <row r="54">
          <cell r="E54" t="str">
            <v>GC_BPMZ_225_RI_2152</v>
          </cell>
          <cell r="F54" t="str">
            <v/>
          </cell>
          <cell r="G54" t="str">
            <v/>
          </cell>
          <cell r="H54" t="str">
            <v/>
          </cell>
          <cell r="I54">
            <v>54</v>
          </cell>
          <cell r="J54" t="str">
            <v>225-23.9</v>
          </cell>
        </row>
        <row r="55">
          <cell r="E55" t="str">
            <v>GC_BPMZ_152_RI_1676</v>
          </cell>
          <cell r="F55" t="str">
            <v/>
          </cell>
          <cell r="G55" t="str">
            <v/>
          </cell>
          <cell r="H55" t="str">
            <v/>
          </cell>
          <cell r="I55">
            <v>55</v>
          </cell>
          <cell r="J55" t="str">
            <v>152-18.9</v>
          </cell>
        </row>
        <row r="56">
          <cell r="E56" t="str">
            <v>GC_BPMZ_105_RI_1358</v>
          </cell>
          <cell r="F56" t="str">
            <v/>
          </cell>
          <cell r="G56" t="str">
            <v/>
          </cell>
          <cell r="H56" t="str">
            <v/>
          </cell>
          <cell r="I56">
            <v>56</v>
          </cell>
          <cell r="J56" t="str">
            <v>105-14.8</v>
          </cell>
        </row>
        <row r="57">
          <cell r="E57" t="str">
            <v>Butyl citrate</v>
          </cell>
          <cell r="F57" t="str">
            <v>C18H32O7</v>
          </cell>
          <cell r="G57" t="str">
            <v>77-94-1</v>
          </cell>
          <cell r="H57" t="str">
            <v>ZFOZVQLOBQUTQQ-UHFFFAOYSA-N</v>
          </cell>
          <cell r="I57">
            <v>57</v>
          </cell>
          <cell r="J57" t="str">
            <v>185-24.3</v>
          </cell>
        </row>
        <row r="58">
          <cell r="E58" t="str">
            <v>GC_BPMZ_88_RI_1273</v>
          </cell>
          <cell r="F58" t="str">
            <v/>
          </cell>
          <cell r="G58" t="str">
            <v/>
          </cell>
          <cell r="H58" t="str">
            <v/>
          </cell>
          <cell r="I58">
            <v>58</v>
          </cell>
          <cell r="J58" t="str">
            <v>88-13.5</v>
          </cell>
        </row>
        <row r="59">
          <cell r="E59" t="str">
            <v>GC_BPMZ_58_RI_2188</v>
          </cell>
          <cell r="F59" t="str">
            <v/>
          </cell>
          <cell r="G59" t="str">
            <v/>
          </cell>
          <cell r="H59" t="str">
            <v/>
          </cell>
          <cell r="I59">
            <v>59</v>
          </cell>
          <cell r="J59" t="str">
            <v>58-24.3</v>
          </cell>
        </row>
        <row r="60">
          <cell r="E60" t="str">
            <v>1,4:3,6-Dianhydro-2,5-di-O-methyl-D-glucitol</v>
          </cell>
          <cell r="F60" t="str">
            <v>C8H14O4</v>
          </cell>
          <cell r="G60" t="str">
            <v>5306-85-4</v>
          </cell>
          <cell r="H60" t="str">
            <v>MEJYDZQQVZJMPP-BAWJVQPRNA-N</v>
          </cell>
          <cell r="I60">
            <v>60</v>
          </cell>
          <cell r="J60" t="str">
            <v>69-13.5</v>
          </cell>
        </row>
        <row r="61">
          <cell r="E61" t="str">
            <v>GC_PBMZ_56_RI_2304</v>
          </cell>
          <cell r="F61" t="str">
            <v/>
          </cell>
          <cell r="G61" t="str">
            <v/>
          </cell>
          <cell r="H61" t="str">
            <v/>
          </cell>
          <cell r="I61">
            <v>61</v>
          </cell>
          <cell r="J61" t="str">
            <v>56-25.3</v>
          </cell>
        </row>
        <row r="62">
          <cell r="E62" t="str">
            <v>Diethyl phthalate</v>
          </cell>
          <cell r="F62" t="str">
            <v>C12H14O4</v>
          </cell>
          <cell r="G62" t="str">
            <v>84-66-2</v>
          </cell>
          <cell r="H62" t="str">
            <v>FLKPEMZONWLCSK-UHFFFAOYSA-N</v>
          </cell>
          <cell r="I62">
            <v>62</v>
          </cell>
          <cell r="J62" t="str">
            <v>149-17.9</v>
          </cell>
        </row>
        <row r="63">
          <cell r="E63" t="str">
            <v>1,4-Benzenedicarboxylic acid, bis(2-ethylhexyl) ester</v>
          </cell>
          <cell r="F63" t="str">
            <v>C24H38O4</v>
          </cell>
          <cell r="G63" t="str">
            <v>6422-86-2</v>
          </cell>
          <cell r="H63" t="str">
            <v xml:space="preserve">RWPICVVBGZBXNA-UHFFFAOYSA-N </v>
          </cell>
          <cell r="I63">
            <v>63</v>
          </cell>
          <cell r="J63" t="str">
            <v>149-28.9</v>
          </cell>
        </row>
        <row r="64">
          <cell r="E64" t="str">
            <v>2,4-Di-tert-butylphenol</v>
          </cell>
          <cell r="F64" t="str">
            <v>C14H22O</v>
          </cell>
          <cell r="G64" t="str">
            <v>96-76-4</v>
          </cell>
          <cell r="H64" t="str">
            <v>ICKWICRCANNIBI-UHFFFAOYSA-N</v>
          </cell>
          <cell r="I64">
            <v>64</v>
          </cell>
          <cell r="J64" t="str">
            <v>191-16.9</v>
          </cell>
        </row>
        <row r="65">
          <cell r="E65" t="str">
            <v>GC_BPMZ_180_RI_2477</v>
          </cell>
          <cell r="F65" t="str">
            <v/>
          </cell>
          <cell r="G65" t="str">
            <v/>
          </cell>
          <cell r="H65" t="str">
            <v/>
          </cell>
          <cell r="I65">
            <v>65</v>
          </cell>
          <cell r="J65" t="str">
            <v>180-26.8</v>
          </cell>
        </row>
        <row r="66">
          <cell r="E66" t="str">
            <v>1-(2,4-Dimethyl-furan-3-yl)-ethanone</v>
          </cell>
          <cell r="F66" t="str">
            <v>C8H10O2</v>
          </cell>
          <cell r="G66" t="str">
            <v>32933-07-6</v>
          </cell>
          <cell r="H66" t="str">
            <v/>
          </cell>
          <cell r="I66">
            <v>66</v>
          </cell>
          <cell r="J66" t="str">
            <v>123-10.4</v>
          </cell>
        </row>
        <row r="67">
          <cell r="E67" t="str">
            <v>Tributyl phosphate</v>
          </cell>
          <cell r="F67" t="str">
            <v>C12H27O4P</v>
          </cell>
          <cell r="G67" t="str">
            <v>126-73-8</v>
          </cell>
          <cell r="H67" t="str">
            <v>STCOOQWBFONSKY-UHFFFAOYSA-N</v>
          </cell>
          <cell r="I67">
            <v>67</v>
          </cell>
          <cell r="J67" t="str">
            <v>99-18.6</v>
          </cell>
        </row>
        <row r="68">
          <cell r="E68" t="str">
            <v>GC_PBMZ_57_RI_2100</v>
          </cell>
          <cell r="F68" t="str">
            <v/>
          </cell>
          <cell r="G68" t="str">
            <v/>
          </cell>
          <cell r="H68" t="str">
            <v/>
          </cell>
          <cell r="I68">
            <v>68</v>
          </cell>
          <cell r="J68" t="str">
            <v>57-23.4</v>
          </cell>
        </row>
        <row r="69">
          <cell r="E69" t="str">
            <v>GC_PBMZ_121_RI_1893</v>
          </cell>
          <cell r="F69" t="str">
            <v/>
          </cell>
          <cell r="G69">
            <v>0</v>
          </cell>
          <cell r="H69" t="str">
            <v/>
          </cell>
          <cell r="I69">
            <v>69</v>
          </cell>
          <cell r="J69" t="str">
            <v>205-21.3</v>
          </cell>
        </row>
        <row r="70">
          <cell r="E70" t="str">
            <v>Benzene, 1,3-dimethyl-</v>
          </cell>
          <cell r="F70" t="str">
            <v>C8H10</v>
          </cell>
          <cell r="G70" t="str">
            <v>108-38-3</v>
          </cell>
          <cell r="H70" t="str">
            <v>IVSZLXZYQVIEFR-UHFFFAOYSA-N</v>
          </cell>
          <cell r="I70">
            <v>70</v>
          </cell>
          <cell r="J70" t="str">
            <v>91-5.2</v>
          </cell>
        </row>
        <row r="71">
          <cell r="E71" t="str">
            <v>GC_BPMZ_92_RI_1508</v>
          </cell>
          <cell r="F71" t="str">
            <v/>
          </cell>
          <cell r="G71" t="str">
            <v/>
          </cell>
          <cell r="H71" t="str">
            <v/>
          </cell>
          <cell r="I71">
            <v>71</v>
          </cell>
          <cell r="J71" t="str">
            <v>92-16.8</v>
          </cell>
        </row>
        <row r="72">
          <cell r="E72" t="str">
            <v>Cyclohexane, isothiocyanato-</v>
          </cell>
          <cell r="F72" t="str">
            <v>C7H11NS</v>
          </cell>
          <cell r="G72" t="str">
            <v>1122-82-3</v>
          </cell>
          <cell r="H72" t="str">
            <v>MZSJGCPBOVTKHR-UHFFFAOYSA-N</v>
          </cell>
          <cell r="I72">
            <v>72</v>
          </cell>
          <cell r="J72" t="str">
            <v>141-12.8</v>
          </cell>
        </row>
        <row r="73">
          <cell r="E73" t="str">
            <v>GC_PBMZ_121_RI_1088</v>
          </cell>
          <cell r="F73" t="str">
            <v/>
          </cell>
          <cell r="G73" t="str">
            <v/>
          </cell>
          <cell r="H73" t="str">
            <v/>
          </cell>
          <cell r="I73">
            <v>73</v>
          </cell>
          <cell r="J73" t="str">
            <v>121-10.2</v>
          </cell>
        </row>
        <row r="74">
          <cell r="E74" t="str">
            <v>GC_BPMZ_145_RI_3168</v>
          </cell>
          <cell r="F74" t="str">
            <v/>
          </cell>
          <cell r="G74" t="str">
            <v/>
          </cell>
          <cell r="H74" t="str">
            <v/>
          </cell>
          <cell r="I74">
            <v>74</v>
          </cell>
          <cell r="J74" t="str">
            <v>145-32.2</v>
          </cell>
        </row>
        <row r="75">
          <cell r="E75" t="str">
            <v>GC_PBMZ_121_RI_1672</v>
          </cell>
          <cell r="F75" t="str">
            <v/>
          </cell>
          <cell r="G75" t="str">
            <v/>
          </cell>
          <cell r="H75" t="str">
            <v/>
          </cell>
          <cell r="I75">
            <v>75</v>
          </cell>
          <cell r="J75" t="str">
            <v>121-18.9</v>
          </cell>
        </row>
        <row r="76">
          <cell r="E76" t="str">
            <v>1,3,5-Triphenylcyclohexane, cis,trans-</v>
          </cell>
          <cell r="F76" t="str">
            <v>C24H24</v>
          </cell>
          <cell r="G76" t="str">
            <v>28336-57-4</v>
          </cell>
          <cell r="H76" t="str">
            <v>YVPJVAWPIRGOJN-UHFFFAOYSA-N</v>
          </cell>
          <cell r="I76">
            <v>76</v>
          </cell>
          <cell r="J76" t="str">
            <v>91-26.7</v>
          </cell>
        </row>
        <row r="77">
          <cell r="E77" t="str">
            <v>GC_BPMZ_99_RI_1819</v>
          </cell>
          <cell r="F77" t="str">
            <v/>
          </cell>
          <cell r="G77" t="str">
            <v/>
          </cell>
          <cell r="H77" t="str">
            <v/>
          </cell>
          <cell r="I77">
            <v>77</v>
          </cell>
          <cell r="J77" t="str">
            <v>99-20.6</v>
          </cell>
        </row>
        <row r="78">
          <cell r="E78" t="str">
            <v>GC_PBMZ_141_RI_1786</v>
          </cell>
          <cell r="F78" t="str">
            <v/>
          </cell>
          <cell r="G78" t="str">
            <v/>
          </cell>
          <cell r="H78" t="str">
            <v/>
          </cell>
          <cell r="I78">
            <v>78</v>
          </cell>
          <cell r="J78" t="str">
            <v>141-20.2</v>
          </cell>
        </row>
        <row r="79">
          <cell r="E79" t="str">
            <v>GC_PBMZ_193_RI_2515</v>
          </cell>
          <cell r="F79" t="str">
            <v/>
          </cell>
          <cell r="G79" t="str">
            <v/>
          </cell>
          <cell r="H79" t="str">
            <v/>
          </cell>
          <cell r="I79">
            <v>79</v>
          </cell>
          <cell r="J79" t="str">
            <v>193-27.2</v>
          </cell>
        </row>
        <row r="80">
          <cell r="E80" t="str">
            <v>Octadecane</v>
          </cell>
          <cell r="F80" t="str">
            <v>C18H38</v>
          </cell>
          <cell r="G80" t="str">
            <v>593-45-3</v>
          </cell>
          <cell r="H80" t="str">
            <v>RZJRJXONCZWCBN-UHFFFAOYSA-N</v>
          </cell>
          <cell r="I80">
            <v>80</v>
          </cell>
          <cell r="J80" t="str">
            <v>71-20.3</v>
          </cell>
        </row>
        <row r="81">
          <cell r="E81" t="str">
            <v>GC_PBMZ_135_RI_1704</v>
          </cell>
          <cell r="F81" t="str">
            <v/>
          </cell>
          <cell r="G81">
            <v>0</v>
          </cell>
          <cell r="H81" t="str">
            <v/>
          </cell>
          <cell r="I81">
            <v>81</v>
          </cell>
          <cell r="J81" t="str">
            <v>191-19.2</v>
          </cell>
        </row>
        <row r="82">
          <cell r="E82" t="str">
            <v>GC_PBMZ_72_RI_1016</v>
          </cell>
          <cell r="F82" t="str">
            <v/>
          </cell>
          <cell r="G82" t="str">
            <v/>
          </cell>
          <cell r="H82" t="str">
            <v/>
          </cell>
          <cell r="I82">
            <v>82</v>
          </cell>
          <cell r="J82" t="str">
            <v>72-8.8</v>
          </cell>
        </row>
        <row r="83">
          <cell r="E83" t="str">
            <v>(E)-Squalene</v>
          </cell>
          <cell r="F83" t="str">
            <v>C30H50</v>
          </cell>
          <cell r="G83" t="str">
            <v>111-02-4</v>
          </cell>
          <cell r="H83" t="str">
            <v>YYGNTYWPHWGJRM-AAJYLUCBSA-N</v>
          </cell>
          <cell r="I83">
            <v>83</v>
          </cell>
          <cell r="J83" t="str">
            <v>69-29.5</v>
          </cell>
        </row>
        <row r="84">
          <cell r="E84" t="str">
            <v>GC_BPMZ_83_RI_1386</v>
          </cell>
          <cell r="F84" t="str">
            <v/>
          </cell>
          <cell r="G84" t="str">
            <v/>
          </cell>
          <cell r="H84" t="str">
            <v/>
          </cell>
          <cell r="I84">
            <v>84</v>
          </cell>
          <cell r="J84" t="str">
            <v>83-15.2</v>
          </cell>
        </row>
        <row r="85">
          <cell r="E85" t="str">
            <v>2,2,6,6-Tetramethyl-4-piperidone</v>
          </cell>
          <cell r="F85" t="str">
            <v>C9H17NO</v>
          </cell>
          <cell r="G85" t="str">
            <v>826-36-8</v>
          </cell>
          <cell r="H85" t="str">
            <v>JWUXJYZVKZKLTJ-UHFFFAOYSA-N</v>
          </cell>
          <cell r="I85">
            <v>85</v>
          </cell>
          <cell r="J85" t="str">
            <v>140-10.8</v>
          </cell>
        </row>
        <row r="86">
          <cell r="E86" t="str">
            <v>GC_BPMZ_96_RI_2946</v>
          </cell>
          <cell r="F86" t="str">
            <v/>
          </cell>
          <cell r="G86" t="str">
            <v/>
          </cell>
          <cell r="H86" t="str">
            <v/>
          </cell>
          <cell r="I86">
            <v>86</v>
          </cell>
          <cell r="J86" t="str">
            <v>96-30.5</v>
          </cell>
        </row>
        <row r="87">
          <cell r="E87" t="str">
            <v>GC_PBMZ_55_RI_2797</v>
          </cell>
          <cell r="F87" t="str">
            <v/>
          </cell>
          <cell r="G87" t="str">
            <v/>
          </cell>
          <cell r="H87" t="str">
            <v/>
          </cell>
          <cell r="I87">
            <v>87</v>
          </cell>
          <cell r="J87" t="str">
            <v>55-29.4</v>
          </cell>
        </row>
        <row r="88">
          <cell r="E88" t="str">
            <v>2'-Hydroxy-4',5'-dimethylacetophenone</v>
          </cell>
          <cell r="F88" t="str">
            <v>C10H12O2</v>
          </cell>
          <cell r="G88" t="str">
            <v>36436-65-4</v>
          </cell>
          <cell r="H88" t="str">
            <v/>
          </cell>
          <cell r="I88">
            <v>88</v>
          </cell>
          <cell r="J88" t="str">
            <v>149-15.7</v>
          </cell>
        </row>
        <row r="89">
          <cell r="E89" t="str">
            <v>GC_BPMZ_94_RI_2713</v>
          </cell>
          <cell r="F89" t="str">
            <v/>
          </cell>
          <cell r="G89">
            <v>0</v>
          </cell>
          <cell r="H89" t="str">
            <v/>
          </cell>
          <cell r="I89">
            <v>89</v>
          </cell>
          <cell r="J89" t="str">
            <v>94-28.6</v>
          </cell>
        </row>
        <row r="90">
          <cell r="E90" t="str">
            <v>GC_BPMZ_207_RI_2080</v>
          </cell>
          <cell r="F90" t="str">
            <v/>
          </cell>
          <cell r="G90" t="str">
            <v/>
          </cell>
          <cell r="H90" t="str">
            <v/>
          </cell>
          <cell r="I90">
            <v>90</v>
          </cell>
          <cell r="J90" t="str">
            <v>207-23.3</v>
          </cell>
        </row>
        <row r="91">
          <cell r="E91" t="str">
            <v>cis-13-Octadecenoic acid, methyl ester</v>
          </cell>
          <cell r="F91" t="str">
            <v>C19H36O2</v>
          </cell>
          <cell r="G91" t="str">
            <v>1010333-58-3</v>
          </cell>
          <cell r="H91" t="str">
            <v/>
          </cell>
          <cell r="I91">
            <v>91</v>
          </cell>
          <cell r="J91" t="str">
            <v>96-23.5</v>
          </cell>
        </row>
        <row r="92">
          <cell r="E92" t="str">
            <v>GC_PBMZ_112_RI_1902</v>
          </cell>
          <cell r="F92" t="str">
            <v/>
          </cell>
          <cell r="G92" t="str">
            <v/>
          </cell>
          <cell r="H92" t="str">
            <v/>
          </cell>
          <cell r="I92">
            <v>92</v>
          </cell>
          <cell r="J92" t="str">
            <v>112-21.4</v>
          </cell>
        </row>
        <row r="93">
          <cell r="E93" t="str">
            <v>1H-Pyrazole, 5-methoxy-1,3-dimethyl-</v>
          </cell>
          <cell r="F93" t="str">
            <v>C6H10N2O</v>
          </cell>
          <cell r="G93" t="str">
            <v>53091-80-8</v>
          </cell>
          <cell r="H93" t="str">
            <v/>
          </cell>
          <cell r="I93">
            <v>93</v>
          </cell>
          <cell r="J93" t="str">
            <v>111-13.9</v>
          </cell>
        </row>
        <row r="94">
          <cell r="E94" t="str">
            <v>GC_BPMZ_153_RI_1460</v>
          </cell>
          <cell r="F94" t="str">
            <v/>
          </cell>
          <cell r="G94" t="str">
            <v/>
          </cell>
          <cell r="H94" t="str">
            <v/>
          </cell>
          <cell r="I94">
            <v>94</v>
          </cell>
          <cell r="J94" t="str">
            <v>153-16.2</v>
          </cell>
        </row>
        <row r="95">
          <cell r="E95" t="str">
            <v>GC_PBMZ_205_RI_1946</v>
          </cell>
          <cell r="F95" t="str">
            <v/>
          </cell>
          <cell r="G95">
            <v>0</v>
          </cell>
          <cell r="H95" t="str">
            <v/>
          </cell>
          <cell r="I95">
            <v>95</v>
          </cell>
          <cell r="J95" t="str">
            <v>205-21.7</v>
          </cell>
        </row>
        <row r="96">
          <cell r="E96" t="str">
            <v>(Z)-Docos-9-enenitrile</v>
          </cell>
          <cell r="F96" t="str">
            <v>C22H41N</v>
          </cell>
          <cell r="G96" t="str">
            <v>1000465-48-0</v>
          </cell>
          <cell r="H96" t="str">
            <v xml:space="preserve">DYWJAEXIUOQBMV-YPKPFQOOSA-N </v>
          </cell>
          <cell r="I96">
            <v>96</v>
          </cell>
          <cell r="J96" t="str">
            <v>122-27</v>
          </cell>
        </row>
        <row r="97">
          <cell r="E97" t="str">
            <v>GC_BPMZ_73_RI_1021</v>
          </cell>
          <cell r="F97" t="str">
            <v/>
          </cell>
          <cell r="G97" t="str">
            <v/>
          </cell>
          <cell r="H97" t="str">
            <v/>
          </cell>
          <cell r="I97">
            <v>97</v>
          </cell>
          <cell r="J97" t="str">
            <v>73-8.9</v>
          </cell>
        </row>
        <row r="98">
          <cell r="E98" t="str">
            <v>Benzothiazole</v>
          </cell>
          <cell r="F98" t="str">
            <v>C7H5NS</v>
          </cell>
          <cell r="G98" t="str">
            <v>95-16-9</v>
          </cell>
          <cell r="H98" t="str">
            <v>IOJUPLGTWVMSFF-UHFFFAOYSA-N</v>
          </cell>
          <cell r="I98">
            <v>98</v>
          </cell>
          <cell r="J98" t="str">
            <v>135-12.7</v>
          </cell>
        </row>
        <row r="99">
          <cell r="E99" t="str">
            <v>Tetracosane</v>
          </cell>
          <cell r="F99" t="str">
            <v>C24H50</v>
          </cell>
          <cell r="G99" t="str">
            <v>646-31-1</v>
          </cell>
          <cell r="H99" t="str">
            <v>POOSGDOYLQNASK-UHFFFAOYSA-N</v>
          </cell>
          <cell r="I99">
            <v>99</v>
          </cell>
          <cell r="J99" t="str">
            <v>71-26.2</v>
          </cell>
        </row>
        <row r="100">
          <cell r="E100" t="str">
            <v>GC_PBMZ_58_RI_1979</v>
          </cell>
          <cell r="F100" t="str">
            <v/>
          </cell>
          <cell r="G100" t="str">
            <v/>
          </cell>
          <cell r="H100" t="str">
            <v/>
          </cell>
          <cell r="I100">
            <v>100</v>
          </cell>
          <cell r="J100" t="str">
            <v>58-22.3</v>
          </cell>
        </row>
        <row r="101">
          <cell r="E101" t="str">
            <v>GC_BPMZ_71_RI_1595</v>
          </cell>
          <cell r="F101" t="str">
            <v/>
          </cell>
          <cell r="G101" t="str">
            <v/>
          </cell>
          <cell r="H101" t="str">
            <v/>
          </cell>
          <cell r="I101">
            <v>101</v>
          </cell>
          <cell r="J101" t="str">
            <v>71-17.9</v>
          </cell>
        </row>
        <row r="102">
          <cell r="E102" t="str">
            <v>6,8-Dioxabicyclo[3.2.1]octane, 1,5-dimethyl-, (1S)-</v>
          </cell>
          <cell r="F102" t="str">
            <v>C8H14O2</v>
          </cell>
          <cell r="G102" t="str">
            <v>28401-39-0</v>
          </cell>
          <cell r="H102" t="str">
            <v/>
          </cell>
          <cell r="I102">
            <v>102</v>
          </cell>
          <cell r="J102" t="str">
            <v>72-7.1</v>
          </cell>
        </row>
        <row r="103">
          <cell r="E103" t="str">
            <v>GC_BPMZ_100_RI_1596</v>
          </cell>
          <cell r="F103" t="str">
            <v/>
          </cell>
          <cell r="G103" t="str">
            <v/>
          </cell>
          <cell r="H103" t="str">
            <v/>
          </cell>
          <cell r="I103">
            <v>103</v>
          </cell>
          <cell r="J103" t="str">
            <v>100-18</v>
          </cell>
        </row>
        <row r="104">
          <cell r="E104" t="str">
            <v>GC_PBMZ_179_RI_1809</v>
          </cell>
          <cell r="F104" t="str">
            <v/>
          </cell>
          <cell r="G104" t="str">
            <v/>
          </cell>
          <cell r="H104" t="str">
            <v/>
          </cell>
          <cell r="I104">
            <v>104</v>
          </cell>
          <cell r="J104" t="str">
            <v>179-20.5</v>
          </cell>
        </row>
        <row r="105">
          <cell r="E105" t="str">
            <v>GC_BPMZ_57_RI_2593</v>
          </cell>
          <cell r="F105" t="str">
            <v/>
          </cell>
          <cell r="G105" t="str">
            <v/>
          </cell>
          <cell r="H105" t="str">
            <v/>
          </cell>
          <cell r="I105">
            <v>105</v>
          </cell>
          <cell r="J105" t="str">
            <v>57-27.8</v>
          </cell>
        </row>
        <row r="106">
          <cell r="E106" t="str">
            <v>2-tert-Butylcyclohexanol</v>
          </cell>
          <cell r="F106" t="str">
            <v>C10H20O</v>
          </cell>
          <cell r="G106" t="str">
            <v>13491-79-7</v>
          </cell>
          <cell r="H106" t="str">
            <v>DLTWBMHADAJAAZ-UHFFFAOYSA-N</v>
          </cell>
          <cell r="I106">
            <v>106</v>
          </cell>
          <cell r="J106" t="str">
            <v>82-11.9</v>
          </cell>
        </row>
        <row r="107">
          <cell r="E107" t="str">
            <v>GC_PBMZ_201_RI_3184</v>
          </cell>
          <cell r="F107" t="str">
            <v/>
          </cell>
          <cell r="G107" t="str">
            <v/>
          </cell>
          <cell r="H107" t="str">
            <v/>
          </cell>
          <cell r="I107">
            <v>107</v>
          </cell>
          <cell r="J107" t="str">
            <v>201-32.3</v>
          </cell>
        </row>
        <row r="108">
          <cell r="E108" t="str">
            <v>1,3-Dimethylbenzene</v>
          </cell>
          <cell r="F108" t="str">
            <v>C8H10</v>
          </cell>
          <cell r="G108" t="str">
            <v>108-38-3</v>
          </cell>
          <cell r="H108" t="str">
            <v>IVSZLXZYQVIEFR-UHFFFAOYSA-N</v>
          </cell>
          <cell r="I108">
            <v>108</v>
          </cell>
          <cell r="J108" t="str">
            <v>91-5.9</v>
          </cell>
        </row>
        <row r="109">
          <cell r="E109" t="str">
            <v>GC_BPMZ_151_RI_1807</v>
          </cell>
          <cell r="F109" t="str">
            <v/>
          </cell>
          <cell r="G109" t="str">
            <v/>
          </cell>
          <cell r="H109" t="str">
            <v/>
          </cell>
          <cell r="I109">
            <v>109</v>
          </cell>
          <cell r="J109" t="str">
            <v>151-20.5</v>
          </cell>
        </row>
        <row r="110">
          <cell r="E110" t="str">
            <v>GC_BPMZ_105_RI_1427</v>
          </cell>
          <cell r="F110" t="str">
            <v/>
          </cell>
          <cell r="G110" t="str">
            <v/>
          </cell>
          <cell r="H110" t="str">
            <v/>
          </cell>
          <cell r="I110">
            <v>110</v>
          </cell>
          <cell r="J110" t="str">
            <v>105-15.8</v>
          </cell>
        </row>
        <row r="111">
          <cell r="E111" t="str">
            <v>GC_BPMZ_59_RI_1826</v>
          </cell>
          <cell r="F111" t="str">
            <v/>
          </cell>
          <cell r="G111" t="str">
            <v/>
          </cell>
          <cell r="H111" t="str">
            <v/>
          </cell>
          <cell r="I111">
            <v>111</v>
          </cell>
          <cell r="J111" t="str">
            <v>59-20.7</v>
          </cell>
        </row>
        <row r="112">
          <cell r="E112" t="str">
            <v>GC_PBMZ_149_RI_1897</v>
          </cell>
          <cell r="F112" t="str">
            <v/>
          </cell>
          <cell r="G112" t="str">
            <v/>
          </cell>
          <cell r="H112" t="str">
            <v/>
          </cell>
          <cell r="I112">
            <v>112</v>
          </cell>
          <cell r="J112" t="str">
            <v>149-21.4</v>
          </cell>
        </row>
        <row r="113">
          <cell r="E113" t="str">
            <v>GC_PBMZ_71_RI_2194</v>
          </cell>
          <cell r="F113" t="str">
            <v/>
          </cell>
          <cell r="G113" t="str">
            <v/>
          </cell>
          <cell r="H113" t="str">
            <v/>
          </cell>
          <cell r="I113">
            <v>113</v>
          </cell>
          <cell r="J113" t="str">
            <v>71-24.4</v>
          </cell>
        </row>
        <row r="114">
          <cell r="E114" t="str">
            <v>Pyridine, 2,5-dimethyl-</v>
          </cell>
          <cell r="F114" t="str">
            <v>C7H9N</v>
          </cell>
          <cell r="G114" t="str">
            <v>589-93-5</v>
          </cell>
          <cell r="H114" t="str">
            <v>XWKFPIODWVPXLX-UHFFFAOYSA-N</v>
          </cell>
          <cell r="I114">
            <v>114</v>
          </cell>
          <cell r="J114" t="str">
            <v>107-6.8</v>
          </cell>
        </row>
        <row r="115">
          <cell r="E115" t="str">
            <v>GC_PBMZ_72_RI_2073</v>
          </cell>
          <cell r="F115" t="str">
            <v/>
          </cell>
          <cell r="G115" t="str">
            <v/>
          </cell>
          <cell r="H115" t="str">
            <v/>
          </cell>
          <cell r="I115">
            <v>115</v>
          </cell>
          <cell r="J115" t="str">
            <v>72-23.2</v>
          </cell>
        </row>
        <row r="116">
          <cell r="E116" t="str">
            <v>Benzaldehyde</v>
          </cell>
          <cell r="F116" t="str">
            <v>C7H6O</v>
          </cell>
          <cell r="G116" t="str">
            <v>100-52-7</v>
          </cell>
          <cell r="H116" t="str">
            <v>HUMNYLRZRPPJDN-UHFFFAOYSA-N</v>
          </cell>
          <cell r="I116">
            <v>116</v>
          </cell>
          <cell r="J116" t="str">
            <v>106-7.5</v>
          </cell>
        </row>
        <row r="117">
          <cell r="E117" t="str">
            <v>GC_BPMZ_69_RI_2494</v>
          </cell>
          <cell r="F117" t="str">
            <v/>
          </cell>
          <cell r="G117" t="str">
            <v/>
          </cell>
          <cell r="H117" t="str">
            <v/>
          </cell>
          <cell r="I117">
            <v>117</v>
          </cell>
          <cell r="J117" t="str">
            <v>69-27</v>
          </cell>
        </row>
        <row r="118">
          <cell r="E118" t="str">
            <v>Cyclopentene, 1,2,3,4,5-pentamethyl-</v>
          </cell>
          <cell r="F118" t="str">
            <v>C10H18</v>
          </cell>
          <cell r="G118" t="str">
            <v>1000154-28-6</v>
          </cell>
          <cell r="H118" t="str">
            <v xml:space="preserve">ZTKTZVXSSKVBTH-UHFFFAOYSA-N   </v>
          </cell>
          <cell r="I118">
            <v>118</v>
          </cell>
          <cell r="J118" t="str">
            <v>123-6.3</v>
          </cell>
        </row>
        <row r="119">
          <cell r="E119" t="str">
            <v>GC_PBMZ_83_RI_2304</v>
          </cell>
          <cell r="F119" t="str">
            <v/>
          </cell>
          <cell r="G119" t="str">
            <v/>
          </cell>
          <cell r="H119" t="str">
            <v/>
          </cell>
          <cell r="I119">
            <v>119</v>
          </cell>
          <cell r="J119" t="str">
            <v>83-25.3</v>
          </cell>
        </row>
        <row r="120">
          <cell r="E120" t="str">
            <v>GC_BPMZ_121_RI_2035</v>
          </cell>
          <cell r="F120" t="str">
            <v/>
          </cell>
          <cell r="G120" t="str">
            <v/>
          </cell>
          <cell r="H120" t="str">
            <v/>
          </cell>
          <cell r="I120">
            <v>120</v>
          </cell>
          <cell r="J120" t="str">
            <v>121-22.8</v>
          </cell>
        </row>
        <row r="121">
          <cell r="E121" t="str">
            <v>GC_BPMZ_107_RI_1255</v>
          </cell>
          <cell r="F121" t="str">
            <v/>
          </cell>
          <cell r="G121" t="str">
            <v/>
          </cell>
          <cell r="H121" t="str">
            <v/>
          </cell>
          <cell r="I121">
            <v>121</v>
          </cell>
          <cell r="J121" t="str">
            <v>107-13.2</v>
          </cell>
        </row>
        <row r="122">
          <cell r="E122" t="str">
            <v>Ropivacaine</v>
          </cell>
          <cell r="F122" t="str">
            <v>C17H26N2O</v>
          </cell>
          <cell r="G122" t="str">
            <v>84057-95-4</v>
          </cell>
          <cell r="H122" t="str">
            <v/>
          </cell>
          <cell r="I122">
            <v>122</v>
          </cell>
          <cell r="J122" t="str">
            <v>126-24.9</v>
          </cell>
        </row>
        <row r="123">
          <cell r="E123" t="str">
            <v>GC_BPMZ_195_RI_2018</v>
          </cell>
          <cell r="F123" t="str">
            <v/>
          </cell>
          <cell r="G123" t="str">
            <v/>
          </cell>
          <cell r="H123" t="str">
            <v/>
          </cell>
          <cell r="I123">
            <v>123</v>
          </cell>
          <cell r="J123" t="str">
            <v>195-22.7</v>
          </cell>
        </row>
        <row r="124">
          <cell r="E124" t="str">
            <v>GC_BPMZ_123_RI_2705</v>
          </cell>
          <cell r="F124" t="str">
            <v/>
          </cell>
          <cell r="G124" t="str">
            <v/>
          </cell>
          <cell r="H124" t="str">
            <v/>
          </cell>
          <cell r="I124">
            <v>124</v>
          </cell>
          <cell r="J124" t="str">
            <v>123-28.7</v>
          </cell>
        </row>
        <row r="125">
          <cell r="E125" t="str">
            <v>GC_PBMZ_191_RI_2074</v>
          </cell>
          <cell r="F125" t="str">
            <v/>
          </cell>
          <cell r="G125" t="str">
            <v/>
          </cell>
          <cell r="H125" t="str">
            <v/>
          </cell>
          <cell r="I125">
            <v>125</v>
          </cell>
          <cell r="J125" t="str">
            <v>191-23.2</v>
          </cell>
        </row>
        <row r="126">
          <cell r="E126" t="str">
            <v>GC_PBMZ_83_RI_2081</v>
          </cell>
          <cell r="F126" t="str">
            <v/>
          </cell>
          <cell r="G126" t="str">
            <v/>
          </cell>
          <cell r="H126" t="str">
            <v/>
          </cell>
          <cell r="I126">
            <v>126</v>
          </cell>
          <cell r="J126" t="str">
            <v>83-23.3</v>
          </cell>
        </row>
        <row r="127">
          <cell r="E127" t="str">
            <v>GC_PBMZ_82_RI_1576</v>
          </cell>
          <cell r="F127" t="str">
            <v/>
          </cell>
          <cell r="G127" t="str">
            <v/>
          </cell>
          <cell r="H127" t="str">
            <v/>
          </cell>
          <cell r="I127">
            <v>127</v>
          </cell>
          <cell r="J127" t="str">
            <v>82-17.7</v>
          </cell>
        </row>
        <row r="128">
          <cell r="E128" t="str">
            <v>GC_BPMZ_155_RI_2808</v>
          </cell>
          <cell r="F128" t="str">
            <v/>
          </cell>
          <cell r="G128" t="str">
            <v/>
          </cell>
          <cell r="H128" t="str">
            <v/>
          </cell>
          <cell r="I128">
            <v>128</v>
          </cell>
          <cell r="J128" t="str">
            <v>155-29.5</v>
          </cell>
        </row>
        <row r="129">
          <cell r="E129" t="str">
            <v>GC_BPMZ_105_RI_1701</v>
          </cell>
          <cell r="F129" t="str">
            <v/>
          </cell>
          <cell r="G129" t="str">
            <v/>
          </cell>
          <cell r="H129" t="str">
            <v/>
          </cell>
          <cell r="I129">
            <v>129</v>
          </cell>
          <cell r="J129" t="str">
            <v>105-19.2</v>
          </cell>
        </row>
        <row r="130">
          <cell r="E130" t="str">
            <v>GC_PBMZ_57_RI_1107</v>
          </cell>
          <cell r="F130" t="str">
            <v/>
          </cell>
          <cell r="G130" t="str">
            <v/>
          </cell>
          <cell r="H130" t="str">
            <v/>
          </cell>
          <cell r="I130">
            <v>130</v>
          </cell>
          <cell r="J130" t="str">
            <v>57-10.5</v>
          </cell>
        </row>
        <row r="131">
          <cell r="E131" t="str">
            <v>GC_PBMZ_146_RI_2292</v>
          </cell>
          <cell r="F131" t="str">
            <v/>
          </cell>
          <cell r="G131" t="str">
            <v/>
          </cell>
          <cell r="H131" t="str">
            <v/>
          </cell>
          <cell r="I131">
            <v>131</v>
          </cell>
          <cell r="J131" t="str">
            <v>146-25.2</v>
          </cell>
        </row>
        <row r="132">
          <cell r="E132" t="str">
            <v>GC_PBMZ_58_RI_2126</v>
          </cell>
          <cell r="F132" t="str">
            <v/>
          </cell>
          <cell r="G132" t="str">
            <v/>
          </cell>
          <cell r="H132" t="str">
            <v/>
          </cell>
          <cell r="I132">
            <v>132</v>
          </cell>
          <cell r="J132" t="str">
            <v>58-23.7</v>
          </cell>
        </row>
        <row r="133">
          <cell r="E133" t="str">
            <v>Pyridine, 2,4,6-trimethyl-, 1-oxide</v>
          </cell>
          <cell r="F133" t="str">
            <v>C8H11NO</v>
          </cell>
          <cell r="G133" t="str">
            <v>3376-50-9</v>
          </cell>
          <cell r="H133" t="str">
            <v/>
          </cell>
          <cell r="I133">
            <v>133</v>
          </cell>
          <cell r="J133" t="str">
            <v>121-15.3</v>
          </cell>
        </row>
        <row r="134">
          <cell r="E134" t="str">
            <v>GC_PBMZ_83_RI_3183</v>
          </cell>
          <cell r="F134" t="str">
            <v/>
          </cell>
          <cell r="G134" t="str">
            <v/>
          </cell>
          <cell r="H134" t="str">
            <v/>
          </cell>
          <cell r="I134">
            <v>134</v>
          </cell>
          <cell r="J134" t="str">
            <v>83-32.3</v>
          </cell>
        </row>
        <row r="135">
          <cell r="E135" t="str">
            <v>Ketamine                           P1097</v>
          </cell>
          <cell r="F135" t="str">
            <v>C13H16ClNO</v>
          </cell>
          <cell r="G135" t="str">
            <v>6740-88-1</v>
          </cell>
          <cell r="H135" t="str">
            <v>YQEZLKZALYSWHR-UHFFFAOYSA-N</v>
          </cell>
          <cell r="I135">
            <v>135</v>
          </cell>
          <cell r="J135" t="str">
            <v>180-21.3</v>
          </cell>
        </row>
        <row r="136">
          <cell r="E136" t="str">
            <v>GC_BPMZ_155_RI_2712</v>
          </cell>
          <cell r="F136" t="str">
            <v/>
          </cell>
          <cell r="G136" t="str">
            <v/>
          </cell>
          <cell r="H136" t="str">
            <v/>
          </cell>
          <cell r="I136">
            <v>136</v>
          </cell>
          <cell r="J136" t="str">
            <v>155-28.7</v>
          </cell>
        </row>
        <row r="137">
          <cell r="E137" t="str">
            <v>GC_BPMZ_71_RI_1993</v>
          </cell>
          <cell r="F137" t="str">
            <v/>
          </cell>
          <cell r="G137" t="str">
            <v/>
          </cell>
          <cell r="H137" t="str">
            <v/>
          </cell>
          <cell r="I137">
            <v>137</v>
          </cell>
          <cell r="J137" t="str">
            <v>71-22.4</v>
          </cell>
        </row>
        <row r="138">
          <cell r="E138" t="str">
            <v>GC_PBMZ_71_RI_2096</v>
          </cell>
          <cell r="F138" t="str">
            <v/>
          </cell>
          <cell r="G138" t="str">
            <v/>
          </cell>
          <cell r="H138" t="str">
            <v/>
          </cell>
          <cell r="I138">
            <v>138</v>
          </cell>
          <cell r="J138" t="str">
            <v>71-23.4</v>
          </cell>
        </row>
        <row r="139">
          <cell r="E139" t="str">
            <v>GC_BPMZ_119_RI_1672</v>
          </cell>
          <cell r="F139" t="str">
            <v/>
          </cell>
          <cell r="G139" t="str">
            <v/>
          </cell>
          <cell r="H139" t="str">
            <v/>
          </cell>
          <cell r="I139">
            <v>139</v>
          </cell>
          <cell r="J139" t="str">
            <v>119-18.9</v>
          </cell>
        </row>
        <row r="140">
          <cell r="E140" t="str">
            <v>Hexa(methoxymethyl)melamine</v>
          </cell>
          <cell r="F140" t="str">
            <v>C15H30N6O6</v>
          </cell>
          <cell r="G140" t="str">
            <v>68002-20-0</v>
          </cell>
          <cell r="H140" t="str">
            <v xml:space="preserve">BNCADMBVWNPPIZ-UHFFFAOYSA-N   </v>
          </cell>
          <cell r="I140">
            <v>140</v>
          </cell>
          <cell r="J140" t="str">
            <v>207-26.9</v>
          </cell>
        </row>
        <row r="141">
          <cell r="E141" t="str">
            <v>GC_BPMZ_105_RI_1632</v>
          </cell>
          <cell r="F141" t="str">
            <v/>
          </cell>
          <cell r="G141" t="str">
            <v/>
          </cell>
          <cell r="H141" t="str">
            <v/>
          </cell>
          <cell r="I141">
            <v>141</v>
          </cell>
          <cell r="J141" t="str">
            <v>105-18.4</v>
          </cell>
        </row>
        <row r="142">
          <cell r="E142" t="str">
            <v>GC_PBMZ_116_RI_1524</v>
          </cell>
          <cell r="F142" t="str">
            <v/>
          </cell>
          <cell r="G142">
            <v>0</v>
          </cell>
          <cell r="H142" t="str">
            <v/>
          </cell>
          <cell r="I142">
            <v>142</v>
          </cell>
          <cell r="J142" t="str">
            <v>143-17.1</v>
          </cell>
        </row>
        <row r="143">
          <cell r="E143" t="str">
            <v>1-Hexanol, 2-ethyl-</v>
          </cell>
          <cell r="F143" t="str">
            <v>C8H18O</v>
          </cell>
          <cell r="G143" t="str">
            <v>104-76-7</v>
          </cell>
          <cell r="H143" t="str">
            <v>XXCCMDLLIVHSJT-UHFFFAOYSA-N</v>
          </cell>
          <cell r="I143">
            <v>143</v>
          </cell>
          <cell r="J143" t="str">
            <v>57-9.1</v>
          </cell>
        </row>
        <row r="144">
          <cell r="E144" t="str">
            <v>2-Phenoxyethanol</v>
          </cell>
          <cell r="F144" t="str">
            <v>C8H10O2</v>
          </cell>
          <cell r="G144" t="str">
            <v>122-99-6</v>
          </cell>
          <cell r="H144" t="str">
            <v>QCDWFXQBSFUVSP-UHFFFAOYSA-N</v>
          </cell>
          <cell r="I144">
            <v>144</v>
          </cell>
          <cell r="J144" t="str">
            <v>94-12.6</v>
          </cell>
        </row>
        <row r="145">
          <cell r="E145" t="str">
            <v>5H-5-Methyl-6,7-dihydrocyclopentapyrazine</v>
          </cell>
          <cell r="F145" t="str">
            <v>C8H10N2</v>
          </cell>
          <cell r="G145" t="str">
            <v>23747-48-0</v>
          </cell>
          <cell r="H145" t="str">
            <v>YZEFQPIMXZVPKP-UHFFFAOYSA-N</v>
          </cell>
          <cell r="I145">
            <v>145</v>
          </cell>
          <cell r="J145" t="str">
            <v>119-11.2</v>
          </cell>
        </row>
        <row r="146">
          <cell r="E146" t="str">
            <v>Cetene</v>
          </cell>
          <cell r="F146" t="str">
            <v>C16H32</v>
          </cell>
          <cell r="G146" t="str">
            <v>629-73-2</v>
          </cell>
          <cell r="H146" t="str">
            <v>GQEZCXVZFLOKMC-UHFFFAOYSA-N</v>
          </cell>
          <cell r="I146">
            <v>146</v>
          </cell>
          <cell r="J146" t="str">
            <v>83-17.9</v>
          </cell>
        </row>
        <row r="147">
          <cell r="E147" t="str">
            <v>Tributyl acetylcitrate</v>
          </cell>
          <cell r="F147" t="str">
            <v>C20H34O8</v>
          </cell>
          <cell r="G147" t="str">
            <v>77-90-7</v>
          </cell>
          <cell r="H147" t="str">
            <v>QZCLKYGREBVARF-UHFFFAOYSA-N</v>
          </cell>
          <cell r="I147">
            <v>147</v>
          </cell>
          <cell r="J147" t="str">
            <v>185-25</v>
          </cell>
        </row>
        <row r="148">
          <cell r="E148" t="str">
            <v>2,5-Dimethylaniline</v>
          </cell>
          <cell r="F148" t="str">
            <v>C8H11N</v>
          </cell>
          <cell r="G148" t="str">
            <v>95-78-3</v>
          </cell>
          <cell r="H148" t="str">
            <v>VOWZNBNDMFLQGM-UHFFFAOYSA-N</v>
          </cell>
          <cell r="I148">
            <v>148</v>
          </cell>
          <cell r="J148" t="str">
            <v>121-11.7</v>
          </cell>
        </row>
        <row r="149">
          <cell r="E149" t="str">
            <v>GC_BPMZ_97_RI_3047</v>
          </cell>
          <cell r="F149" t="str">
            <v/>
          </cell>
          <cell r="G149" t="str">
            <v/>
          </cell>
          <cell r="H149" t="str">
            <v/>
          </cell>
          <cell r="I149">
            <v>149</v>
          </cell>
          <cell r="J149" t="str">
            <v>97-31.3</v>
          </cell>
        </row>
        <row r="150">
          <cell r="E150" t="str">
            <v>GC_BPMZ_133_RI_1192</v>
          </cell>
          <cell r="F150" t="str">
            <v/>
          </cell>
          <cell r="G150" t="str">
            <v/>
          </cell>
          <cell r="H150" t="str">
            <v/>
          </cell>
          <cell r="I150">
            <v>150</v>
          </cell>
          <cell r="J150" t="str">
            <v>133-12.2</v>
          </cell>
        </row>
        <row r="151">
          <cell r="E151" t="str">
            <v>1-Dodecene</v>
          </cell>
          <cell r="F151" t="str">
            <v>C12H24</v>
          </cell>
          <cell r="G151" t="str">
            <v>112-41-4</v>
          </cell>
          <cell r="H151" t="str">
            <v>CRSBERNSMYQZNG-UHFFFAOYSA-N</v>
          </cell>
          <cell r="I151">
            <v>151</v>
          </cell>
          <cell r="J151" t="str">
            <v>69-12.1</v>
          </cell>
        </row>
        <row r="152">
          <cell r="E152" t="str">
            <v>Benzaldehyde</v>
          </cell>
          <cell r="F152" t="str">
            <v>C7H6O</v>
          </cell>
          <cell r="G152" t="str">
            <v>100-52-7</v>
          </cell>
          <cell r="H152" t="str">
            <v>HUMNYLRZRPPJDN-UHFFFAOYSA-N</v>
          </cell>
          <cell r="I152">
            <v>152</v>
          </cell>
          <cell r="J152" t="str">
            <v>105-7.5</v>
          </cell>
        </row>
        <row r="153">
          <cell r="E153" t="str">
            <v>Benzyl alcohol</v>
          </cell>
          <cell r="F153" t="str">
            <v>C7H8O</v>
          </cell>
          <cell r="G153" t="str">
            <v>100-51-6</v>
          </cell>
          <cell r="H153" t="str">
            <v>WVDDGKGOMKODPV-UHFFFAOYSA-N</v>
          </cell>
          <cell r="I153">
            <v>153</v>
          </cell>
          <cell r="J153" t="str">
            <v>108-9.2</v>
          </cell>
        </row>
        <row r="154">
          <cell r="E154" t="str">
            <v>1,5-Dimethyl-2-pyrrolecarbonitrile</v>
          </cell>
          <cell r="F154" t="str">
            <v>C7H8N2</v>
          </cell>
          <cell r="G154" t="str">
            <v>56341-36-7</v>
          </cell>
          <cell r="H154" t="str">
            <v/>
          </cell>
          <cell r="I154">
            <v>154</v>
          </cell>
          <cell r="J154" t="str">
            <v>120-10.6</v>
          </cell>
        </row>
        <row r="155">
          <cell r="E155" t="str">
            <v>Diethylene glycol diethyl ether</v>
          </cell>
          <cell r="F155" t="str">
            <v>C8H18O3</v>
          </cell>
          <cell r="G155" t="str">
            <v>112-36-7</v>
          </cell>
          <cell r="H155" t="str">
            <v>RRQYJINTUHWNHW-UHFFFAOYSA-N</v>
          </cell>
          <cell r="I155">
            <v>155</v>
          </cell>
          <cell r="J155" t="str">
            <v>59-9.1</v>
          </cell>
        </row>
        <row r="156">
          <cell r="E156" t="str">
            <v>Phenol</v>
          </cell>
          <cell r="F156" t="str">
            <v>C6H6O</v>
          </cell>
          <cell r="G156" t="str">
            <v>108-95-2</v>
          </cell>
          <cell r="H156" t="str">
            <v>ISWSIDIOOBJBQZ-UHFFFAOYSA-N</v>
          </cell>
          <cell r="I156">
            <v>156</v>
          </cell>
          <cell r="J156" t="str">
            <v>94-8.1</v>
          </cell>
        </row>
        <row r="157">
          <cell r="E157" t="str">
            <v>1,5-Dimethyl-2-pyrrolecarbonitrile</v>
          </cell>
          <cell r="F157" t="str">
            <v>C7H8N2</v>
          </cell>
          <cell r="G157" t="str">
            <v>56341-36-7</v>
          </cell>
          <cell r="H157" t="str">
            <v/>
          </cell>
          <cell r="I157">
            <v>157</v>
          </cell>
          <cell r="J157" t="str">
            <v>119-10.6</v>
          </cell>
        </row>
        <row r="158">
          <cell r="E158" t="str">
            <v>Decane</v>
          </cell>
          <cell r="F158" t="str">
            <v>C10H22</v>
          </cell>
          <cell r="G158" t="str">
            <v>124-18-5</v>
          </cell>
          <cell r="H158" t="str">
            <v>DIOQZVSQGTUSAI-UHFFFAOYSA-N</v>
          </cell>
          <cell r="I158">
            <v>158</v>
          </cell>
          <cell r="J158" t="str">
            <v>57-8.5</v>
          </cell>
        </row>
        <row r="159">
          <cell r="E159" t="str">
            <v>GC_BPMZ_147_RI_2285</v>
          </cell>
          <cell r="F159" t="str">
            <v/>
          </cell>
          <cell r="G159">
            <v>0</v>
          </cell>
          <cell r="H159" t="str">
            <v/>
          </cell>
          <cell r="I159">
            <v>159</v>
          </cell>
          <cell r="J159" t="str">
            <v>73-25.1</v>
          </cell>
        </row>
        <row r="160">
          <cell r="E160" t="str">
            <v>Cyclododecane</v>
          </cell>
          <cell r="F160" t="str">
            <v>C12H24</v>
          </cell>
          <cell r="G160" t="str">
            <v>294-62-2</v>
          </cell>
          <cell r="H160" t="str">
            <v>DDTBPAQBQHZRDW-UHFFFAOYSA-N</v>
          </cell>
          <cell r="I160">
            <v>160</v>
          </cell>
          <cell r="J160" t="str">
            <v>83-12.1</v>
          </cell>
        </row>
        <row r="161">
          <cell r="E161" t="str">
            <v>Tributoxyethylphosphate            P1737</v>
          </cell>
          <cell r="F161" t="str">
            <v>C18H39O7P</v>
          </cell>
          <cell r="G161" t="str">
            <v>78-51-3</v>
          </cell>
          <cell r="H161" t="str">
            <v>WTLBZVNBAKMVDP-UHFFFAOYSA-N</v>
          </cell>
          <cell r="I161">
            <v>161</v>
          </cell>
          <cell r="J161" t="str">
            <v>125-26.3</v>
          </cell>
        </row>
        <row r="162">
          <cell r="E162" t="str">
            <v>Phenol, 2-methoxy-</v>
          </cell>
          <cell r="F162" t="str">
            <v>C7H8O2</v>
          </cell>
          <cell r="G162" t="str">
            <v>90-05-1</v>
          </cell>
          <cell r="H162" t="str">
            <v>LHGVFZTZFXWLCP-UHFFFAOYSA-N</v>
          </cell>
          <cell r="I162">
            <v>162</v>
          </cell>
          <cell r="J162" t="str">
            <v>124-10.3</v>
          </cell>
        </row>
        <row r="163">
          <cell r="E163" t="str">
            <v>Ethanol, 2-[2-(2-butoxyethoxy)ethoxy]-</v>
          </cell>
          <cell r="F163" t="str">
            <v>C10H22O4</v>
          </cell>
          <cell r="G163" t="str">
            <v>143-22-6</v>
          </cell>
          <cell r="H163" t="str">
            <v>COBPKKZHLDDMTB-UHFFFAOYSA-N</v>
          </cell>
          <cell r="I163">
            <v>163</v>
          </cell>
          <cell r="J163" t="str">
            <v>89-16.3</v>
          </cell>
        </row>
        <row r="164">
          <cell r="E164" t="str">
            <v>Tridecane</v>
          </cell>
          <cell r="F164" t="str">
            <v>C13H28</v>
          </cell>
          <cell r="G164" t="str">
            <v>629-50-5</v>
          </cell>
          <cell r="H164" t="str">
            <v>IIYFAKIEWZDVMP-UHFFFAOYSA-N</v>
          </cell>
          <cell r="I164">
            <v>164</v>
          </cell>
          <cell r="J164" t="str">
            <v>57-13.9</v>
          </cell>
        </row>
        <row r="165">
          <cell r="E165" t="str">
            <v>GC_BPMZ_83_RI_792</v>
          </cell>
          <cell r="F165" t="str">
            <v/>
          </cell>
          <cell r="G165" t="str">
            <v/>
          </cell>
          <cell r="H165" t="str">
            <v/>
          </cell>
          <cell r="I165">
            <v>165</v>
          </cell>
          <cell r="J165" t="str">
            <v>83-4.6</v>
          </cell>
        </row>
        <row r="166">
          <cell r="E166" t="str">
            <v>Benzene, isocyanato-</v>
          </cell>
          <cell r="F166" t="str">
            <v>C7H5NO</v>
          </cell>
          <cell r="G166" t="str">
            <v>103-71-9</v>
          </cell>
          <cell r="H166" t="str">
            <v>DGTNSSLYPYDJGL-UHFFFAOYSA-N</v>
          </cell>
          <cell r="I166">
            <v>166</v>
          </cell>
          <cell r="J166" t="str">
            <v>119-7.4</v>
          </cell>
        </row>
        <row r="167">
          <cell r="E167" t="str">
            <v>GC_BPMZ_83_RI_2598</v>
          </cell>
          <cell r="F167" t="str">
            <v/>
          </cell>
          <cell r="G167" t="str">
            <v/>
          </cell>
          <cell r="H167" t="str">
            <v/>
          </cell>
          <cell r="I167">
            <v>167</v>
          </cell>
          <cell r="J167" t="str">
            <v>83-27.8</v>
          </cell>
        </row>
        <row r="168">
          <cell r="E168" t="str">
            <v>Benzenesulfonanilide</v>
          </cell>
          <cell r="F168" t="str">
            <v>C12H11NO2S</v>
          </cell>
          <cell r="G168" t="str">
            <v>1678-25-7</v>
          </cell>
          <cell r="H168" t="str">
            <v>XAUGWFWQVYXATQ-UHFFFAOYSA-N</v>
          </cell>
          <cell r="I168">
            <v>168</v>
          </cell>
          <cell r="J168" t="str">
            <v>92-22.9</v>
          </cell>
        </row>
        <row r="169">
          <cell r="E169" t="str">
            <v>Pyrazine, 2,3-dimethyl-</v>
          </cell>
          <cell r="F169" t="str">
            <v>C6H8N2</v>
          </cell>
          <cell r="G169" t="str">
            <v>5910-89-4</v>
          </cell>
          <cell r="H169" t="str">
            <v>OXQOBQJCDNLAPO-UHFFFAOYSA-N</v>
          </cell>
          <cell r="I169">
            <v>169</v>
          </cell>
          <cell r="J169" t="str">
            <v>108-6.5</v>
          </cell>
        </row>
        <row r="170">
          <cell r="E170" t="str">
            <v>GC_BPMZ_123_RI_1741</v>
          </cell>
          <cell r="F170" t="str">
            <v/>
          </cell>
          <cell r="G170" t="str">
            <v/>
          </cell>
          <cell r="H170" t="str">
            <v/>
          </cell>
          <cell r="I170">
            <v>170</v>
          </cell>
          <cell r="J170" t="str">
            <v>123-19.7</v>
          </cell>
        </row>
        <row r="171">
          <cell r="E171" t="str">
            <v>1-Butoxy-2-propanol</v>
          </cell>
          <cell r="F171" t="str">
            <v>C7H16O2</v>
          </cell>
          <cell r="G171" t="str">
            <v>5131-66-8</v>
          </cell>
          <cell r="H171" t="str">
            <v>RWNUSVWFHDHRCJ-UHFFFAOYSA-N</v>
          </cell>
          <cell r="I171">
            <v>171</v>
          </cell>
          <cell r="J171" t="str">
            <v>87-7.1</v>
          </cell>
        </row>
        <row r="172">
          <cell r="E172" t="str">
            <v>GC_BPMZ_109_RI_1094</v>
          </cell>
          <cell r="F172" t="str">
            <v/>
          </cell>
          <cell r="G172" t="str">
            <v/>
          </cell>
          <cell r="H172" t="str">
            <v/>
          </cell>
          <cell r="I172">
            <v>172</v>
          </cell>
          <cell r="J172" t="str">
            <v>109-10.3</v>
          </cell>
        </row>
        <row r="173">
          <cell r="E173" t="str">
            <v>Dodecane</v>
          </cell>
          <cell r="F173" t="str">
            <v>C12H26</v>
          </cell>
          <cell r="G173" t="str">
            <v>112-40-3</v>
          </cell>
          <cell r="H173" t="str">
            <v>SNRUBQQJIBEYMU-UHFFFAOYSA-N</v>
          </cell>
          <cell r="I173">
            <v>173</v>
          </cell>
          <cell r="J173" t="str">
            <v>57-12.5</v>
          </cell>
        </row>
        <row r="174">
          <cell r="E174" t="str">
            <v>Cyclohexanone</v>
          </cell>
          <cell r="F174" t="str">
            <v>C6H10O</v>
          </cell>
          <cell r="G174" t="str">
            <v>108-94-1</v>
          </cell>
          <cell r="H174" t="str">
            <v>JHIVVAPYMSGYDF-UHFFFAOYSA-N</v>
          </cell>
          <cell r="I174">
            <v>174</v>
          </cell>
          <cell r="J174" t="str">
            <v>55-5.9</v>
          </cell>
        </row>
        <row r="175">
          <cell r="E175" t="str">
            <v>GC_PBMZ_119_RI_1182</v>
          </cell>
          <cell r="F175" t="str">
            <v/>
          </cell>
          <cell r="G175" t="str">
            <v/>
          </cell>
          <cell r="H175" t="str">
            <v/>
          </cell>
          <cell r="I175">
            <v>175</v>
          </cell>
          <cell r="J175" t="str">
            <v>119-12</v>
          </cell>
        </row>
        <row r="176">
          <cell r="E176" t="str">
            <v>Benzaldehyde, 4-methyl-</v>
          </cell>
          <cell r="F176" t="str">
            <v>C8H8O</v>
          </cell>
          <cell r="G176" t="str">
            <v>104-87-0</v>
          </cell>
          <cell r="H176" t="str">
            <v>FXLOVSHXALFLKQ-UHFFFAOYSA-N</v>
          </cell>
          <cell r="I176">
            <v>176</v>
          </cell>
          <cell r="J176" t="str">
            <v>119-10.1</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42109264"/>
      <sheetName val="42108412"/>
      <sheetName val="42107374"/>
      <sheetName val="42106087"/>
      <sheetName val="42105164"/>
      <sheetName val="42104171"/>
      <sheetName val="42103369"/>
      <sheetName val="42103367"/>
      <sheetName val="42102340"/>
      <sheetName val="42101146"/>
      <sheetName val="42100355"/>
      <sheetName val="42008478"/>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NZ</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GC_BPMZ_205_RI_1946</v>
          </cell>
          <cell r="F9" t="str">
            <v/>
          </cell>
          <cell r="G9">
            <v>0</v>
          </cell>
          <cell r="H9" t="str">
            <v/>
          </cell>
          <cell r="I9">
            <v>9</v>
          </cell>
          <cell r="J9" t="str">
            <v>205-21.9</v>
          </cell>
        </row>
        <row r="10">
          <cell r="E10" t="str">
            <v>Amberonne (isomer 2)</v>
          </cell>
          <cell r="F10" t="str">
            <v>C16H26O</v>
          </cell>
          <cell r="G10" t="str">
            <v>1000470-69-8</v>
          </cell>
          <cell r="H10" t="str">
            <v xml:space="preserve">FVUGZKDGWGKCFE-UHFFFAOYSA-N </v>
          </cell>
          <cell r="I10">
            <v>10</v>
          </cell>
          <cell r="J10" t="str">
            <v>191-18.9</v>
          </cell>
        </row>
        <row r="11">
          <cell r="E11" t="str">
            <v>Diisobutyl phthalate</v>
          </cell>
          <cell r="F11" t="str">
            <v>C16H22O4</v>
          </cell>
          <cell r="G11" t="str">
            <v>84-69-5</v>
          </cell>
          <cell r="H11" t="str">
            <v>MGWAVDBGNNKXQV-UHFFFAOYSA-N</v>
          </cell>
          <cell r="I11">
            <v>11</v>
          </cell>
          <cell r="J11" t="str">
            <v>149-21.1</v>
          </cell>
        </row>
        <row r="12">
          <cell r="E12" t="str">
            <v>Styrene</v>
          </cell>
          <cell r="F12" t="str">
            <v>C8H8</v>
          </cell>
          <cell r="G12" t="str">
            <v>100-42-5</v>
          </cell>
          <cell r="H12" t="str">
            <v>PPBRXRYQALVLMV-UHFFFAOYSA-N</v>
          </cell>
          <cell r="I12">
            <v>12</v>
          </cell>
          <cell r="J12" t="str">
            <v>104-5.9</v>
          </cell>
        </row>
        <row r="13">
          <cell r="E13" t="str">
            <v>GC_BPMZ_149_RI_1998</v>
          </cell>
          <cell r="F13" t="str">
            <v/>
          </cell>
          <cell r="G13">
            <v>0</v>
          </cell>
          <cell r="H13" t="str">
            <v/>
          </cell>
          <cell r="I13">
            <v>13</v>
          </cell>
          <cell r="J13" t="str">
            <v>149-22.4</v>
          </cell>
        </row>
        <row r="14">
          <cell r="E14" t="str">
            <v>GC_BPMZ_130_RI_1777</v>
          </cell>
          <cell r="F14" t="str">
            <v/>
          </cell>
          <cell r="G14">
            <v>0</v>
          </cell>
          <cell r="H14" t="str">
            <v/>
          </cell>
          <cell r="I14">
            <v>14</v>
          </cell>
          <cell r="J14" t="str">
            <v>130-20.1</v>
          </cell>
        </row>
        <row r="15">
          <cell r="E15" t="str">
            <v>Dibutyl phthalate</v>
          </cell>
          <cell r="F15" t="str">
            <v>C16H22O4</v>
          </cell>
          <cell r="G15" t="str">
            <v>84-74-2</v>
          </cell>
          <cell r="H15" t="str">
            <v>DOIRQSBPFJWKBE-UHFFFAOYSA-N</v>
          </cell>
          <cell r="I15">
            <v>15</v>
          </cell>
          <cell r="J15" t="str">
            <v>149-22.1</v>
          </cell>
        </row>
        <row r="16">
          <cell r="E16" t="str">
            <v>Cyclopenta[g]-2-benzopyran, 1,3,4,6,7,8-hexahydro-4,6,6,7,8,8-hexamethyl-</v>
          </cell>
          <cell r="F16" t="str">
            <v>C18H26O</v>
          </cell>
          <cell r="G16" t="str">
            <v>1222-05-5</v>
          </cell>
          <cell r="H16" t="str">
            <v>ONKNPOPIGWHAQC-UHFFFAOYSA-N</v>
          </cell>
          <cell r="I16">
            <v>16</v>
          </cell>
          <cell r="J16" t="str">
            <v>243-21</v>
          </cell>
        </row>
        <row r="17">
          <cell r="E17" t="str">
            <v>GC_BPMZ_59_RI_2571</v>
          </cell>
          <cell r="F17" t="str">
            <v/>
          </cell>
          <cell r="G17" t="str">
            <v/>
          </cell>
          <cell r="H17" t="str">
            <v/>
          </cell>
          <cell r="I17">
            <v>17</v>
          </cell>
          <cell r="J17" t="str">
            <v>59-27.6</v>
          </cell>
        </row>
        <row r="18">
          <cell r="E18" t="str">
            <v>GC_BPMZ_119_RI_1885</v>
          </cell>
          <cell r="F18" t="str">
            <v/>
          </cell>
          <cell r="G18">
            <v>0</v>
          </cell>
          <cell r="H18" t="str">
            <v/>
          </cell>
          <cell r="I18">
            <v>18</v>
          </cell>
          <cell r="J18" t="str">
            <v>119-21.2</v>
          </cell>
        </row>
        <row r="19">
          <cell r="E19" t="str">
            <v>GC_BPMZ_121_RI_1893</v>
          </cell>
          <cell r="F19" t="str">
            <v/>
          </cell>
          <cell r="G19">
            <v>0</v>
          </cell>
          <cell r="H19" t="str">
            <v/>
          </cell>
          <cell r="I19">
            <v>19</v>
          </cell>
          <cell r="J19" t="str">
            <v>205-21.2</v>
          </cell>
        </row>
        <row r="20">
          <cell r="E20" t="str">
            <v>GC_BPMZ_94_RI_2584</v>
          </cell>
          <cell r="F20" t="str">
            <v/>
          </cell>
          <cell r="G20">
            <v>0</v>
          </cell>
          <cell r="H20" t="str">
            <v/>
          </cell>
          <cell r="I20">
            <v>20</v>
          </cell>
          <cell r="J20" t="str">
            <v>94-27.7</v>
          </cell>
        </row>
        <row r="21">
          <cell r="E21" t="str">
            <v>GC_BPMZ_72_RI_2985</v>
          </cell>
          <cell r="F21" t="str">
            <v/>
          </cell>
          <cell r="G21" t="str">
            <v/>
          </cell>
          <cell r="H21" t="str">
            <v/>
          </cell>
          <cell r="I21">
            <v>21</v>
          </cell>
          <cell r="J21" t="str">
            <v>72-30.8</v>
          </cell>
        </row>
        <row r="22">
          <cell r="E22" t="str">
            <v>Acetic acid, butyl ester</v>
          </cell>
          <cell r="F22" t="str">
            <v>C6H12O2</v>
          </cell>
          <cell r="G22" t="str">
            <v>123-86-4</v>
          </cell>
          <cell r="H22" t="str">
            <v>DKPFZGUDAPQIHT-UHFFFAOYSA-N</v>
          </cell>
          <cell r="I22">
            <v>22</v>
          </cell>
          <cell r="J22" t="str">
            <v>56-4.3</v>
          </cell>
        </row>
        <row r="23">
          <cell r="E23" t="str">
            <v>GC_BPMZ_181_RI_1814</v>
          </cell>
          <cell r="F23" t="str">
            <v/>
          </cell>
          <cell r="G23" t="str">
            <v/>
          </cell>
          <cell r="H23" t="str">
            <v/>
          </cell>
          <cell r="I23">
            <v>23</v>
          </cell>
          <cell r="J23" t="str">
            <v>181-20.5</v>
          </cell>
        </row>
        <row r="24">
          <cell r="E24" t="str">
            <v>GC_BPMZ_257_RI_2206</v>
          </cell>
          <cell r="F24" t="str">
            <v/>
          </cell>
          <cell r="G24">
            <v>0</v>
          </cell>
          <cell r="H24" t="str">
            <v/>
          </cell>
          <cell r="I24">
            <v>24</v>
          </cell>
          <cell r="J24" t="str">
            <v>257-24.4</v>
          </cell>
        </row>
        <row r="25">
          <cell r="E25" t="str">
            <v>Carbonic acid, hexadecyl phenyl ester</v>
          </cell>
          <cell r="F25" t="str">
            <v>C23H38O3</v>
          </cell>
          <cell r="G25" t="str">
            <v>1000314-58-0</v>
          </cell>
          <cell r="H25" t="str">
            <v xml:space="preserve">CWQABBMFNPYHEF-UHFFFAOYSA-N   </v>
          </cell>
          <cell r="I25">
            <v>25</v>
          </cell>
          <cell r="J25" t="str">
            <v>94-27.5</v>
          </cell>
        </row>
        <row r="26">
          <cell r="E26" t="str">
            <v>GC_BPMZ_225_RI_2153</v>
          </cell>
          <cell r="F26" t="str">
            <v/>
          </cell>
          <cell r="G26" t="str">
            <v/>
          </cell>
          <cell r="H26" t="str">
            <v/>
          </cell>
          <cell r="I26">
            <v>26</v>
          </cell>
          <cell r="J26" t="str">
            <v>225-23.9</v>
          </cell>
        </row>
        <row r="27">
          <cell r="E27" t="str">
            <v>2-(Methylthio)benzothiazole</v>
          </cell>
          <cell r="F27" t="str">
            <v>C8H7NS2</v>
          </cell>
          <cell r="G27" t="str">
            <v>615-22-5</v>
          </cell>
          <cell r="H27" t="str">
            <v>UTBVIMLZIRIFFR-UHFFFAOYSA-N</v>
          </cell>
          <cell r="I27">
            <v>27</v>
          </cell>
          <cell r="J27" t="str">
            <v>181-18.1</v>
          </cell>
        </row>
        <row r="28">
          <cell r="E28" t="str">
            <v>GC_BPMZ_94_RI_2665</v>
          </cell>
          <cell r="F28" t="str">
            <v/>
          </cell>
          <cell r="G28">
            <v>0</v>
          </cell>
          <cell r="H28" t="str">
            <v/>
          </cell>
          <cell r="I28">
            <v>28</v>
          </cell>
          <cell r="J28" t="str">
            <v>94-28.3</v>
          </cell>
        </row>
        <row r="29">
          <cell r="E29" t="str">
            <v>Ethane, 1,1,2,2-tetrachloro-</v>
          </cell>
          <cell r="F29" t="str">
            <v>C2H2Cl4</v>
          </cell>
          <cell r="G29" t="str">
            <v>79-34-5</v>
          </cell>
          <cell r="H29" t="str">
            <v>QPFMBZIOSGYJDE-UHFFFAOYSA-N</v>
          </cell>
          <cell r="I29">
            <v>29</v>
          </cell>
          <cell r="J29" t="str">
            <v>83-6.2</v>
          </cell>
        </row>
        <row r="30">
          <cell r="E30" t="str">
            <v>GC_BPMZ_94_RI_2521</v>
          </cell>
          <cell r="F30" t="str">
            <v/>
          </cell>
          <cell r="G30">
            <v>0</v>
          </cell>
          <cell r="H30" t="str">
            <v/>
          </cell>
          <cell r="I30">
            <v>30</v>
          </cell>
          <cell r="J30" t="str">
            <v>94-27.2</v>
          </cell>
        </row>
        <row r="31">
          <cell r="E31" t="str">
            <v>GC_BPMZ_72_RI_2578</v>
          </cell>
          <cell r="F31" t="str">
            <v/>
          </cell>
          <cell r="G31" t="str">
            <v/>
          </cell>
          <cell r="H31" t="str">
            <v/>
          </cell>
          <cell r="I31">
            <v>31</v>
          </cell>
          <cell r="J31" t="str">
            <v>72-27.6</v>
          </cell>
        </row>
        <row r="32">
          <cell r="E32" t="str">
            <v>GC_BPMZ_116_RI_1524</v>
          </cell>
          <cell r="F32" t="str">
            <v/>
          </cell>
          <cell r="G32">
            <v>0</v>
          </cell>
          <cell r="H32" t="str">
            <v/>
          </cell>
          <cell r="I32">
            <v>32</v>
          </cell>
          <cell r="J32" t="str">
            <v>116-17.1</v>
          </cell>
        </row>
        <row r="33">
          <cell r="E33" t="str">
            <v>Carbonic acid, hexadecyl phenyl ester</v>
          </cell>
          <cell r="F33" t="str">
            <v>C23H38O3</v>
          </cell>
          <cell r="G33" t="str">
            <v>1000314-58-0</v>
          </cell>
          <cell r="H33" t="str">
            <v xml:space="preserve">CWQABBMFNPYHEF-UHFFFAOYSA-N   </v>
          </cell>
          <cell r="I33">
            <v>33</v>
          </cell>
          <cell r="J33" t="str">
            <v>94-28</v>
          </cell>
        </row>
        <row r="34">
          <cell r="E34" t="str">
            <v>Acetophenone</v>
          </cell>
          <cell r="F34" t="str">
            <v>C8H8O</v>
          </cell>
          <cell r="G34" t="str">
            <v>98-86-2</v>
          </cell>
          <cell r="H34" t="str">
            <v>KWOLFJPFCHCOCG-UHFFFAOYSA-N</v>
          </cell>
          <cell r="I34">
            <v>34</v>
          </cell>
          <cell r="J34" t="str">
            <v>105-9.8</v>
          </cell>
        </row>
        <row r="35">
          <cell r="E35" t="str">
            <v>Tris(2-chloroisopropyl)phosphate</v>
          </cell>
          <cell r="F35" t="str">
            <v>C9H18Cl3O4P</v>
          </cell>
          <cell r="G35" t="str">
            <v>13674-84-5</v>
          </cell>
          <cell r="H35" t="str">
            <v>KVMPUXDNESXNOH-UHFFFAOYSA-N</v>
          </cell>
          <cell r="I35">
            <v>35</v>
          </cell>
          <cell r="J35" t="str">
            <v>125-20.4</v>
          </cell>
        </row>
        <row r="36">
          <cell r="E36" t="str">
            <v>GC_BPMZ_135_RI_1704</v>
          </cell>
          <cell r="F36" t="str">
            <v/>
          </cell>
          <cell r="G36">
            <v>0</v>
          </cell>
          <cell r="H36" t="str">
            <v/>
          </cell>
          <cell r="I36">
            <v>36</v>
          </cell>
          <cell r="J36" t="str">
            <v>135-19.2</v>
          </cell>
        </row>
        <row r="37">
          <cell r="E37" t="str">
            <v>GC_BPMZ_94_RI_2501</v>
          </cell>
          <cell r="F37" t="str">
            <v/>
          </cell>
          <cell r="G37">
            <v>0</v>
          </cell>
          <cell r="H37" t="str">
            <v/>
          </cell>
          <cell r="I37">
            <v>37</v>
          </cell>
          <cell r="J37" t="str">
            <v>94-26.9</v>
          </cell>
        </row>
        <row r="38">
          <cell r="E38" t="str">
            <v>4,7-Methano-5H-inden-5-one, 3,3a,4,6,7,7a-hexahydro-</v>
          </cell>
          <cell r="F38" t="str">
            <v>C10H12O</v>
          </cell>
          <cell r="G38" t="str">
            <v>14888-58-5</v>
          </cell>
          <cell r="H38" t="str">
            <v>BNISRVGIGGHBIM-UHFFFAOYNA-N</v>
          </cell>
          <cell r="I38">
            <v>38</v>
          </cell>
          <cell r="J38" t="str">
            <v>148-13.6</v>
          </cell>
        </row>
        <row r="39">
          <cell r="E39" t="str">
            <v>GC_BPMZ_150_RI_1980</v>
          </cell>
          <cell r="F39" t="str">
            <v/>
          </cell>
          <cell r="G39">
            <v>0</v>
          </cell>
          <cell r="H39" t="str">
            <v/>
          </cell>
          <cell r="I39">
            <v>39</v>
          </cell>
          <cell r="J39" t="str">
            <v>150-22.2</v>
          </cell>
        </row>
        <row r="40">
          <cell r="E40" t="str">
            <v>GC_PBMZ_88_RI_1274</v>
          </cell>
          <cell r="F40" t="str">
            <v/>
          </cell>
          <cell r="G40" t="str">
            <v/>
          </cell>
          <cell r="H40" t="str">
            <v/>
          </cell>
          <cell r="I40">
            <v>40</v>
          </cell>
          <cell r="J40" t="str">
            <v>88-13.5</v>
          </cell>
        </row>
        <row r="41">
          <cell r="E41" t="str">
            <v>GC_BPMZ_165_RI_1470</v>
          </cell>
          <cell r="F41" t="str">
            <v/>
          </cell>
          <cell r="G41" t="str">
            <v/>
          </cell>
          <cell r="H41" t="str">
            <v/>
          </cell>
          <cell r="I41">
            <v>41</v>
          </cell>
          <cell r="J41" t="str">
            <v>165-16.3</v>
          </cell>
        </row>
        <row r="42">
          <cell r="E42" t="str">
            <v>GC_BPMZ_121_RI_1891</v>
          </cell>
          <cell r="F42" t="str">
            <v/>
          </cell>
          <cell r="G42" t="str">
            <v/>
          </cell>
          <cell r="H42" t="str">
            <v/>
          </cell>
          <cell r="I42">
            <v>42</v>
          </cell>
          <cell r="J42" t="str">
            <v>121-21.3</v>
          </cell>
        </row>
        <row r="43">
          <cell r="E43" t="str">
            <v>GC_BPMZ_116_RI_1497</v>
          </cell>
          <cell r="F43" t="str">
            <v/>
          </cell>
          <cell r="G43">
            <v>0</v>
          </cell>
          <cell r="H43" t="str">
            <v/>
          </cell>
          <cell r="I43">
            <v>43</v>
          </cell>
          <cell r="J43" t="str">
            <v>116-16.7</v>
          </cell>
        </row>
        <row r="44">
          <cell r="E44" t="str">
            <v>Carbamazepine</v>
          </cell>
          <cell r="F44" t="str">
            <v>C15H12N2O</v>
          </cell>
          <cell r="G44" t="str">
            <v>298-46-4</v>
          </cell>
          <cell r="H44" t="str">
            <v>FFGPTBGBLSHEPO-UHFFFAOYSA-N</v>
          </cell>
          <cell r="I44">
            <v>44</v>
          </cell>
          <cell r="J44" t="str">
            <v>193-26</v>
          </cell>
        </row>
        <row r="45">
          <cell r="E45" t="str">
            <v>2,4,7,9-Tetramethyl-5-decyne-4,7-diol</v>
          </cell>
          <cell r="F45" t="str">
            <v>C14H26O2</v>
          </cell>
          <cell r="G45" t="str">
            <v>126-86-3</v>
          </cell>
          <cell r="H45" t="str">
            <v>LXOFYPKXCSULTL-UHFFFAOYSA-N</v>
          </cell>
          <cell r="I45">
            <v>45</v>
          </cell>
          <cell r="J45" t="str">
            <v>109-15.6</v>
          </cell>
        </row>
        <row r="46">
          <cell r="E46" t="str">
            <v>GC_BPMZ_118_RI_2068</v>
          </cell>
          <cell r="F46" t="str">
            <v/>
          </cell>
          <cell r="G46" t="str">
            <v/>
          </cell>
          <cell r="H46" t="str">
            <v/>
          </cell>
          <cell r="I46">
            <v>46</v>
          </cell>
          <cell r="J46" t="str">
            <v>118-23.2</v>
          </cell>
        </row>
        <row r="47">
          <cell r="E47" t="str">
            <v>2H-Indol-2-one, 1-(2,6-dichlorophenyl)-1,3-dihydro-</v>
          </cell>
          <cell r="F47" t="str">
            <v>C14H9Cl2NO</v>
          </cell>
          <cell r="G47" t="str">
            <v>15362-40-0</v>
          </cell>
          <cell r="H47" t="str">
            <v>JCICIFOYVSPMHG-UHFFFAOYSA-N</v>
          </cell>
          <cell r="I47">
            <v>47</v>
          </cell>
          <cell r="J47" t="str">
            <v>214-24.3</v>
          </cell>
        </row>
        <row r="48">
          <cell r="E48" t="str">
            <v>m-Xylene</v>
          </cell>
          <cell r="F48" t="str">
            <v>C8H10</v>
          </cell>
          <cell r="G48" t="str">
            <v>108-38-3</v>
          </cell>
          <cell r="H48" t="str">
            <v>IVSZLXZYQVIEFR-UHFFFAOYSA-N</v>
          </cell>
          <cell r="I48">
            <v>48</v>
          </cell>
          <cell r="J48" t="str">
            <v>91-5.6</v>
          </cell>
        </row>
        <row r="49">
          <cell r="E49" t="str">
            <v>Cyclohexane, isocyanato-</v>
          </cell>
          <cell r="F49" t="str">
            <v>C7H11NO</v>
          </cell>
          <cell r="G49" t="str">
            <v>3173-53-3</v>
          </cell>
          <cell r="H49" t="str">
            <v>KQWGXHWJMSMDJJ-UHFFFAOYSA-N</v>
          </cell>
          <cell r="I49">
            <v>49</v>
          </cell>
          <cell r="J49" t="str">
            <v>97-8.2</v>
          </cell>
        </row>
        <row r="50">
          <cell r="E50" t="str">
            <v>GC_BPMZ_124_RI_2068</v>
          </cell>
          <cell r="F50" t="str">
            <v/>
          </cell>
          <cell r="G50" t="str">
            <v/>
          </cell>
          <cell r="H50" t="str">
            <v/>
          </cell>
          <cell r="I50">
            <v>50</v>
          </cell>
          <cell r="J50" t="str">
            <v>124-23.2</v>
          </cell>
        </row>
        <row r="51">
          <cell r="E51" t="str">
            <v>GC_PBMZ_72_RI_1016</v>
          </cell>
          <cell r="F51" t="str">
            <v/>
          </cell>
          <cell r="G51" t="str">
            <v/>
          </cell>
          <cell r="H51" t="str">
            <v/>
          </cell>
          <cell r="I51">
            <v>51</v>
          </cell>
          <cell r="J51" t="str">
            <v>72-8.8</v>
          </cell>
        </row>
        <row r="52">
          <cell r="E52" t="str">
            <v>GC_BPMZ_97_RI_2494</v>
          </cell>
          <cell r="F52" t="str">
            <v/>
          </cell>
          <cell r="G52" t="str">
            <v/>
          </cell>
          <cell r="H52" t="str">
            <v/>
          </cell>
          <cell r="I52">
            <v>52</v>
          </cell>
          <cell r="J52" t="str">
            <v>97-27</v>
          </cell>
        </row>
        <row r="53">
          <cell r="E53" t="str">
            <v>GC_PBMZ_189_RI_2217</v>
          </cell>
          <cell r="F53" t="str">
            <v/>
          </cell>
          <cell r="G53" t="str">
            <v/>
          </cell>
          <cell r="H53" t="str">
            <v/>
          </cell>
          <cell r="I53">
            <v>53</v>
          </cell>
          <cell r="J53" t="str">
            <v>189-24.6</v>
          </cell>
        </row>
        <row r="54">
          <cell r="E54" t="str">
            <v>GC_BPMZ_94_RI_2767</v>
          </cell>
          <cell r="F54" t="str">
            <v/>
          </cell>
          <cell r="G54">
            <v>0</v>
          </cell>
          <cell r="H54" t="str">
            <v/>
          </cell>
          <cell r="I54">
            <v>54</v>
          </cell>
          <cell r="J54" t="str">
            <v>94-29.1</v>
          </cell>
        </row>
        <row r="55">
          <cell r="E55" t="str">
            <v>GC_BPMZ_94_RI_2713</v>
          </cell>
          <cell r="F55" t="str">
            <v/>
          </cell>
          <cell r="G55">
            <v>0</v>
          </cell>
          <cell r="H55" t="str">
            <v/>
          </cell>
          <cell r="I55">
            <v>55</v>
          </cell>
          <cell r="J55" t="str">
            <v>94-28.8</v>
          </cell>
        </row>
        <row r="56">
          <cell r="E56" t="str">
            <v>Diethyltoluamide</v>
          </cell>
          <cell r="F56" t="str">
            <v>C12H17NO</v>
          </cell>
          <cell r="G56" t="str">
            <v>134-62-3</v>
          </cell>
          <cell r="H56" t="str">
            <v>MMOXZBCLCQITDF-UHFFFAOYSA-N</v>
          </cell>
          <cell r="I56">
            <v>56</v>
          </cell>
          <cell r="J56" t="str">
            <v>119-17.6</v>
          </cell>
        </row>
        <row r="57">
          <cell r="E57" t="str">
            <v>2,4-Di-tert-butylphenol</v>
          </cell>
          <cell r="F57" t="str">
            <v>C14H22O</v>
          </cell>
          <cell r="G57" t="str">
            <v>96-76-4</v>
          </cell>
          <cell r="H57" t="str">
            <v>ICKWICRCANNIBI-UHFFFAOYSA-N</v>
          </cell>
          <cell r="I57">
            <v>57</v>
          </cell>
          <cell r="J57" t="str">
            <v>191-16.9</v>
          </cell>
        </row>
        <row r="58">
          <cell r="E58" t="str">
            <v>GC_PBMZ_142_RI_1437</v>
          </cell>
          <cell r="F58" t="str">
            <v/>
          </cell>
          <cell r="G58" t="str">
            <v/>
          </cell>
          <cell r="H58" t="str">
            <v/>
          </cell>
          <cell r="I58">
            <v>58</v>
          </cell>
          <cell r="J58" t="str">
            <v>142-15.9</v>
          </cell>
        </row>
        <row r="59">
          <cell r="E59" t="str">
            <v>GC_BPMZ_99_RI_1517</v>
          </cell>
          <cell r="F59" t="str">
            <v/>
          </cell>
          <cell r="G59" t="str">
            <v/>
          </cell>
          <cell r="H59" t="str">
            <v/>
          </cell>
          <cell r="I59">
            <v>59</v>
          </cell>
          <cell r="J59" t="str">
            <v>99-16.9</v>
          </cell>
        </row>
        <row r="60">
          <cell r="E60" t="str">
            <v>GC_BPMZ_105_RI_1358</v>
          </cell>
          <cell r="F60" t="str">
            <v/>
          </cell>
          <cell r="G60" t="str">
            <v/>
          </cell>
          <cell r="H60" t="str">
            <v/>
          </cell>
          <cell r="I60">
            <v>60</v>
          </cell>
          <cell r="J60" t="str">
            <v>105-14.8</v>
          </cell>
        </row>
        <row r="61">
          <cell r="E61" t="str">
            <v>GC_BPMZ_96_RI_2946</v>
          </cell>
          <cell r="F61" t="str">
            <v/>
          </cell>
          <cell r="G61" t="str">
            <v/>
          </cell>
          <cell r="H61" t="str">
            <v/>
          </cell>
          <cell r="I61">
            <v>61</v>
          </cell>
          <cell r="J61" t="str">
            <v>96-30.5</v>
          </cell>
        </row>
        <row r="62">
          <cell r="E62" t="str">
            <v>GC_BPMZ_121_RI_1508</v>
          </cell>
          <cell r="F62" t="str">
            <v/>
          </cell>
          <cell r="G62" t="str">
            <v/>
          </cell>
          <cell r="H62" t="str">
            <v/>
          </cell>
          <cell r="I62">
            <v>62</v>
          </cell>
          <cell r="J62" t="str">
            <v>121-16.8</v>
          </cell>
        </row>
        <row r="63">
          <cell r="E63" t="str">
            <v>GC_PBMZ_119_RI_1923</v>
          </cell>
          <cell r="F63" t="str">
            <v/>
          </cell>
          <cell r="G63" t="str">
            <v/>
          </cell>
          <cell r="H63" t="str">
            <v/>
          </cell>
          <cell r="I63">
            <v>63</v>
          </cell>
          <cell r="J63" t="str">
            <v>119-21.7</v>
          </cell>
        </row>
        <row r="64">
          <cell r="E64" t="str">
            <v>GC_PBMZ_70_RI_783</v>
          </cell>
          <cell r="F64" t="str">
            <v/>
          </cell>
          <cell r="G64" t="str">
            <v/>
          </cell>
          <cell r="H64" t="str">
            <v/>
          </cell>
          <cell r="I64">
            <v>64</v>
          </cell>
          <cell r="J64" t="str">
            <v>70-4.4</v>
          </cell>
        </row>
        <row r="65">
          <cell r="E65" t="str">
            <v>GC_BPMZ_97_RI_3046</v>
          </cell>
          <cell r="F65" t="str">
            <v/>
          </cell>
          <cell r="G65" t="str">
            <v/>
          </cell>
          <cell r="H65" t="str">
            <v/>
          </cell>
          <cell r="I65">
            <v>65</v>
          </cell>
          <cell r="J65" t="str">
            <v>97-31.3</v>
          </cell>
        </row>
        <row r="66">
          <cell r="E66" t="str">
            <v>GC_PBMZ_92_RI_1507</v>
          </cell>
          <cell r="F66" t="str">
            <v/>
          </cell>
          <cell r="G66" t="str">
            <v/>
          </cell>
          <cell r="H66" t="str">
            <v/>
          </cell>
          <cell r="I66">
            <v>66</v>
          </cell>
          <cell r="J66" t="str">
            <v>92-16.8</v>
          </cell>
        </row>
        <row r="67">
          <cell r="E67" t="str">
            <v>4,7-Methano-5H-inden-5-one, 3,3a,4,6,7,7a-hexahydro-</v>
          </cell>
          <cell r="F67" t="str">
            <v>C10H12O</v>
          </cell>
          <cell r="G67" t="str">
            <v>14888-58-5</v>
          </cell>
          <cell r="H67" t="str">
            <v>BNISRVGIGGHBIM-UHFFFAOYNA-N</v>
          </cell>
          <cell r="I67">
            <v>67</v>
          </cell>
          <cell r="J67" t="str">
            <v>148-13.9</v>
          </cell>
        </row>
        <row r="68">
          <cell r="E68" t="str">
            <v>GC_PBMZ_82_RI_2946</v>
          </cell>
          <cell r="F68" t="str">
            <v/>
          </cell>
          <cell r="G68" t="str">
            <v/>
          </cell>
          <cell r="H68" t="str">
            <v/>
          </cell>
          <cell r="I68">
            <v>68</v>
          </cell>
          <cell r="J68" t="str">
            <v>82-30.5</v>
          </cell>
        </row>
        <row r="69">
          <cell r="E69" t="str">
            <v>Oxcarbazepine</v>
          </cell>
          <cell r="F69" t="str">
            <v>C15H12N2O2</v>
          </cell>
          <cell r="G69" t="str">
            <v>28721-07-5</v>
          </cell>
          <cell r="H69" t="str">
            <v>CTRLABGOLIVAIY-UHFFFAOYSA-N</v>
          </cell>
          <cell r="I69">
            <v>69</v>
          </cell>
          <cell r="J69" t="str">
            <v>180-26.8</v>
          </cell>
        </row>
        <row r="70">
          <cell r="E70" t="str">
            <v>GC_PBMZ_69_RI_2830</v>
          </cell>
          <cell r="F70" t="str">
            <v/>
          </cell>
          <cell r="G70" t="str">
            <v/>
          </cell>
          <cell r="H70" t="str">
            <v/>
          </cell>
          <cell r="I70">
            <v>70</v>
          </cell>
          <cell r="J70" t="str">
            <v>69-29.6</v>
          </cell>
        </row>
        <row r="71">
          <cell r="E71" t="str">
            <v>GC_BPMZ_100_RI_1596</v>
          </cell>
          <cell r="F71" t="str">
            <v/>
          </cell>
          <cell r="G71" t="str">
            <v/>
          </cell>
          <cell r="H71" t="str">
            <v/>
          </cell>
          <cell r="I71">
            <v>71</v>
          </cell>
          <cell r="J71" t="str">
            <v>100-18</v>
          </cell>
        </row>
        <row r="72">
          <cell r="E72" t="str">
            <v>GC_BPMZ_198_RI_1906</v>
          </cell>
          <cell r="F72" t="str">
            <v/>
          </cell>
          <cell r="G72" t="str">
            <v/>
          </cell>
          <cell r="H72" t="str">
            <v/>
          </cell>
          <cell r="I72">
            <v>72</v>
          </cell>
          <cell r="J72" t="str">
            <v>198-21.4</v>
          </cell>
        </row>
        <row r="73">
          <cell r="E73" t="str">
            <v>GC_BPMZ_179_RI_1464</v>
          </cell>
          <cell r="F73" t="str">
            <v/>
          </cell>
          <cell r="G73" t="str">
            <v/>
          </cell>
          <cell r="H73" t="str">
            <v/>
          </cell>
          <cell r="I73">
            <v>73</v>
          </cell>
          <cell r="J73" t="str">
            <v>179-16.2</v>
          </cell>
        </row>
        <row r="74">
          <cell r="E74" t="str">
            <v>GC_BPMZ_147_RI_2285</v>
          </cell>
          <cell r="F74" t="str">
            <v/>
          </cell>
          <cell r="G74">
            <v>0</v>
          </cell>
          <cell r="H74" t="str">
            <v/>
          </cell>
          <cell r="I74">
            <v>74</v>
          </cell>
          <cell r="J74" t="str">
            <v>147-25.1</v>
          </cell>
        </row>
        <row r="75">
          <cell r="E75" t="str">
            <v>GC_BPMZ_141_RI_1789</v>
          </cell>
          <cell r="F75" t="str">
            <v/>
          </cell>
          <cell r="G75" t="str">
            <v/>
          </cell>
          <cell r="H75" t="str">
            <v/>
          </cell>
          <cell r="I75">
            <v>75</v>
          </cell>
          <cell r="J75" t="str">
            <v>141-20.2</v>
          </cell>
        </row>
        <row r="76">
          <cell r="E76" t="str">
            <v>GC_PBMZ_84_RI_2798</v>
          </cell>
          <cell r="F76" t="str">
            <v/>
          </cell>
          <cell r="G76" t="str">
            <v/>
          </cell>
          <cell r="H76" t="str">
            <v/>
          </cell>
          <cell r="I76">
            <v>76</v>
          </cell>
          <cell r="J76" t="str">
            <v>84-29.4</v>
          </cell>
        </row>
        <row r="77">
          <cell r="E77" t="str">
            <v>1,3,5-Triphenylcyclohexane, cis,trans-</v>
          </cell>
          <cell r="F77" t="str">
            <v>C24H24</v>
          </cell>
          <cell r="G77" t="str">
            <v>28336-57-4</v>
          </cell>
          <cell r="H77" t="str">
            <v>YVPJVAWPIRGOJN-UHFFFAOYSA-N</v>
          </cell>
          <cell r="I77">
            <v>77</v>
          </cell>
          <cell r="J77" t="str">
            <v>91-26.7</v>
          </cell>
        </row>
        <row r="78">
          <cell r="E78" t="str">
            <v>1,4-Benzenedicarboxylic acid, bis(2-ethylhexyl) ester</v>
          </cell>
          <cell r="F78" t="str">
            <v>C24H38O4</v>
          </cell>
          <cell r="G78" t="str">
            <v>6422-86-2</v>
          </cell>
          <cell r="H78" t="str">
            <v xml:space="preserve">RWPICVVBGZBXNA-UHFFFAOYSA-N </v>
          </cell>
          <cell r="I78">
            <v>78</v>
          </cell>
          <cell r="J78" t="str">
            <v>149-29</v>
          </cell>
        </row>
        <row r="79">
          <cell r="E79" t="str">
            <v>GC_PBMZ_179_RI_1810</v>
          </cell>
          <cell r="F79" t="str">
            <v/>
          </cell>
          <cell r="G79" t="str">
            <v/>
          </cell>
          <cell r="H79" t="str">
            <v/>
          </cell>
          <cell r="I79">
            <v>79</v>
          </cell>
          <cell r="J79" t="str">
            <v>179-20.5</v>
          </cell>
        </row>
        <row r="80">
          <cell r="E80" t="str">
            <v>Dihydromyrcenol</v>
          </cell>
          <cell r="F80" t="str">
            <v>C10H20O</v>
          </cell>
          <cell r="G80" t="str">
            <v>53219-21-9</v>
          </cell>
          <cell r="H80" t="str">
            <v>VOATZOQREKBJMT-UHFFFAOYSA-N</v>
          </cell>
          <cell r="I80">
            <v>80</v>
          </cell>
          <cell r="J80" t="str">
            <v>59-8.8</v>
          </cell>
        </row>
        <row r="81">
          <cell r="E81" t="str">
            <v>GC_BPMZ_107_RI_1992</v>
          </cell>
          <cell r="F81" t="str">
            <v/>
          </cell>
          <cell r="G81" t="str">
            <v/>
          </cell>
          <cell r="H81" t="str">
            <v/>
          </cell>
          <cell r="I81">
            <v>81</v>
          </cell>
          <cell r="J81" t="str">
            <v>107-22.4</v>
          </cell>
        </row>
        <row r="82">
          <cell r="E82" t="str">
            <v>Carbonic acid, pentadecyl phenyl ester</v>
          </cell>
          <cell r="F82" t="str">
            <v>C22H36O3</v>
          </cell>
          <cell r="G82" t="str">
            <v>1000314-57-9</v>
          </cell>
          <cell r="H82" t="str">
            <v>ZDMORWSPXCSTKG-UHFFFAOYSA-N</v>
          </cell>
          <cell r="I82">
            <v>82</v>
          </cell>
          <cell r="J82" t="str">
            <v>94-30.3</v>
          </cell>
        </row>
        <row r="83">
          <cell r="E83" t="str">
            <v>GC_BPMZ_107_RI_1720</v>
          </cell>
          <cell r="F83" t="str">
            <v/>
          </cell>
          <cell r="G83" t="str">
            <v/>
          </cell>
          <cell r="H83" t="str">
            <v/>
          </cell>
          <cell r="I83">
            <v>83</v>
          </cell>
          <cell r="J83" t="str">
            <v>107-19.4</v>
          </cell>
        </row>
        <row r="84">
          <cell r="E84" t="str">
            <v>GC_BPMZ_56_RI_2301</v>
          </cell>
          <cell r="F84" t="str">
            <v/>
          </cell>
          <cell r="G84" t="str">
            <v/>
          </cell>
          <cell r="H84" t="str">
            <v/>
          </cell>
          <cell r="I84">
            <v>84</v>
          </cell>
          <cell r="J84" t="str">
            <v>56-25.3</v>
          </cell>
        </row>
        <row r="85">
          <cell r="E85" t="str">
            <v>Cyclopentene, 1,2,3,4,5-pentamethyl-</v>
          </cell>
          <cell r="F85" t="str">
            <v>C10H18</v>
          </cell>
          <cell r="G85" t="str">
            <v>1000154-28-6</v>
          </cell>
          <cell r="H85" t="str">
            <v xml:space="preserve">ZTKTZVXSSKVBTH-UHFFFAOYSA-N   </v>
          </cell>
          <cell r="I85">
            <v>85</v>
          </cell>
          <cell r="J85" t="str">
            <v>123-6.4</v>
          </cell>
        </row>
        <row r="86">
          <cell r="E86" t="str">
            <v>GC_BPMZ_67_RI_774</v>
          </cell>
          <cell r="F86" t="str">
            <v/>
          </cell>
          <cell r="G86" t="str">
            <v/>
          </cell>
          <cell r="H86" t="str">
            <v/>
          </cell>
          <cell r="I86">
            <v>86</v>
          </cell>
          <cell r="J86" t="str">
            <v>67-4.1</v>
          </cell>
        </row>
        <row r="87">
          <cell r="E87" t="str">
            <v>Diethylene glycol diethyl ether</v>
          </cell>
          <cell r="F87" t="str">
            <v>C8H18O3</v>
          </cell>
          <cell r="G87" t="str">
            <v>112-36-7</v>
          </cell>
          <cell r="H87" t="str">
            <v>RRQYJINTUHWNHW-UHFFFAOYSA-N</v>
          </cell>
          <cell r="I87">
            <v>87</v>
          </cell>
          <cell r="J87" t="str">
            <v>59-9.1</v>
          </cell>
        </row>
        <row r="88">
          <cell r="E88" t="str">
            <v>2-tert-Butylcyclohexanol</v>
          </cell>
          <cell r="F88" t="str">
            <v>C10H20O</v>
          </cell>
          <cell r="G88" t="str">
            <v>13491-79-7</v>
          </cell>
          <cell r="H88" t="str">
            <v>DLTWBMHADAJAAZ-UHFFFAOYSA-N</v>
          </cell>
          <cell r="I88">
            <v>88</v>
          </cell>
          <cell r="J88" t="str">
            <v>82-11.8</v>
          </cell>
        </row>
        <row r="89">
          <cell r="E89" t="str">
            <v>1,3,4,6-Tetramethyl-dihydroimidazo[4,5-d]imidazolidine-2,5-dione</v>
          </cell>
          <cell r="F89" t="str">
            <v>C8H14N4O2</v>
          </cell>
          <cell r="G89" t="str">
            <v>106780-29-4</v>
          </cell>
          <cell r="H89" t="str">
            <v xml:space="preserve">XIUUSFJTJXFNGH-UHFFFAOYSA-N  </v>
          </cell>
          <cell r="I89">
            <v>89</v>
          </cell>
          <cell r="J89" t="str">
            <v>112-21.4</v>
          </cell>
        </row>
        <row r="90">
          <cell r="E90" t="str">
            <v>1,2-Benzisothiazole</v>
          </cell>
          <cell r="F90" t="str">
            <v>C7H5NS</v>
          </cell>
          <cell r="G90" t="str">
            <v>272-16-2</v>
          </cell>
          <cell r="H90" t="str">
            <v>CSNIZNHTOVFARY-UHFFFAOYSA-N</v>
          </cell>
          <cell r="I90">
            <v>90</v>
          </cell>
          <cell r="J90" t="str">
            <v>135-12.7</v>
          </cell>
        </row>
        <row r="91">
          <cell r="E91" t="str">
            <v>GC_BPMZ_58_RI_2187</v>
          </cell>
          <cell r="F91" t="str">
            <v/>
          </cell>
          <cell r="G91" t="str">
            <v/>
          </cell>
          <cell r="H91" t="str">
            <v/>
          </cell>
          <cell r="I91">
            <v>91</v>
          </cell>
          <cell r="J91" t="str">
            <v>58-24.3</v>
          </cell>
        </row>
        <row r="92">
          <cell r="E92" t="str">
            <v>1-Hexanol, 2-ethyl-</v>
          </cell>
          <cell r="F92" t="str">
            <v>C8H18O</v>
          </cell>
          <cell r="G92" t="str">
            <v>104-76-7</v>
          </cell>
          <cell r="H92" t="str">
            <v>XXCCMDLLIVHSJT-UHFFFAOYSA-N</v>
          </cell>
          <cell r="I92">
            <v>92</v>
          </cell>
          <cell r="J92" t="str">
            <v>57-9.1</v>
          </cell>
        </row>
        <row r="93">
          <cell r="E93" t="str">
            <v>GC_BPMZ_97_RI_2945</v>
          </cell>
          <cell r="F93" t="str">
            <v/>
          </cell>
          <cell r="G93" t="str">
            <v/>
          </cell>
          <cell r="H93" t="str">
            <v/>
          </cell>
          <cell r="I93">
            <v>93</v>
          </cell>
          <cell r="J93" t="str">
            <v>97-30.5</v>
          </cell>
        </row>
        <row r="94">
          <cell r="E94" t="str">
            <v>GC_BPMZ_205_RI_1921</v>
          </cell>
          <cell r="F94" t="str">
            <v/>
          </cell>
          <cell r="G94" t="str">
            <v/>
          </cell>
          <cell r="H94" t="str">
            <v/>
          </cell>
          <cell r="I94">
            <v>94</v>
          </cell>
          <cell r="J94" t="str">
            <v>205-21.7</v>
          </cell>
        </row>
        <row r="95">
          <cell r="E95" t="str">
            <v>Carbonic acid, octyl phenyl ester</v>
          </cell>
          <cell r="F95" t="str">
            <v>C15H22O3</v>
          </cell>
          <cell r="G95" t="str">
            <v>1000314-57-2</v>
          </cell>
          <cell r="H95" t="str">
            <v xml:space="preserve">SISIHJVIARPYCK-UHFFFAOYSA-N </v>
          </cell>
          <cell r="I95">
            <v>95</v>
          </cell>
          <cell r="J95" t="str">
            <v>94-29.9</v>
          </cell>
        </row>
        <row r="96">
          <cell r="E96" t="str">
            <v>Mesitylene</v>
          </cell>
          <cell r="F96" t="str">
            <v>C9H12</v>
          </cell>
          <cell r="G96" t="str">
            <v>108-67-8</v>
          </cell>
          <cell r="H96" t="str">
            <v>AUHZEENZYGFFBQ-UHFFFAOYSA-N</v>
          </cell>
          <cell r="I96">
            <v>96</v>
          </cell>
          <cell r="J96" t="str">
            <v>105-8.3</v>
          </cell>
        </row>
        <row r="97">
          <cell r="E97" t="str">
            <v>(Z)-Docos-9-enenitrile</v>
          </cell>
          <cell r="F97" t="str">
            <v>C22H41N</v>
          </cell>
          <cell r="G97" t="str">
            <v>1000465-48-0</v>
          </cell>
          <cell r="H97" t="str">
            <v xml:space="preserve">DYWJAEXIUOQBMV-YPKPFQOOSA-N </v>
          </cell>
          <cell r="I97">
            <v>97</v>
          </cell>
          <cell r="J97" t="str">
            <v>122-27</v>
          </cell>
        </row>
        <row r="98">
          <cell r="E98" t="str">
            <v>GC_BPMZ_97_RI_1986</v>
          </cell>
          <cell r="F98" t="str">
            <v/>
          </cell>
          <cell r="G98" t="str">
            <v/>
          </cell>
          <cell r="H98" t="str">
            <v/>
          </cell>
          <cell r="I98">
            <v>98</v>
          </cell>
          <cell r="J98" t="str">
            <v>97-22.4</v>
          </cell>
        </row>
        <row r="99">
          <cell r="E99" t="str">
            <v>GC_BPMZ_150_RI_1878</v>
          </cell>
          <cell r="F99" t="str">
            <v/>
          </cell>
          <cell r="G99">
            <v>0</v>
          </cell>
          <cell r="H99" t="str">
            <v/>
          </cell>
          <cell r="I99">
            <v>99</v>
          </cell>
          <cell r="J99" t="str">
            <v>150-21.1</v>
          </cell>
        </row>
        <row r="100">
          <cell r="E100" t="str">
            <v>GC_BPMZ_57_RI_2594</v>
          </cell>
          <cell r="F100" t="str">
            <v/>
          </cell>
          <cell r="G100" t="str">
            <v/>
          </cell>
          <cell r="H100" t="str">
            <v/>
          </cell>
          <cell r="I100">
            <v>100</v>
          </cell>
          <cell r="J100" t="str">
            <v>57-27.8</v>
          </cell>
        </row>
        <row r="101">
          <cell r="E101" t="str">
            <v>Octadecane</v>
          </cell>
          <cell r="F101" t="str">
            <v>C18H38</v>
          </cell>
          <cell r="G101" t="str">
            <v>593-45-3</v>
          </cell>
          <cell r="H101" t="str">
            <v>RZJRJXONCZWCBN-UHFFFAOYSA-N</v>
          </cell>
          <cell r="I101">
            <v>101</v>
          </cell>
          <cell r="J101" t="str">
            <v>71-20.3</v>
          </cell>
        </row>
        <row r="102">
          <cell r="E102" t="str">
            <v>Benzene, 1,3-dimethyl-</v>
          </cell>
          <cell r="F102" t="str">
            <v>C8H10</v>
          </cell>
          <cell r="G102" t="str">
            <v>108-38-3</v>
          </cell>
          <cell r="H102" t="str">
            <v>IVSZLXZYQVIEFR-UHFFFAOYSA-N</v>
          </cell>
          <cell r="I102">
            <v>102</v>
          </cell>
          <cell r="J102" t="str">
            <v>91-5.9</v>
          </cell>
        </row>
        <row r="103">
          <cell r="E103" t="str">
            <v>GC_BPMZ_99_RI_1133</v>
          </cell>
          <cell r="F103" t="str">
            <v/>
          </cell>
          <cell r="G103" t="str">
            <v/>
          </cell>
          <cell r="H103" t="str">
            <v/>
          </cell>
          <cell r="I103">
            <v>103</v>
          </cell>
          <cell r="J103" t="str">
            <v>99-11.1</v>
          </cell>
        </row>
        <row r="104">
          <cell r="E104" t="str">
            <v>Octasulfur</v>
          </cell>
          <cell r="F104" t="str">
            <v>S8</v>
          </cell>
          <cell r="G104" t="str">
            <v>10544-50-0</v>
          </cell>
          <cell r="H104" t="str">
            <v>JLQNHALFVCURHW-UHFFFAOYSA-N</v>
          </cell>
          <cell r="I104">
            <v>104</v>
          </cell>
          <cell r="J104" t="str">
            <v>160-23.1</v>
          </cell>
        </row>
        <row r="105">
          <cell r="E105" t="str">
            <v>GC_PBMZ_193_RI_2517</v>
          </cell>
          <cell r="F105" t="str">
            <v/>
          </cell>
          <cell r="G105" t="str">
            <v/>
          </cell>
          <cell r="H105" t="str">
            <v/>
          </cell>
          <cell r="I105">
            <v>105</v>
          </cell>
          <cell r="J105" t="str">
            <v>193-27.2</v>
          </cell>
        </row>
        <row r="106">
          <cell r="E106" t="str">
            <v>GC_BPMZ_66_RI_1583</v>
          </cell>
          <cell r="F106" t="str">
            <v/>
          </cell>
          <cell r="G106" t="str">
            <v/>
          </cell>
          <cell r="H106" t="str">
            <v/>
          </cell>
          <cell r="I106">
            <v>106</v>
          </cell>
          <cell r="J106" t="str">
            <v>66-17.8</v>
          </cell>
        </row>
        <row r="107">
          <cell r="E107" t="str">
            <v>Caprolactam</v>
          </cell>
          <cell r="F107" t="str">
            <v>C6H11NO</v>
          </cell>
          <cell r="G107" t="str">
            <v>105-60-2</v>
          </cell>
          <cell r="H107" t="str">
            <v>JBKVHLHDHHXQEQ-UHFFFAOYSA-N</v>
          </cell>
          <cell r="I107">
            <v>107</v>
          </cell>
          <cell r="J107" t="str">
            <v>113-13.1</v>
          </cell>
        </row>
        <row r="108">
          <cell r="E108" t="str">
            <v>2-tert-Butylcyclohexanone</v>
          </cell>
          <cell r="F108" t="str">
            <v>C10H18O</v>
          </cell>
          <cell r="G108" t="str">
            <v>1728-46-7</v>
          </cell>
          <cell r="H108" t="str">
            <v>ZRYDPLOWJSFQAE-UHFFFAOYSA-N</v>
          </cell>
          <cell r="I108">
            <v>108</v>
          </cell>
          <cell r="J108" t="str">
            <v>98-11.2</v>
          </cell>
        </row>
        <row r="109">
          <cell r="E109" t="str">
            <v>Triethyl phosphate</v>
          </cell>
          <cell r="F109" t="str">
            <v>C6H15O4P</v>
          </cell>
          <cell r="G109" t="str">
            <v>78-40-0</v>
          </cell>
          <cell r="H109" t="str">
            <v>DQWPFSLDHJDLRL-UHFFFAOYSA-N</v>
          </cell>
          <cell r="I109">
            <v>109</v>
          </cell>
          <cell r="J109" t="str">
            <v>155-11</v>
          </cell>
        </row>
        <row r="110">
          <cell r="E110" t="str">
            <v>GC_BPMZ_149_RI_2545</v>
          </cell>
          <cell r="F110" t="str">
            <v/>
          </cell>
          <cell r="G110" t="str">
            <v/>
          </cell>
          <cell r="H110" t="str">
            <v/>
          </cell>
          <cell r="I110">
            <v>110</v>
          </cell>
          <cell r="J110" t="str">
            <v>149-27.5</v>
          </cell>
        </row>
        <row r="111">
          <cell r="E111" t="str">
            <v>Cyclohexane, isothiocyanato-</v>
          </cell>
          <cell r="F111" t="str">
            <v>C7H11NS</v>
          </cell>
          <cell r="G111" t="str">
            <v>1122-82-3</v>
          </cell>
          <cell r="H111" t="str">
            <v>MZSJGCPBOVTKHR-UHFFFAOYSA-N</v>
          </cell>
          <cell r="I111">
            <v>111</v>
          </cell>
          <cell r="J111" t="str">
            <v>141-12.8</v>
          </cell>
        </row>
        <row r="112">
          <cell r="E112" t="str">
            <v>2,2,6,6-Tetramethyl-4-piperidone</v>
          </cell>
          <cell r="F112" t="str">
            <v>C9H17NO</v>
          </cell>
          <cell r="G112" t="str">
            <v>826-36-8</v>
          </cell>
          <cell r="H112" t="str">
            <v>JWUXJYZVKZKLTJ-UHFFFAOYSA-N</v>
          </cell>
          <cell r="I112">
            <v>112</v>
          </cell>
          <cell r="J112" t="str">
            <v>140-10.8</v>
          </cell>
        </row>
        <row r="113">
          <cell r="E113" t="str">
            <v>GC_BPMZ_135_RI_1870</v>
          </cell>
          <cell r="F113" t="str">
            <v/>
          </cell>
          <cell r="G113" t="str">
            <v/>
          </cell>
          <cell r="H113" t="str">
            <v/>
          </cell>
          <cell r="I113">
            <v>113</v>
          </cell>
          <cell r="J113" t="str">
            <v>135-21.1</v>
          </cell>
        </row>
        <row r="114">
          <cell r="E114" t="str">
            <v>GC_BPMZ_69_RI_1273</v>
          </cell>
          <cell r="F114" t="str">
            <v/>
          </cell>
          <cell r="G114" t="str">
            <v/>
          </cell>
          <cell r="H114" t="str">
            <v/>
          </cell>
          <cell r="I114">
            <v>114</v>
          </cell>
          <cell r="J114" t="str">
            <v>69-13.5</v>
          </cell>
        </row>
        <row r="115">
          <cell r="E115" t="str">
            <v>2-Phenoxyethanol</v>
          </cell>
          <cell r="F115" t="str">
            <v>C8H10O2</v>
          </cell>
          <cell r="G115" t="str">
            <v>122-99-6</v>
          </cell>
          <cell r="H115" t="str">
            <v>QCDWFXQBSFUVSP-UHFFFAOYSA-N</v>
          </cell>
          <cell r="I115">
            <v>115</v>
          </cell>
          <cell r="J115" t="str">
            <v>94-12.6</v>
          </cell>
        </row>
        <row r="116">
          <cell r="E116" t="str">
            <v>GC_PBMZ_69_RI_2579</v>
          </cell>
          <cell r="F116" t="str">
            <v/>
          </cell>
          <cell r="G116" t="str">
            <v/>
          </cell>
          <cell r="H116" t="str">
            <v/>
          </cell>
          <cell r="I116">
            <v>116</v>
          </cell>
          <cell r="J116" t="str">
            <v>69-27.7</v>
          </cell>
        </row>
        <row r="117">
          <cell r="E117" t="str">
            <v>GC_BPMZ_121_RI_1989</v>
          </cell>
          <cell r="F117" t="str">
            <v/>
          </cell>
          <cell r="G117" t="str">
            <v/>
          </cell>
          <cell r="H117" t="str">
            <v/>
          </cell>
          <cell r="I117">
            <v>117</v>
          </cell>
          <cell r="J117" t="str">
            <v>121-22.4</v>
          </cell>
        </row>
        <row r="118">
          <cell r="E118" t="str">
            <v>GC_BPMZ_59_RI_1826</v>
          </cell>
          <cell r="F118" t="str">
            <v/>
          </cell>
          <cell r="G118" t="str">
            <v/>
          </cell>
          <cell r="H118" t="str">
            <v/>
          </cell>
          <cell r="I118">
            <v>118</v>
          </cell>
          <cell r="J118" t="str">
            <v>59-20.7</v>
          </cell>
        </row>
        <row r="119">
          <cell r="E119" t="str">
            <v>9-Octadecenoic acid (Z)-, methyl ester</v>
          </cell>
          <cell r="F119" t="str">
            <v>C19H36O2</v>
          </cell>
          <cell r="G119" t="str">
            <v>112-62-9</v>
          </cell>
          <cell r="H119" t="str">
            <v>QYDYPVFESGNLHU-KHPPLWFESA-N</v>
          </cell>
          <cell r="I119">
            <v>119</v>
          </cell>
          <cell r="J119" t="str">
            <v>96-23.5</v>
          </cell>
        </row>
        <row r="120">
          <cell r="E120" t="str">
            <v>Diethyl phthalate</v>
          </cell>
          <cell r="F120" t="str">
            <v>C12H14O4</v>
          </cell>
          <cell r="G120" t="str">
            <v>84-66-2</v>
          </cell>
          <cell r="H120" t="str">
            <v>FLKPEMZONWLCSK-UHFFFAOYSA-N</v>
          </cell>
          <cell r="I120">
            <v>120</v>
          </cell>
          <cell r="J120" t="str">
            <v>149-18</v>
          </cell>
        </row>
        <row r="121">
          <cell r="E121" t="str">
            <v>2-(2-Butoxyethoxy)ethanol</v>
          </cell>
          <cell r="F121" t="str">
            <v>C8H18O3</v>
          </cell>
          <cell r="G121" t="str">
            <v>112-34-5</v>
          </cell>
          <cell r="H121" t="str">
            <v>OAYXUHPQHDHDDZ-UHFFFAOYSA-N</v>
          </cell>
          <cell r="I121">
            <v>121</v>
          </cell>
          <cell r="J121" t="str">
            <v>57-12.1</v>
          </cell>
        </row>
        <row r="122">
          <cell r="E122" t="str">
            <v>GC_BPMZ_195_RI_2017</v>
          </cell>
          <cell r="F122" t="str">
            <v/>
          </cell>
          <cell r="G122" t="str">
            <v/>
          </cell>
          <cell r="H122" t="str">
            <v/>
          </cell>
          <cell r="I122">
            <v>122</v>
          </cell>
          <cell r="J122" t="str">
            <v>195-22.7</v>
          </cell>
        </row>
        <row r="123">
          <cell r="E123" t="str">
            <v>GC_PBMZ_71_RI_2194</v>
          </cell>
          <cell r="F123" t="str">
            <v/>
          </cell>
          <cell r="G123" t="str">
            <v/>
          </cell>
          <cell r="H123" t="str">
            <v/>
          </cell>
          <cell r="I123">
            <v>123</v>
          </cell>
          <cell r="J123" t="str">
            <v>71-24.4</v>
          </cell>
        </row>
        <row r="124">
          <cell r="E124" t="str">
            <v>GC_BPMZ_135_RI_1704</v>
          </cell>
          <cell r="F124" t="str">
            <v/>
          </cell>
          <cell r="G124">
            <v>0</v>
          </cell>
          <cell r="H124" t="str">
            <v/>
          </cell>
          <cell r="I124">
            <v>124</v>
          </cell>
          <cell r="J124" t="str">
            <v>105-19.2</v>
          </cell>
        </row>
        <row r="125">
          <cell r="E125" t="str">
            <v>GC_BPMZ_116_RI_1524</v>
          </cell>
          <cell r="F125" t="str">
            <v/>
          </cell>
          <cell r="G125">
            <v>0</v>
          </cell>
          <cell r="H125" t="str">
            <v/>
          </cell>
          <cell r="I125">
            <v>125</v>
          </cell>
          <cell r="J125" t="str">
            <v>143-17.1</v>
          </cell>
        </row>
        <row r="126">
          <cell r="E126" t="str">
            <v>GC_PBMZ_225_RI_2309</v>
          </cell>
          <cell r="F126" t="str">
            <v/>
          </cell>
          <cell r="G126" t="str">
            <v/>
          </cell>
          <cell r="H126" t="str">
            <v/>
          </cell>
          <cell r="I126">
            <v>126</v>
          </cell>
          <cell r="J126" t="str">
            <v>225-25.4</v>
          </cell>
        </row>
        <row r="127">
          <cell r="E127" t="str">
            <v>GC_BPMZ_105_RI_2473</v>
          </cell>
          <cell r="F127" t="str">
            <v/>
          </cell>
          <cell r="G127" t="str">
            <v/>
          </cell>
          <cell r="H127" t="str">
            <v/>
          </cell>
          <cell r="I127">
            <v>127</v>
          </cell>
          <cell r="J127" t="str">
            <v>105-26.8</v>
          </cell>
        </row>
        <row r="128">
          <cell r="E128" t="str">
            <v>n-Pentadecanol</v>
          </cell>
          <cell r="F128" t="str">
            <v>C15H32O</v>
          </cell>
          <cell r="G128" t="str">
            <v>629-76-5</v>
          </cell>
          <cell r="H128" t="str">
            <v/>
          </cell>
          <cell r="I128">
            <v>128</v>
          </cell>
          <cell r="J128" t="str">
            <v>97-20.2</v>
          </cell>
        </row>
        <row r="129">
          <cell r="E129" t="str">
            <v>GC_BPMZ_227_RI_2700</v>
          </cell>
          <cell r="F129" t="str">
            <v/>
          </cell>
          <cell r="G129" t="str">
            <v/>
          </cell>
          <cell r="H129" t="str">
            <v/>
          </cell>
          <cell r="I129">
            <v>129</v>
          </cell>
          <cell r="J129" t="str">
            <v>227-28.6</v>
          </cell>
        </row>
        <row r="130">
          <cell r="E130" t="str">
            <v>Undecane</v>
          </cell>
          <cell r="F130" t="str">
            <v>C11H24</v>
          </cell>
          <cell r="G130" t="str">
            <v>1120-21-4</v>
          </cell>
          <cell r="H130" t="str">
            <v>RSJKGSCJYJTIGS-UHFFFAOYSA-N</v>
          </cell>
          <cell r="I130">
            <v>130</v>
          </cell>
          <cell r="J130" t="str">
            <v>57-10.5</v>
          </cell>
        </row>
        <row r="131">
          <cell r="E131" t="str">
            <v>Benzenamine, 4-(1,1,3,3-tetramethylbutyl)-N-[4-(1,1,3,3-tetramethylbutyl)phenyl]-</v>
          </cell>
          <cell r="F131" t="str">
            <v>C28H43N</v>
          </cell>
          <cell r="G131" t="str">
            <v>15721-78-5</v>
          </cell>
          <cell r="H131" t="str">
            <v>GQBHYWDCHSZDQU-UHFFFAOYSA-N</v>
          </cell>
          <cell r="I131">
            <v>131</v>
          </cell>
          <cell r="J131" t="str">
            <v>322-30.6</v>
          </cell>
        </row>
        <row r="132">
          <cell r="E132" t="str">
            <v>GC_BPMZ_146_RI_1483</v>
          </cell>
          <cell r="F132" t="str">
            <v/>
          </cell>
          <cell r="G132" t="str">
            <v/>
          </cell>
          <cell r="H132" t="str">
            <v/>
          </cell>
          <cell r="I132">
            <v>132</v>
          </cell>
          <cell r="J132" t="str">
            <v>146-16.5</v>
          </cell>
        </row>
        <row r="133">
          <cell r="E133" t="str">
            <v>GC_BPMZ_72_RI_1111</v>
          </cell>
          <cell r="F133" t="str">
            <v/>
          </cell>
          <cell r="G133" t="str">
            <v/>
          </cell>
          <cell r="H133" t="str">
            <v/>
          </cell>
          <cell r="I133">
            <v>133</v>
          </cell>
          <cell r="J133" t="str">
            <v>72-11.1</v>
          </cell>
        </row>
        <row r="134">
          <cell r="E134" t="str">
            <v>GC_BPMZ_107_RI_1511</v>
          </cell>
          <cell r="F134" t="str">
            <v/>
          </cell>
          <cell r="G134" t="str">
            <v/>
          </cell>
          <cell r="H134" t="str">
            <v/>
          </cell>
          <cell r="I134">
            <v>134</v>
          </cell>
          <cell r="J134" t="str">
            <v>107-16.9</v>
          </cell>
        </row>
        <row r="135">
          <cell r="E135" t="str">
            <v>GC_PBMZ_83_RI_2081</v>
          </cell>
          <cell r="F135" t="str">
            <v/>
          </cell>
          <cell r="G135" t="str">
            <v/>
          </cell>
          <cell r="H135" t="str">
            <v/>
          </cell>
          <cell r="I135">
            <v>135</v>
          </cell>
          <cell r="J135" t="str">
            <v>83-23.3</v>
          </cell>
        </row>
        <row r="136">
          <cell r="E136" t="str">
            <v>GC_PBMZ_149_RI_1917</v>
          </cell>
          <cell r="F136" t="str">
            <v/>
          </cell>
          <cell r="G136" t="str">
            <v/>
          </cell>
          <cell r="H136" t="str">
            <v/>
          </cell>
          <cell r="I136">
            <v>136</v>
          </cell>
          <cell r="J136" t="str">
            <v>149-21.6</v>
          </cell>
        </row>
        <row r="137">
          <cell r="E137" t="str">
            <v>GC_PBMZ_69_RI_774</v>
          </cell>
          <cell r="F137" t="str">
            <v/>
          </cell>
          <cell r="G137" t="str">
            <v/>
          </cell>
          <cell r="H137" t="str">
            <v/>
          </cell>
          <cell r="I137">
            <v>137</v>
          </cell>
          <cell r="J137" t="str">
            <v>69-4.2</v>
          </cell>
        </row>
        <row r="138">
          <cell r="E138" t="str">
            <v>Benzylbutylphthalate               P1555</v>
          </cell>
          <cell r="F138" t="str">
            <v>C19H20O4</v>
          </cell>
          <cell r="G138" t="str">
            <v>85-68-7</v>
          </cell>
          <cell r="H138" t="str">
            <v>IRIAEXORFWYRCZ-UHFFFAOYSA-N</v>
          </cell>
          <cell r="I138">
            <v>138</v>
          </cell>
          <cell r="J138" t="str">
            <v>149-25.9</v>
          </cell>
        </row>
        <row r="139">
          <cell r="E139" t="str">
            <v>Eicosane</v>
          </cell>
          <cell r="F139" t="str">
            <v>C20H42</v>
          </cell>
          <cell r="G139" t="str">
            <v>112-95-8</v>
          </cell>
          <cell r="H139" t="str">
            <v>CBFCDTFDPHXCNY-UHFFFAOYSA-N</v>
          </cell>
          <cell r="I139">
            <v>139</v>
          </cell>
          <cell r="J139" t="str">
            <v>71-22.4</v>
          </cell>
        </row>
        <row r="140">
          <cell r="E140" t="str">
            <v>GC_PBMZ_58_RI_1692</v>
          </cell>
          <cell r="F140" t="str">
            <v/>
          </cell>
          <cell r="G140" t="str">
            <v/>
          </cell>
          <cell r="H140" t="str">
            <v/>
          </cell>
          <cell r="I140">
            <v>140</v>
          </cell>
          <cell r="J140" t="str">
            <v>58-19.1</v>
          </cell>
        </row>
        <row r="141">
          <cell r="E141" t="str">
            <v>Ethylbenzene</v>
          </cell>
          <cell r="F141" t="str">
            <v>C8H10</v>
          </cell>
          <cell r="G141" t="str">
            <v>100-41-4</v>
          </cell>
          <cell r="H141" t="str">
            <v>YNQLUTRBYVCPMQ-UHFFFAOYSA-N</v>
          </cell>
          <cell r="I141">
            <v>141</v>
          </cell>
          <cell r="J141" t="str">
            <v>91-5.3</v>
          </cell>
        </row>
        <row r="142">
          <cell r="E142" t="str">
            <v>1H-1,2,4-Triazol-3-amine, 5-methyl-</v>
          </cell>
          <cell r="F142" t="str">
            <v>C3H6N4</v>
          </cell>
          <cell r="G142">
            <v>1104136</v>
          </cell>
          <cell r="H142" t="str">
            <v/>
          </cell>
          <cell r="I142">
            <v>142</v>
          </cell>
          <cell r="J142" t="str">
            <v>57-10.8</v>
          </cell>
        </row>
        <row r="143">
          <cell r="E143" t="str">
            <v>GC_PBMZ_207_RI_3195</v>
          </cell>
          <cell r="F143" t="str">
            <v/>
          </cell>
          <cell r="G143" t="str">
            <v/>
          </cell>
          <cell r="H143" t="str">
            <v/>
          </cell>
          <cell r="I143">
            <v>143</v>
          </cell>
          <cell r="J143" t="str">
            <v>207-32.4</v>
          </cell>
        </row>
        <row r="144">
          <cell r="E144" t="str">
            <v>GC_BPMZ_83_RI_1386</v>
          </cell>
          <cell r="F144" t="str">
            <v/>
          </cell>
          <cell r="G144" t="str">
            <v/>
          </cell>
          <cell r="H144" t="str">
            <v/>
          </cell>
          <cell r="I144">
            <v>144</v>
          </cell>
          <cell r="J144" t="str">
            <v>83-15.2</v>
          </cell>
        </row>
        <row r="145">
          <cell r="E145" t="str">
            <v>Aziridine, 1-methyl-2-methylene-</v>
          </cell>
          <cell r="F145" t="str">
            <v>C4H7N</v>
          </cell>
          <cell r="G145" t="str">
            <v>25012-55-9</v>
          </cell>
          <cell r="H145" t="str">
            <v/>
          </cell>
          <cell r="I145">
            <v>145</v>
          </cell>
          <cell r="J145" t="str">
            <v>69-9</v>
          </cell>
        </row>
        <row r="146">
          <cell r="E146" t="str">
            <v>Dodecane</v>
          </cell>
          <cell r="F146" t="str">
            <v>C12H26</v>
          </cell>
          <cell r="G146" t="str">
            <v>112-40-3</v>
          </cell>
          <cell r="H146" t="str">
            <v>SNRUBQQJIBEYMU-UHFFFAOYSA-N</v>
          </cell>
          <cell r="I146">
            <v>146</v>
          </cell>
          <cell r="J146" t="str">
            <v>57-12.3</v>
          </cell>
        </row>
        <row r="147">
          <cell r="E147" t="str">
            <v>3,5-di-tert-Butyl-4-hydroxybenzaldehyde</v>
          </cell>
          <cell r="F147" t="str">
            <v>C15H22O2</v>
          </cell>
          <cell r="G147" t="str">
            <v>1620-98-0</v>
          </cell>
          <cell r="H147" t="str">
            <v>DOZRDZLFLOODMB-UHFFFAOYSA-N</v>
          </cell>
          <cell r="I147">
            <v>147</v>
          </cell>
          <cell r="J147" t="str">
            <v>219-20</v>
          </cell>
        </row>
        <row r="148">
          <cell r="E148" t="str">
            <v>Tri(2-chloroethyl) phosphate</v>
          </cell>
          <cell r="F148" t="str">
            <v>C6H12Cl3O4P</v>
          </cell>
          <cell r="G148" t="str">
            <v>115-96-8</v>
          </cell>
          <cell r="H148" t="str">
            <v>HQUQLFOMPYWACS-UHFFFAOYSA-N</v>
          </cell>
          <cell r="I148">
            <v>148</v>
          </cell>
          <cell r="J148" t="str">
            <v>249-20</v>
          </cell>
        </row>
        <row r="149">
          <cell r="E149" t="str">
            <v>GC_BPMZ_146_RI_2285</v>
          </cell>
          <cell r="F149" t="str">
            <v/>
          </cell>
          <cell r="G149" t="str">
            <v/>
          </cell>
          <cell r="H149" t="str">
            <v/>
          </cell>
          <cell r="I149">
            <v>149</v>
          </cell>
          <cell r="J149" t="str">
            <v>146-25.2</v>
          </cell>
        </row>
        <row r="150">
          <cell r="E150" t="str">
            <v>Triacetin</v>
          </cell>
          <cell r="F150" t="str">
            <v>C9H14O6</v>
          </cell>
          <cell r="G150" t="str">
            <v>102-76-1</v>
          </cell>
          <cell r="H150" t="str">
            <v>URAYPUMNDPQOKB-UHFFFAOYSA-N</v>
          </cell>
          <cell r="I150">
            <v>150</v>
          </cell>
          <cell r="J150" t="str">
            <v>103-14.6</v>
          </cell>
        </row>
        <row r="151">
          <cell r="E151" t="str">
            <v>Cetene</v>
          </cell>
          <cell r="F151" t="str">
            <v>C16H32</v>
          </cell>
          <cell r="G151" t="str">
            <v>629-73-2</v>
          </cell>
          <cell r="H151" t="str">
            <v>GQEZCXVZFLOKMC-UHFFFAOYSA-N</v>
          </cell>
          <cell r="I151">
            <v>151</v>
          </cell>
          <cell r="J151" t="str">
            <v>83-17.9</v>
          </cell>
        </row>
        <row r="152">
          <cell r="E152" t="str">
            <v>Azetidine, 1-nitroso-</v>
          </cell>
          <cell r="F152" t="str">
            <v>C3H6N2O</v>
          </cell>
          <cell r="G152" t="str">
            <v>15216-10-1</v>
          </cell>
          <cell r="H152" t="str">
            <v/>
          </cell>
          <cell r="I152">
            <v>152</v>
          </cell>
          <cell r="J152" t="str">
            <v>86-6.2</v>
          </cell>
        </row>
        <row r="153">
          <cell r="E153" t="str">
            <v>5-Propyldecane</v>
          </cell>
          <cell r="F153" t="str">
            <v>C13H28</v>
          </cell>
          <cell r="G153" t="str">
            <v>17312-62-8</v>
          </cell>
          <cell r="H153" t="str">
            <v>OYGXFRZNLCWGOZ-UHFFFAOYSA-N</v>
          </cell>
          <cell r="I153">
            <v>153</v>
          </cell>
          <cell r="J153" t="str">
            <v>71-13.1</v>
          </cell>
        </row>
        <row r="154">
          <cell r="E154" t="str">
            <v>GC_BPMZ_69_RI_1374</v>
          </cell>
          <cell r="F154" t="str">
            <v/>
          </cell>
          <cell r="G154" t="str">
            <v/>
          </cell>
          <cell r="H154" t="str">
            <v/>
          </cell>
          <cell r="I154">
            <v>154</v>
          </cell>
          <cell r="J154" t="str">
            <v>69-15</v>
          </cell>
        </row>
        <row r="155">
          <cell r="E155" t="str">
            <v>3-Hydroxy-3-phenylbutan-2-one</v>
          </cell>
          <cell r="F155" t="str">
            <v>C10H12O2</v>
          </cell>
          <cell r="G155" t="str">
            <v>1000368-45-5</v>
          </cell>
          <cell r="H155" t="str">
            <v/>
          </cell>
          <cell r="I155">
            <v>155</v>
          </cell>
          <cell r="J155" t="str">
            <v>121-10.2</v>
          </cell>
        </row>
        <row r="156">
          <cell r="E156" t="str">
            <v>2H-Benzotriazole, 2-methyl-</v>
          </cell>
          <cell r="F156" t="str">
            <v>C7H7N3</v>
          </cell>
          <cell r="G156" t="str">
            <v>16584-00-2</v>
          </cell>
          <cell r="H156" t="str">
            <v>PWORFEDVDWBHSJ-UHFFFAOYSA-N</v>
          </cell>
          <cell r="I156">
            <v>156</v>
          </cell>
          <cell r="J156" t="str">
            <v>133-12.1</v>
          </cell>
        </row>
        <row r="157">
          <cell r="E157" t="str">
            <v>GC_BPMZ_75_RI_1219</v>
          </cell>
          <cell r="F157" t="str">
            <v/>
          </cell>
          <cell r="G157" t="str">
            <v/>
          </cell>
          <cell r="H157" t="str">
            <v/>
          </cell>
          <cell r="I157">
            <v>157</v>
          </cell>
          <cell r="J157" t="str">
            <v>75-12.6</v>
          </cell>
        </row>
        <row r="158">
          <cell r="E158" t="str">
            <v>GC_PBMZ_192_RI_2379</v>
          </cell>
          <cell r="F158" t="str">
            <v/>
          </cell>
          <cell r="G158" t="str">
            <v/>
          </cell>
          <cell r="H158" t="str">
            <v/>
          </cell>
          <cell r="I158">
            <v>158</v>
          </cell>
          <cell r="J158" t="str">
            <v>192-26</v>
          </cell>
        </row>
        <row r="159">
          <cell r="E159" t="str">
            <v>GC_PBMZ_58_RI_1980</v>
          </cell>
          <cell r="F159" t="str">
            <v/>
          </cell>
          <cell r="G159" t="str">
            <v/>
          </cell>
          <cell r="H159" t="str">
            <v/>
          </cell>
          <cell r="I159">
            <v>159</v>
          </cell>
          <cell r="J159" t="str">
            <v>58-22.3</v>
          </cell>
        </row>
        <row r="160">
          <cell r="E160" t="str">
            <v>GC_PBMZ_195_RI_2305</v>
          </cell>
          <cell r="F160" t="str">
            <v/>
          </cell>
          <cell r="G160" t="str">
            <v/>
          </cell>
          <cell r="H160" t="str">
            <v/>
          </cell>
          <cell r="I160">
            <v>160</v>
          </cell>
          <cell r="J160" t="str">
            <v>195-25.4</v>
          </cell>
        </row>
        <row r="161">
          <cell r="E161" t="str">
            <v>GC_BPMZ_69_RI_1193</v>
          </cell>
          <cell r="F161" t="str">
            <v/>
          </cell>
          <cell r="G161" t="str">
            <v/>
          </cell>
          <cell r="H161" t="str">
            <v/>
          </cell>
          <cell r="I161">
            <v>161</v>
          </cell>
          <cell r="J161" t="str">
            <v>69-12.1</v>
          </cell>
        </row>
        <row r="162">
          <cell r="E162" t="str">
            <v>Dodecane, 2,6,10-trimethyl-</v>
          </cell>
          <cell r="F162" t="str">
            <v>C15H32</v>
          </cell>
          <cell r="G162" t="str">
            <v>3891-98-3</v>
          </cell>
          <cell r="H162" t="str">
            <v/>
          </cell>
          <cell r="I162">
            <v>162</v>
          </cell>
          <cell r="J162" t="str">
            <v>57-17.9</v>
          </cell>
        </row>
        <row r="163">
          <cell r="E163" t="str">
            <v>Tridecane</v>
          </cell>
          <cell r="F163" t="str">
            <v>C13H28</v>
          </cell>
          <cell r="G163" t="str">
            <v>629-50-5</v>
          </cell>
          <cell r="H163" t="str">
            <v>IIYFAKIEWZDVMP-UHFFFAOYSA-N</v>
          </cell>
          <cell r="I163">
            <v>163</v>
          </cell>
          <cell r="J163" t="str">
            <v>57-13.9</v>
          </cell>
        </row>
        <row r="164">
          <cell r="E164" t="str">
            <v>Phenol, 2-methoxy-</v>
          </cell>
          <cell r="F164" t="str">
            <v>C7H8O2</v>
          </cell>
          <cell r="G164" t="str">
            <v>90-05-1</v>
          </cell>
          <cell r="H164" t="str">
            <v>LHGVFZTZFXWLCP-UHFFFAOYSA-N</v>
          </cell>
          <cell r="I164">
            <v>164</v>
          </cell>
          <cell r="J164" t="str">
            <v>109-10.3</v>
          </cell>
        </row>
        <row r="165">
          <cell r="E165" t="str">
            <v>(1R)-2,6,6-Trimethylbicyclo[3.1.1]hept-2-ene</v>
          </cell>
          <cell r="F165" t="str">
            <v>C10H16</v>
          </cell>
          <cell r="G165" t="str">
            <v>7785-70-8</v>
          </cell>
          <cell r="H165" t="str">
            <v/>
          </cell>
          <cell r="I165">
            <v>165</v>
          </cell>
          <cell r="J165" t="str">
            <v>93-6.7</v>
          </cell>
        </row>
        <row r="166">
          <cell r="E166" t="str">
            <v>GC_PBMZ_83_RI_1786</v>
          </cell>
          <cell r="F166" t="str">
            <v/>
          </cell>
          <cell r="G166" t="str">
            <v/>
          </cell>
          <cell r="H166" t="str">
            <v/>
          </cell>
          <cell r="I166">
            <v>166</v>
          </cell>
          <cell r="J166" t="str">
            <v>83-20.2</v>
          </cell>
        </row>
        <row r="167">
          <cell r="E167" t="str">
            <v>GC_BPMZ_147_RI_2285</v>
          </cell>
          <cell r="F167" t="str">
            <v/>
          </cell>
          <cell r="G167">
            <v>0</v>
          </cell>
          <cell r="H167" t="str">
            <v/>
          </cell>
          <cell r="I167">
            <v>167</v>
          </cell>
          <cell r="J167" t="str">
            <v>73-25.1</v>
          </cell>
        </row>
        <row r="168">
          <cell r="E168" t="str">
            <v>GC_PBMZ_55_RI_1988</v>
          </cell>
          <cell r="F168" t="str">
            <v/>
          </cell>
          <cell r="G168" t="str">
            <v/>
          </cell>
          <cell r="H168" t="str">
            <v/>
          </cell>
          <cell r="I168">
            <v>168</v>
          </cell>
          <cell r="J168" t="str">
            <v>55-22.4</v>
          </cell>
        </row>
        <row r="169">
          <cell r="E169" t="str">
            <v>GC_PBMZ_81_RI_2945</v>
          </cell>
          <cell r="F169" t="str">
            <v/>
          </cell>
          <cell r="G169" t="str">
            <v/>
          </cell>
          <cell r="H169" t="str">
            <v/>
          </cell>
          <cell r="I169">
            <v>169</v>
          </cell>
          <cell r="J169" t="str">
            <v>81-30.5</v>
          </cell>
        </row>
        <row r="170">
          <cell r="E170" t="str">
            <v>Phenol, 2-methoxy-</v>
          </cell>
          <cell r="F170" t="str">
            <v>C7H8O2</v>
          </cell>
          <cell r="G170" t="str">
            <v>90-05-1</v>
          </cell>
          <cell r="H170" t="str">
            <v>LHGVFZTZFXWLCP-UHFFFAOYSA-N</v>
          </cell>
          <cell r="I170">
            <v>170</v>
          </cell>
          <cell r="J170" t="str">
            <v>124-10.3</v>
          </cell>
        </row>
        <row r="171">
          <cell r="E171" t="str">
            <v>GC_PBMZ_163_RI_1931</v>
          </cell>
          <cell r="F171" t="str">
            <v/>
          </cell>
          <cell r="G171" t="str">
            <v/>
          </cell>
          <cell r="H171" t="str">
            <v/>
          </cell>
          <cell r="I171">
            <v>171</v>
          </cell>
          <cell r="J171" t="str">
            <v>163-21.8</v>
          </cell>
        </row>
        <row r="172">
          <cell r="E172" t="str">
            <v>GC_BPMZ_164_RI_1585</v>
          </cell>
          <cell r="F172" t="str">
            <v/>
          </cell>
          <cell r="G172">
            <v>0</v>
          </cell>
          <cell r="H172" t="str">
            <v/>
          </cell>
          <cell r="I172">
            <v>172</v>
          </cell>
          <cell r="J172" t="str">
            <v>164-17.8</v>
          </cell>
        </row>
        <row r="173">
          <cell r="E173" t="str">
            <v>GC_BPMZ_147_RI_2285</v>
          </cell>
          <cell r="F173" t="str">
            <v/>
          </cell>
          <cell r="G173">
            <v>0</v>
          </cell>
          <cell r="H173" t="str">
            <v/>
          </cell>
          <cell r="I173">
            <v>173</v>
          </cell>
          <cell r="J173" t="str">
            <v>221-25.1</v>
          </cell>
        </row>
        <row r="174">
          <cell r="E174" t="str">
            <v>1-(2,4-Dimethyl-furan-3-yl)-ethanone</v>
          </cell>
          <cell r="F174" t="str">
            <v>C8H10O2</v>
          </cell>
          <cell r="G174" t="str">
            <v>32933-07-6</v>
          </cell>
          <cell r="H174" t="str">
            <v/>
          </cell>
          <cell r="I174">
            <v>174</v>
          </cell>
          <cell r="J174" t="str">
            <v>123-10.4</v>
          </cell>
        </row>
        <row r="175">
          <cell r="E175" t="str">
            <v>GC_PBMZ_141_RI_1325</v>
          </cell>
          <cell r="F175" t="str">
            <v/>
          </cell>
          <cell r="G175" t="str">
            <v/>
          </cell>
          <cell r="H175" t="str">
            <v/>
          </cell>
          <cell r="I175">
            <v>175</v>
          </cell>
          <cell r="J175" t="str">
            <v>141-14.3</v>
          </cell>
        </row>
        <row r="176">
          <cell r="E176" t="str">
            <v>Hexa(methoxymethyl)melamine</v>
          </cell>
          <cell r="F176" t="str">
            <v>C15H30N6O6</v>
          </cell>
          <cell r="G176" t="str">
            <v>68002-20-0</v>
          </cell>
          <cell r="H176" t="str">
            <v xml:space="preserve">BNCADMBVWNPPIZ-UHFFFAOYSA-N   </v>
          </cell>
          <cell r="I176">
            <v>176</v>
          </cell>
          <cell r="J176" t="str">
            <v>207-26.9</v>
          </cell>
        </row>
        <row r="177">
          <cell r="E177" t="str">
            <v>2,5-Furandione, 3-methyl-</v>
          </cell>
          <cell r="F177" t="str">
            <v>C5H4O3</v>
          </cell>
          <cell r="G177" t="str">
            <v>616-02-4</v>
          </cell>
          <cell r="H177" t="str">
            <v/>
          </cell>
          <cell r="I177">
            <v>177</v>
          </cell>
          <cell r="J177" t="str">
            <v>68-7.2</v>
          </cell>
        </row>
        <row r="178">
          <cell r="E178" t="str">
            <v>GC_PBMZ_177_RI_2684</v>
          </cell>
          <cell r="F178" t="str">
            <v/>
          </cell>
          <cell r="G178" t="str">
            <v/>
          </cell>
          <cell r="H178" t="str">
            <v/>
          </cell>
          <cell r="I178">
            <v>178</v>
          </cell>
          <cell r="J178" t="str">
            <v>177-28.5</v>
          </cell>
        </row>
        <row r="179">
          <cell r="E179" t="str">
            <v>GC_PBMZ_170_RI_1786</v>
          </cell>
          <cell r="F179" t="str">
            <v/>
          </cell>
          <cell r="G179" t="str">
            <v/>
          </cell>
          <cell r="H179" t="str">
            <v/>
          </cell>
          <cell r="I179">
            <v>179</v>
          </cell>
          <cell r="J179" t="str">
            <v>170-20.2</v>
          </cell>
        </row>
        <row r="180">
          <cell r="E180" t="str">
            <v>GC_PBMZ_71_RI_2096</v>
          </cell>
          <cell r="F180" t="str">
            <v/>
          </cell>
          <cell r="G180" t="str">
            <v/>
          </cell>
          <cell r="H180" t="str">
            <v/>
          </cell>
          <cell r="I180">
            <v>180</v>
          </cell>
          <cell r="J180" t="str">
            <v>71-23.4</v>
          </cell>
        </row>
        <row r="181">
          <cell r="E181" t="str">
            <v>GC_PBMZ_57_RI_1510</v>
          </cell>
          <cell r="F181" t="str">
            <v/>
          </cell>
          <cell r="G181" t="str">
            <v/>
          </cell>
          <cell r="H181" t="str">
            <v/>
          </cell>
          <cell r="I181">
            <v>181</v>
          </cell>
          <cell r="J181" t="str">
            <v>57-16.9</v>
          </cell>
        </row>
        <row r="182">
          <cell r="E182" t="str">
            <v>GC_PBMZ_59_RI_2031</v>
          </cell>
          <cell r="F182" t="str">
            <v/>
          </cell>
          <cell r="G182" t="str">
            <v/>
          </cell>
          <cell r="H182" t="str">
            <v/>
          </cell>
          <cell r="I182">
            <v>182</v>
          </cell>
          <cell r="J182" t="str">
            <v>59-22.8</v>
          </cell>
        </row>
        <row r="183">
          <cell r="E183" t="str">
            <v>Benzaldehyde</v>
          </cell>
          <cell r="F183" t="str">
            <v>C7H6O</v>
          </cell>
          <cell r="G183" t="str">
            <v>100-52-7</v>
          </cell>
          <cell r="H183" t="str">
            <v>HUMNYLRZRPPJDN-UHFFFAOYSA-N</v>
          </cell>
          <cell r="I183">
            <v>183</v>
          </cell>
          <cell r="J183" t="str">
            <v>106-7.4</v>
          </cell>
        </row>
        <row r="184">
          <cell r="E184" t="str">
            <v>GC_PBMZ_201_RI_1803</v>
          </cell>
          <cell r="F184" t="str">
            <v/>
          </cell>
          <cell r="G184" t="str">
            <v/>
          </cell>
          <cell r="H184" t="str">
            <v/>
          </cell>
          <cell r="I184">
            <v>184</v>
          </cell>
          <cell r="J184" t="str">
            <v>201-20.4</v>
          </cell>
        </row>
        <row r="185">
          <cell r="E185" t="str">
            <v>GC_PBMZ_129_RI_1682</v>
          </cell>
          <cell r="F185" t="str">
            <v/>
          </cell>
          <cell r="G185" t="str">
            <v/>
          </cell>
          <cell r="H185" t="str">
            <v/>
          </cell>
          <cell r="I185">
            <v>185</v>
          </cell>
          <cell r="J185" t="str">
            <v>129-19</v>
          </cell>
        </row>
        <row r="186">
          <cell r="E186" t="str">
            <v>GC_PBMZ_105_RI_1556</v>
          </cell>
          <cell r="F186" t="str">
            <v/>
          </cell>
          <cell r="G186" t="str">
            <v/>
          </cell>
          <cell r="H186" t="str">
            <v/>
          </cell>
          <cell r="I186">
            <v>186</v>
          </cell>
          <cell r="J186" t="str">
            <v>105-17.5</v>
          </cell>
        </row>
        <row r="187">
          <cell r="E187" t="str">
            <v>(2S,4R)-4-Methyl-2-(2-methylprop-1-en-1-yl)tetrahydro-2H-pyran</v>
          </cell>
          <cell r="F187" t="str">
            <v>C10H18O</v>
          </cell>
          <cell r="G187" t="str">
            <v>3033-23-6</v>
          </cell>
          <cell r="H187" t="str">
            <v>DQBHJILNHNRDTM-UHFFFAOYSA-N</v>
          </cell>
          <cell r="I187">
            <v>187</v>
          </cell>
          <cell r="J187" t="str">
            <v>139-10.7</v>
          </cell>
        </row>
        <row r="188">
          <cell r="E188" t="str">
            <v>Benzene, isocyanato-</v>
          </cell>
          <cell r="F188" t="str">
            <v>C7H5NO</v>
          </cell>
          <cell r="G188" t="str">
            <v>103-71-9</v>
          </cell>
          <cell r="H188" t="str">
            <v>DGTNSSLYPYDJGL-UHFFFAOYSA-N</v>
          </cell>
          <cell r="I188">
            <v>188</v>
          </cell>
          <cell r="J188" t="str">
            <v>119-7.4</v>
          </cell>
        </row>
        <row r="189">
          <cell r="E189" t="str">
            <v>Dodecanoic acid, 1-methylethyl ester</v>
          </cell>
          <cell r="F189" t="str">
            <v>C15H30O2</v>
          </cell>
          <cell r="G189" t="str">
            <v>10233-13-3</v>
          </cell>
          <cell r="H189" t="str">
            <v>UJPPXNXOEVDSRW-UHFFFAOYSA-N</v>
          </cell>
          <cell r="I189">
            <v>189</v>
          </cell>
          <cell r="J189" t="str">
            <v>102-18.3</v>
          </cell>
        </row>
        <row r="190">
          <cell r="E190" t="str">
            <v>5-Methyl-2-pyrrolidinone</v>
          </cell>
          <cell r="F190" t="str">
            <v>C5H9NO</v>
          </cell>
          <cell r="G190" t="str">
            <v>108-27-0</v>
          </cell>
          <cell r="H190" t="str">
            <v/>
          </cell>
          <cell r="I190">
            <v>190</v>
          </cell>
          <cell r="J190" t="str">
            <v>84-9.6</v>
          </cell>
        </row>
        <row r="191">
          <cell r="E191" t="str">
            <v>Nonadecane, 2-methyl-</v>
          </cell>
          <cell r="F191" t="str">
            <v>C20H42</v>
          </cell>
          <cell r="G191" t="str">
            <v>1560-86-7</v>
          </cell>
          <cell r="H191" t="str">
            <v/>
          </cell>
          <cell r="I191">
            <v>191</v>
          </cell>
          <cell r="J191" t="str">
            <v>57-26.1</v>
          </cell>
        </row>
        <row r="192">
          <cell r="E192" t="str">
            <v>Benzaldehyde, 3-methyl-</v>
          </cell>
          <cell r="F192" t="str">
            <v>C8H8O</v>
          </cell>
          <cell r="G192" t="str">
            <v>620-23-5</v>
          </cell>
          <cell r="H192" t="str">
            <v/>
          </cell>
          <cell r="I192">
            <v>192</v>
          </cell>
          <cell r="J192" t="str">
            <v>119-10.1</v>
          </cell>
        </row>
        <row r="193">
          <cell r="E193" t="str">
            <v>Isoquinoline, 1-methyl-</v>
          </cell>
          <cell r="F193" t="str">
            <v>C10H9N</v>
          </cell>
          <cell r="G193" t="str">
            <v>1721-93-3</v>
          </cell>
          <cell r="H193" t="str">
            <v/>
          </cell>
          <cell r="I193">
            <v>193</v>
          </cell>
          <cell r="J193" t="str">
            <v>143-14</v>
          </cell>
        </row>
        <row r="194">
          <cell r="E194" t="str">
            <v>Pentadecanal-</v>
          </cell>
          <cell r="F194" t="str">
            <v>C15H30O</v>
          </cell>
          <cell r="G194">
            <v>316249</v>
          </cell>
          <cell r="H194" t="str">
            <v/>
          </cell>
          <cell r="I194">
            <v>194</v>
          </cell>
          <cell r="J194" t="str">
            <v>82-20.5</v>
          </cell>
        </row>
        <row r="195">
          <cell r="E195" t="str">
            <v>Quinoline</v>
          </cell>
          <cell r="F195" t="str">
            <v>C9H7N</v>
          </cell>
          <cell r="G195" t="str">
            <v>91-22-5</v>
          </cell>
          <cell r="H195" t="str">
            <v>SMWDFEZZVXVKRB-UHFFFAOYSA-N</v>
          </cell>
          <cell r="I195">
            <v>195</v>
          </cell>
          <cell r="J195" t="str">
            <v>129-13.3</v>
          </cell>
        </row>
        <row r="196">
          <cell r="E196" t="str">
            <v>GC_BPMZ_55_RI_862</v>
          </cell>
          <cell r="F196" t="str">
            <v/>
          </cell>
          <cell r="G196" t="str">
            <v/>
          </cell>
          <cell r="H196" t="str">
            <v/>
          </cell>
          <cell r="I196">
            <v>196</v>
          </cell>
          <cell r="J196" t="str">
            <v>55-5.9</v>
          </cell>
        </row>
        <row r="197">
          <cell r="E197" t="str">
            <v>GC_BPMZ_121_RI_1003</v>
          </cell>
          <cell r="F197" t="str">
            <v/>
          </cell>
          <cell r="G197" t="str">
            <v/>
          </cell>
          <cell r="H197" t="str">
            <v/>
          </cell>
          <cell r="I197">
            <v>197</v>
          </cell>
          <cell r="J197" t="str">
            <v>121-8.5</v>
          </cell>
        </row>
        <row r="198">
          <cell r="E198" t="str">
            <v>1-Propanol, 2-(2-methoxypropoxy)-</v>
          </cell>
          <cell r="F198" t="str">
            <v>C7H16O3</v>
          </cell>
          <cell r="G198" t="str">
            <v>13588-28-8</v>
          </cell>
          <cell r="H198" t="str">
            <v>CUDYYMUUJHLCGZ-UHFFFAOYSA-N</v>
          </cell>
          <cell r="I198">
            <v>198</v>
          </cell>
          <cell r="J198" t="str">
            <v>73-8.9</v>
          </cell>
        </row>
        <row r="199">
          <cell r="E199" t="str">
            <v>Cyclohexanone</v>
          </cell>
          <cell r="F199" t="str">
            <v>C6H10O</v>
          </cell>
          <cell r="G199" t="str">
            <v>108-94-1</v>
          </cell>
          <cell r="H199" t="str">
            <v>JHIVVAPYMSGYDF-UHFFFAOYSA-N</v>
          </cell>
          <cell r="I199">
            <v>199</v>
          </cell>
          <cell r="J199" t="str">
            <v>98-5.9</v>
          </cell>
        </row>
        <row r="200">
          <cell r="E200" t="str">
            <v>2-(2-Ethoxyethoxy)ethanol</v>
          </cell>
          <cell r="F200" t="str">
            <v>C6H14O3</v>
          </cell>
          <cell r="G200" t="str">
            <v>111-90-0</v>
          </cell>
          <cell r="H200" t="str">
            <v>XXJWXESWEXIICW-UHFFFAOYSA-N</v>
          </cell>
          <cell r="I200">
            <v>200</v>
          </cell>
          <cell r="J200" t="str">
            <v>72-8.4</v>
          </cell>
        </row>
        <row r="201">
          <cell r="E201" t="str">
            <v>.alpha.-Phellandrene</v>
          </cell>
          <cell r="F201" t="str">
            <v>C10H16</v>
          </cell>
          <cell r="G201" t="str">
            <v>99-83-2</v>
          </cell>
          <cell r="H201" t="str">
            <v>OGLDWXZKYODSOB-UHFFFAOYSA-N</v>
          </cell>
          <cell r="I201">
            <v>201</v>
          </cell>
          <cell r="J201" t="str">
            <v>93-8.6</v>
          </cell>
        </row>
        <row r="202">
          <cell r="E202" t="str">
            <v>Benzaldehyde</v>
          </cell>
          <cell r="F202" t="str">
            <v>C7H6O</v>
          </cell>
          <cell r="G202" t="str">
            <v>100-52-7</v>
          </cell>
          <cell r="H202" t="str">
            <v>HUMNYLRZRPPJDN-UHFFFAOYSA-N</v>
          </cell>
          <cell r="I202">
            <v>202</v>
          </cell>
          <cell r="J202" t="str">
            <v>105-7.5</v>
          </cell>
        </row>
        <row r="203">
          <cell r="E203" t="str">
            <v>1,2-Bis(p-acetoxyphenyl)ethanedione</v>
          </cell>
          <cell r="F203" t="str">
            <v>C18H14O6</v>
          </cell>
          <cell r="G203" t="str">
            <v>93655-79-9</v>
          </cell>
          <cell r="H203" t="str">
            <v/>
          </cell>
          <cell r="I203">
            <v>203</v>
          </cell>
          <cell r="J203" t="str">
            <v>121-12.6</v>
          </cell>
        </row>
        <row r="204">
          <cell r="E204" t="str">
            <v>N-Ethylformamide</v>
          </cell>
          <cell r="F204" t="str">
            <v>C3H7NO</v>
          </cell>
          <cell r="G204" t="str">
            <v>627-45-2</v>
          </cell>
          <cell r="H204" t="str">
            <v/>
          </cell>
          <cell r="I204">
            <v>204</v>
          </cell>
          <cell r="J204" t="str">
            <v>73-5.4</v>
          </cell>
        </row>
        <row r="205">
          <cell r="E205" t="str">
            <v>Benzyl alcohol</v>
          </cell>
          <cell r="F205" t="str">
            <v>C7H8O</v>
          </cell>
          <cell r="G205" t="str">
            <v>100-51-6</v>
          </cell>
          <cell r="H205" t="str">
            <v>WVDDGKGOMKODPV-UHFFFAOYSA-N</v>
          </cell>
          <cell r="I205">
            <v>205</v>
          </cell>
          <cell r="J205" t="str">
            <v>79-9.2</v>
          </cell>
        </row>
        <row r="206">
          <cell r="E206" t="str">
            <v>2-(4-Methyl-1H-1,2,3-triazol-1-yl)ethan-1-amine</v>
          </cell>
          <cell r="F206" t="str">
            <v>C5H10N4</v>
          </cell>
          <cell r="G206" t="str">
            <v>1086601-35-5</v>
          </cell>
          <cell r="H206" t="str">
            <v/>
          </cell>
          <cell r="I206">
            <v>206</v>
          </cell>
          <cell r="J206" t="str">
            <v>97-13.9</v>
          </cell>
        </row>
        <row r="207">
          <cell r="E207" t="str">
            <v>1-Butoxy-2-propanol</v>
          </cell>
          <cell r="F207" t="str">
            <v>C7H16O2</v>
          </cell>
          <cell r="G207" t="str">
            <v>5131-66-8</v>
          </cell>
          <cell r="H207" t="str">
            <v>RWNUSVWFHDHRCJ-UHFFFAOYSA-N</v>
          </cell>
          <cell r="I207">
            <v>207</v>
          </cell>
          <cell r="J207" t="str">
            <v>57-7.1</v>
          </cell>
        </row>
        <row r="208">
          <cell r="E208" t="str">
            <v>Cyclohexane, ethyl-</v>
          </cell>
          <cell r="F208" t="str">
            <v>C8H16</v>
          </cell>
          <cell r="G208" t="str">
            <v>1678-91-7</v>
          </cell>
          <cell r="H208" t="str">
            <v/>
          </cell>
          <cell r="I208">
            <v>208</v>
          </cell>
          <cell r="J208" t="str">
            <v>83-4.6</v>
          </cell>
        </row>
        <row r="209">
          <cell r="E209" t="str">
            <v>Anthracene</v>
          </cell>
          <cell r="F209" t="str">
            <v>C14H10</v>
          </cell>
          <cell r="G209" t="str">
            <v>120-12-7</v>
          </cell>
          <cell r="H209" t="str">
            <v>MWPLVEDNUUSJAV-UHFFFAOYSA-N</v>
          </cell>
          <cell r="I209">
            <v>209</v>
          </cell>
          <cell r="J209" t="str">
            <v>178-20.2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62103211"/>
      <sheetName val="62102735"/>
      <sheetName val="62102470"/>
      <sheetName val="62101901"/>
      <sheetName val="62101589"/>
      <sheetName val="62101303"/>
      <sheetName val="62101073"/>
      <sheetName val="62100748"/>
      <sheetName val="62100459"/>
      <sheetName val="62100315"/>
      <sheetName val="62100124"/>
      <sheetName val="62005831"/>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ZN</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Diisobutyl phthalate</v>
          </cell>
          <cell r="F9" t="str">
            <v>C16H22O4</v>
          </cell>
          <cell r="G9" t="str">
            <v>84-69-5</v>
          </cell>
          <cell r="H9" t="str">
            <v>MGWAVDBGNNKXQV-UHFFFAOYSA-N</v>
          </cell>
          <cell r="I9">
            <v>9</v>
          </cell>
          <cell r="J9" t="str">
            <v>149-21.1</v>
          </cell>
        </row>
        <row r="10">
          <cell r="E10" t="str">
            <v>GC_PBMZ_57_RI_2839</v>
          </cell>
          <cell r="F10" t="str">
            <v/>
          </cell>
          <cell r="G10" t="str">
            <v/>
          </cell>
          <cell r="H10" t="str">
            <v/>
          </cell>
          <cell r="I10">
            <v>10</v>
          </cell>
          <cell r="J10" t="str">
            <v>57-29.7</v>
          </cell>
        </row>
        <row r="11">
          <cell r="E11" t="str">
            <v>Phthalic acid, di(6-methylhept-2-yl) ester</v>
          </cell>
          <cell r="F11" t="str">
            <v>C24H38O4</v>
          </cell>
          <cell r="G11" t="str">
            <v>1000377-97-3</v>
          </cell>
          <cell r="H11" t="str">
            <v xml:space="preserve">ASUMBDPCWUXZFX-UHFFFAOYSA-N   </v>
          </cell>
          <cell r="I11">
            <v>11</v>
          </cell>
          <cell r="J11" t="str">
            <v>149-27.4</v>
          </cell>
        </row>
        <row r="12">
          <cell r="E12" t="str">
            <v>Dibutyl phthalate</v>
          </cell>
          <cell r="F12" t="str">
            <v>C16H22O4</v>
          </cell>
          <cell r="G12" t="str">
            <v>84-74-2</v>
          </cell>
          <cell r="H12" t="str">
            <v>DOIRQSBPFJWKBE-UHFFFAOYSA-N</v>
          </cell>
          <cell r="I12">
            <v>12</v>
          </cell>
          <cell r="J12" t="str">
            <v>149-22.1</v>
          </cell>
        </row>
        <row r="13">
          <cell r="E13" t="str">
            <v>GC_BPMZ_73_RI_1019</v>
          </cell>
          <cell r="F13" t="str">
            <v/>
          </cell>
          <cell r="G13" t="str">
            <v/>
          </cell>
          <cell r="H13" t="str">
            <v/>
          </cell>
          <cell r="I13">
            <v>13</v>
          </cell>
          <cell r="J13" t="str">
            <v>73-8.8</v>
          </cell>
        </row>
        <row r="14">
          <cell r="E14" t="str">
            <v>Diethylene glycol diethyl ether</v>
          </cell>
          <cell r="F14" t="str">
            <v>C8H18O3</v>
          </cell>
          <cell r="G14" t="str">
            <v>112-36-7</v>
          </cell>
          <cell r="H14" t="str">
            <v>RRQYJINTUHWNHW-UHFFFAOYSA-N</v>
          </cell>
          <cell r="I14">
            <v>14</v>
          </cell>
          <cell r="J14" t="str">
            <v>59-9.1</v>
          </cell>
        </row>
        <row r="15">
          <cell r="E15" t="str">
            <v>Methocarbamol</v>
          </cell>
          <cell r="F15" t="str">
            <v>C11H15NO5</v>
          </cell>
          <cell r="G15" t="str">
            <v>532-03-6</v>
          </cell>
          <cell r="H15" t="str">
            <v>GNXFOGHNGIVQEH-UHFFFAOYSA-N</v>
          </cell>
          <cell r="I15">
            <v>15</v>
          </cell>
          <cell r="J15" t="str">
            <v>124-23.2</v>
          </cell>
        </row>
        <row r="16">
          <cell r="E16" t="str">
            <v>GC_PBMZ_133_RI_884</v>
          </cell>
          <cell r="F16" t="str">
            <v/>
          </cell>
          <cell r="G16" t="str">
            <v/>
          </cell>
          <cell r="H16" t="str">
            <v/>
          </cell>
          <cell r="I16">
            <v>16</v>
          </cell>
          <cell r="J16" t="str">
            <v>133-6.3</v>
          </cell>
        </row>
        <row r="17">
          <cell r="E17" t="str">
            <v>GC_BPMZ_205_RI_1946</v>
          </cell>
          <cell r="F17" t="str">
            <v/>
          </cell>
          <cell r="G17">
            <v>0</v>
          </cell>
          <cell r="H17" t="str">
            <v/>
          </cell>
          <cell r="I17">
            <v>17</v>
          </cell>
          <cell r="J17" t="str">
            <v>205-21.8</v>
          </cell>
        </row>
        <row r="18">
          <cell r="E18" t="str">
            <v>GC_BPMZ_72_RI_2572</v>
          </cell>
          <cell r="F18" t="str">
            <v/>
          </cell>
          <cell r="G18" t="str">
            <v/>
          </cell>
          <cell r="H18" t="str">
            <v/>
          </cell>
          <cell r="I18">
            <v>18</v>
          </cell>
          <cell r="J18" t="str">
            <v>72-27.6</v>
          </cell>
        </row>
        <row r="19">
          <cell r="E19" t="str">
            <v>Amberonne (isomer 2)</v>
          </cell>
          <cell r="F19" t="str">
            <v>C16H26O</v>
          </cell>
          <cell r="G19" t="str">
            <v>1000470-69-8</v>
          </cell>
          <cell r="H19" t="str">
            <v xml:space="preserve">FVUGZKDGWGKCFE-UHFFFAOYSA-N </v>
          </cell>
          <cell r="I19">
            <v>19</v>
          </cell>
          <cell r="J19" t="str">
            <v>191-18.9</v>
          </cell>
        </row>
        <row r="20">
          <cell r="E20" t="str">
            <v>Carbamazepine</v>
          </cell>
          <cell r="F20" t="str">
            <v>C15H12N2O</v>
          </cell>
          <cell r="G20" t="str">
            <v>298-46-4</v>
          </cell>
          <cell r="H20" t="str">
            <v>FFGPTBGBLSHEPO-UHFFFAOYSA-N</v>
          </cell>
          <cell r="I20">
            <v>20</v>
          </cell>
          <cell r="J20" t="str">
            <v>193-26</v>
          </cell>
        </row>
        <row r="21">
          <cell r="E21" t="str">
            <v>GC_PBMZ_307_RI_2839</v>
          </cell>
          <cell r="F21" t="str">
            <v/>
          </cell>
          <cell r="G21" t="str">
            <v/>
          </cell>
          <cell r="H21" t="str">
            <v/>
          </cell>
          <cell r="I21">
            <v>21</v>
          </cell>
          <cell r="J21" t="str">
            <v>307-29.7</v>
          </cell>
        </row>
        <row r="22">
          <cell r="E22" t="str">
            <v>GC_BPMZ_72_RI_2985</v>
          </cell>
          <cell r="F22" t="str">
            <v/>
          </cell>
          <cell r="G22" t="str">
            <v/>
          </cell>
          <cell r="H22" t="str">
            <v/>
          </cell>
          <cell r="I22">
            <v>22</v>
          </cell>
          <cell r="J22" t="str">
            <v>72-30.8</v>
          </cell>
        </row>
        <row r="23">
          <cell r="E23" t="str">
            <v>Styrene</v>
          </cell>
          <cell r="F23" t="str">
            <v>C8H8</v>
          </cell>
          <cell r="G23" t="str">
            <v>100-42-5</v>
          </cell>
          <cell r="H23" t="str">
            <v>PPBRXRYQALVLMV-UHFFFAOYSA-N</v>
          </cell>
          <cell r="I23">
            <v>23</v>
          </cell>
          <cell r="J23" t="str">
            <v>104-5.8</v>
          </cell>
        </row>
        <row r="24">
          <cell r="E24" t="str">
            <v>2-Pyrrolidinone, 1-butyl-</v>
          </cell>
          <cell r="F24" t="str">
            <v>C8H15NO</v>
          </cell>
          <cell r="G24" t="str">
            <v>3470-98-2</v>
          </cell>
          <cell r="H24" t="str">
            <v>BNXZHVUCNYMNOS-UHFFFAOYSA-N</v>
          </cell>
          <cell r="I24">
            <v>24</v>
          </cell>
          <cell r="J24" t="str">
            <v>98-13.7</v>
          </cell>
        </row>
        <row r="25">
          <cell r="E25" t="str">
            <v>GC_PBMZ_187_RI_1870</v>
          </cell>
          <cell r="F25" t="str">
            <v/>
          </cell>
          <cell r="G25" t="str">
            <v/>
          </cell>
          <cell r="H25" t="str">
            <v/>
          </cell>
          <cell r="I25">
            <v>25</v>
          </cell>
          <cell r="J25" t="str">
            <v>187-21.1</v>
          </cell>
        </row>
        <row r="26">
          <cell r="E26" t="str">
            <v>GC_BPMZ_130_RI_1777</v>
          </cell>
          <cell r="F26" t="str">
            <v/>
          </cell>
          <cell r="G26">
            <v>0</v>
          </cell>
          <cell r="H26" t="str">
            <v/>
          </cell>
          <cell r="I26">
            <v>26</v>
          </cell>
          <cell r="J26" t="str">
            <v>130-20</v>
          </cell>
        </row>
        <row r="27">
          <cell r="E27" t="str">
            <v>GC_BPMZ_97_RI_3046</v>
          </cell>
          <cell r="F27" t="str">
            <v/>
          </cell>
          <cell r="G27" t="str">
            <v/>
          </cell>
          <cell r="H27" t="str">
            <v/>
          </cell>
          <cell r="I27">
            <v>27</v>
          </cell>
          <cell r="J27" t="str">
            <v>97-31.3</v>
          </cell>
        </row>
        <row r="28">
          <cell r="E28" t="str">
            <v>GC_BPMZ_59_RI_2567</v>
          </cell>
          <cell r="F28" t="str">
            <v/>
          </cell>
          <cell r="G28" t="str">
            <v/>
          </cell>
          <cell r="H28" t="str">
            <v/>
          </cell>
          <cell r="I28">
            <v>28</v>
          </cell>
          <cell r="J28" t="str">
            <v>59-27.8</v>
          </cell>
        </row>
        <row r="29">
          <cell r="E29" t="str">
            <v>GC_BPMZ_149_RI_1998</v>
          </cell>
          <cell r="F29" t="str">
            <v/>
          </cell>
          <cell r="G29">
            <v>0</v>
          </cell>
          <cell r="H29" t="str">
            <v/>
          </cell>
          <cell r="I29">
            <v>29</v>
          </cell>
          <cell r="J29" t="str">
            <v>149-22.4</v>
          </cell>
        </row>
        <row r="30">
          <cell r="E30" t="str">
            <v>Methocarbamol</v>
          </cell>
          <cell r="F30" t="str">
            <v>C11H15NO5</v>
          </cell>
          <cell r="G30" t="str">
            <v>532-03-6</v>
          </cell>
          <cell r="H30" t="str">
            <v>GNXFOGHNGIVQEH-UHFFFAOYSA-N</v>
          </cell>
          <cell r="I30">
            <v>30</v>
          </cell>
          <cell r="J30" t="str">
            <v>118-23.2</v>
          </cell>
        </row>
        <row r="31">
          <cell r="E31" t="str">
            <v>Cholesterol</v>
          </cell>
          <cell r="F31" t="str">
            <v>C27H46O</v>
          </cell>
          <cell r="G31" t="str">
            <v>57-88-5</v>
          </cell>
          <cell r="H31" t="str">
            <v/>
          </cell>
          <cell r="I31">
            <v>31</v>
          </cell>
          <cell r="J31" t="str">
            <v>91-32.2</v>
          </cell>
        </row>
        <row r="32">
          <cell r="E32" t="str">
            <v>Triacetin</v>
          </cell>
          <cell r="F32" t="str">
            <v>C9H14O6</v>
          </cell>
          <cell r="G32" t="str">
            <v>102-76-1</v>
          </cell>
          <cell r="H32" t="str">
            <v>URAYPUMNDPQOKB-UHFFFAOYSA-N</v>
          </cell>
          <cell r="I32">
            <v>32</v>
          </cell>
          <cell r="J32" t="str">
            <v>103-14.6</v>
          </cell>
        </row>
        <row r="33">
          <cell r="E33" t="str">
            <v>GC_PBMZ_121_RI_1819</v>
          </cell>
          <cell r="F33" t="str">
            <v/>
          </cell>
          <cell r="G33" t="str">
            <v/>
          </cell>
          <cell r="H33" t="str">
            <v/>
          </cell>
          <cell r="I33">
            <v>33</v>
          </cell>
          <cell r="J33" t="str">
            <v>121-20.6</v>
          </cell>
        </row>
        <row r="34">
          <cell r="E34" t="str">
            <v>GC_BPMZ_257_RI_2206</v>
          </cell>
          <cell r="F34" t="str">
            <v/>
          </cell>
          <cell r="G34">
            <v>0</v>
          </cell>
          <cell r="H34" t="str">
            <v/>
          </cell>
          <cell r="I34">
            <v>34</v>
          </cell>
          <cell r="J34" t="str">
            <v>257-24.4</v>
          </cell>
        </row>
        <row r="35">
          <cell r="E35" t="str">
            <v>GC_BPMZ_91_RI_1723</v>
          </cell>
          <cell r="F35" t="str">
            <v/>
          </cell>
          <cell r="G35" t="str">
            <v/>
          </cell>
          <cell r="H35" t="str">
            <v/>
          </cell>
          <cell r="I35">
            <v>35</v>
          </cell>
          <cell r="J35" t="str">
            <v>91-19.7</v>
          </cell>
        </row>
        <row r="36">
          <cell r="E36" t="str">
            <v>GC_PBMZ_56_RI_2304</v>
          </cell>
          <cell r="F36" t="str">
            <v/>
          </cell>
          <cell r="G36" t="str">
            <v/>
          </cell>
          <cell r="H36" t="str">
            <v/>
          </cell>
          <cell r="I36">
            <v>36</v>
          </cell>
          <cell r="J36" t="str">
            <v>56-25.3</v>
          </cell>
        </row>
        <row r="37">
          <cell r="E37" t="str">
            <v>Cyclopenta[g]-2-benzopyran, 1,3,4,6,7,8-hexahydro-4,6,6,7,8,8-hexamethyl-</v>
          </cell>
          <cell r="F37" t="str">
            <v>C18H26O</v>
          </cell>
          <cell r="G37" t="str">
            <v>1222-05-5</v>
          </cell>
          <cell r="H37" t="str">
            <v>ONKNPOPIGWHAQC-UHFFFAOYSA-N</v>
          </cell>
          <cell r="I37">
            <v>37</v>
          </cell>
          <cell r="J37" t="str">
            <v>243-21</v>
          </cell>
        </row>
        <row r="38">
          <cell r="E38" t="str">
            <v>Tris(2-chloroisopropyl)phosphate</v>
          </cell>
          <cell r="F38" t="str">
            <v>C9H18Cl3O4P</v>
          </cell>
          <cell r="G38" t="str">
            <v>13674-84-5</v>
          </cell>
          <cell r="H38" t="str">
            <v>KVMPUXDNESXNOH-UHFFFAOYSA-N</v>
          </cell>
          <cell r="I38">
            <v>38</v>
          </cell>
          <cell r="J38" t="str">
            <v>125-20.4</v>
          </cell>
        </row>
        <row r="39">
          <cell r="E39" t="str">
            <v>GC_PBMZ_70_RI_775</v>
          </cell>
          <cell r="F39" t="str">
            <v/>
          </cell>
          <cell r="G39" t="str">
            <v/>
          </cell>
          <cell r="H39" t="str">
            <v/>
          </cell>
          <cell r="I39">
            <v>39</v>
          </cell>
          <cell r="J39" t="str">
            <v>70-4.2</v>
          </cell>
        </row>
        <row r="40">
          <cell r="E40" t="str">
            <v>GC_PBMZ_58_RI_2190</v>
          </cell>
          <cell r="F40" t="str">
            <v/>
          </cell>
          <cell r="G40" t="str">
            <v/>
          </cell>
          <cell r="H40" t="str">
            <v/>
          </cell>
          <cell r="I40">
            <v>40</v>
          </cell>
          <cell r="J40" t="str">
            <v>58-24.3</v>
          </cell>
        </row>
        <row r="41">
          <cell r="E41" t="str">
            <v>GC_BPMZ_165_RI_1471</v>
          </cell>
          <cell r="F41" t="str">
            <v/>
          </cell>
          <cell r="G41" t="str">
            <v/>
          </cell>
          <cell r="H41" t="str">
            <v/>
          </cell>
          <cell r="I41">
            <v>41</v>
          </cell>
          <cell r="J41" t="str">
            <v>165-16.3</v>
          </cell>
        </row>
        <row r="42">
          <cell r="E42" t="str">
            <v>GC_BPMZ_121_RI_1893</v>
          </cell>
          <cell r="F42" t="str">
            <v/>
          </cell>
          <cell r="G42">
            <v>0</v>
          </cell>
          <cell r="H42" t="str">
            <v/>
          </cell>
          <cell r="I42">
            <v>42</v>
          </cell>
          <cell r="J42" t="str">
            <v>205-21.3</v>
          </cell>
        </row>
        <row r="43">
          <cell r="E43" t="str">
            <v>GC_BPMZ_121_RI_1893</v>
          </cell>
          <cell r="F43" t="str">
            <v/>
          </cell>
          <cell r="G43">
            <v>0</v>
          </cell>
          <cell r="H43" t="str">
            <v/>
          </cell>
          <cell r="I43">
            <v>43</v>
          </cell>
          <cell r="J43" t="str">
            <v>121-21.3</v>
          </cell>
        </row>
        <row r="44">
          <cell r="E44" t="str">
            <v>GC_BPMZ_55_RI_3034</v>
          </cell>
          <cell r="F44" t="str">
            <v/>
          </cell>
          <cell r="G44" t="str">
            <v/>
          </cell>
          <cell r="H44" t="str">
            <v/>
          </cell>
          <cell r="I44">
            <v>44</v>
          </cell>
          <cell r="J44" t="str">
            <v>55-31.3</v>
          </cell>
        </row>
        <row r="45">
          <cell r="E45" t="str">
            <v>(Z)-Docos-9-enenitrile</v>
          </cell>
          <cell r="F45" t="str">
            <v>C22H41N</v>
          </cell>
          <cell r="G45" t="str">
            <v>1000465-48-0</v>
          </cell>
          <cell r="H45" t="str">
            <v xml:space="preserve">DYWJAEXIUOQBMV-YPKPFQOOSA-N </v>
          </cell>
          <cell r="I45">
            <v>45</v>
          </cell>
          <cell r="J45" t="str">
            <v>122-27</v>
          </cell>
        </row>
        <row r="46">
          <cell r="E46" t="str">
            <v>GC_PBMZ_154_RI_1984</v>
          </cell>
          <cell r="F46" t="str">
            <v/>
          </cell>
          <cell r="G46" t="str">
            <v/>
          </cell>
          <cell r="H46" t="str">
            <v/>
          </cell>
          <cell r="I46">
            <v>46</v>
          </cell>
          <cell r="J46" t="str">
            <v>154-22.3</v>
          </cell>
        </row>
        <row r="47">
          <cell r="E47" t="str">
            <v>1,3,5-Triphenylcyclohexane, cis,trans-</v>
          </cell>
          <cell r="F47" t="str">
            <v>C24H24</v>
          </cell>
          <cell r="G47" t="str">
            <v>28336-57-4</v>
          </cell>
          <cell r="H47" t="str">
            <v>YVPJVAWPIRGOJN-UHFFFAOYSA-N</v>
          </cell>
          <cell r="I47">
            <v>47</v>
          </cell>
          <cell r="J47" t="str">
            <v>91-26.7</v>
          </cell>
        </row>
        <row r="48">
          <cell r="E48" t="str">
            <v>GC_BPMZ_119_RI_1885</v>
          </cell>
          <cell r="F48" t="str">
            <v/>
          </cell>
          <cell r="G48">
            <v>0</v>
          </cell>
          <cell r="H48" t="str">
            <v/>
          </cell>
          <cell r="I48">
            <v>48</v>
          </cell>
          <cell r="J48" t="str">
            <v>119-21.2</v>
          </cell>
        </row>
        <row r="49">
          <cell r="E49" t="str">
            <v>GC_BPMZ_94_RI_2584</v>
          </cell>
          <cell r="F49" t="str">
            <v/>
          </cell>
          <cell r="G49">
            <v>0</v>
          </cell>
          <cell r="H49" t="str">
            <v/>
          </cell>
          <cell r="I49">
            <v>49</v>
          </cell>
          <cell r="J49" t="str">
            <v>94-27.7</v>
          </cell>
        </row>
        <row r="50">
          <cell r="E50" t="str">
            <v>GC_BPMZ_121_RI_2041</v>
          </cell>
          <cell r="F50" t="str">
            <v/>
          </cell>
          <cell r="G50" t="str">
            <v/>
          </cell>
          <cell r="H50" t="str">
            <v/>
          </cell>
          <cell r="I50">
            <v>50</v>
          </cell>
          <cell r="J50" t="str">
            <v>121-22.8</v>
          </cell>
        </row>
        <row r="51">
          <cell r="E51" t="str">
            <v>GC_BPMZ_94_RI_2521</v>
          </cell>
          <cell r="F51" t="str">
            <v/>
          </cell>
          <cell r="G51">
            <v>0</v>
          </cell>
          <cell r="H51" t="str">
            <v/>
          </cell>
          <cell r="I51">
            <v>51</v>
          </cell>
          <cell r="J51" t="str">
            <v>94-27.2</v>
          </cell>
        </row>
        <row r="52">
          <cell r="E52" t="str">
            <v>GC_BPMZ_94_RI_2685</v>
          </cell>
          <cell r="F52" t="str">
            <v/>
          </cell>
          <cell r="G52">
            <v>0</v>
          </cell>
          <cell r="H52" t="str">
            <v/>
          </cell>
          <cell r="I52">
            <v>52</v>
          </cell>
          <cell r="J52" t="str">
            <v>94-28.5</v>
          </cell>
        </row>
        <row r="53">
          <cell r="E53" t="str">
            <v>GC_PBMZ_135_RI_884</v>
          </cell>
          <cell r="F53" t="str">
            <v/>
          </cell>
          <cell r="G53" t="str">
            <v/>
          </cell>
          <cell r="H53" t="str">
            <v/>
          </cell>
          <cell r="I53">
            <v>53</v>
          </cell>
          <cell r="J53" t="str">
            <v>135-6.3</v>
          </cell>
        </row>
        <row r="54">
          <cell r="E54" t="str">
            <v>2-(Methylmercapto)benzothiazole</v>
          </cell>
          <cell r="F54" t="str">
            <v>C8H7NS2</v>
          </cell>
          <cell r="G54" t="str">
            <v>615-22-5</v>
          </cell>
          <cell r="H54" t="str">
            <v>UTBVIMLZIRIFFR-UHFFFAOYSA-N</v>
          </cell>
          <cell r="I54">
            <v>54</v>
          </cell>
          <cell r="J54" t="str">
            <v>181-18.1</v>
          </cell>
        </row>
        <row r="55">
          <cell r="E55" t="str">
            <v>Diethyl Phthalate</v>
          </cell>
          <cell r="F55" t="str">
            <v>C12H14O4</v>
          </cell>
          <cell r="G55" t="str">
            <v>84-66-2</v>
          </cell>
          <cell r="H55" t="str">
            <v>FLKPEMZONWLCSK-UHFFFAOYSA-N</v>
          </cell>
          <cell r="I55">
            <v>55</v>
          </cell>
          <cell r="J55" t="str">
            <v>149-18</v>
          </cell>
        </row>
        <row r="56">
          <cell r="E56" t="str">
            <v>Ethane, 1,1,2,2-tetrachloro-</v>
          </cell>
          <cell r="F56" t="str">
            <v>C2H2Cl4</v>
          </cell>
          <cell r="G56" t="str">
            <v>79-34-5</v>
          </cell>
          <cell r="H56" t="str">
            <v>QPFMBZIOSGYJDE-UHFFFAOYSA-N</v>
          </cell>
          <cell r="I56">
            <v>56</v>
          </cell>
          <cell r="J56" t="str">
            <v>83-6.3</v>
          </cell>
        </row>
        <row r="57">
          <cell r="E57" t="str">
            <v>GC_BPMZ_215_RI_3108</v>
          </cell>
          <cell r="F57" t="str">
            <v/>
          </cell>
          <cell r="G57" t="str">
            <v/>
          </cell>
          <cell r="H57" t="str">
            <v/>
          </cell>
          <cell r="I57">
            <v>57</v>
          </cell>
          <cell r="J57" t="str">
            <v>215-31.8</v>
          </cell>
        </row>
        <row r="58">
          <cell r="E58" t="str">
            <v>GC_BPMZ_193_RI_2507</v>
          </cell>
          <cell r="F58" t="str">
            <v/>
          </cell>
          <cell r="G58" t="str">
            <v/>
          </cell>
          <cell r="H58" t="str">
            <v/>
          </cell>
          <cell r="I58">
            <v>58</v>
          </cell>
          <cell r="J58" t="str">
            <v>193-27.2</v>
          </cell>
        </row>
        <row r="59">
          <cell r="E59" t="str">
            <v>GC_BPMZ_94_RI_2501</v>
          </cell>
          <cell r="F59" t="str">
            <v/>
          </cell>
          <cell r="G59">
            <v>0</v>
          </cell>
          <cell r="H59" t="str">
            <v/>
          </cell>
          <cell r="I59">
            <v>59</v>
          </cell>
          <cell r="J59" t="str">
            <v>94-26.9</v>
          </cell>
        </row>
        <row r="60">
          <cell r="E60" t="str">
            <v>GC_PBMZ_57_RI_2757</v>
          </cell>
          <cell r="F60" t="str">
            <v/>
          </cell>
          <cell r="G60" t="str">
            <v/>
          </cell>
          <cell r="H60" t="str">
            <v/>
          </cell>
          <cell r="I60">
            <v>60</v>
          </cell>
          <cell r="J60" t="str">
            <v>57-29</v>
          </cell>
        </row>
        <row r="61">
          <cell r="E61" t="str">
            <v>GC_BPMZ_150_RI_1980</v>
          </cell>
          <cell r="F61" t="str">
            <v/>
          </cell>
          <cell r="G61">
            <v>0</v>
          </cell>
          <cell r="H61" t="str">
            <v/>
          </cell>
          <cell r="I61">
            <v>61</v>
          </cell>
          <cell r="J61" t="str">
            <v>150-22.2</v>
          </cell>
        </row>
        <row r="62">
          <cell r="E62" t="str">
            <v>Tridecane, 2,5-dimethyl-</v>
          </cell>
          <cell r="F62" t="str">
            <v>C15H32</v>
          </cell>
          <cell r="G62" t="str">
            <v>56292-66-1</v>
          </cell>
          <cell r="H62" t="str">
            <v>WHEITGBIIYGVLM-UHFFFAOYNA-N</v>
          </cell>
          <cell r="I62">
            <v>62</v>
          </cell>
          <cell r="J62" t="str">
            <v>57-10.8</v>
          </cell>
        </row>
        <row r="63">
          <cell r="E63" t="str">
            <v>GC_BPMZ_70_RI_1291</v>
          </cell>
          <cell r="F63" t="str">
            <v/>
          </cell>
          <cell r="G63" t="str">
            <v/>
          </cell>
          <cell r="H63" t="str">
            <v/>
          </cell>
          <cell r="I63">
            <v>63</v>
          </cell>
          <cell r="J63" t="str">
            <v>70-13.8</v>
          </cell>
        </row>
        <row r="64">
          <cell r="E64" t="str">
            <v>GC_BPMZ_119_RI_1469</v>
          </cell>
          <cell r="F64" t="str">
            <v/>
          </cell>
          <cell r="G64">
            <v>0</v>
          </cell>
          <cell r="H64" t="str">
            <v/>
          </cell>
          <cell r="I64">
            <v>64</v>
          </cell>
          <cell r="J64" t="str">
            <v>119-16.3</v>
          </cell>
        </row>
        <row r="65">
          <cell r="E65" t="str">
            <v>GC_PBMZ_105_RI_1359</v>
          </cell>
          <cell r="F65" t="str">
            <v/>
          </cell>
          <cell r="G65" t="str">
            <v/>
          </cell>
          <cell r="H65" t="str">
            <v/>
          </cell>
          <cell r="I65">
            <v>65</v>
          </cell>
          <cell r="J65" t="str">
            <v>105-14.8</v>
          </cell>
        </row>
        <row r="66">
          <cell r="E66" t="str">
            <v>Carbonic acid, hexadecyl phenyl ester</v>
          </cell>
          <cell r="F66" t="str">
            <v>C23H38O3</v>
          </cell>
          <cell r="G66" t="str">
            <v>1000314-58-0</v>
          </cell>
          <cell r="H66" t="str">
            <v xml:space="preserve">CWQABBMFNPYHEF-UHFFFAOYSA-N   </v>
          </cell>
          <cell r="I66">
            <v>66</v>
          </cell>
          <cell r="J66" t="str">
            <v>94-28</v>
          </cell>
        </row>
        <row r="67">
          <cell r="E67" t="str">
            <v>GC_BPMZ_135_RI_1704</v>
          </cell>
          <cell r="F67" t="str">
            <v/>
          </cell>
          <cell r="G67">
            <v>0</v>
          </cell>
          <cell r="H67" t="str">
            <v/>
          </cell>
          <cell r="I67">
            <v>67</v>
          </cell>
          <cell r="J67" t="str">
            <v>135-19.2</v>
          </cell>
        </row>
        <row r="68">
          <cell r="E68" t="str">
            <v>Oxcarbazepine</v>
          </cell>
          <cell r="F68" t="str">
            <v>C15H12N2O2</v>
          </cell>
          <cell r="G68" t="str">
            <v>28721-07-5</v>
          </cell>
          <cell r="H68" t="str">
            <v>CTRLABGOLIVAIY-UHFFFAOYSA-N</v>
          </cell>
          <cell r="I68">
            <v>68</v>
          </cell>
          <cell r="J68" t="str">
            <v>180-26.8</v>
          </cell>
        </row>
        <row r="69">
          <cell r="E69" t="str">
            <v>GC_PBMZ_96_RI_2946</v>
          </cell>
          <cell r="F69" t="str">
            <v/>
          </cell>
          <cell r="G69" t="str">
            <v/>
          </cell>
          <cell r="H69" t="str">
            <v/>
          </cell>
          <cell r="I69">
            <v>69</v>
          </cell>
          <cell r="J69" t="str">
            <v>96-30.5</v>
          </cell>
        </row>
        <row r="70">
          <cell r="E70" t="str">
            <v>2,4,7,9-Tetramethyl-5-decyn-4,7-diol</v>
          </cell>
          <cell r="F70" t="str">
            <v>C14H26O2</v>
          </cell>
          <cell r="G70" t="str">
            <v>126-86-3</v>
          </cell>
          <cell r="H70" t="str">
            <v>LXOFYPKXCSULTL-UHFFFAOYSA-N</v>
          </cell>
          <cell r="I70">
            <v>70</v>
          </cell>
          <cell r="J70" t="str">
            <v>109-15.5</v>
          </cell>
        </row>
        <row r="71">
          <cell r="E71" t="str">
            <v>GC_PBMZ_100_RI_1594</v>
          </cell>
          <cell r="F71" t="str">
            <v/>
          </cell>
          <cell r="G71" t="str">
            <v/>
          </cell>
          <cell r="H71" t="str">
            <v/>
          </cell>
          <cell r="I71">
            <v>71</v>
          </cell>
          <cell r="J71" t="str">
            <v>100-18</v>
          </cell>
        </row>
        <row r="72">
          <cell r="E72" t="str">
            <v>Acenaphthene-d10</v>
          </cell>
          <cell r="F72" t="str">
            <v>C12D10</v>
          </cell>
          <cell r="G72" t="str">
            <v>15067-26-2</v>
          </cell>
          <cell r="H72" t="str">
            <v/>
          </cell>
          <cell r="I72">
            <v>72</v>
          </cell>
          <cell r="J72" t="str">
            <v>164-15</v>
          </cell>
        </row>
        <row r="73">
          <cell r="E73" t="str">
            <v>N-Butylbenzenesulfonamide</v>
          </cell>
          <cell r="F73" t="str">
            <v>C10H15NO2S</v>
          </cell>
          <cell r="G73" t="str">
            <v>3622-84-2</v>
          </cell>
          <cell r="H73" t="str">
            <v>IPRJXAGUEGOFGG-UHFFFAOYSA-N</v>
          </cell>
          <cell r="I73">
            <v>73</v>
          </cell>
          <cell r="J73" t="str">
            <v>141-20.2</v>
          </cell>
        </row>
        <row r="74">
          <cell r="E74" t="str">
            <v>GC_BPMZ_77_RI_1672</v>
          </cell>
          <cell r="F74" t="str">
            <v/>
          </cell>
          <cell r="G74" t="str">
            <v/>
          </cell>
          <cell r="H74" t="str">
            <v/>
          </cell>
          <cell r="I74">
            <v>74</v>
          </cell>
          <cell r="J74" t="str">
            <v>77-18.9</v>
          </cell>
        </row>
        <row r="75">
          <cell r="E75" t="str">
            <v>1,3,4,6-Tetramethyl-dihydroimidazo[4,5-d]imidazolidine-2,5-dione</v>
          </cell>
          <cell r="F75" t="str">
            <v>C8H14N4O2</v>
          </cell>
          <cell r="G75" t="str">
            <v>106780-29-4</v>
          </cell>
          <cell r="H75" t="str">
            <v xml:space="preserve">XIUUSFJTJXFNGH-UHFFFAOYSA-N  </v>
          </cell>
          <cell r="I75">
            <v>75</v>
          </cell>
          <cell r="J75" t="str">
            <v>112-21.4</v>
          </cell>
        </row>
        <row r="76">
          <cell r="E76" t="str">
            <v>GC_PBMZ_57_RI_3019</v>
          </cell>
          <cell r="F76" t="str">
            <v/>
          </cell>
          <cell r="G76" t="str">
            <v/>
          </cell>
          <cell r="H76" t="str">
            <v/>
          </cell>
          <cell r="I76">
            <v>76</v>
          </cell>
          <cell r="J76" t="str">
            <v>57-31.1</v>
          </cell>
        </row>
        <row r="77">
          <cell r="E77" t="str">
            <v>Hexa(methoxymethyl)melamine</v>
          </cell>
          <cell r="F77" t="str">
            <v>C15H30N6O6</v>
          </cell>
          <cell r="G77" t="str">
            <v>68002-20-0</v>
          </cell>
          <cell r="H77" t="str">
            <v xml:space="preserve">BNCADMBVWNPPIZ-UHFFFAOYSA-N   </v>
          </cell>
          <cell r="I77">
            <v>77</v>
          </cell>
          <cell r="J77" t="str">
            <v>207-26.9</v>
          </cell>
        </row>
        <row r="78">
          <cell r="E78" t="str">
            <v>GC_BPMZ_83_RI_1471</v>
          </cell>
          <cell r="F78" t="str">
            <v/>
          </cell>
          <cell r="G78" t="str">
            <v/>
          </cell>
          <cell r="H78" t="str">
            <v/>
          </cell>
          <cell r="I78">
            <v>78</v>
          </cell>
          <cell r="J78" t="str">
            <v>83-16.3</v>
          </cell>
        </row>
        <row r="79">
          <cell r="E79" t="str">
            <v>GC_BPMZ_225_RI_2158</v>
          </cell>
          <cell r="F79" t="str">
            <v/>
          </cell>
          <cell r="G79">
            <v>0</v>
          </cell>
          <cell r="H79" t="str">
            <v/>
          </cell>
          <cell r="I79">
            <v>79</v>
          </cell>
          <cell r="J79" t="str">
            <v>225-23.9</v>
          </cell>
        </row>
        <row r="80">
          <cell r="E80" t="str">
            <v>2,4-Di-tert-butylphenol</v>
          </cell>
          <cell r="F80" t="str">
            <v>C14H22O</v>
          </cell>
          <cell r="G80" t="str">
            <v>96-76-4</v>
          </cell>
          <cell r="H80" t="str">
            <v>ICKWICRCANNIBI-UHFFFAOYSA-N</v>
          </cell>
          <cell r="I80">
            <v>80</v>
          </cell>
          <cell r="J80" t="str">
            <v>191-16.8</v>
          </cell>
        </row>
        <row r="81">
          <cell r="E81" t="str">
            <v>GC_BPMZ_116_RI_1524</v>
          </cell>
          <cell r="F81" t="str">
            <v/>
          </cell>
          <cell r="G81">
            <v>0</v>
          </cell>
          <cell r="H81" t="str">
            <v/>
          </cell>
          <cell r="I81">
            <v>81</v>
          </cell>
          <cell r="J81" t="str">
            <v>116-17</v>
          </cell>
        </row>
        <row r="82">
          <cell r="E82" t="str">
            <v>GC_BPMZ_150_RI_2802</v>
          </cell>
          <cell r="F82" t="str">
            <v/>
          </cell>
          <cell r="G82" t="str">
            <v/>
          </cell>
          <cell r="H82" t="str">
            <v/>
          </cell>
          <cell r="I82">
            <v>82</v>
          </cell>
          <cell r="J82" t="str">
            <v>150-29.4</v>
          </cell>
        </row>
        <row r="83">
          <cell r="E83" t="str">
            <v>1,3-Benzenedimethanol, .alpha.1,.alpha.1,.alpha.3,.alpha.3-tetramethyl-</v>
          </cell>
          <cell r="F83" t="str">
            <v>C12H18O2</v>
          </cell>
          <cell r="G83" t="str">
            <v>1999-85-5</v>
          </cell>
          <cell r="H83" t="str">
            <v>UGPWRRVOLLMHSC-UHFFFAOYSA-N</v>
          </cell>
          <cell r="I83">
            <v>83</v>
          </cell>
          <cell r="J83" t="str">
            <v>179-16.2</v>
          </cell>
        </row>
        <row r="84">
          <cell r="E84" t="str">
            <v>GC_BPMZ_69_RI_2821</v>
          </cell>
          <cell r="F84" t="str">
            <v/>
          </cell>
          <cell r="G84" t="str">
            <v/>
          </cell>
          <cell r="H84" t="str">
            <v/>
          </cell>
          <cell r="I84">
            <v>84</v>
          </cell>
          <cell r="J84" t="str">
            <v>69-29.6</v>
          </cell>
        </row>
        <row r="85">
          <cell r="E85" t="str">
            <v>GC_BPMZ_150_RI_1878</v>
          </cell>
          <cell r="F85" t="str">
            <v/>
          </cell>
          <cell r="G85">
            <v>0</v>
          </cell>
          <cell r="H85" t="str">
            <v/>
          </cell>
          <cell r="I85">
            <v>85</v>
          </cell>
          <cell r="J85" t="str">
            <v>150-21.1</v>
          </cell>
        </row>
        <row r="86">
          <cell r="E86" t="str">
            <v>Octane, 4-ethyl-</v>
          </cell>
          <cell r="F86" t="str">
            <v>C10H22</v>
          </cell>
          <cell r="G86" t="str">
            <v>15869-86-0</v>
          </cell>
          <cell r="H86" t="str">
            <v>NRJUFUBKIFIKFI-UHFFFAOYSA-N</v>
          </cell>
          <cell r="I86">
            <v>86</v>
          </cell>
          <cell r="J86" t="str">
            <v>57-11.5</v>
          </cell>
        </row>
        <row r="87">
          <cell r="E87" t="str">
            <v>1-Hexadecanol</v>
          </cell>
          <cell r="F87" t="str">
            <v>C16H34O</v>
          </cell>
          <cell r="G87" t="str">
            <v>36653-82-4</v>
          </cell>
          <cell r="H87" t="str">
            <v>BXWNKGSJHAJOGX-UHFFFAOYSA-N</v>
          </cell>
          <cell r="I87">
            <v>87</v>
          </cell>
          <cell r="J87" t="str">
            <v>83-20.2</v>
          </cell>
        </row>
        <row r="88">
          <cell r="E88" t="str">
            <v>Caprolactam</v>
          </cell>
          <cell r="F88" t="str">
            <v>C6H11NO</v>
          </cell>
          <cell r="G88" t="str">
            <v>105-60-2</v>
          </cell>
          <cell r="H88" t="str">
            <v>JBKVHLHDHHXQEQ-UHFFFAOYSA-N</v>
          </cell>
          <cell r="I88">
            <v>88</v>
          </cell>
          <cell r="J88" t="str">
            <v>113-13.1</v>
          </cell>
        </row>
        <row r="89">
          <cell r="E89" t="str">
            <v>GC_BPMZ_135_RI_1704</v>
          </cell>
          <cell r="F89" t="str">
            <v/>
          </cell>
          <cell r="G89">
            <v>0</v>
          </cell>
          <cell r="H89" t="str">
            <v/>
          </cell>
          <cell r="I89">
            <v>89</v>
          </cell>
          <cell r="J89" t="str">
            <v>191-19.2</v>
          </cell>
        </row>
        <row r="90">
          <cell r="E90" t="str">
            <v>Cyclohexane, isocyanato-</v>
          </cell>
          <cell r="F90" t="str">
            <v>C7H11NO</v>
          </cell>
          <cell r="G90" t="str">
            <v>3173-53-3</v>
          </cell>
          <cell r="H90" t="str">
            <v>KQWGXHWJMSMDJJ-UHFFFAOYSA-N</v>
          </cell>
          <cell r="I90">
            <v>90</v>
          </cell>
          <cell r="J90" t="str">
            <v>97-8.3</v>
          </cell>
        </row>
        <row r="91">
          <cell r="E91" t="str">
            <v>GC_BPMZ_105_RI_1633</v>
          </cell>
          <cell r="F91" t="str">
            <v/>
          </cell>
          <cell r="G91" t="str">
            <v/>
          </cell>
          <cell r="H91" t="str">
            <v/>
          </cell>
          <cell r="I91">
            <v>91</v>
          </cell>
          <cell r="J91" t="str">
            <v>105-18.4</v>
          </cell>
        </row>
        <row r="92">
          <cell r="E92" t="str">
            <v>GC_BPMZ_123_RI_908</v>
          </cell>
          <cell r="F92" t="str">
            <v/>
          </cell>
          <cell r="G92">
            <v>0</v>
          </cell>
          <cell r="H92" t="str">
            <v/>
          </cell>
          <cell r="I92">
            <v>92</v>
          </cell>
          <cell r="J92" t="str">
            <v>123-6.4</v>
          </cell>
        </row>
        <row r="93">
          <cell r="E93" t="str">
            <v>cis-13-Octadecenoic acid, methyl ester</v>
          </cell>
          <cell r="F93" t="str">
            <v>C19H36O2</v>
          </cell>
          <cell r="G93" t="str">
            <v>1010333-58-3</v>
          </cell>
          <cell r="H93" t="str">
            <v/>
          </cell>
          <cell r="I93">
            <v>93</v>
          </cell>
          <cell r="J93" t="str">
            <v>96-23.5</v>
          </cell>
        </row>
        <row r="94">
          <cell r="E94" t="str">
            <v>GC_BPMZ_179_RI_1797</v>
          </cell>
          <cell r="F94" t="str">
            <v/>
          </cell>
          <cell r="G94" t="str">
            <v/>
          </cell>
          <cell r="H94" t="str">
            <v/>
          </cell>
          <cell r="I94">
            <v>94</v>
          </cell>
          <cell r="J94" t="str">
            <v>179-20.5</v>
          </cell>
        </row>
        <row r="95">
          <cell r="E95" t="str">
            <v>GC_BPMZ_116_RI_1497</v>
          </cell>
          <cell r="F95" t="str">
            <v/>
          </cell>
          <cell r="G95">
            <v>0</v>
          </cell>
          <cell r="H95" t="str">
            <v/>
          </cell>
          <cell r="I95">
            <v>95</v>
          </cell>
          <cell r="J95" t="str">
            <v>116-16.7</v>
          </cell>
        </row>
        <row r="96">
          <cell r="E96" t="str">
            <v>Phenol, 2-methoxy-</v>
          </cell>
          <cell r="F96" t="str">
            <v>C7H8O2</v>
          </cell>
          <cell r="G96" t="str">
            <v>90-05-1</v>
          </cell>
          <cell r="H96" t="str">
            <v>LHGVFZTZFXWLCP-UHFFFAOYSA-N</v>
          </cell>
          <cell r="I96">
            <v>96</v>
          </cell>
          <cell r="J96" t="str">
            <v>124-10.3</v>
          </cell>
        </row>
        <row r="97">
          <cell r="E97" t="str">
            <v>Ethanol, 2-butoxy-, phosphate (3:1)</v>
          </cell>
          <cell r="F97" t="str">
            <v>C18H39O7P</v>
          </cell>
          <cell r="G97" t="str">
            <v>78-51-3</v>
          </cell>
          <cell r="H97" t="str">
            <v>WTLBZVNBAKMVDP-UHFFFAOYSA-N</v>
          </cell>
          <cell r="I97">
            <v>97</v>
          </cell>
          <cell r="J97" t="str">
            <v>125-26.3</v>
          </cell>
        </row>
        <row r="98">
          <cell r="E98" t="str">
            <v>GC_BPMZ_135_RI_1704</v>
          </cell>
          <cell r="F98" t="str">
            <v/>
          </cell>
          <cell r="G98">
            <v>0</v>
          </cell>
          <cell r="H98" t="str">
            <v/>
          </cell>
          <cell r="I98">
            <v>98</v>
          </cell>
          <cell r="J98" t="str">
            <v>105-19.2</v>
          </cell>
        </row>
        <row r="99">
          <cell r="E99" t="str">
            <v>GC_PBMZ_69_RI_776</v>
          </cell>
          <cell r="F99" t="str">
            <v/>
          </cell>
          <cell r="G99" t="str">
            <v/>
          </cell>
          <cell r="H99" t="str">
            <v/>
          </cell>
          <cell r="I99">
            <v>99</v>
          </cell>
          <cell r="J99" t="str">
            <v>69-4.2</v>
          </cell>
        </row>
        <row r="100">
          <cell r="E100" t="str">
            <v>Octadecane</v>
          </cell>
          <cell r="F100" t="str">
            <v>C18H38</v>
          </cell>
          <cell r="G100" t="str">
            <v>593-45-3</v>
          </cell>
          <cell r="H100" t="str">
            <v>RZJRJXONCZWCBN-UHFFFAOYSA-N</v>
          </cell>
          <cell r="I100">
            <v>100</v>
          </cell>
          <cell r="J100" t="str">
            <v>57-20.3</v>
          </cell>
        </row>
        <row r="101">
          <cell r="E101" t="str">
            <v>GC_PBMZ_92_RI_1507</v>
          </cell>
          <cell r="F101" t="str">
            <v/>
          </cell>
          <cell r="G101" t="str">
            <v/>
          </cell>
          <cell r="H101" t="str">
            <v/>
          </cell>
          <cell r="I101">
            <v>101</v>
          </cell>
          <cell r="J101" t="str">
            <v>92-16.8</v>
          </cell>
        </row>
        <row r="102">
          <cell r="E102" t="str">
            <v>GC_PBMZ_119_RI_1584</v>
          </cell>
          <cell r="F102" t="str">
            <v/>
          </cell>
          <cell r="G102" t="str">
            <v/>
          </cell>
          <cell r="H102" t="str">
            <v/>
          </cell>
          <cell r="I102">
            <v>102</v>
          </cell>
          <cell r="J102" t="str">
            <v>119-17.8</v>
          </cell>
        </row>
        <row r="103">
          <cell r="E103" t="str">
            <v>Tributyl acetylcitrate</v>
          </cell>
          <cell r="F103" t="str">
            <v>C20H34O8</v>
          </cell>
          <cell r="G103" t="str">
            <v>77-90-7</v>
          </cell>
          <cell r="H103" t="str">
            <v>QZCLKYGREBVARF-UHFFFAOYSA-N</v>
          </cell>
          <cell r="I103">
            <v>103</v>
          </cell>
          <cell r="J103" t="str">
            <v>185-25</v>
          </cell>
        </row>
        <row r="104">
          <cell r="E104" t="str">
            <v>GC_PBMZ_149_RI_1897</v>
          </cell>
          <cell r="F104" t="str">
            <v/>
          </cell>
          <cell r="G104" t="str">
            <v/>
          </cell>
          <cell r="H104" t="str">
            <v/>
          </cell>
          <cell r="I104">
            <v>104</v>
          </cell>
          <cell r="J104" t="str">
            <v>149-21.4</v>
          </cell>
        </row>
        <row r="105">
          <cell r="E105" t="str">
            <v>GC_PBMZ_107_RI_1718</v>
          </cell>
          <cell r="F105" t="str">
            <v/>
          </cell>
          <cell r="G105" t="str">
            <v/>
          </cell>
          <cell r="H105" t="str">
            <v/>
          </cell>
          <cell r="I105">
            <v>105</v>
          </cell>
          <cell r="J105" t="str">
            <v>107-19.4</v>
          </cell>
        </row>
        <row r="106">
          <cell r="E106" t="str">
            <v>GC_BPMZ_121_RI_1506</v>
          </cell>
          <cell r="F106" t="str">
            <v/>
          </cell>
          <cell r="G106" t="str">
            <v/>
          </cell>
          <cell r="H106" t="str">
            <v/>
          </cell>
          <cell r="I106">
            <v>106</v>
          </cell>
          <cell r="J106" t="str">
            <v>121-16.8</v>
          </cell>
        </row>
        <row r="107">
          <cell r="E107" t="str">
            <v>Ketamine                           P1097</v>
          </cell>
          <cell r="F107" t="str">
            <v>C13H16ClNO</v>
          </cell>
          <cell r="G107" t="str">
            <v>6740-88-1</v>
          </cell>
          <cell r="H107" t="str">
            <v>YQEZLKZALYSWHR-UHFFFAOYSA-N</v>
          </cell>
          <cell r="I107">
            <v>107</v>
          </cell>
          <cell r="J107" t="str">
            <v>180-21.3</v>
          </cell>
        </row>
        <row r="108">
          <cell r="E108" t="str">
            <v>GC_PBMZ_117_RI_1016</v>
          </cell>
          <cell r="F108" t="str">
            <v/>
          </cell>
          <cell r="G108" t="str">
            <v/>
          </cell>
          <cell r="H108" t="str">
            <v/>
          </cell>
          <cell r="I108">
            <v>108</v>
          </cell>
          <cell r="J108" t="str">
            <v>117-8.8</v>
          </cell>
        </row>
        <row r="109">
          <cell r="E109" t="str">
            <v>GC_PBMZ_58_RI_1690</v>
          </cell>
          <cell r="F109" t="str">
            <v/>
          </cell>
          <cell r="G109" t="str">
            <v/>
          </cell>
          <cell r="H109" t="str">
            <v/>
          </cell>
          <cell r="I109">
            <v>109</v>
          </cell>
          <cell r="J109" t="str">
            <v>58-19.1</v>
          </cell>
        </row>
        <row r="110">
          <cell r="E110" t="str">
            <v>GC_PBMZ_84_RI_2798</v>
          </cell>
          <cell r="F110" t="str">
            <v/>
          </cell>
          <cell r="G110" t="str">
            <v/>
          </cell>
          <cell r="H110" t="str">
            <v/>
          </cell>
          <cell r="I110">
            <v>110</v>
          </cell>
          <cell r="J110" t="str">
            <v>84-29.4</v>
          </cell>
        </row>
        <row r="111">
          <cell r="E111" t="str">
            <v>GC_BPMZ_58_RI_1979</v>
          </cell>
          <cell r="F111" t="str">
            <v/>
          </cell>
          <cell r="G111" t="str">
            <v/>
          </cell>
          <cell r="H111" t="str">
            <v/>
          </cell>
          <cell r="I111">
            <v>111</v>
          </cell>
          <cell r="J111" t="str">
            <v>58-22.3</v>
          </cell>
        </row>
        <row r="112">
          <cell r="E112" t="str">
            <v>GC_PBMZ_200_RI_3183</v>
          </cell>
          <cell r="F112" t="str">
            <v/>
          </cell>
          <cell r="G112" t="str">
            <v/>
          </cell>
          <cell r="H112" t="str">
            <v/>
          </cell>
          <cell r="I112">
            <v>112</v>
          </cell>
          <cell r="J112" t="str">
            <v>200-32.3</v>
          </cell>
        </row>
        <row r="113">
          <cell r="E113" t="str">
            <v>GC_PBMZ_59_RI_1829</v>
          </cell>
          <cell r="F113" t="str">
            <v/>
          </cell>
          <cell r="G113" t="str">
            <v/>
          </cell>
          <cell r="H113" t="str">
            <v/>
          </cell>
          <cell r="I113">
            <v>113</v>
          </cell>
          <cell r="J113" t="str">
            <v>59-20.7</v>
          </cell>
        </row>
        <row r="114">
          <cell r="E114" t="str">
            <v>GC_BPMZ_116_RI_1524</v>
          </cell>
          <cell r="F114" t="str">
            <v/>
          </cell>
          <cell r="G114">
            <v>0</v>
          </cell>
          <cell r="H114" t="str">
            <v/>
          </cell>
          <cell r="I114">
            <v>114</v>
          </cell>
          <cell r="J114" t="str">
            <v>143-17.1</v>
          </cell>
        </row>
        <row r="115">
          <cell r="E115" t="str">
            <v>GC_BPMZ_97_RI_1776</v>
          </cell>
          <cell r="F115" t="str">
            <v/>
          </cell>
          <cell r="G115" t="str">
            <v/>
          </cell>
          <cell r="H115" t="str">
            <v/>
          </cell>
          <cell r="I115">
            <v>115</v>
          </cell>
          <cell r="J115" t="str">
            <v>97-20.2</v>
          </cell>
        </row>
        <row r="116">
          <cell r="E116" t="str">
            <v>GC_PBMZ_198_RI_1902</v>
          </cell>
          <cell r="F116" t="str">
            <v/>
          </cell>
          <cell r="G116" t="str">
            <v/>
          </cell>
          <cell r="H116" t="str">
            <v/>
          </cell>
          <cell r="I116">
            <v>116</v>
          </cell>
          <cell r="J116" t="str">
            <v>198-21.5</v>
          </cell>
        </row>
        <row r="117">
          <cell r="E117" t="str">
            <v>GC_BPMZ_72_RI_2072</v>
          </cell>
          <cell r="F117" t="str">
            <v/>
          </cell>
          <cell r="G117" t="str">
            <v/>
          </cell>
          <cell r="H117" t="str">
            <v/>
          </cell>
          <cell r="I117">
            <v>117</v>
          </cell>
          <cell r="J117" t="str">
            <v>72-23.2</v>
          </cell>
        </row>
        <row r="118">
          <cell r="E118" t="str">
            <v>3,5-di-tert-Butyl-4-hydroxybenzaldehyde</v>
          </cell>
          <cell r="F118" t="str">
            <v>C15H22O2</v>
          </cell>
          <cell r="G118" t="str">
            <v>1620-98-0</v>
          </cell>
          <cell r="H118" t="str">
            <v>DOZRDZLFLOODMB-UHFFFAOYSA-N</v>
          </cell>
          <cell r="I118">
            <v>118</v>
          </cell>
          <cell r="J118" t="str">
            <v>219-20</v>
          </cell>
        </row>
        <row r="119">
          <cell r="E119" t="str">
            <v>2,2,6,6-Tetramethyl-4-piperidone</v>
          </cell>
          <cell r="F119" t="str">
            <v>C9H17NO</v>
          </cell>
          <cell r="G119" t="str">
            <v>826-36-8</v>
          </cell>
          <cell r="H119" t="str">
            <v>JWUXJYZVKZKLTJ-UHFFFAOYSA-N</v>
          </cell>
          <cell r="I119">
            <v>119</v>
          </cell>
          <cell r="J119" t="str">
            <v>140-10.7</v>
          </cell>
        </row>
        <row r="120">
          <cell r="E120" t="str">
            <v>Triethyl phosphate</v>
          </cell>
          <cell r="F120" t="str">
            <v>C6H15O4P</v>
          </cell>
          <cell r="G120" t="str">
            <v>78-40-0</v>
          </cell>
          <cell r="H120" t="str">
            <v>DQWPFSLDHJDLRL-UHFFFAOYSA-N</v>
          </cell>
          <cell r="I120">
            <v>120</v>
          </cell>
          <cell r="J120" t="str">
            <v>99-11</v>
          </cell>
        </row>
        <row r="121">
          <cell r="E121" t="str">
            <v>GC_BPMZ_146_RI_2292</v>
          </cell>
          <cell r="F121" t="str">
            <v/>
          </cell>
          <cell r="G121" t="str">
            <v/>
          </cell>
          <cell r="H121" t="str">
            <v/>
          </cell>
          <cell r="I121">
            <v>121</v>
          </cell>
          <cell r="J121" t="str">
            <v>146-25.2</v>
          </cell>
        </row>
        <row r="122">
          <cell r="E122" t="str">
            <v>GC_BPMZ_150_RI_1677</v>
          </cell>
          <cell r="F122" t="str">
            <v/>
          </cell>
          <cell r="G122" t="str">
            <v/>
          </cell>
          <cell r="H122" t="str">
            <v/>
          </cell>
          <cell r="I122">
            <v>122</v>
          </cell>
          <cell r="J122" t="str">
            <v>150-18.9</v>
          </cell>
        </row>
        <row r="123">
          <cell r="E123" t="str">
            <v>GC_BPMZ_253_RI_3169</v>
          </cell>
          <cell r="F123" t="str">
            <v/>
          </cell>
          <cell r="G123" t="str">
            <v/>
          </cell>
          <cell r="H123" t="str">
            <v/>
          </cell>
          <cell r="I123">
            <v>123</v>
          </cell>
          <cell r="J123" t="str">
            <v>253-32.2</v>
          </cell>
        </row>
        <row r="124">
          <cell r="E124" t="str">
            <v>Terephthalic acid, di(4-octyl) ester</v>
          </cell>
          <cell r="F124" t="str">
            <v>C24H38O4</v>
          </cell>
          <cell r="G124" t="str">
            <v>1000323-74-2</v>
          </cell>
          <cell r="H124" t="str">
            <v xml:space="preserve">XJEGLRCXBDRGTP-UHFFFAOYSA-N   </v>
          </cell>
          <cell r="I124">
            <v>124</v>
          </cell>
          <cell r="J124" t="str">
            <v>149-29</v>
          </cell>
        </row>
        <row r="125">
          <cell r="E125" t="str">
            <v>GC_PBMZ_57_RI_2217</v>
          </cell>
          <cell r="F125" t="str">
            <v/>
          </cell>
          <cell r="G125" t="str">
            <v/>
          </cell>
          <cell r="H125" t="str">
            <v/>
          </cell>
          <cell r="I125">
            <v>125</v>
          </cell>
          <cell r="J125" t="str">
            <v>57-24.6</v>
          </cell>
        </row>
        <row r="126">
          <cell r="E126" t="str">
            <v>Cetene</v>
          </cell>
          <cell r="F126" t="str">
            <v>C16H32</v>
          </cell>
          <cell r="G126" t="str">
            <v>629-73-2</v>
          </cell>
          <cell r="H126" t="str">
            <v>GQEZCXVZFLOKMC-UHFFFAOYSA-N</v>
          </cell>
          <cell r="I126">
            <v>126</v>
          </cell>
          <cell r="J126" t="str">
            <v>83-17.9</v>
          </cell>
        </row>
        <row r="127">
          <cell r="E127" t="str">
            <v>Lidocaine</v>
          </cell>
          <cell r="F127" t="str">
            <v>C14H22N2O</v>
          </cell>
          <cell r="G127" t="str">
            <v>137-58-6</v>
          </cell>
          <cell r="H127" t="str">
            <v>NNJVILVZKWQKPM-UHFFFAOYSA-N</v>
          </cell>
          <cell r="I127">
            <v>127</v>
          </cell>
          <cell r="J127" t="str">
            <v>86-21.5</v>
          </cell>
        </row>
        <row r="128">
          <cell r="E128" t="str">
            <v>GC_PBMZ_58_RI_2126</v>
          </cell>
          <cell r="F128" t="str">
            <v/>
          </cell>
          <cell r="G128" t="str">
            <v/>
          </cell>
          <cell r="H128" t="str">
            <v/>
          </cell>
          <cell r="I128">
            <v>128</v>
          </cell>
          <cell r="J128" t="str">
            <v>58-23.7</v>
          </cell>
        </row>
        <row r="129">
          <cell r="E129" t="str">
            <v>GC_PBMZ_83_RI_2081</v>
          </cell>
          <cell r="F129" t="str">
            <v/>
          </cell>
          <cell r="G129" t="str">
            <v/>
          </cell>
          <cell r="H129" t="str">
            <v/>
          </cell>
          <cell r="I129">
            <v>129</v>
          </cell>
          <cell r="J129" t="str">
            <v>83-23.3</v>
          </cell>
        </row>
        <row r="130">
          <cell r="E130" t="str">
            <v>GC_BPMZ_99_RI_1518</v>
          </cell>
          <cell r="F130" t="str">
            <v/>
          </cell>
          <cell r="G130" t="str">
            <v/>
          </cell>
          <cell r="H130" t="str">
            <v/>
          </cell>
          <cell r="I130">
            <v>130</v>
          </cell>
          <cell r="J130" t="str">
            <v>99-16.9</v>
          </cell>
        </row>
        <row r="131">
          <cell r="E131" t="str">
            <v>GC_BPMZ_99_RI_1518</v>
          </cell>
          <cell r="F131" t="str">
            <v/>
          </cell>
          <cell r="G131" t="str">
            <v/>
          </cell>
          <cell r="H131" t="str">
            <v/>
          </cell>
          <cell r="I131">
            <v>131</v>
          </cell>
          <cell r="J131" t="str">
            <v>99-17</v>
          </cell>
        </row>
        <row r="132">
          <cell r="E132" t="str">
            <v>3,5-Dimethyldihydropyran-2,6-dione</v>
          </cell>
          <cell r="F132" t="str">
            <v>C7H10O3</v>
          </cell>
          <cell r="G132" t="str">
            <v>7446-84-6</v>
          </cell>
          <cell r="H132" t="str">
            <v>SIFQWEJOHACJOL-UHFFFAOYSA-N</v>
          </cell>
          <cell r="I132">
            <v>132</v>
          </cell>
          <cell r="J132" t="str">
            <v>56-10.8</v>
          </cell>
        </row>
        <row r="133">
          <cell r="E133" t="str">
            <v>GC_BPMZ_94_RI_2767</v>
          </cell>
          <cell r="F133" t="str">
            <v/>
          </cell>
          <cell r="G133">
            <v>0</v>
          </cell>
          <cell r="H133" t="str">
            <v/>
          </cell>
          <cell r="I133">
            <v>133</v>
          </cell>
          <cell r="J133" t="str">
            <v>94-29.1</v>
          </cell>
        </row>
        <row r="134">
          <cell r="E134" t="str">
            <v>Octadecane</v>
          </cell>
          <cell r="F134" t="str">
            <v>C18H38</v>
          </cell>
          <cell r="G134" t="str">
            <v>593-45-3</v>
          </cell>
          <cell r="H134" t="str">
            <v>RZJRJXONCZWCBN-UHFFFAOYSA-N</v>
          </cell>
          <cell r="I134">
            <v>134</v>
          </cell>
          <cell r="J134" t="str">
            <v>71-20.3</v>
          </cell>
        </row>
        <row r="135">
          <cell r="E135" t="str">
            <v>1,4:3,6-Dianhydro-2,5-di-O-methyl-D-glucitol</v>
          </cell>
          <cell r="F135" t="str">
            <v>C8H14O4</v>
          </cell>
          <cell r="G135" t="str">
            <v>5306-85-4</v>
          </cell>
          <cell r="H135" t="str">
            <v>MEJYDZQQVZJMPP-BAWJVQPRNA-N</v>
          </cell>
          <cell r="I135">
            <v>135</v>
          </cell>
          <cell r="J135" t="str">
            <v>69-13.5</v>
          </cell>
        </row>
        <row r="136">
          <cell r="E136" t="str">
            <v>2,5-Dimethylnonane</v>
          </cell>
          <cell r="F136" t="str">
            <v>C11H24</v>
          </cell>
          <cell r="G136" t="str">
            <v>17302-27-1</v>
          </cell>
          <cell r="H136" t="str">
            <v>NQUMJENPNGXAIH-UHFFFAOYNA-N</v>
          </cell>
          <cell r="I136">
            <v>136</v>
          </cell>
          <cell r="J136" t="str">
            <v>57-10.4</v>
          </cell>
        </row>
        <row r="137">
          <cell r="E137" t="str">
            <v>GC_PBMZ_119_RI_942</v>
          </cell>
          <cell r="F137" t="str">
            <v/>
          </cell>
          <cell r="G137" t="str">
            <v/>
          </cell>
          <cell r="H137" t="str">
            <v/>
          </cell>
          <cell r="I137">
            <v>137</v>
          </cell>
          <cell r="J137" t="str">
            <v>119-7.4</v>
          </cell>
        </row>
        <row r="138">
          <cell r="E138" t="str">
            <v>Adipic acid, butyl isobutyl ester</v>
          </cell>
          <cell r="F138" t="str">
            <v>C14H26O4</v>
          </cell>
          <cell r="G138" t="str">
            <v>1000324-09-3</v>
          </cell>
          <cell r="H138" t="str">
            <v xml:space="preserve">DFBLMFGRMHBDBJ-UHFFFAOYSA-N </v>
          </cell>
          <cell r="I138">
            <v>138</v>
          </cell>
          <cell r="J138" t="str">
            <v>129-19.9</v>
          </cell>
        </row>
        <row r="139">
          <cell r="E139" t="str">
            <v>GC_PBMZ_77_RI_1819</v>
          </cell>
          <cell r="F139" t="str">
            <v/>
          </cell>
          <cell r="G139" t="str">
            <v/>
          </cell>
          <cell r="H139" t="str">
            <v/>
          </cell>
          <cell r="I139">
            <v>139</v>
          </cell>
          <cell r="J139" t="str">
            <v>77-20.6</v>
          </cell>
        </row>
        <row r="140">
          <cell r="E140" t="str">
            <v>GC_BPMZ_146_RI_1478</v>
          </cell>
          <cell r="F140" t="str">
            <v/>
          </cell>
          <cell r="G140" t="str">
            <v/>
          </cell>
          <cell r="H140" t="str">
            <v/>
          </cell>
          <cell r="I140">
            <v>140</v>
          </cell>
          <cell r="J140" t="str">
            <v>146-16.5</v>
          </cell>
        </row>
        <row r="141">
          <cell r="E141" t="str">
            <v>GC_PBMZ_135_RI_1924</v>
          </cell>
          <cell r="F141" t="str">
            <v/>
          </cell>
          <cell r="G141" t="str">
            <v/>
          </cell>
          <cell r="H141" t="str">
            <v/>
          </cell>
          <cell r="I141">
            <v>141</v>
          </cell>
          <cell r="J141" t="str">
            <v>135-21.7</v>
          </cell>
        </row>
        <row r="142">
          <cell r="E142" t="str">
            <v>GC_PBMZ_91_RI_1672</v>
          </cell>
          <cell r="F142" t="str">
            <v/>
          </cell>
          <cell r="G142" t="str">
            <v/>
          </cell>
          <cell r="H142" t="str">
            <v/>
          </cell>
          <cell r="I142">
            <v>142</v>
          </cell>
          <cell r="J142" t="str">
            <v>91-18.9</v>
          </cell>
        </row>
        <row r="143">
          <cell r="E143" t="str">
            <v>GC_PBMZ_51_RI_834</v>
          </cell>
          <cell r="F143" t="str">
            <v/>
          </cell>
          <cell r="G143" t="str">
            <v/>
          </cell>
          <cell r="H143" t="str">
            <v/>
          </cell>
          <cell r="I143">
            <v>143</v>
          </cell>
          <cell r="J143" t="str">
            <v>51-5.3</v>
          </cell>
        </row>
        <row r="144">
          <cell r="E144" t="str">
            <v>GC_BPMZ_69_RI_1192</v>
          </cell>
          <cell r="F144" t="str">
            <v/>
          </cell>
          <cell r="G144" t="str">
            <v/>
          </cell>
          <cell r="H144" t="str">
            <v/>
          </cell>
          <cell r="I144">
            <v>144</v>
          </cell>
          <cell r="J144" t="str">
            <v>69-12.2</v>
          </cell>
        </row>
        <row r="145">
          <cell r="E145" t="str">
            <v>GC_PBMZ_92_RI_1818</v>
          </cell>
          <cell r="F145" t="str">
            <v/>
          </cell>
          <cell r="G145" t="str">
            <v/>
          </cell>
          <cell r="H145" t="str">
            <v/>
          </cell>
          <cell r="I145">
            <v>145</v>
          </cell>
          <cell r="J145" t="str">
            <v>92-20.6</v>
          </cell>
        </row>
        <row r="146">
          <cell r="E146" t="str">
            <v>GC_BPMZ_91_RI_1929</v>
          </cell>
          <cell r="F146" t="str">
            <v/>
          </cell>
          <cell r="G146" t="str">
            <v/>
          </cell>
          <cell r="H146" t="str">
            <v/>
          </cell>
          <cell r="I146">
            <v>146</v>
          </cell>
          <cell r="J146" t="str">
            <v>91-21.7</v>
          </cell>
        </row>
        <row r="147">
          <cell r="E147" t="str">
            <v>Octasulfur</v>
          </cell>
          <cell r="F147" t="str">
            <v>S8</v>
          </cell>
          <cell r="G147" t="str">
            <v>10544-50-0</v>
          </cell>
          <cell r="H147" t="str">
            <v>JLQNHALFVCURHW-UHFFFAOYSA-N</v>
          </cell>
          <cell r="I147">
            <v>147</v>
          </cell>
          <cell r="J147" t="str">
            <v>160-23</v>
          </cell>
        </row>
        <row r="148">
          <cell r="E148" t="str">
            <v>2H-Indol-2-one, 1-(2,6-dichlorophenyl)-1,3-dihydro-</v>
          </cell>
          <cell r="F148" t="str">
            <v>C14H9Cl2NO</v>
          </cell>
          <cell r="G148" t="str">
            <v>15362-40-0</v>
          </cell>
          <cell r="H148" t="str">
            <v>JCICIFOYVSPMHG-UHFFFAOYSA-N</v>
          </cell>
          <cell r="I148">
            <v>148</v>
          </cell>
          <cell r="J148" t="str">
            <v>214-24.3</v>
          </cell>
        </row>
        <row r="149">
          <cell r="E149" t="str">
            <v>GC_PBMZ_135_RI_1868</v>
          </cell>
          <cell r="F149" t="str">
            <v/>
          </cell>
          <cell r="G149" t="str">
            <v/>
          </cell>
          <cell r="H149" t="str">
            <v/>
          </cell>
          <cell r="I149">
            <v>149</v>
          </cell>
          <cell r="J149" t="str">
            <v>135-21.1</v>
          </cell>
        </row>
        <row r="150">
          <cell r="E150" t="str">
            <v>Undecane</v>
          </cell>
          <cell r="F150" t="str">
            <v>C11H24</v>
          </cell>
          <cell r="G150" t="str">
            <v>1120-21-4</v>
          </cell>
          <cell r="H150" t="str">
            <v>RSJKGSCJYJTIGS-UHFFFAOYSA-N</v>
          </cell>
          <cell r="I150">
            <v>150</v>
          </cell>
          <cell r="J150" t="str">
            <v>57-10.6</v>
          </cell>
        </row>
        <row r="151">
          <cell r="E151" t="str">
            <v>Phenol, 2-methoxy-</v>
          </cell>
          <cell r="F151" t="str">
            <v>C7H8O2</v>
          </cell>
          <cell r="G151" t="str">
            <v>90-05-1</v>
          </cell>
          <cell r="H151" t="str">
            <v>LHGVFZTZFXWLCP-UHFFFAOYSA-N</v>
          </cell>
          <cell r="I151">
            <v>151</v>
          </cell>
          <cell r="J151" t="str">
            <v>109-10.3</v>
          </cell>
        </row>
        <row r="152">
          <cell r="E152" t="str">
            <v>Cyclohexadecane                    P1017</v>
          </cell>
          <cell r="F152" t="str">
            <v>C16H32</v>
          </cell>
          <cell r="G152" t="str">
            <v>295-65-8</v>
          </cell>
          <cell r="H152" t="str">
            <v>JJWIOXUMXIOXQN-UHFFFAOYSA-N</v>
          </cell>
          <cell r="I152">
            <v>152</v>
          </cell>
          <cell r="J152" t="str">
            <v>97-17.9</v>
          </cell>
        </row>
        <row r="153">
          <cell r="E153" t="str">
            <v>GC_PBMZ_153_RI_1578</v>
          </cell>
          <cell r="F153" t="str">
            <v/>
          </cell>
          <cell r="G153" t="str">
            <v/>
          </cell>
          <cell r="H153" t="str">
            <v/>
          </cell>
          <cell r="I153">
            <v>153</v>
          </cell>
          <cell r="J153" t="str">
            <v>153-17.8</v>
          </cell>
        </row>
        <row r="154">
          <cell r="E154" t="str">
            <v>GC_BPMZ_204_RI_1835</v>
          </cell>
          <cell r="F154" t="str">
            <v/>
          </cell>
          <cell r="G154" t="str">
            <v/>
          </cell>
          <cell r="H154" t="str">
            <v/>
          </cell>
          <cell r="I154">
            <v>154</v>
          </cell>
          <cell r="J154" t="str">
            <v>204-20.7</v>
          </cell>
        </row>
        <row r="155">
          <cell r="E155" t="str">
            <v>GC_PBMZ_72_RI_1134</v>
          </cell>
          <cell r="F155" t="str">
            <v/>
          </cell>
          <cell r="G155" t="str">
            <v/>
          </cell>
          <cell r="H155" t="str">
            <v/>
          </cell>
          <cell r="I155">
            <v>155</v>
          </cell>
          <cell r="J155" t="str">
            <v>72-11.1</v>
          </cell>
        </row>
        <row r="156">
          <cell r="E156" t="str">
            <v>Benzaldehyde</v>
          </cell>
          <cell r="F156" t="str">
            <v>C7H6O</v>
          </cell>
          <cell r="G156" t="str">
            <v>100-52-7</v>
          </cell>
          <cell r="H156" t="str">
            <v>HUMNYLRZRPPJDN-UHFFFAOYSA-N</v>
          </cell>
          <cell r="I156">
            <v>156</v>
          </cell>
          <cell r="J156" t="str">
            <v>106-7.5</v>
          </cell>
        </row>
        <row r="157">
          <cell r="E157" t="str">
            <v>GC_PBMZ_197_RI_2757</v>
          </cell>
          <cell r="F157" t="str">
            <v/>
          </cell>
          <cell r="G157" t="str">
            <v/>
          </cell>
          <cell r="H157" t="str">
            <v/>
          </cell>
          <cell r="I157">
            <v>157</v>
          </cell>
          <cell r="J157" t="str">
            <v>197-29</v>
          </cell>
        </row>
        <row r="158">
          <cell r="E158" t="str">
            <v>Benzene, 1,3-dimethyl-</v>
          </cell>
          <cell r="F158" t="str">
            <v>C8H10</v>
          </cell>
          <cell r="G158" t="str">
            <v>108-38-3</v>
          </cell>
          <cell r="H158" t="str">
            <v>IVSZLXZYQVIEFR-UHFFFAOYSA-N</v>
          </cell>
          <cell r="I158">
            <v>158</v>
          </cell>
          <cell r="J158" t="str">
            <v>91-5.3</v>
          </cell>
        </row>
        <row r="159">
          <cell r="E159" t="str">
            <v>GC_BPMZ_57_RI_2000</v>
          </cell>
          <cell r="F159" t="str">
            <v/>
          </cell>
          <cell r="G159">
            <v>0</v>
          </cell>
          <cell r="H159" t="str">
            <v/>
          </cell>
          <cell r="I159">
            <v>159</v>
          </cell>
          <cell r="J159" t="str">
            <v>57-22.4</v>
          </cell>
        </row>
        <row r="160">
          <cell r="E160" t="str">
            <v>GC_PBMZ_151_RI_1412</v>
          </cell>
          <cell r="F160" t="str">
            <v/>
          </cell>
          <cell r="G160" t="str">
            <v/>
          </cell>
          <cell r="H160" t="str">
            <v/>
          </cell>
          <cell r="I160">
            <v>160</v>
          </cell>
          <cell r="J160" t="str">
            <v>151-15.6</v>
          </cell>
        </row>
        <row r="161">
          <cell r="E161" t="str">
            <v>GC_PBMZ_71_RI_1494</v>
          </cell>
          <cell r="F161" t="str">
            <v/>
          </cell>
          <cell r="G161" t="str">
            <v/>
          </cell>
          <cell r="H161" t="str">
            <v/>
          </cell>
          <cell r="I161">
            <v>161</v>
          </cell>
          <cell r="J161" t="str">
            <v>71-16.6</v>
          </cell>
        </row>
        <row r="162">
          <cell r="E162" t="str">
            <v>GC_PBMZ_78_RI_1443</v>
          </cell>
          <cell r="F162" t="str">
            <v/>
          </cell>
          <cell r="G162" t="str">
            <v/>
          </cell>
          <cell r="H162" t="str">
            <v/>
          </cell>
          <cell r="I162">
            <v>162</v>
          </cell>
          <cell r="J162" t="str">
            <v>78-16</v>
          </cell>
        </row>
        <row r="163">
          <cell r="E163" t="str">
            <v>GC_PBMZ_258_RI_1841</v>
          </cell>
          <cell r="F163" t="str">
            <v/>
          </cell>
          <cell r="G163" t="str">
            <v/>
          </cell>
          <cell r="H163" t="str">
            <v/>
          </cell>
          <cell r="I163">
            <v>163</v>
          </cell>
          <cell r="J163" t="str">
            <v>258-20.8</v>
          </cell>
        </row>
        <row r="164">
          <cell r="E164" t="str">
            <v>GC_BPMZ_66_RI_1582</v>
          </cell>
          <cell r="F164" t="str">
            <v/>
          </cell>
          <cell r="G164" t="str">
            <v/>
          </cell>
          <cell r="H164" t="str">
            <v/>
          </cell>
          <cell r="I164">
            <v>164</v>
          </cell>
          <cell r="J164" t="str">
            <v>66-17.8</v>
          </cell>
        </row>
        <row r="165">
          <cell r="E165" t="str">
            <v>2-Propanol, 1-chloro-, phosphate (3:1)</v>
          </cell>
          <cell r="F165" t="str">
            <v>C9H18Cl3O4P</v>
          </cell>
          <cell r="G165" t="str">
            <v>13674-84-5</v>
          </cell>
          <cell r="H165" t="str">
            <v>KVMPUXDNESXNOH-UHFFFAOYSA-N</v>
          </cell>
          <cell r="I165">
            <v>165</v>
          </cell>
          <cell r="J165" t="str">
            <v>99-20.6</v>
          </cell>
        </row>
        <row r="166">
          <cell r="E166" t="str">
            <v>GC_BPMZ_97_RI_1574</v>
          </cell>
          <cell r="F166" t="str">
            <v/>
          </cell>
          <cell r="G166" t="str">
            <v/>
          </cell>
          <cell r="H166" t="str">
            <v/>
          </cell>
          <cell r="I166">
            <v>166</v>
          </cell>
          <cell r="J166" t="str">
            <v>97-17.6</v>
          </cell>
        </row>
        <row r="167">
          <cell r="E167" t="str">
            <v>GC_PBMZ_267_RI_2967</v>
          </cell>
          <cell r="F167" t="str">
            <v/>
          </cell>
          <cell r="G167" t="str">
            <v/>
          </cell>
          <cell r="H167" t="str">
            <v/>
          </cell>
          <cell r="I167">
            <v>167</v>
          </cell>
          <cell r="J167" t="str">
            <v>267-30.7</v>
          </cell>
        </row>
        <row r="168">
          <cell r="E168" t="str">
            <v>Benzene, 1,3-dimethyl-</v>
          </cell>
          <cell r="F168" t="str">
            <v>C8H10</v>
          </cell>
          <cell r="G168" t="str">
            <v>108-38-3</v>
          </cell>
          <cell r="H168" t="str">
            <v>IVSZLXZYQVIEFR-UHFFFAOYSA-N</v>
          </cell>
          <cell r="I168">
            <v>168</v>
          </cell>
          <cell r="J168" t="str">
            <v>91-5.9</v>
          </cell>
        </row>
        <row r="169">
          <cell r="E169" t="str">
            <v>GC_BPMZ_153_RI_1350</v>
          </cell>
          <cell r="F169" t="str">
            <v/>
          </cell>
          <cell r="G169" t="str">
            <v/>
          </cell>
          <cell r="H169" t="str">
            <v/>
          </cell>
          <cell r="I169">
            <v>169</v>
          </cell>
          <cell r="J169" t="str">
            <v>153-14.6</v>
          </cell>
        </row>
        <row r="170">
          <cell r="E170" t="str">
            <v>GC_PBMZ_123_RI_1919</v>
          </cell>
          <cell r="F170" t="str">
            <v/>
          </cell>
          <cell r="G170" t="str">
            <v/>
          </cell>
          <cell r="H170" t="str">
            <v/>
          </cell>
          <cell r="I170">
            <v>170</v>
          </cell>
          <cell r="J170" t="str">
            <v>123-21.6</v>
          </cell>
        </row>
        <row r="171">
          <cell r="E171" t="str">
            <v>GC_PBMZ_219_RI_1959</v>
          </cell>
          <cell r="F171" t="str">
            <v/>
          </cell>
          <cell r="G171" t="str">
            <v/>
          </cell>
          <cell r="H171" t="str">
            <v/>
          </cell>
          <cell r="I171">
            <v>171</v>
          </cell>
          <cell r="J171" t="str">
            <v>219-22.1</v>
          </cell>
        </row>
        <row r="172">
          <cell r="E172" t="str">
            <v>GC_BPMZ_195_RI_2017</v>
          </cell>
          <cell r="F172" t="str">
            <v/>
          </cell>
          <cell r="G172" t="str">
            <v/>
          </cell>
          <cell r="H172" t="str">
            <v/>
          </cell>
          <cell r="I172">
            <v>172</v>
          </cell>
          <cell r="J172" t="str">
            <v>195-22.7</v>
          </cell>
        </row>
        <row r="173">
          <cell r="E173" t="str">
            <v>Triphenylphosphine oxide</v>
          </cell>
          <cell r="F173" t="str">
            <v>C18H15OP</v>
          </cell>
          <cell r="G173" t="str">
            <v>791-28-6</v>
          </cell>
          <cell r="H173" t="str">
            <v>FIQMHBFVRAXMOP-UHFFFAOYSA-N</v>
          </cell>
          <cell r="I173">
            <v>173</v>
          </cell>
          <cell r="J173" t="str">
            <v>277-27.4</v>
          </cell>
        </row>
        <row r="174">
          <cell r="E174" t="str">
            <v>1,2-Benzisothiazole</v>
          </cell>
          <cell r="F174" t="str">
            <v>C7H5NS</v>
          </cell>
          <cell r="G174" t="str">
            <v>272-16-2</v>
          </cell>
          <cell r="H174" t="str">
            <v>CSNIZNHTOVFARY-UHFFFAOYSA-N</v>
          </cell>
          <cell r="I174">
            <v>174</v>
          </cell>
          <cell r="J174" t="str">
            <v>135-12.7</v>
          </cell>
        </row>
        <row r="175">
          <cell r="E175" t="str">
            <v>GC_PBMZ_57_RI_1510</v>
          </cell>
          <cell r="F175" t="str">
            <v/>
          </cell>
          <cell r="G175" t="str">
            <v/>
          </cell>
          <cell r="H175" t="str">
            <v/>
          </cell>
          <cell r="I175">
            <v>175</v>
          </cell>
          <cell r="J175" t="str">
            <v>57-16.9</v>
          </cell>
        </row>
        <row r="176">
          <cell r="E176" t="str">
            <v>GC_PBMZ_122_RI_1973</v>
          </cell>
          <cell r="F176" t="str">
            <v/>
          </cell>
          <cell r="G176" t="str">
            <v/>
          </cell>
          <cell r="H176" t="str">
            <v/>
          </cell>
          <cell r="I176">
            <v>176</v>
          </cell>
          <cell r="J176" t="str">
            <v>122-22.2</v>
          </cell>
        </row>
        <row r="177">
          <cell r="E177" t="str">
            <v>GC_PBMZ_193_RI_950</v>
          </cell>
          <cell r="F177" t="str">
            <v/>
          </cell>
          <cell r="G177" t="str">
            <v/>
          </cell>
          <cell r="H177" t="str">
            <v/>
          </cell>
          <cell r="I177">
            <v>177</v>
          </cell>
          <cell r="J177" t="str">
            <v>193-7.6</v>
          </cell>
        </row>
        <row r="178">
          <cell r="E178" t="str">
            <v>GC_PBMZ_57_RI_2488</v>
          </cell>
          <cell r="F178" t="str">
            <v/>
          </cell>
          <cell r="G178" t="str">
            <v/>
          </cell>
          <cell r="H178" t="str">
            <v/>
          </cell>
          <cell r="I178">
            <v>178</v>
          </cell>
          <cell r="J178" t="str">
            <v>57-26.9</v>
          </cell>
        </row>
        <row r="179">
          <cell r="E179" t="str">
            <v>GC_PBMZ_82_RI_1276</v>
          </cell>
          <cell r="F179" t="str">
            <v/>
          </cell>
          <cell r="G179" t="str">
            <v/>
          </cell>
          <cell r="H179" t="str">
            <v/>
          </cell>
          <cell r="I179">
            <v>179</v>
          </cell>
          <cell r="J179" t="str">
            <v>82-13.5</v>
          </cell>
        </row>
        <row r="180">
          <cell r="E180" t="str">
            <v>GC_PBMZ_82_RI_1375</v>
          </cell>
          <cell r="F180" t="str">
            <v/>
          </cell>
          <cell r="G180" t="str">
            <v/>
          </cell>
          <cell r="H180" t="str">
            <v/>
          </cell>
          <cell r="I180">
            <v>180</v>
          </cell>
          <cell r="J180" t="str">
            <v>82-15</v>
          </cell>
        </row>
        <row r="181">
          <cell r="E181" t="str">
            <v>GC_BPMZ_92_RI_2038</v>
          </cell>
          <cell r="F181" t="str">
            <v/>
          </cell>
          <cell r="G181" t="str">
            <v/>
          </cell>
          <cell r="H181" t="str">
            <v/>
          </cell>
          <cell r="I181">
            <v>181</v>
          </cell>
          <cell r="J181" t="str">
            <v>92-22.9</v>
          </cell>
        </row>
        <row r="182">
          <cell r="E182" t="str">
            <v>Phenazone                         @ P792</v>
          </cell>
          <cell r="F182" t="str">
            <v>C11H12N2O</v>
          </cell>
          <cell r="G182" t="str">
            <v>60-80-0</v>
          </cell>
          <cell r="H182" t="str">
            <v>VEQOALNAAJBPNY-UHFFFAOYSA-N</v>
          </cell>
          <cell r="I182">
            <v>182</v>
          </cell>
          <cell r="J182" t="str">
            <v>188-21.4</v>
          </cell>
        </row>
        <row r="183">
          <cell r="E183" t="str">
            <v>GC_BPMZ_69_RI_1017</v>
          </cell>
          <cell r="F183" t="str">
            <v/>
          </cell>
          <cell r="G183" t="str">
            <v/>
          </cell>
          <cell r="H183" t="str">
            <v/>
          </cell>
          <cell r="I183">
            <v>183</v>
          </cell>
          <cell r="J183" t="str">
            <v>69-9.1</v>
          </cell>
        </row>
        <row r="184">
          <cell r="E184" t="str">
            <v>1-Dodecene</v>
          </cell>
          <cell r="F184" t="str">
            <v>C12H24</v>
          </cell>
          <cell r="G184" t="str">
            <v>112-41-4</v>
          </cell>
          <cell r="H184" t="str">
            <v>CRSBERNSMYQZNG-UHFFFAOYSA-N</v>
          </cell>
          <cell r="I184">
            <v>184</v>
          </cell>
          <cell r="J184" t="str">
            <v>83-12.1</v>
          </cell>
        </row>
        <row r="185">
          <cell r="E185" t="str">
            <v>GC_PBMZ_267_RI_3208</v>
          </cell>
          <cell r="F185" t="str">
            <v/>
          </cell>
          <cell r="G185" t="str">
            <v/>
          </cell>
          <cell r="H185" t="str">
            <v/>
          </cell>
          <cell r="I185">
            <v>185</v>
          </cell>
          <cell r="J185" t="str">
            <v>267-32.5</v>
          </cell>
        </row>
        <row r="186">
          <cell r="E186" t="str">
            <v>Tri(2-chloroethyl) phosphate</v>
          </cell>
          <cell r="F186" t="str">
            <v>C6H12Cl3O4P</v>
          </cell>
          <cell r="G186" t="str">
            <v>115-96-8</v>
          </cell>
          <cell r="H186" t="str">
            <v>HQUQLFOMPYWACS-UHFFFAOYSA-N</v>
          </cell>
          <cell r="I186">
            <v>186</v>
          </cell>
          <cell r="J186" t="str">
            <v>249-20</v>
          </cell>
        </row>
        <row r="187">
          <cell r="E187" t="str">
            <v>GC_BPMZ_253_RI_1785</v>
          </cell>
          <cell r="F187" t="str">
            <v/>
          </cell>
          <cell r="G187">
            <v>0</v>
          </cell>
          <cell r="H187" t="str">
            <v/>
          </cell>
          <cell r="I187">
            <v>187</v>
          </cell>
          <cell r="J187" t="str">
            <v>253-20.1</v>
          </cell>
        </row>
        <row r="188">
          <cell r="E188" t="str">
            <v>Benzaldehyde</v>
          </cell>
          <cell r="F188" t="str">
            <v>C7H6O</v>
          </cell>
          <cell r="G188" t="str">
            <v>100-52-7</v>
          </cell>
          <cell r="H188" t="str">
            <v>HUMNYLRZRPPJDN-UHFFFAOYSA-N</v>
          </cell>
          <cell r="I188">
            <v>188</v>
          </cell>
          <cell r="J188" t="str">
            <v>105-7.5</v>
          </cell>
        </row>
        <row r="189">
          <cell r="E189" t="str">
            <v>GC_PBMZ_167_RI_1984</v>
          </cell>
          <cell r="F189" t="str">
            <v/>
          </cell>
          <cell r="G189" t="str">
            <v/>
          </cell>
          <cell r="H189" t="str">
            <v/>
          </cell>
          <cell r="I189">
            <v>189</v>
          </cell>
          <cell r="J189" t="str">
            <v>167-22.3</v>
          </cell>
        </row>
        <row r="190">
          <cell r="E190" t="str">
            <v>GC_PBMZ_229_RI_1978</v>
          </cell>
          <cell r="F190" t="str">
            <v/>
          </cell>
          <cell r="G190" t="str">
            <v/>
          </cell>
          <cell r="H190" t="str">
            <v/>
          </cell>
          <cell r="I190">
            <v>190</v>
          </cell>
          <cell r="J190" t="str">
            <v>229-22.3</v>
          </cell>
        </row>
        <row r="191">
          <cell r="E191" t="str">
            <v>GC_PBMZ_143_RI_3185</v>
          </cell>
          <cell r="F191" t="str">
            <v/>
          </cell>
          <cell r="G191" t="str">
            <v/>
          </cell>
          <cell r="H191" t="str">
            <v/>
          </cell>
          <cell r="I191">
            <v>191</v>
          </cell>
          <cell r="J191" t="str">
            <v>143-32.3</v>
          </cell>
        </row>
        <row r="192">
          <cell r="E192" t="str">
            <v>GC_PBMZ_189_RI_2216</v>
          </cell>
          <cell r="F192" t="str">
            <v/>
          </cell>
          <cell r="G192" t="str">
            <v/>
          </cell>
          <cell r="H192" t="str">
            <v/>
          </cell>
          <cell r="I192">
            <v>192</v>
          </cell>
          <cell r="J192" t="str">
            <v>189-24.6</v>
          </cell>
        </row>
        <row r="193">
          <cell r="E193" t="str">
            <v>GC_BPMZ_71_RI_1526</v>
          </cell>
          <cell r="F193" t="str">
            <v/>
          </cell>
          <cell r="G193" t="str">
            <v/>
          </cell>
          <cell r="H193" t="str">
            <v/>
          </cell>
          <cell r="I193">
            <v>193</v>
          </cell>
          <cell r="J193" t="str">
            <v>71-17.2</v>
          </cell>
        </row>
        <row r="194">
          <cell r="E194" t="str">
            <v>GC_BPMZ_327_RI_1891</v>
          </cell>
          <cell r="F194" t="str">
            <v/>
          </cell>
          <cell r="G194">
            <v>0</v>
          </cell>
          <cell r="H194" t="str">
            <v/>
          </cell>
          <cell r="I194">
            <v>194</v>
          </cell>
          <cell r="J194" t="str">
            <v>327-21.3</v>
          </cell>
        </row>
        <row r="195">
          <cell r="E195" t="str">
            <v>Benzaldehyde, 4-methyl-</v>
          </cell>
          <cell r="F195" t="str">
            <v>C8H8O</v>
          </cell>
          <cell r="G195" t="str">
            <v>104-87-0</v>
          </cell>
          <cell r="H195" t="str">
            <v>FXLOVSHXALFLKQ-UHFFFAOYSA-N</v>
          </cell>
          <cell r="I195">
            <v>195</v>
          </cell>
          <cell r="J195" t="str">
            <v>119-10.1</v>
          </cell>
        </row>
        <row r="196">
          <cell r="E196" t="str">
            <v>Cyclohexanol, 2-(1,1-dimethylethyl)-</v>
          </cell>
          <cell r="F196" t="str">
            <v>C10H20O</v>
          </cell>
          <cell r="G196" t="str">
            <v>13491-79-7</v>
          </cell>
          <cell r="H196" t="str">
            <v>DLTWBMHADAJAAZ-UHFFFAOYSA-N</v>
          </cell>
          <cell r="I196">
            <v>196</v>
          </cell>
          <cell r="J196" t="str">
            <v>82-11.8</v>
          </cell>
        </row>
        <row r="197">
          <cell r="E197" t="str">
            <v>Cyclohexane, isothiocyanato-</v>
          </cell>
          <cell r="F197" t="str">
            <v>C7H11NS</v>
          </cell>
          <cell r="G197" t="str">
            <v>1122-82-3</v>
          </cell>
          <cell r="H197" t="str">
            <v>MZSJGCPBOVTKHR-UHFFFAOYSA-N</v>
          </cell>
          <cell r="I197">
            <v>197</v>
          </cell>
          <cell r="J197" t="str">
            <v>141-12.8</v>
          </cell>
        </row>
        <row r="198">
          <cell r="E198" t="str">
            <v>Tetrachloroethylene</v>
          </cell>
          <cell r="F198" t="str">
            <v>C2Cl4</v>
          </cell>
          <cell r="G198" t="str">
            <v>127-18-4</v>
          </cell>
          <cell r="H198" t="str">
            <v>CYTYCFOTNPOANT-UHFFFAOYSA-N</v>
          </cell>
          <cell r="I198">
            <v>198</v>
          </cell>
          <cell r="J198" t="str">
            <v>166-4.2</v>
          </cell>
        </row>
        <row r="199">
          <cell r="E199" t="str">
            <v>Tetradecane</v>
          </cell>
          <cell r="F199" t="str">
            <v>C14H30</v>
          </cell>
          <cell r="G199" t="str">
            <v>629-59-4</v>
          </cell>
          <cell r="H199" t="str">
            <v>BGHCVCJVXZWKCC-UHFFFAOYSA-N</v>
          </cell>
          <cell r="I199">
            <v>199</v>
          </cell>
          <cell r="J199" t="str">
            <v>57-15.3</v>
          </cell>
        </row>
        <row r="200">
          <cell r="E200" t="str">
            <v>Phenanthrene</v>
          </cell>
          <cell r="F200" t="str">
            <v>C14H10</v>
          </cell>
          <cell r="G200" t="str">
            <v>85-01-8</v>
          </cell>
          <cell r="H200" t="str">
            <v>YNPNZTXNASCQKK-UHFFFAOYSA-N</v>
          </cell>
          <cell r="I200">
            <v>200</v>
          </cell>
          <cell r="J200" t="str">
            <v>178-20.2</v>
          </cell>
        </row>
        <row r="201">
          <cell r="E201" t="str">
            <v>Decane</v>
          </cell>
          <cell r="F201" t="str">
            <v>C10H22</v>
          </cell>
          <cell r="G201" t="str">
            <v>124-18-5</v>
          </cell>
          <cell r="H201" t="str">
            <v>DIOQZVSQGTUSAI-UHFFFAOYSA-N</v>
          </cell>
          <cell r="I201">
            <v>201</v>
          </cell>
          <cell r="J201" t="str">
            <v>57-8.5</v>
          </cell>
        </row>
        <row r="202">
          <cell r="E202" t="str">
            <v>Pyridine, 2,4,6-trimethyl-</v>
          </cell>
          <cell r="F202" t="str">
            <v>C8H11N</v>
          </cell>
          <cell r="G202" t="str">
            <v>108-75-8</v>
          </cell>
          <cell r="H202" t="str">
            <v>BWZVCCNYKMEVEX-UHFFFAOYSA-N</v>
          </cell>
          <cell r="I202">
            <v>202</v>
          </cell>
          <cell r="J202" t="str">
            <v>121-8.3</v>
          </cell>
        </row>
        <row r="203">
          <cell r="E203" t="str">
            <v>Ethanol, 1-(2-butoxyethoxy)-</v>
          </cell>
          <cell r="F203" t="str">
            <v>C8H18O3</v>
          </cell>
          <cell r="G203" t="str">
            <v>54446-78-5</v>
          </cell>
          <cell r="H203" t="str">
            <v>ZNQOETZUGRUONW-UHFFFAOYSA-N</v>
          </cell>
          <cell r="I203">
            <v>203</v>
          </cell>
          <cell r="J203" t="str">
            <v>57-12.1</v>
          </cell>
        </row>
        <row r="204">
          <cell r="E204" t="str">
            <v>2H-Benzotriazole, 2-methyl-</v>
          </cell>
          <cell r="F204" t="str">
            <v>C7H7N3</v>
          </cell>
          <cell r="G204" t="str">
            <v>16584-00-2</v>
          </cell>
          <cell r="H204" t="str">
            <v>PWORFEDVDWBHSJ-UHFFFAOYSA-N</v>
          </cell>
          <cell r="I204">
            <v>204</v>
          </cell>
          <cell r="J204" t="str">
            <v>133-12.1</v>
          </cell>
        </row>
        <row r="205">
          <cell r="E205" t="str">
            <v>Oxalic acid, cyclohexyl tetradecyl ester</v>
          </cell>
          <cell r="F205" t="str">
            <v>C22H40O4</v>
          </cell>
          <cell r="G205" t="str">
            <v>1000309-31-5</v>
          </cell>
          <cell r="H205" t="str">
            <v xml:space="preserve">KDKKNZXZZFQVCN-UHFFFAOYSA-N </v>
          </cell>
          <cell r="I205">
            <v>205</v>
          </cell>
          <cell r="J205" t="str">
            <v>83-24.3</v>
          </cell>
        </row>
        <row r="206">
          <cell r="E206" t="str">
            <v>Naphthalene</v>
          </cell>
          <cell r="F206" t="str">
            <v>C10H8</v>
          </cell>
          <cell r="G206" t="str">
            <v>91-20-3</v>
          </cell>
          <cell r="H206" t="str">
            <v>UFWIBTONFRDIAS-UHFFFAOYSA-N</v>
          </cell>
          <cell r="I206">
            <v>206</v>
          </cell>
          <cell r="J206" t="str">
            <v>128-12</v>
          </cell>
        </row>
        <row r="207">
          <cell r="E207" t="str">
            <v>Pyridine, 2-(methylthio)-</v>
          </cell>
          <cell r="F207" t="str">
            <v>C6H7NS</v>
          </cell>
          <cell r="G207" t="str">
            <v>18438-38-5</v>
          </cell>
          <cell r="H207" t="str">
            <v>VLQBSKLZRSUMTJ-UHFFFAOYSA-N</v>
          </cell>
          <cell r="I207">
            <v>207</v>
          </cell>
          <cell r="J207" t="str">
            <v>125-10.4</v>
          </cell>
        </row>
        <row r="208">
          <cell r="E208" t="str">
            <v>Acetophenone</v>
          </cell>
          <cell r="F208" t="str">
            <v>C8H8O</v>
          </cell>
          <cell r="G208" t="str">
            <v>98-86-2</v>
          </cell>
          <cell r="H208" t="str">
            <v>KWOLFJPFCHCOCG-UHFFFAOYSA-N</v>
          </cell>
          <cell r="I208">
            <v>208</v>
          </cell>
          <cell r="J208" t="str">
            <v>105-9.8</v>
          </cell>
        </row>
        <row r="209">
          <cell r="E209" t="str">
            <v>Pyrazine, 2-ethyl-3-methyl-</v>
          </cell>
          <cell r="F209" t="str">
            <v>C7H10N2</v>
          </cell>
          <cell r="G209" t="str">
            <v>15707-23-0</v>
          </cell>
          <cell r="H209" t="str">
            <v>LNIMMWYNSBZESE-UHFFFAOYSA-N</v>
          </cell>
          <cell r="I209">
            <v>209</v>
          </cell>
          <cell r="J209" t="str">
            <v>121-8.5</v>
          </cell>
        </row>
        <row r="210">
          <cell r="E210" t="str">
            <v>Cyclohexene, 1-methyl-5-(1-methylethenyl)-, (R)-</v>
          </cell>
          <cell r="F210" t="str">
            <v>C10H16</v>
          </cell>
          <cell r="G210" t="str">
            <v>1461-27-4</v>
          </cell>
          <cell r="H210" t="str">
            <v>JWQKMEKSFPNAIB-UHFFFAOYSA-N</v>
          </cell>
          <cell r="I210">
            <v>210</v>
          </cell>
          <cell r="J210" t="str">
            <v>93-8.9</v>
          </cell>
        </row>
        <row r="211">
          <cell r="E211" t="str">
            <v>Tridecane</v>
          </cell>
          <cell r="F211" t="str">
            <v>C13H28</v>
          </cell>
          <cell r="G211" t="str">
            <v>629-50-5</v>
          </cell>
          <cell r="H211" t="str">
            <v>IIYFAKIEWZDVMP-UHFFFAOYSA-N</v>
          </cell>
          <cell r="I211">
            <v>211</v>
          </cell>
          <cell r="J211" t="str">
            <v>57-13.9</v>
          </cell>
        </row>
        <row r="212">
          <cell r="E212" t="str">
            <v>Phenol</v>
          </cell>
          <cell r="F212" t="str">
            <v>C6H6O</v>
          </cell>
          <cell r="G212" t="str">
            <v>108-95-2</v>
          </cell>
          <cell r="H212" t="str">
            <v>ISWSIDIOOBJBQZ-UHFFFAOYSA-N</v>
          </cell>
          <cell r="I212">
            <v>212</v>
          </cell>
          <cell r="J212" t="str">
            <v>94-8.1</v>
          </cell>
        </row>
        <row r="213">
          <cell r="E213" t="str">
            <v>Cyanic acid, phenyl ester</v>
          </cell>
          <cell r="F213" t="str">
            <v>C7H5NO</v>
          </cell>
          <cell r="G213" t="str">
            <v>1122-85-6</v>
          </cell>
          <cell r="H213" t="str">
            <v>CWHFDTWZHFRTAB-UHFFFAOYSA-N</v>
          </cell>
          <cell r="I213">
            <v>213</v>
          </cell>
          <cell r="J213" t="str">
            <v>77-7.3</v>
          </cell>
        </row>
        <row r="214">
          <cell r="E214" t="str">
            <v>1,3-Dichlorobenzene</v>
          </cell>
          <cell r="F214" t="str">
            <v>C6H4Cl2</v>
          </cell>
          <cell r="G214" t="str">
            <v>541-73-1</v>
          </cell>
          <cell r="H214" t="str">
            <v>ZPQOPVIELGIULI-UHFFFAOYSA-N</v>
          </cell>
          <cell r="I214">
            <v>214</v>
          </cell>
          <cell r="J214" t="str">
            <v>146-8.5</v>
          </cell>
        </row>
        <row r="215">
          <cell r="E215" t="str">
            <v>Pyrazine, 2,3-dimethyl-</v>
          </cell>
          <cell r="F215" t="str">
            <v>C6H8N2</v>
          </cell>
          <cell r="G215" t="str">
            <v>5910-89-4</v>
          </cell>
          <cell r="H215" t="str">
            <v>OXQOBQJCDNLAPO-UHFFFAOYSA-N</v>
          </cell>
          <cell r="I215">
            <v>215</v>
          </cell>
          <cell r="J215" t="str">
            <v>108-6.3</v>
          </cell>
        </row>
        <row r="216">
          <cell r="E216" t="str">
            <v>Azetidine, 1,1'-methylenebis[2-methyl-</v>
          </cell>
          <cell r="F216" t="str">
            <v>C9H18N2</v>
          </cell>
          <cell r="G216" t="str">
            <v>38455-30-0</v>
          </cell>
          <cell r="H216" t="str">
            <v xml:space="preserve">LFKLLDLGMKLTFU-UHFFFAOYSA-N </v>
          </cell>
          <cell r="I216">
            <v>216</v>
          </cell>
          <cell r="J216" t="str">
            <v>84-11.5</v>
          </cell>
        </row>
        <row r="217">
          <cell r="E217" t="str">
            <v>Aniline                             P300</v>
          </cell>
          <cell r="F217" t="str">
            <v>C6H7N</v>
          </cell>
          <cell r="G217" t="str">
            <v>62-53-3</v>
          </cell>
          <cell r="H217" t="str">
            <v>PAYRUJLWNCNPSJ-UHFFFAOYSA-N</v>
          </cell>
          <cell r="I217">
            <v>217</v>
          </cell>
          <cell r="J217" t="str">
            <v>93-4.4</v>
          </cell>
        </row>
        <row r="218">
          <cell r="E218" t="str">
            <v>Benzene, 1,2,3-trimethyl-</v>
          </cell>
          <cell r="F218" t="str">
            <v>C9H12</v>
          </cell>
          <cell r="G218" t="str">
            <v>526-73-8</v>
          </cell>
          <cell r="H218" t="str">
            <v>FYGHSUNMUKGBRK-UHFFFAOYSA-N</v>
          </cell>
          <cell r="I218">
            <v>218</v>
          </cell>
          <cell r="J218" t="str">
            <v>105-8.3</v>
          </cell>
        </row>
        <row r="219">
          <cell r="E219" t="str">
            <v>Dodecanoic acid, 1-methylethyl ester</v>
          </cell>
          <cell r="F219" t="str">
            <v>C15H30O2</v>
          </cell>
          <cell r="G219" t="str">
            <v>10233-13-3</v>
          </cell>
          <cell r="H219" t="str">
            <v>UJPPXNXOEVDSRW-UHFFFAOYSA-N</v>
          </cell>
          <cell r="I219">
            <v>219</v>
          </cell>
          <cell r="J219" t="str">
            <v>102-18.3</v>
          </cell>
        </row>
        <row r="220">
          <cell r="E220" t="str">
            <v>Cyclohexane, 1-bromo-4-methyl-</v>
          </cell>
          <cell r="F220" t="str">
            <v>C7H13Br</v>
          </cell>
          <cell r="G220" t="str">
            <v>6294-40-2</v>
          </cell>
          <cell r="H220" t="str">
            <v>RLOHLPHAOHGRNM-UHFFFAOYSA-N</v>
          </cell>
          <cell r="I220">
            <v>220</v>
          </cell>
          <cell r="J220" t="str">
            <v>97-7.1</v>
          </cell>
        </row>
        <row r="221">
          <cell r="E221" t="str">
            <v>GC_BPMZ_147_RI_2285</v>
          </cell>
          <cell r="F221" t="str">
            <v/>
          </cell>
          <cell r="G221">
            <v>0</v>
          </cell>
          <cell r="H221" t="str">
            <v/>
          </cell>
          <cell r="I221">
            <v>221</v>
          </cell>
          <cell r="J221" t="str">
            <v>221-25.1</v>
          </cell>
        </row>
        <row r="222">
          <cell r="E222" t="str">
            <v>Benzyl alcohol</v>
          </cell>
          <cell r="F222" t="str">
            <v>C7H8O</v>
          </cell>
          <cell r="G222" t="str">
            <v>100-51-6</v>
          </cell>
          <cell r="H222" t="str">
            <v>WVDDGKGOMKODPV-UHFFFAOYSA-N</v>
          </cell>
          <cell r="I222">
            <v>222</v>
          </cell>
          <cell r="J222" t="str">
            <v>108-9.2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Listen"/>
      <sheetName val="Z"/>
      <sheetName val="xxx"/>
      <sheetName val="72102609"/>
      <sheetName val="72102278"/>
      <sheetName val="72102029"/>
      <sheetName val="72101595"/>
      <sheetName val="72101388"/>
      <sheetName val="72101014"/>
      <sheetName val="72100736"/>
      <sheetName val="72100530"/>
      <sheetName val="72100318"/>
      <sheetName val="72100121"/>
      <sheetName val="72003054"/>
    </sheetNames>
    <sheetDataSet>
      <sheetData sheetId="0"/>
      <sheetData sheetId="1"/>
      <sheetData sheetId="2">
        <row r="2">
          <cell r="J2" t="str">
            <v>pH-Wert</v>
          </cell>
        </row>
        <row r="3">
          <cell r="J3" t="str">
            <v>LimsNr</v>
          </cell>
        </row>
        <row r="4">
          <cell r="J4" t="str">
            <v>PNDatum</v>
          </cell>
        </row>
        <row r="5">
          <cell r="J5" t="str">
            <v>Ort_kurz</v>
          </cell>
        </row>
        <row r="6">
          <cell r="E6" t="str">
            <v>Vorschlag</v>
          </cell>
          <cell r="F6" t="str">
            <v>Formel</v>
          </cell>
          <cell r="G6" t="str">
            <v>CAS</v>
          </cell>
          <cell r="H6" t="str">
            <v>InChIKey</v>
          </cell>
          <cell r="I6" t="str">
            <v>ZN</v>
          </cell>
          <cell r="J6" t="str">
            <v>BPMZ_RT</v>
          </cell>
        </row>
        <row r="7">
          <cell r="E7" t="str">
            <v>13-Docosenamide, (Z)-</v>
          </cell>
          <cell r="F7" t="str">
            <v>C22H43NO</v>
          </cell>
          <cell r="G7" t="str">
            <v>112-84-5</v>
          </cell>
          <cell r="H7" t="str">
            <v>UAUDZVJPLUQNMU-KTKRTIGZSA-N</v>
          </cell>
          <cell r="I7">
            <v>7</v>
          </cell>
          <cell r="J7" t="str">
            <v>59-29.3</v>
          </cell>
        </row>
        <row r="8">
          <cell r="E8" t="str">
            <v>Didecan-2-yl phthalate</v>
          </cell>
          <cell r="F8" t="str">
            <v>C28H46O4</v>
          </cell>
          <cell r="G8" t="str">
            <v>28029-89-2</v>
          </cell>
          <cell r="H8" t="str">
            <v xml:space="preserve">CZTAPVBKUXXDLY-UHFFFAOYSA-N   </v>
          </cell>
          <cell r="I8">
            <v>8</v>
          </cell>
          <cell r="J8" t="str">
            <v>149-29.7</v>
          </cell>
        </row>
        <row r="9">
          <cell r="E9" t="str">
            <v>Isobutyl methyl phthalate</v>
          </cell>
          <cell r="F9" t="str">
            <v>C13H16O4</v>
          </cell>
          <cell r="G9" t="str">
            <v>1000373-89-3</v>
          </cell>
          <cell r="H9" t="str">
            <v xml:space="preserve">HRJOMMSRROBCMQ-UHFFFAOYSA-N </v>
          </cell>
          <cell r="I9">
            <v>9</v>
          </cell>
          <cell r="J9" t="str">
            <v>163-19.4</v>
          </cell>
        </row>
        <row r="10">
          <cell r="E10" t="str">
            <v>Phthalic acid, di(6-methylhept-2-yl) ester</v>
          </cell>
          <cell r="F10" t="str">
            <v>C24H38O4</v>
          </cell>
          <cell r="G10" t="str">
            <v>1000377-97-3</v>
          </cell>
          <cell r="H10" t="str">
            <v xml:space="preserve">ASUMBDPCWUXZFX-UHFFFAOYSA-N   </v>
          </cell>
          <cell r="I10">
            <v>10</v>
          </cell>
          <cell r="J10" t="str">
            <v>149-27.5</v>
          </cell>
        </row>
        <row r="11">
          <cell r="E11" t="str">
            <v>GC_BPMZ_129_RI_1964</v>
          </cell>
          <cell r="F11" t="str">
            <v/>
          </cell>
          <cell r="G11" t="str">
            <v/>
          </cell>
          <cell r="H11" t="str">
            <v/>
          </cell>
          <cell r="I11">
            <v>11</v>
          </cell>
          <cell r="J11" t="str">
            <v>129-22.2</v>
          </cell>
        </row>
        <row r="12">
          <cell r="E12" t="str">
            <v>GC_BPMZ_130_RI_1777</v>
          </cell>
          <cell r="F12" t="str">
            <v/>
          </cell>
          <cell r="G12">
            <v>0</v>
          </cell>
          <cell r="H12" t="str">
            <v/>
          </cell>
          <cell r="I12">
            <v>12</v>
          </cell>
          <cell r="J12" t="str">
            <v>130-20.1</v>
          </cell>
        </row>
        <row r="13">
          <cell r="E13" t="str">
            <v>Amberonne (isomer 2)</v>
          </cell>
          <cell r="F13" t="str">
            <v>C16H26O</v>
          </cell>
          <cell r="G13" t="str">
            <v>1000470-69-8</v>
          </cell>
          <cell r="H13" t="str">
            <v xml:space="preserve">FVUGZKDGWGKCFE-UHFFFAOYSA-N </v>
          </cell>
          <cell r="I13">
            <v>13</v>
          </cell>
          <cell r="J13" t="str">
            <v>191-18.9</v>
          </cell>
        </row>
        <row r="14">
          <cell r="E14" t="str">
            <v>2,4,7,9-Tetramethyl-5-decyne-4,7-diol</v>
          </cell>
          <cell r="F14" t="str">
            <v>C14H26O2</v>
          </cell>
          <cell r="G14" t="str">
            <v>126-86-3</v>
          </cell>
          <cell r="H14" t="str">
            <v>LXOFYPKXCSULTL-UHFFFAOYSA-N</v>
          </cell>
          <cell r="I14">
            <v>14</v>
          </cell>
          <cell r="J14" t="str">
            <v>109-15.6</v>
          </cell>
        </row>
        <row r="15">
          <cell r="E15" t="str">
            <v>GC_PBMZ_59_RI_2572</v>
          </cell>
          <cell r="F15" t="str">
            <v/>
          </cell>
          <cell r="G15" t="str">
            <v/>
          </cell>
          <cell r="H15" t="str">
            <v/>
          </cell>
          <cell r="I15">
            <v>15</v>
          </cell>
          <cell r="J15" t="str">
            <v>59-27.6</v>
          </cell>
        </row>
        <row r="16">
          <cell r="E16" t="str">
            <v>Dibutyl phthalate</v>
          </cell>
          <cell r="F16" t="str">
            <v>C16H22O4</v>
          </cell>
          <cell r="G16" t="str">
            <v>84-74-2</v>
          </cell>
          <cell r="H16" t="str">
            <v>DOIRQSBPFJWKBE-UHFFFAOYSA-N</v>
          </cell>
          <cell r="I16">
            <v>16</v>
          </cell>
          <cell r="J16" t="str">
            <v>149-22.1</v>
          </cell>
        </row>
        <row r="17">
          <cell r="E17" t="str">
            <v>Lidocaine</v>
          </cell>
          <cell r="F17" t="str">
            <v>C14H22N2O</v>
          </cell>
          <cell r="G17" t="str">
            <v>137-58-6</v>
          </cell>
          <cell r="H17" t="str">
            <v>NNJVILVZKWQKPM-UHFFFAOYSA-N</v>
          </cell>
          <cell r="I17">
            <v>17</v>
          </cell>
          <cell r="J17" t="str">
            <v>86-21.5</v>
          </cell>
        </row>
        <row r="18">
          <cell r="E18" t="str">
            <v>GC_PBMZ_91_RI_1675</v>
          </cell>
          <cell r="F18" t="str">
            <v/>
          </cell>
          <cell r="G18" t="str">
            <v/>
          </cell>
          <cell r="H18" t="str">
            <v/>
          </cell>
          <cell r="I18">
            <v>18</v>
          </cell>
          <cell r="J18" t="str">
            <v>91-18.9</v>
          </cell>
        </row>
        <row r="19">
          <cell r="E19" t="str">
            <v>Cyclopenta[g]-2-benzopyran, 1,3,4,6,7,8-hexahydro-4,6,6,7,8,8-hexamethyl-</v>
          </cell>
          <cell r="F19" t="str">
            <v>C18H26O</v>
          </cell>
          <cell r="G19" t="str">
            <v>1222-05-5</v>
          </cell>
          <cell r="H19" t="str">
            <v>ONKNPOPIGWHAQC-UHFFFAOYSA-N</v>
          </cell>
          <cell r="I19">
            <v>19</v>
          </cell>
          <cell r="J19" t="str">
            <v>243-21</v>
          </cell>
        </row>
        <row r="20">
          <cell r="E20" t="str">
            <v>GC_PBMZ_91_RI_1943</v>
          </cell>
          <cell r="F20" t="str">
            <v/>
          </cell>
          <cell r="G20" t="str">
            <v/>
          </cell>
          <cell r="H20" t="str">
            <v/>
          </cell>
          <cell r="I20">
            <v>20</v>
          </cell>
          <cell r="J20" t="str">
            <v>91-21.9</v>
          </cell>
        </row>
        <row r="21">
          <cell r="E21" t="str">
            <v>GC_BPMZ_121_RI_1893</v>
          </cell>
          <cell r="F21" t="str">
            <v/>
          </cell>
          <cell r="G21">
            <v>0</v>
          </cell>
          <cell r="H21" t="str">
            <v/>
          </cell>
          <cell r="I21">
            <v>21</v>
          </cell>
          <cell r="J21" t="str">
            <v>121-21.3</v>
          </cell>
        </row>
        <row r="22">
          <cell r="E22" t="str">
            <v>GC_BPMZ_205_RI_1946</v>
          </cell>
          <cell r="F22" t="str">
            <v/>
          </cell>
          <cell r="G22">
            <v>0</v>
          </cell>
          <cell r="H22" t="str">
            <v/>
          </cell>
          <cell r="I22">
            <v>22</v>
          </cell>
          <cell r="J22" t="str">
            <v>205-21.7</v>
          </cell>
        </row>
        <row r="23">
          <cell r="E23" t="str">
            <v>Diisobutyl phthalate</v>
          </cell>
          <cell r="F23" t="str">
            <v>C16H22O4</v>
          </cell>
          <cell r="G23" t="str">
            <v>84-69-5</v>
          </cell>
          <cell r="H23" t="str">
            <v>MGWAVDBGNNKXQV-UHFFFAOYSA-N</v>
          </cell>
          <cell r="I23">
            <v>23</v>
          </cell>
          <cell r="J23" t="str">
            <v>149-21.1</v>
          </cell>
        </row>
        <row r="24">
          <cell r="E24" t="str">
            <v>3-[1-(4-Cyano-1,2,3,4-tetrahydronaphthyl)]propanenitrile</v>
          </cell>
          <cell r="F24" t="str">
            <v>C14H14N2</v>
          </cell>
          <cell r="G24" t="str">
            <v>57964-40-6</v>
          </cell>
          <cell r="H24" t="str">
            <v>JRUGFHHEKLYFPC-UHFFFAOYSA-N</v>
          </cell>
          <cell r="I24">
            <v>24</v>
          </cell>
          <cell r="J24" t="str">
            <v>129-23.2</v>
          </cell>
        </row>
        <row r="25">
          <cell r="E25" t="str">
            <v>GC_BPMZ_59_RI_2985</v>
          </cell>
          <cell r="F25" t="str">
            <v/>
          </cell>
          <cell r="G25" t="str">
            <v/>
          </cell>
          <cell r="H25" t="str">
            <v/>
          </cell>
          <cell r="I25">
            <v>25</v>
          </cell>
          <cell r="J25" t="str">
            <v>59-30.8</v>
          </cell>
        </row>
        <row r="26">
          <cell r="E26" t="str">
            <v>GC_BPMZ_257_RI_2206</v>
          </cell>
          <cell r="F26" t="str">
            <v/>
          </cell>
          <cell r="G26">
            <v>0</v>
          </cell>
          <cell r="H26" t="str">
            <v/>
          </cell>
          <cell r="I26">
            <v>26</v>
          </cell>
          <cell r="J26" t="str">
            <v>257-24.4</v>
          </cell>
        </row>
        <row r="27">
          <cell r="E27" t="str">
            <v>GC_PBMZ_121_RI_1819</v>
          </cell>
          <cell r="F27" t="str">
            <v/>
          </cell>
          <cell r="G27" t="str">
            <v/>
          </cell>
          <cell r="H27" t="str">
            <v/>
          </cell>
          <cell r="I27">
            <v>27</v>
          </cell>
          <cell r="J27" t="str">
            <v>121-20.6</v>
          </cell>
        </row>
        <row r="28">
          <cell r="E28" t="str">
            <v>1-Propanol, 2-(2-methoxypropoxy)-</v>
          </cell>
          <cell r="F28" t="str">
            <v>C7H16O3</v>
          </cell>
          <cell r="G28" t="str">
            <v>13588-28-8</v>
          </cell>
          <cell r="H28" t="str">
            <v>CUDYYMUUJHLCGZ-UHFFFAOYSA-N</v>
          </cell>
          <cell r="I28">
            <v>28</v>
          </cell>
          <cell r="J28" t="str">
            <v>73-8.8</v>
          </cell>
        </row>
        <row r="29">
          <cell r="E29" t="str">
            <v>Phthalic acid, ethyl pentyl ester</v>
          </cell>
          <cell r="F29" t="str">
            <v>C15H20O4</v>
          </cell>
          <cell r="G29" t="str">
            <v>1000308-93-6</v>
          </cell>
          <cell r="H29" t="str">
            <v xml:space="preserve">CWTNJOUCIAUOGI-UHFFFAOYSA-N   </v>
          </cell>
          <cell r="I29">
            <v>29</v>
          </cell>
          <cell r="J29" t="str">
            <v>149-20.2</v>
          </cell>
        </row>
        <row r="30">
          <cell r="E30" t="str">
            <v>Tris(2-chloroisopropyl)phosphate</v>
          </cell>
          <cell r="F30" t="str">
            <v>C9H18Cl3O4P</v>
          </cell>
          <cell r="G30" t="str">
            <v>13674-84-5</v>
          </cell>
          <cell r="H30" t="str">
            <v>KVMPUXDNESXNOH-UHFFFAOYSA-N</v>
          </cell>
          <cell r="I30">
            <v>30</v>
          </cell>
          <cell r="J30" t="str">
            <v>125-20.4</v>
          </cell>
        </row>
        <row r="31">
          <cell r="E31" t="str">
            <v>2,6-Di-tert-butyl-4-hydroxy-4-methyl-2,5-cyclohexadien-1-one</v>
          </cell>
          <cell r="F31" t="str">
            <v>C15H24O2</v>
          </cell>
          <cell r="G31" t="str">
            <v>10396-80-2</v>
          </cell>
          <cell r="H31" t="str">
            <v>DQBHJILNHNRDTM-UHFFFAOYSA-N</v>
          </cell>
          <cell r="I31">
            <v>31</v>
          </cell>
          <cell r="J31" t="str">
            <v>165-16.3</v>
          </cell>
        </row>
        <row r="32">
          <cell r="E32" t="str">
            <v>GC_PBMZ_118_RI_2074</v>
          </cell>
          <cell r="F32" t="str">
            <v/>
          </cell>
          <cell r="G32" t="str">
            <v/>
          </cell>
          <cell r="H32" t="str">
            <v/>
          </cell>
          <cell r="I32">
            <v>32</v>
          </cell>
          <cell r="J32" t="str">
            <v>118-23.2</v>
          </cell>
        </row>
        <row r="33">
          <cell r="E33" t="str">
            <v>Benzyl butyl phthalate</v>
          </cell>
          <cell r="F33" t="str">
            <v>C19H20O4</v>
          </cell>
          <cell r="G33" t="str">
            <v>85-68-7</v>
          </cell>
          <cell r="H33" t="str">
            <v>IRIAEXORFWYRCZ-UHFFFAOYSA-N</v>
          </cell>
          <cell r="I33">
            <v>33</v>
          </cell>
          <cell r="J33" t="str">
            <v>149-25.9</v>
          </cell>
        </row>
        <row r="34">
          <cell r="E34" t="str">
            <v>GC_PBMZ_148_RI_1280</v>
          </cell>
          <cell r="F34" t="str">
            <v/>
          </cell>
          <cell r="G34" t="str">
            <v/>
          </cell>
          <cell r="H34" t="str">
            <v/>
          </cell>
          <cell r="I34">
            <v>34</v>
          </cell>
          <cell r="J34" t="str">
            <v>148-13.6</v>
          </cell>
        </row>
        <row r="35">
          <cell r="E35" t="str">
            <v>Styrene</v>
          </cell>
          <cell r="F35" t="str">
            <v>C8H8</v>
          </cell>
          <cell r="G35" t="str">
            <v>100-42-5</v>
          </cell>
          <cell r="H35" t="str">
            <v>PPBRXRYQALVLMV-UHFFFAOYSA-N</v>
          </cell>
          <cell r="I35">
            <v>35</v>
          </cell>
          <cell r="J35" t="str">
            <v>104-5.9</v>
          </cell>
        </row>
        <row r="36">
          <cell r="E36" t="str">
            <v>2-Propanol, 1-(2-methoxy-1-methylethoxy)-</v>
          </cell>
          <cell r="F36" t="str">
            <v>C7H16O3</v>
          </cell>
          <cell r="G36" t="str">
            <v>20324-32-7</v>
          </cell>
          <cell r="H36" t="str">
            <v>WGYZMNBUZFHYRX-UHFFFAOYSA-N</v>
          </cell>
          <cell r="I36">
            <v>36</v>
          </cell>
          <cell r="J36" t="str">
            <v>59-8.8</v>
          </cell>
        </row>
        <row r="37">
          <cell r="E37" t="str">
            <v>Diazepam</v>
          </cell>
          <cell r="F37" t="str">
            <v>C16H13ClN2O</v>
          </cell>
          <cell r="G37" t="str">
            <v>439-14-5</v>
          </cell>
          <cell r="H37" t="str">
            <v>AAOVKJBEBIDNHE-UHFFFAOYSA-N</v>
          </cell>
          <cell r="I37">
            <v>37</v>
          </cell>
          <cell r="J37" t="str">
            <v>256-27.1</v>
          </cell>
        </row>
        <row r="38">
          <cell r="E38" t="str">
            <v>Dihydromyrcenol</v>
          </cell>
          <cell r="F38" t="str">
            <v>C10H20O</v>
          </cell>
          <cell r="G38" t="str">
            <v>53219-21-9</v>
          </cell>
          <cell r="H38" t="str">
            <v>VOATZOQREKBJMT-UHFFFAOYSA-N</v>
          </cell>
          <cell r="I38">
            <v>38</v>
          </cell>
          <cell r="J38" t="str">
            <v>59-9.1</v>
          </cell>
        </row>
        <row r="39">
          <cell r="E39" t="str">
            <v>GC_BPMZ_56_RI_2302</v>
          </cell>
          <cell r="F39" t="str">
            <v/>
          </cell>
          <cell r="G39" t="str">
            <v/>
          </cell>
          <cell r="H39" t="str">
            <v/>
          </cell>
          <cell r="I39">
            <v>39</v>
          </cell>
          <cell r="J39" t="str">
            <v>56-25.3</v>
          </cell>
        </row>
        <row r="40">
          <cell r="E40" t="str">
            <v>GC_BPMZ_135_RI_1704</v>
          </cell>
          <cell r="F40" t="str">
            <v/>
          </cell>
          <cell r="G40">
            <v>0</v>
          </cell>
          <cell r="H40" t="str">
            <v/>
          </cell>
          <cell r="I40">
            <v>40</v>
          </cell>
          <cell r="J40" t="str">
            <v>135-19.3</v>
          </cell>
        </row>
        <row r="41">
          <cell r="E41" t="str">
            <v>Methocarbamol</v>
          </cell>
          <cell r="F41" t="str">
            <v>C11H15NO5</v>
          </cell>
          <cell r="G41" t="str">
            <v>532-03-6</v>
          </cell>
          <cell r="H41" t="str">
            <v>GNXFOGHNGIVQEH-UHFFFAOYSA-N</v>
          </cell>
          <cell r="I41">
            <v>41</v>
          </cell>
          <cell r="J41" t="str">
            <v>124-23.2</v>
          </cell>
        </row>
        <row r="42">
          <cell r="E42" t="str">
            <v>GC_PBMZ_149_RI_1898</v>
          </cell>
          <cell r="F42" t="str">
            <v/>
          </cell>
          <cell r="G42" t="str">
            <v/>
          </cell>
          <cell r="H42" t="str">
            <v/>
          </cell>
          <cell r="I42">
            <v>42</v>
          </cell>
          <cell r="J42" t="str">
            <v>149-21.4</v>
          </cell>
        </row>
        <row r="43">
          <cell r="E43" t="str">
            <v>GC_BPMZ_149_RI_1998</v>
          </cell>
          <cell r="F43" t="str">
            <v/>
          </cell>
          <cell r="G43">
            <v>0</v>
          </cell>
          <cell r="H43" t="str">
            <v/>
          </cell>
          <cell r="I43">
            <v>43</v>
          </cell>
          <cell r="J43" t="str">
            <v>149-22.4</v>
          </cell>
        </row>
        <row r="44">
          <cell r="E44" t="str">
            <v>Carbamazepine</v>
          </cell>
          <cell r="F44" t="str">
            <v>C15H12N2O</v>
          </cell>
          <cell r="G44" t="str">
            <v>298-46-4</v>
          </cell>
          <cell r="H44" t="str">
            <v>FFGPTBGBLSHEPO-UHFFFAOYSA-N</v>
          </cell>
          <cell r="I44">
            <v>44</v>
          </cell>
          <cell r="J44" t="str">
            <v>193-26</v>
          </cell>
        </row>
        <row r="45">
          <cell r="E45" t="str">
            <v>GC_PBMZ_164_RI_1483</v>
          </cell>
          <cell r="F45" t="str">
            <v/>
          </cell>
          <cell r="G45" t="str">
            <v/>
          </cell>
          <cell r="H45" t="str">
            <v/>
          </cell>
          <cell r="I45">
            <v>45</v>
          </cell>
          <cell r="J45" t="str">
            <v>164-16.5</v>
          </cell>
        </row>
        <row r="46">
          <cell r="E46" t="str">
            <v>Propofol</v>
          </cell>
          <cell r="F46" t="str">
            <v>C12H18O</v>
          </cell>
          <cell r="G46" t="str">
            <v>2078-54-8</v>
          </cell>
          <cell r="H46" t="str">
            <v>OLBCVFGFOZPWHH-UHFFFAOYSA-N</v>
          </cell>
          <cell r="I46">
            <v>46</v>
          </cell>
          <cell r="J46" t="str">
            <v>163-14.8</v>
          </cell>
        </row>
        <row r="47">
          <cell r="E47" t="str">
            <v>GC_PBMZ_97_RI_3047</v>
          </cell>
          <cell r="F47" t="str">
            <v/>
          </cell>
          <cell r="G47" t="str">
            <v/>
          </cell>
          <cell r="H47" t="str">
            <v/>
          </cell>
          <cell r="I47">
            <v>47</v>
          </cell>
          <cell r="J47" t="str">
            <v>97-31.3</v>
          </cell>
        </row>
        <row r="48">
          <cell r="E48" t="str">
            <v>GC_BPMZ_119_RI_1885</v>
          </cell>
          <cell r="F48" t="str">
            <v/>
          </cell>
          <cell r="G48">
            <v>0</v>
          </cell>
          <cell r="H48" t="str">
            <v/>
          </cell>
          <cell r="I48">
            <v>48</v>
          </cell>
          <cell r="J48" t="str">
            <v>119-21.2</v>
          </cell>
        </row>
        <row r="49">
          <cell r="E49" t="str">
            <v>GC_BPMZ_59_RI_995</v>
          </cell>
          <cell r="F49" t="str">
            <v/>
          </cell>
          <cell r="G49" t="str">
            <v/>
          </cell>
          <cell r="H49" t="str">
            <v/>
          </cell>
          <cell r="I49">
            <v>49</v>
          </cell>
          <cell r="J49" t="str">
            <v>59-8.5</v>
          </cell>
        </row>
        <row r="50">
          <cell r="E50" t="str">
            <v>GC_PBMZ_69_RI_1192</v>
          </cell>
          <cell r="F50" t="str">
            <v/>
          </cell>
          <cell r="G50" t="str">
            <v/>
          </cell>
          <cell r="H50" t="str">
            <v/>
          </cell>
          <cell r="I50">
            <v>50</v>
          </cell>
          <cell r="J50" t="str">
            <v>69-12.2</v>
          </cell>
        </row>
        <row r="51">
          <cell r="E51" t="str">
            <v>GC_PBMZ_72_RI_1020</v>
          </cell>
          <cell r="F51" t="str">
            <v/>
          </cell>
          <cell r="G51" t="str">
            <v/>
          </cell>
          <cell r="H51" t="str">
            <v/>
          </cell>
          <cell r="I51">
            <v>51</v>
          </cell>
          <cell r="J51" t="str">
            <v>72-8.8</v>
          </cell>
        </row>
        <row r="52">
          <cell r="E52" t="str">
            <v>GC_BPMZ_116_RI_1524</v>
          </cell>
          <cell r="F52" t="str">
            <v/>
          </cell>
          <cell r="G52">
            <v>0</v>
          </cell>
          <cell r="H52" t="str">
            <v/>
          </cell>
          <cell r="I52">
            <v>52</v>
          </cell>
          <cell r="J52" t="str">
            <v>116-17.1</v>
          </cell>
        </row>
        <row r="53">
          <cell r="E53" t="str">
            <v>GC_PBMZ_71_RI_1195</v>
          </cell>
          <cell r="F53" t="str">
            <v/>
          </cell>
          <cell r="G53" t="str">
            <v/>
          </cell>
          <cell r="H53" t="str">
            <v/>
          </cell>
          <cell r="I53">
            <v>53</v>
          </cell>
          <cell r="J53" t="str">
            <v>71-12.2</v>
          </cell>
        </row>
        <row r="54">
          <cell r="E54" t="str">
            <v>N-Butylbenzenesulfonamide</v>
          </cell>
          <cell r="F54" t="str">
            <v>C10H15NO2S</v>
          </cell>
          <cell r="G54" t="str">
            <v>3622-84-2</v>
          </cell>
          <cell r="H54" t="str">
            <v>IPRJXAGUEGOFGG-UHFFFAOYSA-N</v>
          </cell>
          <cell r="I54">
            <v>54</v>
          </cell>
          <cell r="J54" t="str">
            <v>141-20.2</v>
          </cell>
        </row>
        <row r="55">
          <cell r="E55" t="str">
            <v>GC_PBMZ_57_RI_3365</v>
          </cell>
          <cell r="F55" t="str">
            <v/>
          </cell>
          <cell r="G55" t="str">
            <v/>
          </cell>
          <cell r="H55" t="str">
            <v/>
          </cell>
          <cell r="I55">
            <v>55</v>
          </cell>
          <cell r="J55" t="str">
            <v>57-33.7</v>
          </cell>
        </row>
        <row r="56">
          <cell r="E56" t="str">
            <v>GC_PBMZ_72_RI_2985</v>
          </cell>
          <cell r="F56" t="str">
            <v/>
          </cell>
          <cell r="G56" t="str">
            <v/>
          </cell>
          <cell r="H56" t="str">
            <v/>
          </cell>
          <cell r="I56">
            <v>56</v>
          </cell>
          <cell r="J56" t="str">
            <v>72-30.8</v>
          </cell>
        </row>
        <row r="57">
          <cell r="E57" t="str">
            <v>GC_BPMZ_143_RI_1999</v>
          </cell>
          <cell r="F57" t="str">
            <v/>
          </cell>
          <cell r="G57" t="str">
            <v/>
          </cell>
          <cell r="H57" t="str">
            <v/>
          </cell>
          <cell r="I57">
            <v>57</v>
          </cell>
          <cell r="J57" t="str">
            <v>143-22.5</v>
          </cell>
        </row>
        <row r="58">
          <cell r="E58" t="str">
            <v>GC_BPMZ_121_RI_2035</v>
          </cell>
          <cell r="F58" t="str">
            <v/>
          </cell>
          <cell r="G58" t="str">
            <v/>
          </cell>
          <cell r="H58" t="str">
            <v/>
          </cell>
          <cell r="I58">
            <v>58</v>
          </cell>
          <cell r="J58" t="str">
            <v>121-22.8</v>
          </cell>
        </row>
        <row r="59">
          <cell r="E59" t="str">
            <v>GC_PBMZ_112_RI_1905</v>
          </cell>
          <cell r="F59" t="str">
            <v/>
          </cell>
          <cell r="G59" t="str">
            <v/>
          </cell>
          <cell r="H59" t="str">
            <v/>
          </cell>
          <cell r="I59">
            <v>59</v>
          </cell>
          <cell r="J59" t="str">
            <v>112-21.5</v>
          </cell>
        </row>
        <row r="60">
          <cell r="E60" t="str">
            <v>GC_PBMZ_187_RI_1873</v>
          </cell>
          <cell r="F60" t="str">
            <v/>
          </cell>
          <cell r="G60" t="str">
            <v/>
          </cell>
          <cell r="H60" t="str">
            <v/>
          </cell>
          <cell r="I60">
            <v>60</v>
          </cell>
          <cell r="J60" t="str">
            <v>187-21.1</v>
          </cell>
        </row>
        <row r="61">
          <cell r="E61" t="str">
            <v>2,2,6,6-Tetramethyl-4-piperidone</v>
          </cell>
          <cell r="F61" t="str">
            <v>C9H17NO</v>
          </cell>
          <cell r="G61" t="str">
            <v>826-36-8</v>
          </cell>
          <cell r="H61" t="str">
            <v>JWUXJYZVKZKLTJ-UHFFFAOYSA-N</v>
          </cell>
          <cell r="I61">
            <v>61</v>
          </cell>
          <cell r="J61" t="str">
            <v>140-10.8</v>
          </cell>
        </row>
        <row r="62">
          <cell r="E62" t="str">
            <v>2-(Methylthio)benzothiazole</v>
          </cell>
          <cell r="F62" t="str">
            <v>C8H7NS2</v>
          </cell>
          <cell r="G62" t="str">
            <v>615-22-5</v>
          </cell>
          <cell r="H62" t="str">
            <v>UTBVIMLZIRIFFR-UHFFFAOYSA-N</v>
          </cell>
          <cell r="I62">
            <v>62</v>
          </cell>
          <cell r="J62" t="str">
            <v>181-18.1</v>
          </cell>
        </row>
        <row r="63">
          <cell r="E63" t="str">
            <v>Hexa(methoxymethyl)melamine</v>
          </cell>
          <cell r="F63" t="str">
            <v>C15H30N6O6</v>
          </cell>
          <cell r="G63" t="str">
            <v>68002-20-0</v>
          </cell>
          <cell r="H63" t="str">
            <v xml:space="preserve">BNCADMBVWNPPIZ-UHFFFAOYSA-N   </v>
          </cell>
          <cell r="I63">
            <v>63</v>
          </cell>
          <cell r="J63" t="str">
            <v>207-26.9</v>
          </cell>
        </row>
        <row r="64">
          <cell r="E64" t="str">
            <v>1,3,5-Triphenylcyclohexane, cis,trans-</v>
          </cell>
          <cell r="F64" t="str">
            <v>C24H24</v>
          </cell>
          <cell r="G64" t="str">
            <v>28336-57-4</v>
          </cell>
          <cell r="H64" t="str">
            <v>YVPJVAWPIRGOJN-UHFFFAOYSA-N</v>
          </cell>
          <cell r="I64">
            <v>64</v>
          </cell>
          <cell r="J64" t="str">
            <v>91-26.7</v>
          </cell>
        </row>
        <row r="65">
          <cell r="E65" t="str">
            <v>GC_PBMZ_93_RI_784</v>
          </cell>
          <cell r="F65" t="str">
            <v/>
          </cell>
          <cell r="G65" t="str">
            <v/>
          </cell>
          <cell r="H65" t="str">
            <v/>
          </cell>
          <cell r="I65">
            <v>65</v>
          </cell>
          <cell r="J65" t="str">
            <v>93-4.4</v>
          </cell>
        </row>
        <row r="66">
          <cell r="E66" t="str">
            <v>GC_BPMZ_121_RI_1893</v>
          </cell>
          <cell r="F66" t="str">
            <v/>
          </cell>
          <cell r="G66">
            <v>0</v>
          </cell>
          <cell r="H66" t="str">
            <v/>
          </cell>
          <cell r="I66">
            <v>66</v>
          </cell>
          <cell r="J66" t="str">
            <v>205-21.3</v>
          </cell>
        </row>
        <row r="67">
          <cell r="E67" t="str">
            <v>GC_BPMZ_58_RI_2188</v>
          </cell>
          <cell r="F67" t="str">
            <v/>
          </cell>
          <cell r="G67" t="str">
            <v/>
          </cell>
          <cell r="H67" t="str">
            <v/>
          </cell>
          <cell r="I67">
            <v>67</v>
          </cell>
          <cell r="J67" t="str">
            <v>58-24.3</v>
          </cell>
        </row>
        <row r="68">
          <cell r="E68" t="str">
            <v>GC_PBMZ_288_RI_2517</v>
          </cell>
          <cell r="F68" t="str">
            <v/>
          </cell>
          <cell r="G68" t="str">
            <v/>
          </cell>
          <cell r="H68" t="str">
            <v/>
          </cell>
          <cell r="I68">
            <v>68</v>
          </cell>
          <cell r="J68" t="str">
            <v>288-27.2</v>
          </cell>
        </row>
        <row r="69">
          <cell r="E69" t="str">
            <v>GC_PBMZ_225_RI_2153</v>
          </cell>
          <cell r="F69" t="str">
            <v/>
          </cell>
          <cell r="G69" t="str">
            <v/>
          </cell>
          <cell r="H69" t="str">
            <v/>
          </cell>
          <cell r="I69">
            <v>69</v>
          </cell>
          <cell r="J69" t="str">
            <v>225-23.9</v>
          </cell>
        </row>
        <row r="70">
          <cell r="E70" t="str">
            <v>GC_BPMZ_104_RI_1477</v>
          </cell>
          <cell r="F70" t="str">
            <v/>
          </cell>
          <cell r="G70" t="str">
            <v/>
          </cell>
          <cell r="H70" t="str">
            <v/>
          </cell>
          <cell r="I70">
            <v>70</v>
          </cell>
          <cell r="J70" t="str">
            <v>104-16.4</v>
          </cell>
        </row>
        <row r="71">
          <cell r="E71" t="str">
            <v>GC_BPMZ_100_RI_1596</v>
          </cell>
          <cell r="F71" t="str">
            <v/>
          </cell>
          <cell r="G71" t="str">
            <v/>
          </cell>
          <cell r="H71" t="str">
            <v/>
          </cell>
          <cell r="I71">
            <v>71</v>
          </cell>
          <cell r="J71" t="str">
            <v>100-18</v>
          </cell>
        </row>
        <row r="72">
          <cell r="E72" t="str">
            <v>GC_BPMZ_193_RI_2516</v>
          </cell>
          <cell r="F72" t="str">
            <v/>
          </cell>
          <cell r="G72" t="str">
            <v/>
          </cell>
          <cell r="H72" t="str">
            <v/>
          </cell>
          <cell r="I72">
            <v>72</v>
          </cell>
          <cell r="J72" t="str">
            <v>193-27.2</v>
          </cell>
        </row>
        <row r="73">
          <cell r="E73" t="str">
            <v>GC_BPMZ_116_RI_1497</v>
          </cell>
          <cell r="F73" t="str">
            <v/>
          </cell>
          <cell r="G73">
            <v>0</v>
          </cell>
          <cell r="H73" t="str">
            <v/>
          </cell>
          <cell r="I73">
            <v>73</v>
          </cell>
          <cell r="J73" t="str">
            <v>116-16.7</v>
          </cell>
        </row>
        <row r="74">
          <cell r="E74" t="str">
            <v>(E)-Squalene</v>
          </cell>
          <cell r="F74" t="str">
            <v>C30H50</v>
          </cell>
          <cell r="G74" t="str">
            <v>111-02-4</v>
          </cell>
          <cell r="H74" t="str">
            <v>YYGNTYWPHWGJRM-AAJYLUCBSA-N</v>
          </cell>
          <cell r="I74">
            <v>74</v>
          </cell>
          <cell r="J74" t="str">
            <v>69-29.6</v>
          </cell>
        </row>
        <row r="75">
          <cell r="E75" t="str">
            <v>GC_BPMZ_69_RI_1030</v>
          </cell>
          <cell r="F75" t="str">
            <v/>
          </cell>
          <cell r="G75" t="str">
            <v/>
          </cell>
          <cell r="H75" t="str">
            <v/>
          </cell>
          <cell r="I75">
            <v>75</v>
          </cell>
          <cell r="J75" t="str">
            <v>69-9.1</v>
          </cell>
        </row>
        <row r="76">
          <cell r="E76" t="str">
            <v>Ethane, 1,1,2,2-tetrachloro-</v>
          </cell>
          <cell r="F76" t="str">
            <v>C2H2Cl4</v>
          </cell>
          <cell r="G76" t="str">
            <v>79-34-5</v>
          </cell>
          <cell r="H76" t="str">
            <v>QPFMBZIOSGYJDE-UHFFFAOYSA-N</v>
          </cell>
          <cell r="I76">
            <v>76</v>
          </cell>
          <cell r="J76" t="str">
            <v>83-6.3</v>
          </cell>
        </row>
        <row r="77">
          <cell r="E77" t="str">
            <v>Mepivacaine</v>
          </cell>
          <cell r="F77" t="str">
            <v>C15H22N2O</v>
          </cell>
          <cell r="G77" t="str">
            <v>96-88-8</v>
          </cell>
          <cell r="H77" t="str">
            <v>INWLQCZOYSRPNW-UHFFFAOYSA-N</v>
          </cell>
          <cell r="I77">
            <v>77</v>
          </cell>
          <cell r="J77" t="str">
            <v>98-23.6</v>
          </cell>
        </row>
        <row r="78">
          <cell r="E78" t="str">
            <v>GC_BPMZ_104_RI_1908</v>
          </cell>
          <cell r="F78" t="str">
            <v/>
          </cell>
          <cell r="G78" t="str">
            <v/>
          </cell>
          <cell r="H78" t="str">
            <v/>
          </cell>
          <cell r="I78">
            <v>78</v>
          </cell>
          <cell r="J78" t="str">
            <v>104-21.6</v>
          </cell>
        </row>
        <row r="79">
          <cell r="E79" t="str">
            <v>GC_BPMZ_150_RI_1878</v>
          </cell>
          <cell r="F79" t="str">
            <v/>
          </cell>
          <cell r="G79">
            <v>0</v>
          </cell>
          <cell r="H79" t="str">
            <v/>
          </cell>
          <cell r="I79">
            <v>79</v>
          </cell>
          <cell r="J79" t="str">
            <v>150-21.2</v>
          </cell>
        </row>
        <row r="80">
          <cell r="E80" t="str">
            <v>GC_PBMZ_92_RI_1507</v>
          </cell>
          <cell r="F80" t="str">
            <v/>
          </cell>
          <cell r="G80" t="str">
            <v/>
          </cell>
          <cell r="H80" t="str">
            <v/>
          </cell>
          <cell r="I80">
            <v>80</v>
          </cell>
          <cell r="J80" t="str">
            <v>92-16.8</v>
          </cell>
        </row>
        <row r="81">
          <cell r="E81" t="str">
            <v>1-Hexanol, 2-ethyl-</v>
          </cell>
          <cell r="F81" t="str">
            <v>C8H18O</v>
          </cell>
          <cell r="G81" t="str">
            <v>104-76-7</v>
          </cell>
          <cell r="H81" t="str">
            <v>XXCCMDLLIVHSJT-UHFFFAOYSA-N</v>
          </cell>
          <cell r="I81">
            <v>81</v>
          </cell>
          <cell r="J81" t="str">
            <v>57-9.1</v>
          </cell>
        </row>
        <row r="82">
          <cell r="E82" t="str">
            <v>GC_PBMZ_230_RI_2242</v>
          </cell>
          <cell r="F82" t="str">
            <v/>
          </cell>
          <cell r="G82" t="str">
            <v/>
          </cell>
          <cell r="H82" t="str">
            <v/>
          </cell>
          <cell r="I82">
            <v>82</v>
          </cell>
          <cell r="J82" t="str">
            <v>230-24.8</v>
          </cell>
        </row>
        <row r="83">
          <cell r="E83" t="str">
            <v>GC_BPMZ_91_RI_1746</v>
          </cell>
          <cell r="F83" t="str">
            <v/>
          </cell>
          <cell r="G83" t="str">
            <v/>
          </cell>
          <cell r="H83" t="str">
            <v/>
          </cell>
          <cell r="I83">
            <v>83</v>
          </cell>
          <cell r="J83" t="str">
            <v>91-19.7</v>
          </cell>
        </row>
        <row r="84">
          <cell r="E84" t="str">
            <v>Triphenylphosphine oxide</v>
          </cell>
          <cell r="F84" t="str">
            <v>C18H15OP</v>
          </cell>
          <cell r="G84" t="str">
            <v>791-28-6</v>
          </cell>
          <cell r="H84" t="str">
            <v>FIQMHBFVRAXMOP-UHFFFAOYSA-N</v>
          </cell>
          <cell r="I84">
            <v>84</v>
          </cell>
          <cell r="J84" t="str">
            <v>277-27.4</v>
          </cell>
        </row>
        <row r="85">
          <cell r="E85" t="str">
            <v>2-tert-Butylcyclohexanol</v>
          </cell>
          <cell r="F85" t="str">
            <v>C10H20O</v>
          </cell>
          <cell r="G85" t="str">
            <v>13491-79-7</v>
          </cell>
          <cell r="H85" t="str">
            <v>DLTWBMHADAJAAZ-UHFFFAOYSA-N</v>
          </cell>
          <cell r="I85">
            <v>85</v>
          </cell>
          <cell r="J85" t="str">
            <v>82-11.8</v>
          </cell>
        </row>
        <row r="86">
          <cell r="E86" t="str">
            <v>GC_BPMZ_150_RI_1980</v>
          </cell>
          <cell r="F86" t="str">
            <v/>
          </cell>
          <cell r="G86">
            <v>0</v>
          </cell>
          <cell r="H86" t="str">
            <v/>
          </cell>
          <cell r="I86">
            <v>86</v>
          </cell>
          <cell r="J86" t="str">
            <v>150-22.2</v>
          </cell>
        </row>
        <row r="87">
          <cell r="E87" t="str">
            <v>GC_PBMZ_105_RI_1359</v>
          </cell>
          <cell r="F87" t="str">
            <v/>
          </cell>
          <cell r="G87" t="str">
            <v/>
          </cell>
          <cell r="H87" t="str">
            <v/>
          </cell>
          <cell r="I87">
            <v>87</v>
          </cell>
          <cell r="J87" t="str">
            <v>105-14.8</v>
          </cell>
        </row>
        <row r="88">
          <cell r="E88" t="str">
            <v>GC_BPMZ_124_RI_889</v>
          </cell>
          <cell r="F88" t="str">
            <v/>
          </cell>
          <cell r="G88" t="str">
            <v/>
          </cell>
          <cell r="H88" t="str">
            <v/>
          </cell>
          <cell r="I88">
            <v>88</v>
          </cell>
          <cell r="J88" t="str">
            <v>124-6.4</v>
          </cell>
        </row>
        <row r="89">
          <cell r="E89" t="str">
            <v>GC_PBMZ_83_RI_2081</v>
          </cell>
          <cell r="F89" t="str">
            <v/>
          </cell>
          <cell r="G89" t="str">
            <v/>
          </cell>
          <cell r="H89" t="str">
            <v/>
          </cell>
          <cell r="I89">
            <v>89</v>
          </cell>
          <cell r="J89" t="str">
            <v>83-23.3</v>
          </cell>
        </row>
        <row r="90">
          <cell r="E90" t="str">
            <v>GC_PBMZ_99_RI_1819</v>
          </cell>
          <cell r="F90" t="str">
            <v/>
          </cell>
          <cell r="G90" t="str">
            <v/>
          </cell>
          <cell r="H90" t="str">
            <v/>
          </cell>
          <cell r="I90">
            <v>90</v>
          </cell>
          <cell r="J90" t="str">
            <v>99-20.6</v>
          </cell>
        </row>
        <row r="91">
          <cell r="E91" t="str">
            <v>GC_BPMZ_105_RI_3170</v>
          </cell>
          <cell r="F91" t="str">
            <v/>
          </cell>
          <cell r="G91" t="str">
            <v/>
          </cell>
          <cell r="H91" t="str">
            <v/>
          </cell>
          <cell r="I91">
            <v>91</v>
          </cell>
          <cell r="J91" t="str">
            <v>105-32.2</v>
          </cell>
        </row>
        <row r="92">
          <cell r="E92" t="str">
            <v>Triethyl phosphate</v>
          </cell>
          <cell r="F92" t="str">
            <v>C6H15O4P</v>
          </cell>
          <cell r="G92" t="str">
            <v>78-40-0</v>
          </cell>
          <cell r="H92" t="str">
            <v>DQWPFSLDHJDLRL-UHFFFAOYSA-N</v>
          </cell>
          <cell r="I92">
            <v>92</v>
          </cell>
          <cell r="J92" t="str">
            <v>99-11</v>
          </cell>
        </row>
        <row r="93">
          <cell r="E93" t="str">
            <v>GC_PBMZ_146_RI_2295</v>
          </cell>
          <cell r="F93" t="str">
            <v/>
          </cell>
          <cell r="G93" t="str">
            <v/>
          </cell>
          <cell r="H93" t="str">
            <v/>
          </cell>
          <cell r="I93">
            <v>93</v>
          </cell>
          <cell r="J93" t="str">
            <v>146-25.2</v>
          </cell>
        </row>
        <row r="94">
          <cell r="E94" t="str">
            <v>GC_BPMZ_195_RI_2014</v>
          </cell>
          <cell r="F94" t="str">
            <v/>
          </cell>
          <cell r="G94" t="str">
            <v/>
          </cell>
          <cell r="H94" t="str">
            <v/>
          </cell>
          <cell r="I94">
            <v>94</v>
          </cell>
          <cell r="J94" t="str">
            <v>195-22.7</v>
          </cell>
        </row>
        <row r="95">
          <cell r="E95" t="str">
            <v>Triacetin</v>
          </cell>
          <cell r="F95" t="str">
            <v>C9H14O6</v>
          </cell>
          <cell r="G95" t="str">
            <v>102-76-1</v>
          </cell>
          <cell r="H95" t="str">
            <v>URAYPUMNDPQOKB-UHFFFAOYSA-N</v>
          </cell>
          <cell r="I95">
            <v>95</v>
          </cell>
          <cell r="J95" t="str">
            <v>103-14.6</v>
          </cell>
        </row>
        <row r="96">
          <cell r="E96" t="str">
            <v>GC_PBMZ_96_RI_2945</v>
          </cell>
          <cell r="F96" t="str">
            <v/>
          </cell>
          <cell r="G96" t="str">
            <v/>
          </cell>
          <cell r="H96" t="str">
            <v/>
          </cell>
          <cell r="I96">
            <v>96</v>
          </cell>
          <cell r="J96" t="str">
            <v>96-30.5</v>
          </cell>
        </row>
        <row r="97">
          <cell r="E97" t="str">
            <v>1,4:3,6-Dianhydro-2,5-di-O-methyl-D-glucitol</v>
          </cell>
          <cell r="F97" t="str">
            <v>C8H14O4</v>
          </cell>
          <cell r="G97" t="str">
            <v>5306-85-4</v>
          </cell>
          <cell r="H97" t="str">
            <v>MEJYDZQQVZJMPP-BAWJVQPRNA-N</v>
          </cell>
          <cell r="I97">
            <v>97</v>
          </cell>
          <cell r="J97" t="str">
            <v>69-13.5</v>
          </cell>
        </row>
        <row r="98">
          <cell r="E98" t="str">
            <v>GC_PBMZ_82_RI_989</v>
          </cell>
          <cell r="F98" t="str">
            <v/>
          </cell>
          <cell r="G98" t="str">
            <v/>
          </cell>
          <cell r="H98" t="str">
            <v/>
          </cell>
          <cell r="I98">
            <v>98</v>
          </cell>
          <cell r="J98" t="str">
            <v>82-8.3</v>
          </cell>
        </row>
        <row r="99">
          <cell r="E99" t="str">
            <v>GC_BPMZ_121_RI_989</v>
          </cell>
          <cell r="F99" t="str">
            <v/>
          </cell>
          <cell r="G99" t="str">
            <v/>
          </cell>
          <cell r="H99" t="str">
            <v/>
          </cell>
          <cell r="I99">
            <v>99</v>
          </cell>
          <cell r="J99" t="str">
            <v>121-8.3</v>
          </cell>
        </row>
        <row r="100">
          <cell r="E100" t="str">
            <v>GC_PBMZ_97_RI_3183</v>
          </cell>
          <cell r="F100" t="str">
            <v/>
          </cell>
          <cell r="G100" t="str">
            <v/>
          </cell>
          <cell r="H100" t="str">
            <v/>
          </cell>
          <cell r="I100">
            <v>100</v>
          </cell>
          <cell r="J100" t="str">
            <v>97-32.3</v>
          </cell>
        </row>
        <row r="101">
          <cell r="E101" t="str">
            <v>GC_PBMZ_204_RI_2686</v>
          </cell>
          <cell r="F101" t="str">
            <v/>
          </cell>
          <cell r="G101" t="str">
            <v/>
          </cell>
          <cell r="H101" t="str">
            <v/>
          </cell>
          <cell r="I101">
            <v>101</v>
          </cell>
          <cell r="J101" t="str">
            <v>204-28.5</v>
          </cell>
        </row>
        <row r="102">
          <cell r="E102" t="str">
            <v>1,3,4,6-Tetramethyl-dihydroimidazo[4,5-d]imidazolidine-2,5-dione</v>
          </cell>
          <cell r="F102" t="str">
            <v>C8H14N4O2</v>
          </cell>
          <cell r="G102" t="str">
            <v>106780-29-4</v>
          </cell>
          <cell r="H102" t="str">
            <v xml:space="preserve">XIUUSFJTJXFNGH-UHFFFAOYSA-N  </v>
          </cell>
          <cell r="I102">
            <v>102</v>
          </cell>
          <cell r="J102" t="str">
            <v>198-21.4</v>
          </cell>
        </row>
        <row r="103">
          <cell r="E103" t="str">
            <v>GC_BPMZ_94_RI_2665</v>
          </cell>
          <cell r="F103" t="str">
            <v/>
          </cell>
          <cell r="G103">
            <v>0</v>
          </cell>
          <cell r="H103" t="str">
            <v/>
          </cell>
          <cell r="I103">
            <v>103</v>
          </cell>
          <cell r="J103" t="str">
            <v>94-28.3</v>
          </cell>
        </row>
        <row r="104">
          <cell r="E104" t="str">
            <v>Cashmeran</v>
          </cell>
          <cell r="F104" t="str">
            <v>C14H22O</v>
          </cell>
          <cell r="G104" t="str">
            <v>33704-61-9</v>
          </cell>
          <cell r="H104" t="str">
            <v>MIZGSAALSYARKU-UHFFFAOYSA-N</v>
          </cell>
          <cell r="I104">
            <v>104</v>
          </cell>
          <cell r="J104" t="str">
            <v>191-16.8</v>
          </cell>
        </row>
        <row r="105">
          <cell r="E105" t="str">
            <v>GC_BPMZ_149_RI_1902</v>
          </cell>
          <cell r="F105" t="str">
            <v/>
          </cell>
          <cell r="G105">
            <v>0</v>
          </cell>
          <cell r="H105" t="str">
            <v/>
          </cell>
          <cell r="I105">
            <v>105</v>
          </cell>
          <cell r="J105" t="str">
            <v>193-21.4</v>
          </cell>
        </row>
        <row r="106">
          <cell r="E106" t="str">
            <v>GC_BPMZ_83_RI_1386</v>
          </cell>
          <cell r="F106" t="str">
            <v/>
          </cell>
          <cell r="G106" t="str">
            <v/>
          </cell>
          <cell r="H106" t="str">
            <v/>
          </cell>
          <cell r="I106">
            <v>106</v>
          </cell>
          <cell r="J106" t="str">
            <v>83-15.2</v>
          </cell>
        </row>
        <row r="107">
          <cell r="E107" t="str">
            <v>Phthalic acid, benzyl methyl ester</v>
          </cell>
          <cell r="F107" t="str">
            <v>C16H14O4</v>
          </cell>
          <cell r="G107" t="str">
            <v>1225-85-0</v>
          </cell>
          <cell r="H107" t="str">
            <v xml:space="preserve">AKKMBTJVARDPMB-UHFFFAOYSA-N </v>
          </cell>
          <cell r="I107">
            <v>107</v>
          </cell>
          <cell r="J107" t="str">
            <v>164-23.6</v>
          </cell>
        </row>
        <row r="108">
          <cell r="E108" t="str">
            <v>GC_BPMZ_83_RI_1470</v>
          </cell>
          <cell r="F108" t="str">
            <v/>
          </cell>
          <cell r="G108" t="str">
            <v/>
          </cell>
          <cell r="H108" t="str">
            <v/>
          </cell>
          <cell r="I108">
            <v>108</v>
          </cell>
          <cell r="J108" t="str">
            <v>83-16.3</v>
          </cell>
        </row>
        <row r="109">
          <cell r="E109" t="str">
            <v>GC_PBMZ_151_RI_1808</v>
          </cell>
          <cell r="F109" t="str">
            <v/>
          </cell>
          <cell r="G109" t="str">
            <v/>
          </cell>
          <cell r="H109" t="str">
            <v/>
          </cell>
          <cell r="I109">
            <v>109</v>
          </cell>
          <cell r="J109" t="str">
            <v>151-20.5</v>
          </cell>
        </row>
        <row r="110">
          <cell r="E110" t="str">
            <v>GC_BPMZ_152_RI_1670</v>
          </cell>
          <cell r="F110" t="str">
            <v/>
          </cell>
          <cell r="G110" t="str">
            <v/>
          </cell>
          <cell r="H110" t="str">
            <v/>
          </cell>
          <cell r="I110">
            <v>110</v>
          </cell>
          <cell r="J110" t="str">
            <v>152-18.9</v>
          </cell>
        </row>
        <row r="111">
          <cell r="E111" t="str">
            <v>GC_BPMZ_139_RI_1230</v>
          </cell>
          <cell r="F111" t="str">
            <v/>
          </cell>
          <cell r="G111" t="str">
            <v/>
          </cell>
          <cell r="H111" t="str">
            <v/>
          </cell>
          <cell r="I111">
            <v>111</v>
          </cell>
          <cell r="J111" t="str">
            <v>139-12.8</v>
          </cell>
        </row>
        <row r="112">
          <cell r="E112" t="str">
            <v>GC_BPMZ_121_RI_1505</v>
          </cell>
          <cell r="F112" t="str">
            <v/>
          </cell>
          <cell r="G112" t="str">
            <v/>
          </cell>
          <cell r="H112" t="str">
            <v/>
          </cell>
          <cell r="I112">
            <v>112</v>
          </cell>
          <cell r="J112" t="str">
            <v>121-16.8</v>
          </cell>
        </row>
        <row r="113">
          <cell r="E113" t="str">
            <v>GC_PBMZ_57_RI_3018</v>
          </cell>
          <cell r="F113" t="str">
            <v/>
          </cell>
          <cell r="G113" t="str">
            <v/>
          </cell>
          <cell r="H113" t="str">
            <v/>
          </cell>
          <cell r="I113">
            <v>113</v>
          </cell>
          <cell r="J113" t="str">
            <v>57-31</v>
          </cell>
        </row>
        <row r="114">
          <cell r="E114" t="str">
            <v>GC_BPMZ_94_RI_2501</v>
          </cell>
          <cell r="F114" t="str">
            <v/>
          </cell>
          <cell r="G114">
            <v>0</v>
          </cell>
          <cell r="H114" t="str">
            <v/>
          </cell>
          <cell r="I114">
            <v>114</v>
          </cell>
          <cell r="J114" t="str">
            <v>94-26.9</v>
          </cell>
        </row>
        <row r="115">
          <cell r="E115" t="str">
            <v>GC_PBMZ_99_RI_1517</v>
          </cell>
          <cell r="F115" t="str">
            <v/>
          </cell>
          <cell r="G115" t="str">
            <v/>
          </cell>
          <cell r="H115" t="str">
            <v/>
          </cell>
          <cell r="I115">
            <v>115</v>
          </cell>
          <cell r="J115" t="str">
            <v>99-17</v>
          </cell>
        </row>
        <row r="116">
          <cell r="E116" t="str">
            <v>GC_PBMZ_192_RI_1951</v>
          </cell>
          <cell r="F116" t="str">
            <v/>
          </cell>
          <cell r="G116" t="str">
            <v/>
          </cell>
          <cell r="H116" t="str">
            <v/>
          </cell>
          <cell r="I116">
            <v>116</v>
          </cell>
          <cell r="J116" t="str">
            <v>192-22</v>
          </cell>
        </row>
        <row r="117">
          <cell r="E117" t="str">
            <v>GC_PBMZ_149_RI_2749</v>
          </cell>
          <cell r="F117" t="str">
            <v/>
          </cell>
          <cell r="G117" t="str">
            <v/>
          </cell>
          <cell r="H117" t="str">
            <v/>
          </cell>
          <cell r="I117">
            <v>117</v>
          </cell>
          <cell r="J117" t="str">
            <v>149-29</v>
          </cell>
        </row>
        <row r="118">
          <cell r="E118" t="str">
            <v>Carbonic acid, pentadecyl phenyl ester</v>
          </cell>
          <cell r="F118" t="str">
            <v>C22H36O3</v>
          </cell>
          <cell r="G118" t="str">
            <v>1000314-57-9</v>
          </cell>
          <cell r="H118" t="str">
            <v>ZDMORWSPXCSTKG-UHFFFAOYSA-N</v>
          </cell>
          <cell r="I118">
            <v>118</v>
          </cell>
          <cell r="J118" t="str">
            <v>94-27.2</v>
          </cell>
        </row>
        <row r="119">
          <cell r="E119" t="str">
            <v>GC_BPMZ_147_RI_2285</v>
          </cell>
          <cell r="F119" t="str">
            <v/>
          </cell>
          <cell r="G119">
            <v>0</v>
          </cell>
          <cell r="H119" t="str">
            <v/>
          </cell>
          <cell r="I119">
            <v>119</v>
          </cell>
          <cell r="J119" t="str">
            <v>147-25.1</v>
          </cell>
        </row>
        <row r="120">
          <cell r="E120" t="str">
            <v>GC_BPMZ_71_RI_1210</v>
          </cell>
          <cell r="F120" t="str">
            <v/>
          </cell>
          <cell r="G120" t="str">
            <v/>
          </cell>
          <cell r="H120" t="str">
            <v/>
          </cell>
          <cell r="I120">
            <v>120</v>
          </cell>
          <cell r="J120" t="str">
            <v>71-12.5</v>
          </cell>
        </row>
        <row r="121">
          <cell r="E121" t="str">
            <v>(Z)-Docos-9-enenitrile</v>
          </cell>
          <cell r="F121" t="str">
            <v>C22H41N</v>
          </cell>
          <cell r="G121" t="str">
            <v>1000465-48-0</v>
          </cell>
          <cell r="H121" t="str">
            <v xml:space="preserve">DYWJAEXIUOQBMV-YPKPFQOOSA-N </v>
          </cell>
          <cell r="I121">
            <v>121</v>
          </cell>
          <cell r="J121" t="str">
            <v>122-27</v>
          </cell>
        </row>
        <row r="122">
          <cell r="E122" t="str">
            <v>GC_PBMZ_57_RI_2757</v>
          </cell>
          <cell r="F122" t="str">
            <v/>
          </cell>
          <cell r="G122" t="str">
            <v/>
          </cell>
          <cell r="H122" t="str">
            <v/>
          </cell>
          <cell r="I122">
            <v>122</v>
          </cell>
          <cell r="J122" t="str">
            <v>57-29</v>
          </cell>
        </row>
        <row r="123">
          <cell r="E123" t="str">
            <v>Carbonic acid, hexadecyl phenyl ester</v>
          </cell>
          <cell r="F123" t="str">
            <v>C23H38O3</v>
          </cell>
          <cell r="G123" t="str">
            <v>1000314-58-0</v>
          </cell>
          <cell r="H123" t="str">
            <v xml:space="preserve">CWQABBMFNPYHEF-UHFFFAOYSA-N   </v>
          </cell>
          <cell r="I123">
            <v>123</v>
          </cell>
          <cell r="J123" t="str">
            <v>94-28</v>
          </cell>
        </row>
        <row r="124">
          <cell r="E124" t="str">
            <v>2H-Indol-2-one, 1-(2,6-dichlorophenyl)-1,3-dihydro-</v>
          </cell>
          <cell r="F124" t="str">
            <v>C14H9Cl2NO</v>
          </cell>
          <cell r="G124" t="str">
            <v>15362-40-0</v>
          </cell>
          <cell r="H124" t="str">
            <v>JCICIFOYVSPMHG-UHFFFAOYSA-N</v>
          </cell>
          <cell r="I124">
            <v>124</v>
          </cell>
          <cell r="J124" t="str">
            <v>214-24.3</v>
          </cell>
        </row>
        <row r="125">
          <cell r="E125" t="str">
            <v>9-Octadecenoic acid (Z)-, methyl ester</v>
          </cell>
          <cell r="F125" t="str">
            <v>C19H36O2</v>
          </cell>
          <cell r="G125" t="str">
            <v>112-62-9</v>
          </cell>
          <cell r="H125" t="str">
            <v>QYDYPVFESGNLHU-KHPPLWFESA-N</v>
          </cell>
          <cell r="I125">
            <v>125</v>
          </cell>
          <cell r="J125" t="str">
            <v>97-23.5</v>
          </cell>
        </row>
        <row r="126">
          <cell r="E126" t="str">
            <v>GC_BPMZ_111_RI_2960</v>
          </cell>
          <cell r="F126" t="str">
            <v/>
          </cell>
          <cell r="G126" t="str">
            <v/>
          </cell>
          <cell r="H126" t="str">
            <v/>
          </cell>
          <cell r="I126">
            <v>126</v>
          </cell>
          <cell r="J126" t="str">
            <v>111-30.6</v>
          </cell>
        </row>
        <row r="127">
          <cell r="E127" t="str">
            <v>GC_BPMZ_94_RI_2610</v>
          </cell>
          <cell r="F127" t="str">
            <v/>
          </cell>
          <cell r="G127">
            <v>0</v>
          </cell>
          <cell r="H127" t="str">
            <v/>
          </cell>
          <cell r="I127">
            <v>127</v>
          </cell>
          <cell r="J127" t="str">
            <v>94-27.8</v>
          </cell>
        </row>
        <row r="128">
          <cell r="E128" t="str">
            <v>GC_PBMZ_163_RI_1932</v>
          </cell>
          <cell r="F128" t="str">
            <v/>
          </cell>
          <cell r="G128" t="str">
            <v/>
          </cell>
          <cell r="H128" t="str">
            <v/>
          </cell>
          <cell r="I128">
            <v>128</v>
          </cell>
          <cell r="J128" t="str">
            <v>163-21.8</v>
          </cell>
        </row>
        <row r="129">
          <cell r="E129" t="str">
            <v>GC_BPMZ_101_RI_1024</v>
          </cell>
          <cell r="F129" t="str">
            <v/>
          </cell>
          <cell r="G129">
            <v>0</v>
          </cell>
          <cell r="H129" t="str">
            <v/>
          </cell>
          <cell r="I129">
            <v>129</v>
          </cell>
          <cell r="J129" t="str">
            <v>101-8.7</v>
          </cell>
        </row>
        <row r="130">
          <cell r="E130" t="str">
            <v>2-tert-Butylcyclohexanone</v>
          </cell>
          <cell r="F130" t="str">
            <v>C10H18O</v>
          </cell>
          <cell r="G130" t="str">
            <v>1728-46-7</v>
          </cell>
          <cell r="H130" t="str">
            <v>ZRYDPLOWJSFQAE-UHFFFAOYSA-N</v>
          </cell>
          <cell r="I130">
            <v>130</v>
          </cell>
          <cell r="J130" t="str">
            <v>98-11.2</v>
          </cell>
        </row>
        <row r="131">
          <cell r="E131" t="str">
            <v>Octadecane</v>
          </cell>
          <cell r="F131" t="str">
            <v>C18H38</v>
          </cell>
          <cell r="G131" t="str">
            <v>593-45-3</v>
          </cell>
          <cell r="H131" t="str">
            <v>RZJRJXONCZWCBN-UHFFFAOYSA-N</v>
          </cell>
          <cell r="I131">
            <v>131</v>
          </cell>
          <cell r="J131" t="str">
            <v>71-20.3</v>
          </cell>
        </row>
        <row r="132">
          <cell r="E132" t="str">
            <v>GC_BPMZ_116_RI_1524</v>
          </cell>
          <cell r="F132" t="str">
            <v/>
          </cell>
          <cell r="G132">
            <v>0</v>
          </cell>
          <cell r="H132" t="str">
            <v/>
          </cell>
          <cell r="I132">
            <v>132</v>
          </cell>
          <cell r="J132" t="str">
            <v>143-17.1</v>
          </cell>
        </row>
        <row r="133">
          <cell r="E133" t="str">
            <v>Diethyltoluamide</v>
          </cell>
          <cell r="F133" t="str">
            <v>C12H17NO</v>
          </cell>
          <cell r="G133" t="str">
            <v>134-62-3</v>
          </cell>
          <cell r="H133" t="str">
            <v>MMOXZBCLCQITDF-UHFFFAOYSA-N</v>
          </cell>
          <cell r="I133">
            <v>133</v>
          </cell>
          <cell r="J133" t="str">
            <v>119-17.8</v>
          </cell>
        </row>
        <row r="134">
          <cell r="E134" t="str">
            <v>Oxcarbazepine</v>
          </cell>
          <cell r="F134" t="str">
            <v>C15H12N2O2</v>
          </cell>
          <cell r="G134" t="str">
            <v>28721-07-5</v>
          </cell>
          <cell r="H134" t="str">
            <v>CTRLABGOLIVAIY-UHFFFAOYSA-N</v>
          </cell>
          <cell r="I134">
            <v>134</v>
          </cell>
          <cell r="J134" t="str">
            <v>180-26.8</v>
          </cell>
        </row>
        <row r="135">
          <cell r="E135" t="str">
            <v>GC_BPMZ_71_RI_1595</v>
          </cell>
          <cell r="F135" t="str">
            <v/>
          </cell>
          <cell r="G135" t="str">
            <v/>
          </cell>
          <cell r="H135" t="str">
            <v/>
          </cell>
          <cell r="I135">
            <v>135</v>
          </cell>
          <cell r="J135" t="str">
            <v>71-18</v>
          </cell>
        </row>
        <row r="136">
          <cell r="E136" t="str">
            <v>GC_BPMZ_83_RI_2301</v>
          </cell>
          <cell r="F136" t="str">
            <v/>
          </cell>
          <cell r="G136" t="str">
            <v/>
          </cell>
          <cell r="H136" t="str">
            <v/>
          </cell>
          <cell r="I136">
            <v>136</v>
          </cell>
          <cell r="J136" t="str">
            <v>83-25.3</v>
          </cell>
        </row>
        <row r="137">
          <cell r="E137" t="str">
            <v>GC_PBMZ_77_RI_834</v>
          </cell>
          <cell r="F137" t="str">
            <v/>
          </cell>
          <cell r="G137" t="str">
            <v/>
          </cell>
          <cell r="H137" t="str">
            <v/>
          </cell>
          <cell r="I137">
            <v>137</v>
          </cell>
          <cell r="J137" t="str">
            <v>77-5.4</v>
          </cell>
        </row>
        <row r="138">
          <cell r="E138" t="str">
            <v>GC_PBMZ_91_RI_1630</v>
          </cell>
          <cell r="F138" t="str">
            <v/>
          </cell>
          <cell r="G138" t="str">
            <v/>
          </cell>
          <cell r="H138" t="str">
            <v/>
          </cell>
          <cell r="I138">
            <v>138</v>
          </cell>
          <cell r="J138" t="str">
            <v>91-18.4</v>
          </cell>
        </row>
        <row r="139">
          <cell r="E139" t="str">
            <v>2-[2-(2-Butoxyethoxy)ethoxy]ethanol</v>
          </cell>
          <cell r="F139" t="str">
            <v>C10H22O4</v>
          </cell>
          <cell r="G139" t="str">
            <v>143-22-6</v>
          </cell>
          <cell r="H139" t="str">
            <v>COBPKKZHLDDMTB-UHFFFAOYSA-N</v>
          </cell>
          <cell r="I139">
            <v>139</v>
          </cell>
          <cell r="J139" t="str">
            <v>57-16.3</v>
          </cell>
        </row>
        <row r="140">
          <cell r="E140" t="str">
            <v>GC_PBMZ_119_RI_942</v>
          </cell>
          <cell r="F140" t="str">
            <v/>
          </cell>
          <cell r="G140" t="str">
            <v/>
          </cell>
          <cell r="H140" t="str">
            <v/>
          </cell>
          <cell r="I140">
            <v>140</v>
          </cell>
          <cell r="J140" t="str">
            <v>119-7.4</v>
          </cell>
        </row>
        <row r="141">
          <cell r="E141" t="str">
            <v>GC_PBMZ_230_RI_2509</v>
          </cell>
          <cell r="F141" t="str">
            <v/>
          </cell>
          <cell r="G141" t="str">
            <v/>
          </cell>
          <cell r="H141" t="str">
            <v/>
          </cell>
          <cell r="I141">
            <v>141</v>
          </cell>
          <cell r="J141" t="str">
            <v>230-27.1</v>
          </cell>
        </row>
        <row r="142">
          <cell r="E142" t="str">
            <v>Tetradecane</v>
          </cell>
          <cell r="F142" t="str">
            <v>C14H30</v>
          </cell>
          <cell r="G142" t="str">
            <v>629-59-4</v>
          </cell>
          <cell r="H142" t="str">
            <v>BGHCVCJVXZWKCC-UHFFFAOYSA-N</v>
          </cell>
          <cell r="I142">
            <v>142</v>
          </cell>
          <cell r="J142" t="str">
            <v>71-15.3</v>
          </cell>
        </row>
        <row r="143">
          <cell r="E143" t="str">
            <v>GC_PBMZ_84_RI_2798</v>
          </cell>
          <cell r="F143" t="str">
            <v/>
          </cell>
          <cell r="G143" t="str">
            <v/>
          </cell>
          <cell r="H143" t="str">
            <v/>
          </cell>
          <cell r="I143">
            <v>143</v>
          </cell>
          <cell r="J143" t="str">
            <v>84-29.4</v>
          </cell>
        </row>
        <row r="144">
          <cell r="E144" t="str">
            <v>GC_BPMZ_103_RI_863</v>
          </cell>
          <cell r="F144" t="str">
            <v/>
          </cell>
          <cell r="G144" t="str">
            <v/>
          </cell>
          <cell r="H144" t="str">
            <v/>
          </cell>
          <cell r="I144">
            <v>144</v>
          </cell>
          <cell r="J144" t="str">
            <v>103-5.9</v>
          </cell>
        </row>
        <row r="145">
          <cell r="E145" t="str">
            <v>GC_PBMZ_97_RI_2945</v>
          </cell>
          <cell r="F145" t="str">
            <v/>
          </cell>
          <cell r="G145" t="str">
            <v/>
          </cell>
          <cell r="H145" t="str">
            <v/>
          </cell>
          <cell r="I145">
            <v>145</v>
          </cell>
          <cell r="J145" t="str">
            <v>97-30.5</v>
          </cell>
        </row>
        <row r="146">
          <cell r="E146" t="str">
            <v>GC_PBMZ_186_RI_2886</v>
          </cell>
          <cell r="F146" t="str">
            <v/>
          </cell>
          <cell r="G146" t="str">
            <v/>
          </cell>
          <cell r="H146" t="str">
            <v/>
          </cell>
          <cell r="I146">
            <v>146</v>
          </cell>
          <cell r="J146" t="str">
            <v>186-30</v>
          </cell>
        </row>
        <row r="147">
          <cell r="E147" t="str">
            <v>Undecane</v>
          </cell>
          <cell r="F147" t="str">
            <v>C11H24</v>
          </cell>
          <cell r="G147" t="str">
            <v>1120-21-4</v>
          </cell>
          <cell r="H147" t="str">
            <v>RSJKGSCJYJTIGS-UHFFFAOYSA-N</v>
          </cell>
          <cell r="I147">
            <v>147</v>
          </cell>
          <cell r="J147" t="str">
            <v>57-10.5</v>
          </cell>
        </row>
        <row r="148">
          <cell r="E148" t="str">
            <v>GC_PBMZ_161_RI_1829</v>
          </cell>
          <cell r="F148" t="str">
            <v/>
          </cell>
          <cell r="G148" t="str">
            <v/>
          </cell>
          <cell r="H148" t="str">
            <v/>
          </cell>
          <cell r="I148">
            <v>148</v>
          </cell>
          <cell r="J148" t="str">
            <v>161-20.7</v>
          </cell>
        </row>
        <row r="149">
          <cell r="E149" t="str">
            <v>2H-Benzotriazole, 2-methyl-</v>
          </cell>
          <cell r="F149" t="str">
            <v>C7H7N3</v>
          </cell>
          <cell r="G149" t="str">
            <v>16584-00-2</v>
          </cell>
          <cell r="H149" t="str">
            <v>PWORFEDVDWBHSJ-UHFFFAOYSA-N</v>
          </cell>
          <cell r="I149">
            <v>149</v>
          </cell>
          <cell r="J149" t="str">
            <v>133-12.1</v>
          </cell>
        </row>
        <row r="150">
          <cell r="E150" t="str">
            <v>1,3-Dimethylbenzene</v>
          </cell>
          <cell r="F150" t="str">
            <v>C8H10</v>
          </cell>
          <cell r="G150" t="str">
            <v>108-38-3</v>
          </cell>
          <cell r="H150" t="str">
            <v>IVSZLXZYQVIEFR-UHFFFAOYSA-N</v>
          </cell>
          <cell r="I150">
            <v>150</v>
          </cell>
          <cell r="J150" t="str">
            <v>91-5.9</v>
          </cell>
        </row>
        <row r="151">
          <cell r="E151" t="str">
            <v>GC_PBMZ_97_RI_1528</v>
          </cell>
          <cell r="F151" t="str">
            <v/>
          </cell>
          <cell r="G151" t="str">
            <v/>
          </cell>
          <cell r="H151" t="str">
            <v/>
          </cell>
          <cell r="I151">
            <v>151</v>
          </cell>
          <cell r="J151" t="str">
            <v>97-17.1</v>
          </cell>
        </row>
        <row r="152">
          <cell r="E152" t="str">
            <v>N-Butylbenzenesulfonamide</v>
          </cell>
          <cell r="F152" t="str">
            <v>C10H15NO2S</v>
          </cell>
          <cell r="G152" t="str">
            <v>3622-84-2</v>
          </cell>
          <cell r="H152" t="str">
            <v>IPRJXAGUEGOFGG-UHFFFAOYSA-N</v>
          </cell>
          <cell r="I152">
            <v>152</v>
          </cell>
          <cell r="J152" t="str">
            <v>170-20.2</v>
          </cell>
        </row>
        <row r="153">
          <cell r="E153" t="str">
            <v>GC_PBMZ_58_RI_1979</v>
          </cell>
          <cell r="F153" t="str">
            <v/>
          </cell>
          <cell r="G153" t="str">
            <v/>
          </cell>
          <cell r="H153" t="str">
            <v/>
          </cell>
          <cell r="I153">
            <v>153</v>
          </cell>
          <cell r="J153" t="str">
            <v>58-22.3</v>
          </cell>
        </row>
        <row r="154">
          <cell r="E154" t="str">
            <v>Azacyclotridecan-2-one</v>
          </cell>
          <cell r="F154" t="str">
            <v>C12H23NO</v>
          </cell>
          <cell r="G154" t="str">
            <v>947-04-6</v>
          </cell>
          <cell r="H154" t="str">
            <v>JHWNWJKBPDFINM-UHFFFAOYSA-N</v>
          </cell>
          <cell r="I154">
            <v>154</v>
          </cell>
          <cell r="J154" t="str">
            <v>98-20.3</v>
          </cell>
        </row>
        <row r="155">
          <cell r="E155" t="str">
            <v>Diethyl phthalate</v>
          </cell>
          <cell r="F155" t="str">
            <v>C12H14O4</v>
          </cell>
          <cell r="G155" t="str">
            <v>84-66-2</v>
          </cell>
          <cell r="H155" t="str">
            <v>FLKPEMZONWLCSK-UHFFFAOYSA-N</v>
          </cell>
          <cell r="I155">
            <v>155</v>
          </cell>
          <cell r="J155" t="str">
            <v>149-18</v>
          </cell>
        </row>
        <row r="156">
          <cell r="E156" t="str">
            <v>3,5-di-tert-Butyl-4-hydroxybenzaldehyde</v>
          </cell>
          <cell r="F156" t="str">
            <v>C15H22O2</v>
          </cell>
          <cell r="G156" t="str">
            <v>1620-98-0</v>
          </cell>
          <cell r="H156" t="str">
            <v>DOZRDZLFLOODMB-UHFFFAOYSA-N</v>
          </cell>
          <cell r="I156">
            <v>156</v>
          </cell>
          <cell r="J156" t="str">
            <v>219-20</v>
          </cell>
        </row>
        <row r="157">
          <cell r="E157" t="str">
            <v>GC_PBMZ_107_RI_918</v>
          </cell>
          <cell r="F157" t="str">
            <v/>
          </cell>
          <cell r="G157" t="str">
            <v/>
          </cell>
          <cell r="H157" t="str">
            <v/>
          </cell>
          <cell r="I157">
            <v>157</v>
          </cell>
          <cell r="J157" t="str">
            <v>107-6.9</v>
          </cell>
        </row>
        <row r="158">
          <cell r="E158" t="str">
            <v>GC_PBMZ_151_RI_1745</v>
          </cell>
          <cell r="F158" t="str">
            <v/>
          </cell>
          <cell r="G158" t="str">
            <v/>
          </cell>
          <cell r="H158" t="str">
            <v/>
          </cell>
          <cell r="I158">
            <v>158</v>
          </cell>
          <cell r="J158" t="str">
            <v>151-19.7</v>
          </cell>
        </row>
        <row r="159">
          <cell r="E159" t="str">
            <v>GC_PBMZ_58_RI_1690</v>
          </cell>
          <cell r="F159" t="str">
            <v/>
          </cell>
          <cell r="G159" t="str">
            <v/>
          </cell>
          <cell r="H159" t="str">
            <v/>
          </cell>
          <cell r="I159">
            <v>159</v>
          </cell>
          <cell r="J159" t="str">
            <v>58-19.1</v>
          </cell>
        </row>
        <row r="160">
          <cell r="E160" t="str">
            <v>GC_BPMZ_123_RI_908</v>
          </cell>
          <cell r="F160" t="str">
            <v/>
          </cell>
          <cell r="G160">
            <v>0</v>
          </cell>
          <cell r="H160" t="str">
            <v/>
          </cell>
          <cell r="I160">
            <v>160</v>
          </cell>
          <cell r="J160" t="str">
            <v>123-6.4</v>
          </cell>
        </row>
        <row r="161">
          <cell r="E161" t="str">
            <v>GC_PBMZ_180_RI_2518</v>
          </cell>
          <cell r="F161" t="str">
            <v/>
          </cell>
          <cell r="G161" t="str">
            <v/>
          </cell>
          <cell r="H161" t="str">
            <v/>
          </cell>
          <cell r="I161">
            <v>161</v>
          </cell>
          <cell r="J161" t="str">
            <v>180-27.2</v>
          </cell>
        </row>
        <row r="162">
          <cell r="E162" t="str">
            <v>GC_PBMZ_125_RI_1935</v>
          </cell>
          <cell r="F162" t="str">
            <v/>
          </cell>
          <cell r="G162" t="str">
            <v/>
          </cell>
          <cell r="H162" t="str">
            <v/>
          </cell>
          <cell r="I162">
            <v>162</v>
          </cell>
          <cell r="J162" t="str">
            <v>125-21.8</v>
          </cell>
        </row>
        <row r="163">
          <cell r="E163" t="str">
            <v>GC_BPMZ_207_RI_3119</v>
          </cell>
          <cell r="F163" t="str">
            <v/>
          </cell>
          <cell r="G163" t="str">
            <v/>
          </cell>
          <cell r="H163" t="str">
            <v/>
          </cell>
          <cell r="I163">
            <v>163</v>
          </cell>
          <cell r="J163" t="str">
            <v>207-31.8</v>
          </cell>
        </row>
        <row r="164">
          <cell r="E164" t="str">
            <v>Cyclohexane, isocyanato-</v>
          </cell>
          <cell r="F164" t="str">
            <v>C7H11NO</v>
          </cell>
          <cell r="G164" t="str">
            <v>3173-53-3</v>
          </cell>
          <cell r="H164" t="str">
            <v>KQWGXHWJMSMDJJ-UHFFFAOYSA-N</v>
          </cell>
          <cell r="I164">
            <v>164</v>
          </cell>
          <cell r="J164" t="str">
            <v>97-8.4</v>
          </cell>
        </row>
        <row r="165">
          <cell r="E165" t="str">
            <v>Benzaldehyde</v>
          </cell>
          <cell r="F165" t="str">
            <v>C7H6O</v>
          </cell>
          <cell r="G165" t="str">
            <v>100-52-7</v>
          </cell>
          <cell r="H165" t="str">
            <v>HUMNYLRZRPPJDN-UHFFFAOYSA-N</v>
          </cell>
          <cell r="I165">
            <v>165</v>
          </cell>
          <cell r="J165" t="str">
            <v>106-7.5</v>
          </cell>
        </row>
        <row r="166">
          <cell r="E166" t="str">
            <v>Cyclohexane, isothiocyanato-</v>
          </cell>
          <cell r="F166" t="str">
            <v>C7H11NS</v>
          </cell>
          <cell r="G166" t="str">
            <v>1122-82-3</v>
          </cell>
          <cell r="H166" t="str">
            <v>MZSJGCPBOVTKHR-UHFFFAOYSA-N</v>
          </cell>
          <cell r="I166">
            <v>166</v>
          </cell>
          <cell r="J166" t="str">
            <v>141-12.8</v>
          </cell>
        </row>
        <row r="167">
          <cell r="E167" t="str">
            <v>GC_PBMZ_126_RI_2250</v>
          </cell>
          <cell r="F167" t="str">
            <v/>
          </cell>
          <cell r="G167" t="str">
            <v/>
          </cell>
          <cell r="H167" t="str">
            <v/>
          </cell>
          <cell r="I167">
            <v>167</v>
          </cell>
          <cell r="J167" t="str">
            <v>126-24.9</v>
          </cell>
        </row>
        <row r="168">
          <cell r="E168" t="str">
            <v>GC_BPMZ_207_RI_2968</v>
          </cell>
          <cell r="F168" t="str">
            <v/>
          </cell>
          <cell r="G168" t="str">
            <v/>
          </cell>
          <cell r="H168" t="str">
            <v/>
          </cell>
          <cell r="I168">
            <v>168</v>
          </cell>
          <cell r="J168" t="str">
            <v>207-30.7</v>
          </cell>
        </row>
        <row r="169">
          <cell r="E169" t="str">
            <v>.alpha.-damascone</v>
          </cell>
          <cell r="F169" t="str">
            <v>C13H20O</v>
          </cell>
          <cell r="G169" t="str">
            <v>31089-90-4</v>
          </cell>
          <cell r="H169" t="str">
            <v>GCGZDUFEEQNVPR-UHFFFAOYSA-N</v>
          </cell>
          <cell r="I169">
            <v>169</v>
          </cell>
          <cell r="J169" t="str">
            <v>69-15</v>
          </cell>
        </row>
        <row r="170">
          <cell r="E170" t="str">
            <v>Antipyrine</v>
          </cell>
          <cell r="F170" t="str">
            <v>C11H12N2O</v>
          </cell>
          <cell r="G170" t="str">
            <v>60-80-0</v>
          </cell>
          <cell r="H170" t="str">
            <v>VEQOALNAAJBPNY-UHFFFAOYSA-N</v>
          </cell>
          <cell r="I170">
            <v>170</v>
          </cell>
          <cell r="J170" t="str">
            <v>188-21.4</v>
          </cell>
        </row>
        <row r="171">
          <cell r="E171" t="str">
            <v>Cetene</v>
          </cell>
          <cell r="F171" t="str">
            <v>C16H32</v>
          </cell>
          <cell r="G171" t="str">
            <v>629-73-2</v>
          </cell>
          <cell r="H171" t="str">
            <v>GQEZCXVZFLOKMC-UHFFFAOYSA-N</v>
          </cell>
          <cell r="I171">
            <v>171</v>
          </cell>
          <cell r="J171" t="str">
            <v>83-17.9</v>
          </cell>
        </row>
        <row r="172">
          <cell r="E172" t="str">
            <v>Acetophenone</v>
          </cell>
          <cell r="F172" t="str">
            <v>C8H8O</v>
          </cell>
          <cell r="G172" t="str">
            <v>98-86-2</v>
          </cell>
          <cell r="H172" t="str">
            <v>KWOLFJPFCHCOCG-UHFFFAOYSA-N</v>
          </cell>
          <cell r="I172">
            <v>172</v>
          </cell>
          <cell r="J172" t="str">
            <v>105-9.8</v>
          </cell>
        </row>
        <row r="173">
          <cell r="E173" t="str">
            <v>Ethylenimine, N-chloro-</v>
          </cell>
          <cell r="F173" t="str">
            <v>C2H4ClN</v>
          </cell>
          <cell r="G173" t="str">
            <v>10165-13-6</v>
          </cell>
          <cell r="H173" t="str">
            <v>VJVCZFNMCHLMKC-UHFFFAOYSA-N</v>
          </cell>
          <cell r="I173">
            <v>173</v>
          </cell>
          <cell r="J173" t="str">
            <v>77-5.9</v>
          </cell>
        </row>
        <row r="174">
          <cell r="E174" t="str">
            <v>Undecane, 3,8-dimethyl-</v>
          </cell>
          <cell r="F174" t="str">
            <v>C13H28</v>
          </cell>
          <cell r="G174" t="str">
            <v>17301-30-3</v>
          </cell>
          <cell r="H174" t="str">
            <v>WOGVWUCXENBLIV-UHFFFAOYSA-N</v>
          </cell>
          <cell r="I174">
            <v>174</v>
          </cell>
          <cell r="J174" t="str">
            <v>71-19.8</v>
          </cell>
        </row>
        <row r="175">
          <cell r="E175" t="str">
            <v>Benzene, 1,3-dimethyl-</v>
          </cell>
          <cell r="F175" t="str">
            <v>C8H10</v>
          </cell>
          <cell r="G175" t="str">
            <v>108-38-3</v>
          </cell>
          <cell r="H175" t="str">
            <v>IVSZLXZYQVIEFR-UHFFFAOYSA-N</v>
          </cell>
          <cell r="I175">
            <v>175</v>
          </cell>
          <cell r="J175" t="str">
            <v>91-5.2</v>
          </cell>
        </row>
        <row r="176">
          <cell r="E176" t="str">
            <v>Benzenamine, 4-(1,1,3,3-tetramethylbutyl)-N-[4-(1,1,3,3-tetramethylbutyl)phenyl]-</v>
          </cell>
          <cell r="F176" t="str">
            <v>C28H43N</v>
          </cell>
          <cell r="G176" t="str">
            <v>15721-78-5</v>
          </cell>
          <cell r="H176" t="str">
            <v>GQBHYWDCHSZDQU-UHFFFAOYSA-N</v>
          </cell>
          <cell r="I176">
            <v>176</v>
          </cell>
          <cell r="J176" t="str">
            <v>322-30.6</v>
          </cell>
        </row>
        <row r="177">
          <cell r="E177" t="str">
            <v>Acetic acid, butyl ester</v>
          </cell>
          <cell r="F177" t="str">
            <v>C6H12O2</v>
          </cell>
          <cell r="G177" t="str">
            <v>123-86-4</v>
          </cell>
          <cell r="H177" t="str">
            <v>DKPFZGUDAPQIHT-UHFFFAOYSA-N</v>
          </cell>
          <cell r="I177">
            <v>177</v>
          </cell>
          <cell r="J177" t="str">
            <v>56-4.3</v>
          </cell>
        </row>
        <row r="178">
          <cell r="E178" t="str">
            <v>Octasulfur</v>
          </cell>
          <cell r="F178" t="str">
            <v>S8</v>
          </cell>
          <cell r="G178" t="str">
            <v>10544-50-0</v>
          </cell>
          <cell r="H178" t="str">
            <v>JLQNHALFVCURHW-UHFFFAOYSA-N</v>
          </cell>
          <cell r="I178">
            <v>178</v>
          </cell>
          <cell r="J178" t="str">
            <v>64-23.1</v>
          </cell>
        </row>
        <row r="179">
          <cell r="E179" t="str">
            <v>1,2-Benzisothiazole</v>
          </cell>
          <cell r="F179" t="str">
            <v>C7H5NS</v>
          </cell>
          <cell r="G179" t="str">
            <v>272-16-2</v>
          </cell>
          <cell r="H179" t="str">
            <v>CSNIZNHTOVFARY-UHFFFAOYSA-N</v>
          </cell>
          <cell r="I179">
            <v>179</v>
          </cell>
          <cell r="J179" t="str">
            <v>135-12.7</v>
          </cell>
        </row>
        <row r="180">
          <cell r="E180" t="str">
            <v>1,16-Hexadecanediol</v>
          </cell>
          <cell r="F180" t="str">
            <v>C16H34O2</v>
          </cell>
          <cell r="G180" t="str">
            <v>7735-42-4</v>
          </cell>
          <cell r="H180" t="str">
            <v>GJBXIPOYHVMPQJ-UHFFFAOYSA-N</v>
          </cell>
          <cell r="I180">
            <v>180</v>
          </cell>
          <cell r="J180" t="str">
            <v>82-22.7</v>
          </cell>
        </row>
        <row r="181">
          <cell r="E181" t="str">
            <v>2-(2-Butoxyethoxy)ethanol</v>
          </cell>
          <cell r="F181" t="str">
            <v>C8H18O3</v>
          </cell>
          <cell r="G181" t="str">
            <v>112-34-5</v>
          </cell>
          <cell r="H181" t="str">
            <v>OAYXUHPQHDHDDZ-UHFFFAOYSA-N</v>
          </cell>
          <cell r="I181">
            <v>181</v>
          </cell>
          <cell r="J181" t="str">
            <v>57-12.1</v>
          </cell>
        </row>
        <row r="182">
          <cell r="E182" t="str">
            <v>Triethyl phosphate</v>
          </cell>
          <cell r="F182" t="str">
            <v>C6H15O4P</v>
          </cell>
          <cell r="G182" t="str">
            <v>78-40-0</v>
          </cell>
          <cell r="H182" t="str">
            <v>DQWPFSLDHJDLRL-UHFFFAOYSA-N</v>
          </cell>
          <cell r="I182">
            <v>182</v>
          </cell>
          <cell r="J182" t="str">
            <v>155-11</v>
          </cell>
        </row>
        <row r="183">
          <cell r="E183" t="str">
            <v>Tridecane</v>
          </cell>
          <cell r="F183" t="str">
            <v>C13H28</v>
          </cell>
          <cell r="G183" t="str">
            <v>629-50-5</v>
          </cell>
          <cell r="H183" t="str">
            <v>IIYFAKIEWZDVMP-UHFFFAOYSA-N</v>
          </cell>
          <cell r="I183">
            <v>183</v>
          </cell>
          <cell r="J183" t="str">
            <v>57-13.9</v>
          </cell>
        </row>
        <row r="184">
          <cell r="E184" t="str">
            <v>Pyridine, 2-(methylthio)-</v>
          </cell>
          <cell r="F184" t="str">
            <v>C6H7NS</v>
          </cell>
          <cell r="G184" t="str">
            <v>18438-38-5</v>
          </cell>
          <cell r="H184" t="str">
            <v>VLQBSKLZRSUMTJ-UHFFFAOYSA-N</v>
          </cell>
          <cell r="I184">
            <v>184</v>
          </cell>
          <cell r="J184" t="str">
            <v>125-10.4</v>
          </cell>
        </row>
        <row r="185">
          <cell r="E185" t="str">
            <v>Phenol, 4,4'-methylenebis[2,6-dimethyl-</v>
          </cell>
          <cell r="F185" t="str">
            <v>C17H20O2</v>
          </cell>
          <cell r="G185" t="str">
            <v>5384-21-4</v>
          </cell>
          <cell r="H185" t="str">
            <v>AZZWZMUXHALBCQ-UHFFFAOYSA-N</v>
          </cell>
          <cell r="I185">
            <v>185</v>
          </cell>
          <cell r="J185" t="str">
            <v>241-25.4</v>
          </cell>
        </row>
        <row r="186">
          <cell r="E186" t="str">
            <v>GC_PBMZ_112_RI_1233</v>
          </cell>
          <cell r="F186" t="str">
            <v/>
          </cell>
          <cell r="G186" t="str">
            <v/>
          </cell>
          <cell r="H186" t="str">
            <v/>
          </cell>
          <cell r="I186">
            <v>186</v>
          </cell>
          <cell r="J186" t="str">
            <v>112-12.8</v>
          </cell>
        </row>
        <row r="187">
          <cell r="E187" t="str">
            <v>Cyclic octaatomic sulfur</v>
          </cell>
          <cell r="F187" t="str">
            <v>S8</v>
          </cell>
          <cell r="G187" t="str">
            <v>10544-50-0</v>
          </cell>
          <cell r="H187" t="str">
            <v>JLQNHALFVCURHW-UHFFFAOYSA-N</v>
          </cell>
          <cell r="I187">
            <v>187</v>
          </cell>
          <cell r="J187" t="str">
            <v>160-23.1</v>
          </cell>
        </row>
        <row r="188">
          <cell r="E188" t="str">
            <v>1,4-Diacetylbenzene</v>
          </cell>
          <cell r="F188" t="str">
            <v>C10H10O2</v>
          </cell>
          <cell r="G188" t="str">
            <v>1009-61-6</v>
          </cell>
          <cell r="H188" t="str">
            <v>SKBBQSLSGRSQAJ-UHFFFAOYSA-N</v>
          </cell>
          <cell r="I188">
            <v>188</v>
          </cell>
          <cell r="J188" t="str">
            <v>147-16.1</v>
          </cell>
        </row>
        <row r="189">
          <cell r="E189" t="str">
            <v>4-Methyl-2,4-bis(4'-trimethylsilyloxyphenyl)pentene-1</v>
          </cell>
          <cell r="F189" t="str">
            <v>C24H36O2Si2</v>
          </cell>
          <cell r="G189" t="str">
            <v>1000283-56-8</v>
          </cell>
          <cell r="H189" t="str">
            <v xml:space="preserve">YCRIXHKHAODKFH-UHFFFAOYSA-N </v>
          </cell>
          <cell r="I189">
            <v>189</v>
          </cell>
          <cell r="J189" t="str">
            <v>207-17.6</v>
          </cell>
        </row>
        <row r="190">
          <cell r="E190" t="str">
            <v>Benzene, (1-ethyldecyl)-</v>
          </cell>
          <cell r="F190" t="str">
            <v>C18H30</v>
          </cell>
          <cell r="G190" t="str">
            <v>2400-00-2</v>
          </cell>
          <cell r="H190" t="str">
            <v>PGVOXXHNGYYHHB-UHFFFAOYSA-N</v>
          </cell>
          <cell r="I190">
            <v>190</v>
          </cell>
          <cell r="J190" t="str">
            <v>91-20</v>
          </cell>
        </row>
        <row r="191">
          <cell r="E191" t="str">
            <v>Chlorine dioxide</v>
          </cell>
          <cell r="F191" t="str">
            <v>ClO2</v>
          </cell>
          <cell r="G191" t="str">
            <v>10049-04-4</v>
          </cell>
          <cell r="H191" t="str">
            <v>OSVXSBDYLRYLIG-UHFFFAOYSA-N</v>
          </cell>
          <cell r="I191">
            <v>191</v>
          </cell>
          <cell r="J191" t="str">
            <v>67-8.4</v>
          </cell>
        </row>
        <row r="192">
          <cell r="E192" t="str">
            <v>Ethanol, 2-[2-(2-butoxyethoxy)ethoxy]-</v>
          </cell>
          <cell r="F192" t="str">
            <v>C10H22O4</v>
          </cell>
          <cell r="G192" t="str">
            <v>143-22-6</v>
          </cell>
          <cell r="H192" t="str">
            <v>COBPKKZHLDDMTB-UHFFFAOYSA-N</v>
          </cell>
          <cell r="I192">
            <v>192</v>
          </cell>
          <cell r="J192" t="str">
            <v>89-16.3</v>
          </cell>
        </row>
        <row r="193">
          <cell r="E193" t="str">
            <v>9-Acridinecarboxylic acid, methyl ester</v>
          </cell>
          <cell r="F193" t="str">
            <v>C15H11NO2</v>
          </cell>
          <cell r="G193" t="str">
            <v>5132-81-0</v>
          </cell>
          <cell r="H193" t="str">
            <v>PGWHWYBRRVQFCI-UHFFFAOYSA-N</v>
          </cell>
          <cell r="I193">
            <v>193</v>
          </cell>
          <cell r="J193" t="str">
            <v>178-24.1</v>
          </cell>
        </row>
        <row r="194">
          <cell r="E194" t="str">
            <v>Tetrachloroethylene</v>
          </cell>
          <cell r="F194" t="str">
            <v>C2Cl4</v>
          </cell>
          <cell r="G194" t="str">
            <v>127-18-4</v>
          </cell>
          <cell r="H194" t="str">
            <v>CYTYCFOTNPOANT-UHFFFAOYSA-N</v>
          </cell>
          <cell r="I194">
            <v>194</v>
          </cell>
          <cell r="J194" t="str">
            <v>166-4.2</v>
          </cell>
        </row>
        <row r="195">
          <cell r="E195" t="str">
            <v>Decane</v>
          </cell>
          <cell r="F195" t="str">
            <v>C10H22</v>
          </cell>
          <cell r="G195" t="str">
            <v>124-18-5</v>
          </cell>
          <cell r="H195" t="str">
            <v>DIOQZVSQGTUSAI-UHFFFAOYSA-N</v>
          </cell>
          <cell r="I195">
            <v>195</v>
          </cell>
          <cell r="J195" t="str">
            <v>57-8.4</v>
          </cell>
        </row>
        <row r="196">
          <cell r="E196" t="str">
            <v>Benzaldehyde, 4-methyl-</v>
          </cell>
          <cell r="F196" t="str">
            <v>C8H8O</v>
          </cell>
          <cell r="G196" t="str">
            <v>104-87-0</v>
          </cell>
          <cell r="H196" t="str">
            <v>FXLOVSHXALFLKQ-UHFFFAOYSA-N</v>
          </cell>
          <cell r="I196">
            <v>196</v>
          </cell>
          <cell r="J196" t="str">
            <v>119-10.1</v>
          </cell>
        </row>
        <row r="197">
          <cell r="E197" t="str">
            <v>5-Fluoro-2-trifluoromethylbenzoic acid, 4-nitrophenyl ester</v>
          </cell>
          <cell r="F197" t="str">
            <v>C14H7F4NO4</v>
          </cell>
          <cell r="G197" t="str">
            <v>1000357-63-6</v>
          </cell>
          <cell r="H197" t="str">
            <v xml:space="preserve">WUWIYFKSVRDHOU-UHFFFAOYSA-N   </v>
          </cell>
          <cell r="I197">
            <v>197</v>
          </cell>
          <cell r="J197" t="str">
            <v>191-4.4</v>
          </cell>
        </row>
        <row r="198">
          <cell r="E198" t="str">
            <v>Furan, tetrahydro-2,5-dimethoxy-</v>
          </cell>
          <cell r="F198" t="str">
            <v>C6H12O3</v>
          </cell>
          <cell r="G198" t="str">
            <v>696-59-3</v>
          </cell>
          <cell r="H198" t="str">
            <v>GFISDBXSWQMOND-UHFFFAOYSA-N</v>
          </cell>
          <cell r="I198">
            <v>198</v>
          </cell>
          <cell r="J198" t="str">
            <v>101-5.7</v>
          </cell>
        </row>
        <row r="199">
          <cell r="E199" t="str">
            <v>Decane, 1-iodo-</v>
          </cell>
          <cell r="F199" t="str">
            <v>C10H21I</v>
          </cell>
          <cell r="G199" t="str">
            <v>2050-77-3</v>
          </cell>
          <cell r="H199" t="str">
            <v>SKIDNYUZJPMKFC-UHFFFAOYSA-N</v>
          </cell>
          <cell r="I199">
            <v>199</v>
          </cell>
          <cell r="J199" t="str">
            <v>85-26.1</v>
          </cell>
        </row>
        <row r="200">
          <cell r="E200" t="str">
            <v>Phenol, 2-methoxy-</v>
          </cell>
          <cell r="F200" t="str">
            <v>C7H8O2</v>
          </cell>
          <cell r="G200" t="str">
            <v>90-05-1</v>
          </cell>
          <cell r="H200" t="str">
            <v>LHGVFZTZFXWLCP-UHFFFAOYSA-N</v>
          </cell>
          <cell r="I200">
            <v>200</v>
          </cell>
          <cell r="J200" t="str">
            <v>109-10.3</v>
          </cell>
        </row>
        <row r="201">
          <cell r="E201" t="str">
            <v>Tris(1,3-dichloroisopropyl)phosphate</v>
          </cell>
          <cell r="F201" t="str">
            <v>C9H15Cl6O4P</v>
          </cell>
          <cell r="G201" t="str">
            <v>13674-87-8</v>
          </cell>
          <cell r="H201" t="str">
            <v>ASLWPAWFJZFCKF-UHFFFAOYSA-N</v>
          </cell>
          <cell r="I201">
            <v>201</v>
          </cell>
          <cell r="J201" t="str">
            <v>191-25.7</v>
          </cell>
        </row>
        <row r="202">
          <cell r="E202" t="str">
            <v>Quinoline, 2-methyl-</v>
          </cell>
          <cell r="F202" t="str">
            <v>C10H9N</v>
          </cell>
          <cell r="G202" t="str">
            <v>91-63-4</v>
          </cell>
          <cell r="H202" t="str">
            <v>SMUQFGGVLNAIOZ-UHFFFAOYSA-N</v>
          </cell>
          <cell r="I202">
            <v>202</v>
          </cell>
          <cell r="J202" t="str">
            <v>143-14</v>
          </cell>
        </row>
        <row r="203">
          <cell r="E203" t="str">
            <v>GC_PBMZ_57_RI_1062</v>
          </cell>
          <cell r="F203" t="str">
            <v/>
          </cell>
          <cell r="G203" t="str">
            <v/>
          </cell>
          <cell r="H203" t="str">
            <v/>
          </cell>
          <cell r="I203">
            <v>203</v>
          </cell>
          <cell r="J203" t="str">
            <v>57-9.6</v>
          </cell>
        </row>
        <row r="204">
          <cell r="E204" t="str">
            <v>2-Propanol, 1-[2-(2-methoxy-1-methylethoxy)-1-methylethoxy]-</v>
          </cell>
          <cell r="F204" t="str">
            <v>C10H22O4</v>
          </cell>
          <cell r="G204" t="str">
            <v>20324-33-8</v>
          </cell>
          <cell r="H204" t="str">
            <v>HPFDGTFXAVIVTH-UHFFFAOYSA-N</v>
          </cell>
          <cell r="I204">
            <v>204</v>
          </cell>
          <cell r="J204" t="str">
            <v>59-13.7</v>
          </cell>
        </row>
        <row r="205">
          <cell r="E205" t="str">
            <v>1-Dodecene</v>
          </cell>
          <cell r="F205" t="str">
            <v>C12H24</v>
          </cell>
          <cell r="G205" t="str">
            <v>112-41-4</v>
          </cell>
          <cell r="H205" t="str">
            <v>CRSBERNSMYQZNG-UHFFFAOYSA-N</v>
          </cell>
          <cell r="I205">
            <v>205</v>
          </cell>
          <cell r="J205" t="str">
            <v>83-12.1</v>
          </cell>
        </row>
        <row r="206">
          <cell r="E206" t="str">
            <v>2-Propanol, 1-butoxy-</v>
          </cell>
          <cell r="F206" t="str">
            <v>C7H16O2</v>
          </cell>
          <cell r="G206" t="str">
            <v>5131-66-8</v>
          </cell>
          <cell r="H206" t="str">
            <v>RWNUSVWFHDHRCJ-UHFFFAOYSA-N</v>
          </cell>
          <cell r="I206">
            <v>206</v>
          </cell>
          <cell r="J206" t="str">
            <v>87-7.1</v>
          </cell>
        </row>
        <row r="207">
          <cell r="E207" t="str">
            <v>Furan, tetrahydro-2,5-dimethoxy-</v>
          </cell>
          <cell r="F207" t="str">
            <v>C6H12O3</v>
          </cell>
          <cell r="G207" t="str">
            <v>696-59-3</v>
          </cell>
          <cell r="H207" t="str">
            <v>GFISDBXSWQMOND-UHFFFAOYSA-N</v>
          </cell>
          <cell r="I207">
            <v>207</v>
          </cell>
          <cell r="J207" t="str">
            <v>101-6</v>
          </cell>
        </row>
        <row r="208">
          <cell r="E208" t="str">
            <v>Pyridine, 2,5-dimethyl-</v>
          </cell>
          <cell r="F208" t="str">
            <v>C7H9N</v>
          </cell>
          <cell r="G208" t="str">
            <v>589-93-5</v>
          </cell>
          <cell r="H208" t="str">
            <v>XWKFPIODWVPXLX-UHFFFAOYSA-N</v>
          </cell>
          <cell r="I208">
            <v>208</v>
          </cell>
          <cell r="J208" t="str">
            <v>107-7.2</v>
          </cell>
        </row>
        <row r="209">
          <cell r="E209" t="str">
            <v>Tetradecane</v>
          </cell>
          <cell r="F209" t="str">
            <v>C14H30</v>
          </cell>
          <cell r="G209" t="str">
            <v>629-59-4</v>
          </cell>
          <cell r="H209" t="str">
            <v>BGHCVCJVXZWKCC-UHFFFAOYSA-N</v>
          </cell>
          <cell r="I209">
            <v>209</v>
          </cell>
          <cell r="J209" t="str">
            <v>57-15.3</v>
          </cell>
        </row>
        <row r="210">
          <cell r="E210" t="str">
            <v>Cyclohexanone</v>
          </cell>
          <cell r="F210" t="str">
            <v>C6H10O</v>
          </cell>
          <cell r="G210" t="str">
            <v>108-94-1</v>
          </cell>
          <cell r="H210" t="str">
            <v>JHIVVAPYMSGYDF-UHFFFAOYSA-N</v>
          </cell>
          <cell r="I210">
            <v>210</v>
          </cell>
          <cell r="J210" t="str">
            <v>98-5.9</v>
          </cell>
        </row>
        <row r="211">
          <cell r="E211" t="str">
            <v>GC_PBMZ_151_RI_1648</v>
          </cell>
          <cell r="F211" t="str">
            <v/>
          </cell>
          <cell r="G211" t="str">
            <v/>
          </cell>
          <cell r="H211" t="str">
            <v/>
          </cell>
          <cell r="I211">
            <v>211</v>
          </cell>
          <cell r="J211" t="str">
            <v>151-18.6</v>
          </cell>
        </row>
        <row r="212">
          <cell r="E212" t="str">
            <v>Benzaldehyde, 2-methyl-</v>
          </cell>
          <cell r="F212" t="str">
            <v>C8H8O</v>
          </cell>
          <cell r="G212" t="str">
            <v>529-20-4</v>
          </cell>
          <cell r="H212" t="str">
            <v>BTFQKIATRPGRBS-UHFFFAOYSA-N</v>
          </cell>
          <cell r="I212">
            <v>212</v>
          </cell>
          <cell r="J212" t="str">
            <v>120-10.1</v>
          </cell>
        </row>
        <row r="213">
          <cell r="E213" t="str">
            <v>Dodecanoic acid, 1-methylethyl ester</v>
          </cell>
          <cell r="F213" t="str">
            <v>C15H30O2</v>
          </cell>
          <cell r="G213" t="str">
            <v>10233-13-3</v>
          </cell>
          <cell r="H213" t="str">
            <v>UJPPXNXOEVDSRW-UHFFFAOYSA-N</v>
          </cell>
          <cell r="I213">
            <v>213</v>
          </cell>
          <cell r="J213" t="str">
            <v>102-18.3</v>
          </cell>
        </row>
        <row r="214">
          <cell r="E214" t="str">
            <v>Pentadecanal-</v>
          </cell>
          <cell r="F214" t="str">
            <v>C15H30O</v>
          </cell>
          <cell r="G214" t="str">
            <v>2765-11-9</v>
          </cell>
          <cell r="H214" t="str">
            <v xml:space="preserve">XGQJZNCFDLXSIJ-UHFFFAOYSA-N  </v>
          </cell>
          <cell r="I214">
            <v>214</v>
          </cell>
          <cell r="J214" t="str">
            <v>82-20.5</v>
          </cell>
        </row>
        <row r="215">
          <cell r="E215" t="str">
            <v>Benzene, (1-methylundecyl)-</v>
          </cell>
          <cell r="F215" t="str">
            <v>C18H30</v>
          </cell>
          <cell r="G215" t="str">
            <v>2719-61-1</v>
          </cell>
          <cell r="H215" t="str">
            <v>VRPRIAVYSREHAN-UHFFFAOYSA-N</v>
          </cell>
          <cell r="I215">
            <v>215</v>
          </cell>
          <cell r="J215" t="str">
            <v>105-20.4</v>
          </cell>
        </row>
        <row r="216">
          <cell r="E216" t="str">
            <v>Furan, tetrahydro-2,5-dimethoxy-</v>
          </cell>
          <cell r="F216" t="str">
            <v>C6H12O3</v>
          </cell>
          <cell r="G216" t="str">
            <v>696-59-3</v>
          </cell>
          <cell r="H216" t="str">
            <v>GFISDBXSWQMOND-UHFFFAOYSA-N</v>
          </cell>
          <cell r="I216">
            <v>216</v>
          </cell>
          <cell r="J216" t="str">
            <v>101-5.4</v>
          </cell>
        </row>
        <row r="217">
          <cell r="E217" t="str">
            <v>n-Tridecan-1-ol</v>
          </cell>
          <cell r="F217" t="str">
            <v>C13H28O</v>
          </cell>
          <cell r="G217" t="str">
            <v>112-70-9</v>
          </cell>
          <cell r="H217" t="str">
            <v>XFRVVPUIAFSTFO-UHFFFAOYSA-N</v>
          </cell>
          <cell r="I217">
            <v>217</v>
          </cell>
          <cell r="J217" t="str">
            <v>97-20.2</v>
          </cell>
        </row>
        <row r="218">
          <cell r="E218" t="str">
            <v>Benzene, 1,2,4-trimethyl-</v>
          </cell>
          <cell r="F218" t="str">
            <v>C9H12</v>
          </cell>
          <cell r="G218" t="str">
            <v>95-63-6</v>
          </cell>
          <cell r="H218" t="str">
            <v>GWHJZXXIDMPWGX-UHFFFAOYSA-N</v>
          </cell>
          <cell r="I218">
            <v>218</v>
          </cell>
          <cell r="J218" t="str">
            <v>105-8.3</v>
          </cell>
        </row>
        <row r="219">
          <cell r="E219" t="str">
            <v>Sulfurous acid, nonyl 2-propyl ester</v>
          </cell>
          <cell r="F219" t="str">
            <v>C12H26O3S</v>
          </cell>
          <cell r="G219" t="str">
            <v>1000309-12-0</v>
          </cell>
          <cell r="H219" t="str">
            <v xml:space="preserve">VNJPNCNTXDKLLQ-UHFFFAOYSA-N </v>
          </cell>
          <cell r="I219">
            <v>219</v>
          </cell>
          <cell r="J219" t="str">
            <v>71-9.9</v>
          </cell>
        </row>
        <row r="220">
          <cell r="E220" t="str">
            <v>Phenol</v>
          </cell>
          <cell r="F220" t="str">
            <v>C6H6O</v>
          </cell>
          <cell r="G220" t="str">
            <v>108-95-2</v>
          </cell>
          <cell r="H220" t="str">
            <v>ISWSIDIOOBJBQZ-UHFFFAOYSA-N</v>
          </cell>
          <cell r="I220">
            <v>220</v>
          </cell>
          <cell r="J220" t="str">
            <v>94-8.1</v>
          </cell>
        </row>
        <row r="221">
          <cell r="E221" t="str">
            <v>Pyrene</v>
          </cell>
          <cell r="F221" t="str">
            <v>C16H10</v>
          </cell>
          <cell r="G221" t="str">
            <v>129-00-0</v>
          </cell>
          <cell r="H221" t="str">
            <v>BBEAQIROQSPTKN-UHFFFAOYSA-N</v>
          </cell>
          <cell r="I221">
            <v>221</v>
          </cell>
          <cell r="J221" t="str">
            <v>202-23.8</v>
          </cell>
        </row>
        <row r="222">
          <cell r="E222" t="str">
            <v>trans-4a-Methyl-decahydronaphthalene</v>
          </cell>
          <cell r="F222" t="str">
            <v>C11H20</v>
          </cell>
          <cell r="G222" t="str">
            <v>2547-27-5</v>
          </cell>
          <cell r="H222" t="str">
            <v xml:space="preserve">RAFDCSMAXTUJKJ-UHFFFAOYSA-N </v>
          </cell>
          <cell r="I222">
            <v>222</v>
          </cell>
          <cell r="J222" t="str">
            <v>95-11</v>
          </cell>
        </row>
        <row r="223">
          <cell r="E223" t="str">
            <v>1-Ethyl-4-piperidone</v>
          </cell>
          <cell r="F223" t="str">
            <v>C7H13NO</v>
          </cell>
          <cell r="G223" t="str">
            <v>3612-18-8</v>
          </cell>
          <cell r="H223" t="str">
            <v>BDVKAMAALQXGLM-UHFFFAOYSA-N</v>
          </cell>
          <cell r="I223">
            <v>223</v>
          </cell>
          <cell r="J223" t="str">
            <v>112-9.7</v>
          </cell>
        </row>
        <row r="224">
          <cell r="E224" t="str">
            <v>Pyrazine, 2,3-dimethyl-</v>
          </cell>
          <cell r="F224" t="str">
            <v>C6H8N2</v>
          </cell>
          <cell r="G224" t="str">
            <v>5910-89-4</v>
          </cell>
          <cell r="H224" t="str">
            <v>OXQOBQJCDNLAPO-UHFFFAOYSA-N</v>
          </cell>
          <cell r="I224">
            <v>224</v>
          </cell>
          <cell r="J224" t="str">
            <v>108-6.5</v>
          </cell>
        </row>
        <row r="225">
          <cell r="E225" t="str">
            <v>Propanenitrile, 3-hydroxy-</v>
          </cell>
          <cell r="F225" t="str">
            <v>C3H5NO</v>
          </cell>
          <cell r="G225" t="str">
            <v>109-78-4</v>
          </cell>
          <cell r="H225" t="str">
            <v>WSGYTJNNHPZFKR-UHFFFAOYSA-N</v>
          </cell>
          <cell r="I225">
            <v>225</v>
          </cell>
          <cell r="J225" t="str">
            <v>51-6.2</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
  <sheetViews>
    <sheetView workbookViewId="0">
      <selection activeCell="L2" sqref="L2"/>
    </sheetView>
  </sheetViews>
  <sheetFormatPr baseColWidth="10" defaultColWidth="11.453125" defaultRowHeight="14.5" x14ac:dyDescent="0.35"/>
  <cols>
    <col min="1" max="1" width="7" style="2" customWidth="1"/>
    <col min="2" max="2" width="9.81640625" style="2" customWidth="1"/>
    <col min="3" max="3" width="3.54296875" style="2" customWidth="1"/>
    <col min="4" max="4" width="34.54296875" style="2" customWidth="1"/>
    <col min="5" max="5" width="23.81640625" style="2" customWidth="1"/>
    <col min="6" max="6" width="11.453125" style="2"/>
    <col min="7" max="7" width="13" style="2" customWidth="1"/>
    <col min="8" max="8" width="9" style="2" customWidth="1"/>
    <col min="9" max="9" width="5.26953125" style="2" customWidth="1"/>
    <col min="10" max="10" width="11.453125" style="2"/>
    <col min="11" max="11" width="7.453125" style="2" customWidth="1"/>
    <col min="12" max="17" width="9.453125" style="6" customWidth="1"/>
    <col min="18" max="18" width="3.7265625" style="1" customWidth="1"/>
    <col min="19" max="19" width="4.26953125" style="1" customWidth="1"/>
    <col min="20" max="16384" width="11.453125" style="1"/>
  </cols>
  <sheetData>
    <row r="1" spans="1:19" x14ac:dyDescent="0.35">
      <c r="A1" s="2" t="s">
        <v>0</v>
      </c>
      <c r="B1" s="2" t="s">
        <v>1</v>
      </c>
      <c r="C1" s="2" t="s">
        <v>2</v>
      </c>
      <c r="D1" s="2" t="s">
        <v>3</v>
      </c>
      <c r="E1" s="2" t="s">
        <v>4</v>
      </c>
      <c r="F1" s="2" t="s">
        <v>5</v>
      </c>
      <c r="G1" s="2" t="s">
        <v>6</v>
      </c>
      <c r="H1" s="2" t="s">
        <v>7</v>
      </c>
      <c r="I1" s="2" t="s">
        <v>165</v>
      </c>
      <c r="J1" s="2" t="s">
        <v>8</v>
      </c>
      <c r="K1" s="5" t="s">
        <v>300</v>
      </c>
      <c r="L1" s="6" t="str">
        <f>CONCATENATE("RUH (",COUNTIF(L2:L1000,"X"),")")</f>
        <v>RUH (54)</v>
      </c>
      <c r="M1" s="6" t="str">
        <f>CONCATENATE("WDF (",COUNTIF(M2:M1000,"X"),")")</f>
        <v>WDF (58)</v>
      </c>
      <c r="N1" s="6" t="str">
        <f>CONCATENATE("WAS (",COUNTIF(N2:N1000,"X"),")")</f>
        <v>WAS (59)</v>
      </c>
      <c r="O1" s="6" t="str">
        <f>CONCATENATE("STA (",COUNTIF(O2:O1000,"X"),")")</f>
        <v>STA (65)</v>
      </c>
      <c r="P1" s="6" t="str">
        <f>CONCATENATE("SCH (",COUNTIF(P2:P1000,"X"),")")</f>
        <v>SCH (61)</v>
      </c>
      <c r="Q1" s="6" t="str">
        <f>CONCATENATE("MÜN (",COUNTIF(Q2:Q1000,"X"),")")</f>
        <v>MÜN (71)</v>
      </c>
      <c r="S1" s="1" t="s">
        <v>534</v>
      </c>
    </row>
    <row r="2" spans="1:19" x14ac:dyDescent="0.35">
      <c r="A2" s="2">
        <v>21079</v>
      </c>
      <c r="B2" s="2">
        <v>12102914</v>
      </c>
      <c r="C2" s="2">
        <v>2</v>
      </c>
      <c r="D2" s="2" t="s">
        <v>9</v>
      </c>
      <c r="E2" s="4" t="s">
        <v>10</v>
      </c>
      <c r="F2" s="2" t="s">
        <v>9</v>
      </c>
      <c r="G2" s="2">
        <v>0</v>
      </c>
      <c r="H2" s="2" t="s">
        <v>9</v>
      </c>
      <c r="I2" s="2">
        <v>7</v>
      </c>
      <c r="J2" s="2" t="s">
        <v>11</v>
      </c>
      <c r="K2" s="5" t="s">
        <v>348</v>
      </c>
      <c r="L2" s="6" t="s">
        <v>346</v>
      </c>
      <c r="M2" s="6" t="s">
        <v>9</v>
      </c>
      <c r="N2" s="6" t="s">
        <v>346</v>
      </c>
      <c r="O2" s="6" t="s">
        <v>346</v>
      </c>
      <c r="P2" s="6" t="s">
        <v>346</v>
      </c>
      <c r="Q2" s="6" t="s">
        <v>9</v>
      </c>
      <c r="S2" s="1">
        <v>1</v>
      </c>
    </row>
    <row r="3" spans="1:19" x14ac:dyDescent="0.35">
      <c r="A3" s="7">
        <v>17106</v>
      </c>
      <c r="B3" s="7">
        <v>72101388</v>
      </c>
      <c r="C3" s="7">
        <v>2</v>
      </c>
      <c r="D3" s="7" t="s">
        <v>166</v>
      </c>
      <c r="E3" s="9" t="s">
        <v>12</v>
      </c>
      <c r="F3" s="7" t="s">
        <v>13</v>
      </c>
      <c r="G3" s="7" t="s">
        <v>14</v>
      </c>
      <c r="H3" s="7" t="s">
        <v>15</v>
      </c>
      <c r="I3" s="7">
        <v>7</v>
      </c>
      <c r="J3" s="7" t="s">
        <v>16</v>
      </c>
      <c r="K3" s="7" t="s">
        <v>266</v>
      </c>
      <c r="L3" s="8" t="s">
        <v>346</v>
      </c>
      <c r="M3" s="8" t="s">
        <v>346</v>
      </c>
      <c r="N3" s="8" t="s">
        <v>346</v>
      </c>
      <c r="O3" s="8" t="s">
        <v>346</v>
      </c>
      <c r="P3" s="8" t="s">
        <v>346</v>
      </c>
      <c r="Q3" s="8" t="s">
        <v>346</v>
      </c>
      <c r="S3" s="1">
        <v>2</v>
      </c>
    </row>
    <row r="4" spans="1:19" x14ac:dyDescent="0.35">
      <c r="A4" s="2">
        <v>8436</v>
      </c>
      <c r="B4" s="2">
        <v>12100460</v>
      </c>
      <c r="C4" s="2">
        <v>3</v>
      </c>
      <c r="D4" s="2" t="s">
        <v>166</v>
      </c>
      <c r="E4" s="4" t="s">
        <v>167</v>
      </c>
      <c r="F4" s="2" t="s">
        <v>168</v>
      </c>
      <c r="G4" s="2" t="s">
        <v>169</v>
      </c>
      <c r="H4" s="2" t="s">
        <v>9</v>
      </c>
      <c r="I4" s="2">
        <v>8</v>
      </c>
      <c r="J4" s="2" t="s">
        <v>170</v>
      </c>
      <c r="K4" s="5" t="s">
        <v>349</v>
      </c>
      <c r="L4" s="6" t="s">
        <v>346</v>
      </c>
      <c r="M4" s="6" t="s">
        <v>346</v>
      </c>
      <c r="N4" s="6" t="s">
        <v>9</v>
      </c>
      <c r="O4" s="6" t="s">
        <v>9</v>
      </c>
      <c r="P4" s="6" t="s">
        <v>9</v>
      </c>
      <c r="Q4" s="6" t="s">
        <v>346</v>
      </c>
      <c r="S4" s="1">
        <v>3</v>
      </c>
    </row>
    <row r="5" spans="1:19" x14ac:dyDescent="0.35">
      <c r="A5" s="2">
        <v>6669</v>
      </c>
      <c r="B5" s="2">
        <v>62101901</v>
      </c>
      <c r="C5" s="2">
        <v>2</v>
      </c>
      <c r="D5" s="2" t="s">
        <v>39</v>
      </c>
      <c r="E5" s="4" t="s">
        <v>24</v>
      </c>
      <c r="F5" s="2" t="s">
        <v>25</v>
      </c>
      <c r="G5" s="2" t="s">
        <v>26</v>
      </c>
      <c r="H5" s="2" t="s">
        <v>27</v>
      </c>
      <c r="I5" s="2">
        <v>9</v>
      </c>
      <c r="J5" s="2" t="s">
        <v>28</v>
      </c>
      <c r="K5" s="2" t="s">
        <v>315</v>
      </c>
      <c r="L5" s="6" t="s">
        <v>346</v>
      </c>
      <c r="M5" s="6" t="s">
        <v>346</v>
      </c>
      <c r="N5" s="6" t="s">
        <v>9</v>
      </c>
      <c r="O5" s="6" t="s">
        <v>346</v>
      </c>
      <c r="P5" s="6" t="s">
        <v>346</v>
      </c>
      <c r="Q5" s="6" t="s">
        <v>346</v>
      </c>
      <c r="S5" s="1">
        <v>4</v>
      </c>
    </row>
    <row r="6" spans="1:19" x14ac:dyDescent="0.35">
      <c r="A6" s="7">
        <v>4842</v>
      </c>
      <c r="B6" s="7">
        <v>42100355</v>
      </c>
      <c r="C6" s="7">
        <v>2</v>
      </c>
      <c r="D6" s="7" t="s">
        <v>533</v>
      </c>
      <c r="E6" s="7" t="s">
        <v>17</v>
      </c>
      <c r="F6" s="7" t="s">
        <v>9</v>
      </c>
      <c r="G6" s="7">
        <v>0</v>
      </c>
      <c r="H6" s="7" t="s">
        <v>9</v>
      </c>
      <c r="I6" s="7">
        <v>9</v>
      </c>
      <c r="J6" s="7" t="s">
        <v>18</v>
      </c>
      <c r="K6" s="7" t="s">
        <v>164</v>
      </c>
      <c r="L6" s="8" t="s">
        <v>346</v>
      </c>
      <c r="M6" s="8" t="s">
        <v>346</v>
      </c>
      <c r="N6" s="8" t="s">
        <v>346</v>
      </c>
      <c r="O6" s="8" t="s">
        <v>346</v>
      </c>
      <c r="P6" s="8" t="s">
        <v>346</v>
      </c>
      <c r="Q6" s="8" t="s">
        <v>346</v>
      </c>
      <c r="S6" s="1">
        <v>5</v>
      </c>
    </row>
    <row r="7" spans="1:19" x14ac:dyDescent="0.35">
      <c r="A7" s="2">
        <v>4714</v>
      </c>
      <c r="B7" s="2">
        <v>72101388</v>
      </c>
      <c r="C7" s="2">
        <v>2</v>
      </c>
      <c r="D7" s="2" t="s">
        <v>166</v>
      </c>
      <c r="E7" s="2" t="s">
        <v>171</v>
      </c>
      <c r="F7" s="2" t="s">
        <v>150</v>
      </c>
      <c r="G7" s="2" t="s">
        <v>172</v>
      </c>
      <c r="H7" s="2" t="s">
        <v>173</v>
      </c>
      <c r="I7" s="2">
        <v>9</v>
      </c>
      <c r="J7" s="2" t="s">
        <v>174</v>
      </c>
      <c r="K7" s="2" t="s">
        <v>266</v>
      </c>
      <c r="L7" s="6" t="s">
        <v>346</v>
      </c>
      <c r="M7" s="6" t="s">
        <v>9</v>
      </c>
      <c r="N7" s="6" t="s">
        <v>346</v>
      </c>
      <c r="O7" s="6" t="s">
        <v>9</v>
      </c>
      <c r="P7" s="6" t="s">
        <v>346</v>
      </c>
      <c r="Q7" s="6" t="s">
        <v>346</v>
      </c>
      <c r="S7" s="1">
        <v>6</v>
      </c>
    </row>
    <row r="8" spans="1:19" x14ac:dyDescent="0.35">
      <c r="A8" s="2">
        <v>3563</v>
      </c>
      <c r="B8" s="2">
        <v>72101595</v>
      </c>
      <c r="C8" s="2">
        <v>3</v>
      </c>
      <c r="D8" s="2" t="s">
        <v>9</v>
      </c>
      <c r="E8" s="2" t="s">
        <v>530</v>
      </c>
      <c r="F8" s="2" t="s">
        <v>184</v>
      </c>
      <c r="G8" s="2" t="s">
        <v>531</v>
      </c>
      <c r="H8" s="2" t="s">
        <v>532</v>
      </c>
      <c r="I8" s="2">
        <v>10</v>
      </c>
      <c r="J8" s="2" t="s">
        <v>176</v>
      </c>
      <c r="K8" s="2" t="s">
        <v>266</v>
      </c>
      <c r="L8" s="6" t="s">
        <v>9</v>
      </c>
      <c r="M8" s="6" t="s">
        <v>9</v>
      </c>
      <c r="N8" s="6" t="s">
        <v>9</v>
      </c>
      <c r="O8" s="6" t="s">
        <v>9</v>
      </c>
      <c r="P8" s="6" t="s">
        <v>9</v>
      </c>
      <c r="Q8" s="6" t="s">
        <v>346</v>
      </c>
      <c r="S8" s="1">
        <v>7</v>
      </c>
    </row>
    <row r="9" spans="1:19" x14ac:dyDescent="0.35">
      <c r="A9" s="7">
        <v>3230</v>
      </c>
      <c r="B9" s="7">
        <v>72003054</v>
      </c>
      <c r="C9" s="7">
        <v>2</v>
      </c>
      <c r="D9" s="7" t="s">
        <v>9</v>
      </c>
      <c r="E9" s="7" t="s">
        <v>37</v>
      </c>
      <c r="F9" s="7" t="s">
        <v>9</v>
      </c>
      <c r="G9" s="7">
        <v>0</v>
      </c>
      <c r="H9" s="7" t="s">
        <v>9</v>
      </c>
      <c r="I9" s="7">
        <v>12</v>
      </c>
      <c r="J9" s="7" t="s">
        <v>38</v>
      </c>
      <c r="K9" s="7" t="s">
        <v>266</v>
      </c>
      <c r="L9" s="8" t="s">
        <v>346</v>
      </c>
      <c r="M9" s="8" t="s">
        <v>346</v>
      </c>
      <c r="N9" s="8" t="s">
        <v>346</v>
      </c>
      <c r="O9" s="8" t="s">
        <v>346</v>
      </c>
      <c r="P9" s="8" t="s">
        <v>346</v>
      </c>
      <c r="Q9" s="8" t="s">
        <v>346</v>
      </c>
      <c r="S9" s="1">
        <v>8</v>
      </c>
    </row>
    <row r="10" spans="1:19" x14ac:dyDescent="0.35">
      <c r="A10" s="2">
        <v>3127</v>
      </c>
      <c r="B10" s="2">
        <v>42105162</v>
      </c>
      <c r="C10" s="2">
        <v>3</v>
      </c>
      <c r="D10" s="2" t="s">
        <v>9</v>
      </c>
      <c r="E10" s="2" t="s">
        <v>490</v>
      </c>
      <c r="F10" s="2" t="s">
        <v>491</v>
      </c>
      <c r="G10" s="2" t="s">
        <v>492</v>
      </c>
      <c r="H10" s="2" t="s">
        <v>493</v>
      </c>
      <c r="I10" s="2">
        <v>9</v>
      </c>
      <c r="J10" s="2" t="s">
        <v>250</v>
      </c>
      <c r="K10" s="2" t="s">
        <v>345</v>
      </c>
      <c r="L10" s="6" t="s">
        <v>9</v>
      </c>
      <c r="M10" s="6" t="s">
        <v>9</v>
      </c>
      <c r="N10" s="6" t="s">
        <v>346</v>
      </c>
      <c r="O10" s="6" t="s">
        <v>9</v>
      </c>
      <c r="P10" s="6" t="s">
        <v>346</v>
      </c>
      <c r="Q10" s="6" t="s">
        <v>346</v>
      </c>
      <c r="S10" s="1">
        <v>9</v>
      </c>
    </row>
    <row r="11" spans="1:19" x14ac:dyDescent="0.35">
      <c r="A11" s="7">
        <v>2890</v>
      </c>
      <c r="B11" s="7">
        <v>72003054</v>
      </c>
      <c r="C11" s="7">
        <v>2</v>
      </c>
      <c r="D11" s="7" t="s">
        <v>9</v>
      </c>
      <c r="E11" s="7" t="s">
        <v>527</v>
      </c>
      <c r="F11" s="7" t="s">
        <v>528</v>
      </c>
      <c r="G11" s="7" t="s">
        <v>529</v>
      </c>
      <c r="H11" s="7"/>
      <c r="I11" s="7">
        <v>13</v>
      </c>
      <c r="J11" s="7" t="s">
        <v>23</v>
      </c>
      <c r="K11" s="7" t="s">
        <v>266</v>
      </c>
      <c r="L11" s="8" t="s">
        <v>346</v>
      </c>
      <c r="M11" s="8" t="s">
        <v>346</v>
      </c>
      <c r="N11" s="8" t="s">
        <v>346</v>
      </c>
      <c r="O11" s="8" t="s">
        <v>346</v>
      </c>
      <c r="P11" s="8" t="s">
        <v>346</v>
      </c>
      <c r="Q11" s="8" t="s">
        <v>346</v>
      </c>
      <c r="S11" s="1">
        <v>10</v>
      </c>
    </row>
    <row r="12" spans="1:19" x14ac:dyDescent="0.35">
      <c r="A12" s="2">
        <v>2505</v>
      </c>
      <c r="B12" s="2">
        <v>42100355</v>
      </c>
      <c r="C12" s="2">
        <v>3</v>
      </c>
      <c r="D12" s="2" t="s">
        <v>29</v>
      </c>
      <c r="E12" s="4" t="s">
        <v>30</v>
      </c>
      <c r="F12" s="2" t="s">
        <v>31</v>
      </c>
      <c r="G12" s="2" t="s">
        <v>32</v>
      </c>
      <c r="H12" s="2" t="s">
        <v>33</v>
      </c>
      <c r="I12" s="2">
        <v>12</v>
      </c>
      <c r="J12" s="2" t="s">
        <v>34</v>
      </c>
      <c r="K12" s="2" t="s">
        <v>164</v>
      </c>
      <c r="L12" s="6" t="s">
        <v>9</v>
      </c>
      <c r="M12" s="6" t="s">
        <v>9</v>
      </c>
      <c r="N12" s="6" t="s">
        <v>9</v>
      </c>
      <c r="O12" s="6" t="s">
        <v>346</v>
      </c>
      <c r="P12" s="6" t="s">
        <v>346</v>
      </c>
      <c r="Q12" s="6" t="s">
        <v>346</v>
      </c>
      <c r="S12" s="1">
        <v>11</v>
      </c>
    </row>
    <row r="13" spans="1:19" x14ac:dyDescent="0.35">
      <c r="A13" s="2">
        <v>2241</v>
      </c>
      <c r="B13" s="2">
        <v>72003054</v>
      </c>
      <c r="C13" s="2">
        <v>2</v>
      </c>
      <c r="D13" s="2" t="s">
        <v>106</v>
      </c>
      <c r="E13" s="2" t="s">
        <v>107</v>
      </c>
      <c r="F13" s="2" t="s">
        <v>108</v>
      </c>
      <c r="G13" s="2" t="s">
        <v>109</v>
      </c>
      <c r="H13" s="2" t="s">
        <v>110</v>
      </c>
      <c r="I13" s="2">
        <v>14</v>
      </c>
      <c r="J13" s="2" t="s">
        <v>111</v>
      </c>
      <c r="K13" s="2" t="s">
        <v>266</v>
      </c>
      <c r="L13" s="6" t="s">
        <v>9</v>
      </c>
      <c r="M13" s="6" t="s">
        <v>346</v>
      </c>
      <c r="N13" s="6" t="s">
        <v>346</v>
      </c>
      <c r="O13" s="6" t="s">
        <v>346</v>
      </c>
      <c r="P13" s="6" t="s">
        <v>9</v>
      </c>
      <c r="Q13" s="6" t="s">
        <v>346</v>
      </c>
      <c r="S13" s="1">
        <v>12</v>
      </c>
    </row>
    <row r="14" spans="1:19" x14ac:dyDescent="0.35">
      <c r="A14" s="7">
        <v>2235</v>
      </c>
      <c r="B14" s="7">
        <v>62101901</v>
      </c>
      <c r="C14" s="7">
        <v>2</v>
      </c>
      <c r="D14" s="7" t="s">
        <v>39</v>
      </c>
      <c r="E14" s="9" t="s">
        <v>40</v>
      </c>
      <c r="F14" s="7" t="s">
        <v>25</v>
      </c>
      <c r="G14" s="7" t="s">
        <v>41</v>
      </c>
      <c r="H14" s="7" t="s">
        <v>42</v>
      </c>
      <c r="I14" s="7">
        <v>11</v>
      </c>
      <c r="J14" s="7" t="s">
        <v>43</v>
      </c>
      <c r="K14" s="7" t="s">
        <v>315</v>
      </c>
      <c r="L14" s="8" t="s">
        <v>346</v>
      </c>
      <c r="M14" s="8" t="s">
        <v>346</v>
      </c>
      <c r="N14" s="8" t="s">
        <v>346</v>
      </c>
      <c r="O14" s="8" t="s">
        <v>346</v>
      </c>
      <c r="P14" s="8" t="s">
        <v>346</v>
      </c>
      <c r="Q14" s="8" t="s">
        <v>346</v>
      </c>
      <c r="S14" s="1">
        <v>13</v>
      </c>
    </row>
    <row r="15" spans="1:19" x14ac:dyDescent="0.35">
      <c r="A15" s="7">
        <v>2222</v>
      </c>
      <c r="B15" s="7">
        <v>42100353</v>
      </c>
      <c r="C15" s="7">
        <v>2</v>
      </c>
      <c r="D15" s="7" t="s">
        <v>166</v>
      </c>
      <c r="E15" s="7" t="s">
        <v>35</v>
      </c>
      <c r="F15" s="7" t="s">
        <v>9</v>
      </c>
      <c r="G15" s="7">
        <v>0</v>
      </c>
      <c r="H15" s="7" t="s">
        <v>9</v>
      </c>
      <c r="I15" s="7">
        <v>12</v>
      </c>
      <c r="J15" s="7" t="s">
        <v>36</v>
      </c>
      <c r="K15" s="7" t="s">
        <v>345</v>
      </c>
      <c r="L15" s="8" t="s">
        <v>346</v>
      </c>
      <c r="M15" s="8" t="s">
        <v>346</v>
      </c>
      <c r="N15" s="8" t="s">
        <v>346</v>
      </c>
      <c r="O15" s="8" t="s">
        <v>346</v>
      </c>
      <c r="P15" s="8" t="s">
        <v>346</v>
      </c>
      <c r="Q15" s="8" t="s">
        <v>346</v>
      </c>
      <c r="S15" s="1">
        <v>14</v>
      </c>
    </row>
    <row r="16" spans="1:19" x14ac:dyDescent="0.35">
      <c r="A16" s="7">
        <v>2156</v>
      </c>
      <c r="B16" s="7">
        <v>42100353</v>
      </c>
      <c r="C16" s="7">
        <v>2</v>
      </c>
      <c r="D16" s="7" t="s">
        <v>87</v>
      </c>
      <c r="E16" s="7" t="s">
        <v>413</v>
      </c>
      <c r="F16" s="7" t="s">
        <v>414</v>
      </c>
      <c r="G16" s="7" t="s">
        <v>415</v>
      </c>
      <c r="H16" s="7" t="s">
        <v>416</v>
      </c>
      <c r="I16" s="7">
        <v>13</v>
      </c>
      <c r="J16" s="7" t="s">
        <v>364</v>
      </c>
      <c r="K16" s="7" t="s">
        <v>345</v>
      </c>
      <c r="L16" s="8" t="s">
        <v>346</v>
      </c>
      <c r="M16" s="8" t="s">
        <v>346</v>
      </c>
      <c r="N16" s="8" t="s">
        <v>346</v>
      </c>
      <c r="O16" s="8" t="s">
        <v>346</v>
      </c>
      <c r="P16" s="8" t="s">
        <v>346</v>
      </c>
      <c r="Q16" s="8" t="s">
        <v>346</v>
      </c>
      <c r="S16" s="1">
        <v>15</v>
      </c>
    </row>
    <row r="17" spans="1:19" x14ac:dyDescent="0.35">
      <c r="A17" s="2">
        <v>2030</v>
      </c>
      <c r="B17" s="2">
        <v>42107372</v>
      </c>
      <c r="C17" s="2">
        <v>3</v>
      </c>
      <c r="D17" s="2" t="s">
        <v>223</v>
      </c>
      <c r="E17" s="2" t="s">
        <v>316</v>
      </c>
      <c r="F17" s="2" t="s">
        <v>317</v>
      </c>
      <c r="G17" s="2" t="s">
        <v>318</v>
      </c>
      <c r="H17" s="2" t="s">
        <v>319</v>
      </c>
      <c r="I17" s="2">
        <v>11</v>
      </c>
      <c r="J17" s="2" t="s">
        <v>320</v>
      </c>
      <c r="K17" s="2" t="s">
        <v>345</v>
      </c>
      <c r="L17" s="6" t="s">
        <v>9</v>
      </c>
      <c r="M17" s="6" t="s">
        <v>346</v>
      </c>
      <c r="N17" s="6" t="s">
        <v>346</v>
      </c>
      <c r="O17" s="6" t="s">
        <v>9</v>
      </c>
      <c r="P17" s="6" t="s">
        <v>9</v>
      </c>
      <c r="Q17" s="6" t="s">
        <v>9</v>
      </c>
      <c r="S17" s="1">
        <v>16</v>
      </c>
    </row>
    <row r="18" spans="1:19" x14ac:dyDescent="0.35">
      <c r="A18" s="7">
        <v>1940</v>
      </c>
      <c r="B18" s="7">
        <v>42100353</v>
      </c>
      <c r="C18" s="7">
        <v>2</v>
      </c>
      <c r="D18" s="7" t="s">
        <v>9</v>
      </c>
      <c r="E18" s="7" t="s">
        <v>52</v>
      </c>
      <c r="F18" s="7" t="s">
        <v>9</v>
      </c>
      <c r="G18" s="7">
        <v>0</v>
      </c>
      <c r="H18" s="7" t="s">
        <v>9</v>
      </c>
      <c r="I18" s="7">
        <v>14</v>
      </c>
      <c r="J18" s="7" t="s">
        <v>357</v>
      </c>
      <c r="K18" s="7" t="s">
        <v>345</v>
      </c>
      <c r="L18" s="8" t="s">
        <v>346</v>
      </c>
      <c r="M18" s="8" t="s">
        <v>346</v>
      </c>
      <c r="N18" s="8" t="s">
        <v>346</v>
      </c>
      <c r="O18" s="8" t="s">
        <v>346</v>
      </c>
      <c r="P18" s="8" t="s">
        <v>346</v>
      </c>
      <c r="Q18" s="8" t="s">
        <v>346</v>
      </c>
      <c r="S18" s="1">
        <v>17</v>
      </c>
    </row>
    <row r="19" spans="1:19" x14ac:dyDescent="0.35">
      <c r="A19" s="2">
        <v>1774</v>
      </c>
      <c r="B19" s="2">
        <v>62101901</v>
      </c>
      <c r="C19" s="2">
        <v>2</v>
      </c>
      <c r="D19" s="2" t="s">
        <v>260</v>
      </c>
      <c r="E19" s="2" t="s">
        <v>261</v>
      </c>
      <c r="F19" s="2" t="s">
        <v>262</v>
      </c>
      <c r="G19" s="2" t="s">
        <v>263</v>
      </c>
      <c r="H19" s="2" t="s">
        <v>264</v>
      </c>
      <c r="I19" s="2">
        <v>12</v>
      </c>
      <c r="J19" s="2" t="s">
        <v>265</v>
      </c>
      <c r="K19" s="2" t="s">
        <v>315</v>
      </c>
      <c r="L19" s="6" t="s">
        <v>346</v>
      </c>
      <c r="M19" s="6" t="s">
        <v>346</v>
      </c>
      <c r="N19" s="6" t="s">
        <v>346</v>
      </c>
      <c r="O19" s="6" t="s">
        <v>346</v>
      </c>
      <c r="P19" s="6" t="s">
        <v>346</v>
      </c>
      <c r="Q19" s="6" t="s">
        <v>9</v>
      </c>
      <c r="S19" s="1">
        <v>18</v>
      </c>
    </row>
    <row r="20" spans="1:19" x14ac:dyDescent="0.35">
      <c r="A20" s="2">
        <v>1656</v>
      </c>
      <c r="B20" s="2">
        <v>42100353</v>
      </c>
      <c r="C20" s="2">
        <v>3</v>
      </c>
      <c r="D20" s="2" t="s">
        <v>123</v>
      </c>
      <c r="E20" s="2" t="s">
        <v>321</v>
      </c>
      <c r="F20" s="2" t="s">
        <v>322</v>
      </c>
      <c r="G20" s="2" t="s">
        <v>323</v>
      </c>
      <c r="H20" s="2" t="s">
        <v>324</v>
      </c>
      <c r="I20" s="2">
        <v>15</v>
      </c>
      <c r="J20" s="2" t="s">
        <v>325</v>
      </c>
      <c r="K20" s="2" t="s">
        <v>345</v>
      </c>
      <c r="L20" s="6" t="s">
        <v>9</v>
      </c>
      <c r="M20" s="6" t="s">
        <v>9</v>
      </c>
      <c r="N20" s="6" t="s">
        <v>346</v>
      </c>
      <c r="O20" s="6" t="s">
        <v>9</v>
      </c>
      <c r="P20" s="6" t="s">
        <v>9</v>
      </c>
      <c r="Q20" s="6" t="s">
        <v>9</v>
      </c>
      <c r="S20" s="1">
        <v>19</v>
      </c>
    </row>
    <row r="21" spans="1:19" x14ac:dyDescent="0.35">
      <c r="A21" s="2">
        <v>1581</v>
      </c>
      <c r="B21" s="2">
        <v>42100353</v>
      </c>
      <c r="C21" s="2">
        <v>2</v>
      </c>
      <c r="D21" s="2" t="s">
        <v>9</v>
      </c>
      <c r="E21" s="2" t="s">
        <v>50</v>
      </c>
      <c r="F21" s="2" t="s">
        <v>9</v>
      </c>
      <c r="G21" s="2">
        <v>0</v>
      </c>
      <c r="H21" s="2" t="s">
        <v>9</v>
      </c>
      <c r="I21" s="2">
        <v>16</v>
      </c>
      <c r="J21" s="2" t="s">
        <v>51</v>
      </c>
      <c r="K21" s="2" t="s">
        <v>345</v>
      </c>
      <c r="L21" s="6" t="s">
        <v>9</v>
      </c>
      <c r="M21" s="6" t="s">
        <v>346</v>
      </c>
      <c r="N21" s="6" t="s">
        <v>346</v>
      </c>
      <c r="O21" s="6" t="s">
        <v>346</v>
      </c>
      <c r="P21" s="6" t="s">
        <v>9</v>
      </c>
      <c r="Q21" s="6" t="s">
        <v>346</v>
      </c>
      <c r="S21" s="1">
        <v>20</v>
      </c>
    </row>
    <row r="22" spans="1:19" x14ac:dyDescent="0.35">
      <c r="A22" s="7">
        <v>1480</v>
      </c>
      <c r="B22" s="7">
        <v>42100353</v>
      </c>
      <c r="C22" s="7">
        <v>3</v>
      </c>
      <c r="D22" s="7" t="s">
        <v>44</v>
      </c>
      <c r="E22" s="7" t="s">
        <v>45</v>
      </c>
      <c r="F22" s="7" t="s">
        <v>46</v>
      </c>
      <c r="G22" s="7" t="s">
        <v>47</v>
      </c>
      <c r="H22" s="7" t="s">
        <v>48</v>
      </c>
      <c r="I22" s="7">
        <v>17</v>
      </c>
      <c r="J22" s="7" t="s">
        <v>49</v>
      </c>
      <c r="K22" s="7" t="s">
        <v>345</v>
      </c>
      <c r="L22" s="8" t="s">
        <v>346</v>
      </c>
      <c r="M22" s="8" t="s">
        <v>346</v>
      </c>
      <c r="N22" s="8" t="s">
        <v>346</v>
      </c>
      <c r="O22" s="8" t="s">
        <v>346</v>
      </c>
      <c r="P22" s="8" t="s">
        <v>346</v>
      </c>
      <c r="Q22" s="8" t="s">
        <v>346</v>
      </c>
      <c r="S22" s="1">
        <v>21</v>
      </c>
    </row>
    <row r="23" spans="1:19" x14ac:dyDescent="0.35">
      <c r="A23" s="2">
        <v>1318</v>
      </c>
      <c r="B23" s="2">
        <v>72100736</v>
      </c>
      <c r="C23" s="2">
        <v>3</v>
      </c>
      <c r="D23" s="2" t="s">
        <v>177</v>
      </c>
      <c r="E23" s="2" t="s">
        <v>178</v>
      </c>
      <c r="F23" s="2" t="s">
        <v>179</v>
      </c>
      <c r="G23" s="2" t="s">
        <v>180</v>
      </c>
      <c r="H23" s="2" t="s">
        <v>181</v>
      </c>
      <c r="I23" s="2">
        <v>16</v>
      </c>
      <c r="J23" s="2" t="s">
        <v>182</v>
      </c>
      <c r="K23" s="2" t="s">
        <v>266</v>
      </c>
      <c r="L23" s="6" t="s">
        <v>9</v>
      </c>
      <c r="M23" s="6" t="s">
        <v>9</v>
      </c>
      <c r="N23" s="6" t="s">
        <v>346</v>
      </c>
      <c r="O23" s="6" t="s">
        <v>9</v>
      </c>
      <c r="P23" s="6" t="s">
        <v>346</v>
      </c>
      <c r="Q23" s="6" t="s">
        <v>346</v>
      </c>
      <c r="S23" s="1">
        <v>22</v>
      </c>
    </row>
    <row r="24" spans="1:19" x14ac:dyDescent="0.35">
      <c r="A24" s="2">
        <v>1226</v>
      </c>
      <c r="B24" s="2">
        <v>12105244</v>
      </c>
      <c r="C24" s="2">
        <v>2</v>
      </c>
      <c r="D24" s="2" t="s">
        <v>373</v>
      </c>
      <c r="E24" s="4" t="s">
        <v>374</v>
      </c>
      <c r="F24" s="2" t="s">
        <v>375</v>
      </c>
      <c r="G24" s="2" t="s">
        <v>376</v>
      </c>
      <c r="H24" s="2" t="s">
        <v>377</v>
      </c>
      <c r="I24" s="2">
        <v>11</v>
      </c>
      <c r="J24" s="2" t="s">
        <v>350</v>
      </c>
      <c r="K24" s="5" t="s">
        <v>348</v>
      </c>
      <c r="L24" s="6" t="s">
        <v>346</v>
      </c>
      <c r="M24" s="6" t="s">
        <v>9</v>
      </c>
      <c r="N24" s="6" t="s">
        <v>346</v>
      </c>
      <c r="O24" s="6" t="s">
        <v>346</v>
      </c>
      <c r="P24" s="6" t="s">
        <v>9</v>
      </c>
      <c r="Q24" s="6" t="s">
        <v>9</v>
      </c>
      <c r="S24" s="1">
        <v>23</v>
      </c>
    </row>
    <row r="25" spans="1:19" x14ac:dyDescent="0.35">
      <c r="A25" s="2">
        <v>1145</v>
      </c>
      <c r="B25" s="2">
        <v>62101901</v>
      </c>
      <c r="C25" s="2">
        <v>3</v>
      </c>
      <c r="D25" s="2" t="s">
        <v>211</v>
      </c>
      <c r="E25" s="2" t="s">
        <v>212</v>
      </c>
      <c r="F25" s="2" t="s">
        <v>213</v>
      </c>
      <c r="G25" s="2" t="s">
        <v>214</v>
      </c>
      <c r="H25" s="2" t="s">
        <v>215</v>
      </c>
      <c r="I25" s="2">
        <v>13</v>
      </c>
      <c r="J25" s="2" t="s">
        <v>216</v>
      </c>
      <c r="K25" s="2" t="s">
        <v>315</v>
      </c>
      <c r="L25" s="6" t="s">
        <v>9</v>
      </c>
      <c r="M25" s="6" t="s">
        <v>346</v>
      </c>
      <c r="N25" s="6" t="s">
        <v>9</v>
      </c>
      <c r="O25" s="6" t="s">
        <v>9</v>
      </c>
      <c r="P25" s="6" t="s">
        <v>346</v>
      </c>
      <c r="Q25" s="6" t="s">
        <v>346</v>
      </c>
      <c r="S25" s="1">
        <v>24</v>
      </c>
    </row>
    <row r="26" spans="1:19" x14ac:dyDescent="0.35">
      <c r="A26" s="2">
        <v>1033</v>
      </c>
      <c r="B26" s="2">
        <v>42103369</v>
      </c>
      <c r="C26" s="2">
        <v>2</v>
      </c>
      <c r="D26" s="2" t="s">
        <v>57</v>
      </c>
      <c r="E26" s="2" t="s">
        <v>53</v>
      </c>
      <c r="F26" s="2" t="s">
        <v>9</v>
      </c>
      <c r="G26" s="2">
        <v>0</v>
      </c>
      <c r="H26" s="2" t="s">
        <v>9</v>
      </c>
      <c r="I26" s="2">
        <v>19</v>
      </c>
      <c r="J26" s="2" t="s">
        <v>54</v>
      </c>
      <c r="K26" s="2" t="s">
        <v>164</v>
      </c>
      <c r="L26" s="6" t="s">
        <v>346</v>
      </c>
      <c r="M26" s="6" t="s">
        <v>9</v>
      </c>
      <c r="N26" s="6" t="s">
        <v>346</v>
      </c>
      <c r="O26" s="6" t="s">
        <v>346</v>
      </c>
      <c r="P26" s="6" t="s">
        <v>346</v>
      </c>
      <c r="Q26" s="6" t="s">
        <v>9</v>
      </c>
      <c r="S26" s="1">
        <v>25</v>
      </c>
    </row>
    <row r="27" spans="1:19" x14ac:dyDescent="0.35">
      <c r="A27" s="7">
        <v>1023</v>
      </c>
      <c r="B27" s="7">
        <v>42100353</v>
      </c>
      <c r="C27" s="7">
        <v>2</v>
      </c>
      <c r="D27" s="7" t="s">
        <v>9</v>
      </c>
      <c r="E27" s="7" t="s">
        <v>55</v>
      </c>
      <c r="F27" s="7" t="s">
        <v>9</v>
      </c>
      <c r="G27" s="7">
        <v>0</v>
      </c>
      <c r="H27" s="7" t="s">
        <v>9</v>
      </c>
      <c r="I27" s="7">
        <v>20</v>
      </c>
      <c r="J27" s="7" t="s">
        <v>359</v>
      </c>
      <c r="K27" s="7" t="s">
        <v>345</v>
      </c>
      <c r="L27" s="8" t="s">
        <v>346</v>
      </c>
      <c r="M27" s="8" t="s">
        <v>346</v>
      </c>
      <c r="N27" s="8" t="s">
        <v>346</v>
      </c>
      <c r="O27" s="8" t="s">
        <v>346</v>
      </c>
      <c r="P27" s="8" t="s">
        <v>346</v>
      </c>
      <c r="Q27" s="8" t="s">
        <v>346</v>
      </c>
      <c r="S27" s="1">
        <v>26</v>
      </c>
    </row>
    <row r="28" spans="1:19" x14ac:dyDescent="0.35">
      <c r="A28" s="2">
        <v>951</v>
      </c>
      <c r="B28" s="2">
        <v>72101595</v>
      </c>
      <c r="C28" s="2">
        <v>3</v>
      </c>
      <c r="D28" s="2" t="s">
        <v>9</v>
      </c>
      <c r="E28" s="2" t="s">
        <v>183</v>
      </c>
      <c r="F28" s="2" t="s">
        <v>184</v>
      </c>
      <c r="G28" s="2" t="s">
        <v>185</v>
      </c>
      <c r="H28" s="2" t="s">
        <v>186</v>
      </c>
      <c r="I28" s="2">
        <v>21</v>
      </c>
      <c r="J28" s="2" t="s">
        <v>187</v>
      </c>
      <c r="K28" s="2" t="s">
        <v>266</v>
      </c>
      <c r="L28" s="6" t="s">
        <v>9</v>
      </c>
      <c r="M28" s="6" t="s">
        <v>9</v>
      </c>
      <c r="N28" s="6" t="s">
        <v>9</v>
      </c>
      <c r="O28" s="6" t="s">
        <v>9</v>
      </c>
      <c r="P28" s="6" t="s">
        <v>9</v>
      </c>
      <c r="Q28" s="6" t="s">
        <v>346</v>
      </c>
      <c r="S28" s="1">
        <v>27</v>
      </c>
    </row>
    <row r="29" spans="1:19" x14ac:dyDescent="0.35">
      <c r="A29" s="7">
        <v>910</v>
      </c>
      <c r="B29" s="7">
        <v>42100353</v>
      </c>
      <c r="C29" s="7">
        <v>3</v>
      </c>
      <c r="D29" s="7" t="s">
        <v>384</v>
      </c>
      <c r="E29" s="7" t="s">
        <v>129</v>
      </c>
      <c r="F29" s="7" t="s">
        <v>130</v>
      </c>
      <c r="G29" s="7" t="s">
        <v>131</v>
      </c>
      <c r="H29" s="7" t="s">
        <v>132</v>
      </c>
      <c r="I29" s="7">
        <v>21</v>
      </c>
      <c r="J29" s="7" t="s">
        <v>133</v>
      </c>
      <c r="K29" s="7" t="s">
        <v>345</v>
      </c>
      <c r="L29" s="8" t="s">
        <v>346</v>
      </c>
      <c r="M29" s="8" t="s">
        <v>346</v>
      </c>
      <c r="N29" s="8" t="s">
        <v>346</v>
      </c>
      <c r="O29" s="8" t="s">
        <v>346</v>
      </c>
      <c r="P29" s="8" t="s">
        <v>346</v>
      </c>
      <c r="Q29" s="8" t="s">
        <v>346</v>
      </c>
      <c r="S29" s="1">
        <v>28</v>
      </c>
    </row>
    <row r="30" spans="1:19" x14ac:dyDescent="0.35">
      <c r="A30" s="7">
        <v>894</v>
      </c>
      <c r="B30" s="7">
        <v>42100353</v>
      </c>
      <c r="C30" s="7">
        <v>2</v>
      </c>
      <c r="D30" s="7" t="s">
        <v>87</v>
      </c>
      <c r="E30" s="7" t="s">
        <v>88</v>
      </c>
      <c r="F30" s="7" t="s">
        <v>89</v>
      </c>
      <c r="G30" s="7" t="s">
        <v>90</v>
      </c>
      <c r="H30" s="7" t="s">
        <v>91</v>
      </c>
      <c r="I30" s="7">
        <v>22</v>
      </c>
      <c r="J30" s="7" t="s">
        <v>92</v>
      </c>
      <c r="K30" s="7" t="s">
        <v>345</v>
      </c>
      <c r="L30" s="8" t="s">
        <v>346</v>
      </c>
      <c r="M30" s="8" t="s">
        <v>346</v>
      </c>
      <c r="N30" s="8" t="s">
        <v>346</v>
      </c>
      <c r="O30" s="8" t="s">
        <v>346</v>
      </c>
      <c r="P30" s="8" t="s">
        <v>346</v>
      </c>
      <c r="Q30" s="8" t="s">
        <v>346</v>
      </c>
      <c r="S30" s="1">
        <v>29</v>
      </c>
    </row>
    <row r="31" spans="1:19" x14ac:dyDescent="0.35">
      <c r="A31" s="2">
        <v>854</v>
      </c>
      <c r="B31" s="2">
        <v>42100353</v>
      </c>
      <c r="C31" s="2">
        <v>2</v>
      </c>
      <c r="D31" s="2" t="s">
        <v>217</v>
      </c>
      <c r="E31" s="2" t="s">
        <v>218</v>
      </c>
      <c r="F31" s="2" t="s">
        <v>219</v>
      </c>
      <c r="G31" s="2" t="s">
        <v>220</v>
      </c>
      <c r="H31" s="2" t="s">
        <v>221</v>
      </c>
      <c r="I31" s="2">
        <v>23</v>
      </c>
      <c r="J31" s="2" t="s">
        <v>494</v>
      </c>
      <c r="K31" s="2" t="s">
        <v>345</v>
      </c>
      <c r="L31" s="6" t="s">
        <v>9</v>
      </c>
      <c r="M31" s="6" t="s">
        <v>9</v>
      </c>
      <c r="N31" s="6" t="s">
        <v>346</v>
      </c>
      <c r="O31" s="6" t="s">
        <v>9</v>
      </c>
      <c r="P31" s="6" t="s">
        <v>9</v>
      </c>
      <c r="Q31" s="6" t="s">
        <v>346</v>
      </c>
      <c r="S31" s="1">
        <v>30</v>
      </c>
    </row>
    <row r="32" spans="1:19" x14ac:dyDescent="0.35">
      <c r="A32" s="2">
        <v>829</v>
      </c>
      <c r="B32" s="2">
        <v>42100353</v>
      </c>
      <c r="C32" s="2">
        <v>2</v>
      </c>
      <c r="D32" s="2" t="s">
        <v>9</v>
      </c>
      <c r="E32" s="2" t="s">
        <v>102</v>
      </c>
      <c r="F32" s="2" t="s">
        <v>9</v>
      </c>
      <c r="G32" s="2">
        <v>0</v>
      </c>
      <c r="H32" s="2" t="s">
        <v>9</v>
      </c>
      <c r="I32" s="2">
        <v>24</v>
      </c>
      <c r="J32" s="2" t="s">
        <v>103</v>
      </c>
      <c r="K32" s="2" t="s">
        <v>345</v>
      </c>
      <c r="L32" s="6" t="s">
        <v>346</v>
      </c>
      <c r="M32" s="6" t="s">
        <v>346</v>
      </c>
      <c r="N32" s="6" t="s">
        <v>346</v>
      </c>
      <c r="O32" s="6" t="s">
        <v>346</v>
      </c>
      <c r="P32" s="6" t="s">
        <v>346</v>
      </c>
      <c r="Q32" s="6" t="s">
        <v>346</v>
      </c>
      <c r="S32" s="1">
        <v>31</v>
      </c>
    </row>
    <row r="33" spans="1:19" x14ac:dyDescent="0.35">
      <c r="A33" s="2">
        <v>752</v>
      </c>
      <c r="B33" s="2">
        <v>42100353</v>
      </c>
      <c r="C33" s="2">
        <v>2</v>
      </c>
      <c r="D33" s="2" t="s">
        <v>9</v>
      </c>
      <c r="E33" s="2" t="s">
        <v>142</v>
      </c>
      <c r="F33" s="2" t="s">
        <v>9</v>
      </c>
      <c r="G33" s="2">
        <v>0</v>
      </c>
      <c r="H33" s="2" t="s">
        <v>9</v>
      </c>
      <c r="I33" s="2">
        <v>25</v>
      </c>
      <c r="J33" s="2" t="s">
        <v>143</v>
      </c>
      <c r="K33" s="2" t="s">
        <v>345</v>
      </c>
      <c r="L33" s="6" t="s">
        <v>346</v>
      </c>
      <c r="M33" s="6" t="s">
        <v>9</v>
      </c>
      <c r="N33" s="6" t="s">
        <v>346</v>
      </c>
      <c r="O33" s="6" t="s">
        <v>346</v>
      </c>
      <c r="P33" s="6" t="s">
        <v>346</v>
      </c>
      <c r="Q33" s="6" t="s">
        <v>346</v>
      </c>
      <c r="S33" s="1">
        <v>32</v>
      </c>
    </row>
    <row r="34" spans="1:19" x14ac:dyDescent="0.35">
      <c r="A34" s="2">
        <v>737</v>
      </c>
      <c r="B34" s="2">
        <v>72100121</v>
      </c>
      <c r="C34" s="2">
        <v>3</v>
      </c>
      <c r="D34" s="2" t="s">
        <v>166</v>
      </c>
      <c r="E34" s="2" t="s">
        <v>188</v>
      </c>
      <c r="F34" s="2" t="s">
        <v>189</v>
      </c>
      <c r="G34" s="2" t="s">
        <v>190</v>
      </c>
      <c r="H34" s="2" t="s">
        <v>9</v>
      </c>
      <c r="I34" s="2">
        <v>23</v>
      </c>
      <c r="J34" s="2" t="s">
        <v>191</v>
      </c>
      <c r="K34" s="2" t="s">
        <v>266</v>
      </c>
      <c r="L34" s="6" t="s">
        <v>9</v>
      </c>
      <c r="M34" s="6" t="s">
        <v>346</v>
      </c>
      <c r="N34" s="6" t="s">
        <v>9</v>
      </c>
      <c r="O34" s="6" t="s">
        <v>9</v>
      </c>
      <c r="P34" s="6" t="s">
        <v>9</v>
      </c>
      <c r="Q34" s="6" t="s">
        <v>346</v>
      </c>
      <c r="S34" s="1">
        <v>33</v>
      </c>
    </row>
    <row r="35" spans="1:19" x14ac:dyDescent="0.35">
      <c r="A35" s="2">
        <v>722</v>
      </c>
      <c r="B35" s="2">
        <v>72003054</v>
      </c>
      <c r="C35" s="2">
        <v>2</v>
      </c>
      <c r="D35" s="2" t="s">
        <v>9</v>
      </c>
      <c r="E35" s="2" t="s">
        <v>192</v>
      </c>
      <c r="F35" s="2" t="s">
        <v>193</v>
      </c>
      <c r="G35" s="2" t="s">
        <v>194</v>
      </c>
      <c r="H35" s="2" t="s">
        <v>195</v>
      </c>
      <c r="I35" s="2">
        <v>25</v>
      </c>
      <c r="J35" s="2" t="s">
        <v>196</v>
      </c>
      <c r="K35" s="2" t="s">
        <v>266</v>
      </c>
      <c r="L35" s="6" t="s">
        <v>9</v>
      </c>
      <c r="M35" s="6" t="s">
        <v>9</v>
      </c>
      <c r="N35" s="6" t="s">
        <v>346</v>
      </c>
      <c r="O35" s="6" t="s">
        <v>9</v>
      </c>
      <c r="P35" s="6" t="s">
        <v>9</v>
      </c>
      <c r="Q35" s="6" t="s">
        <v>346</v>
      </c>
      <c r="S35" s="1">
        <v>34</v>
      </c>
    </row>
    <row r="36" spans="1:19" x14ac:dyDescent="0.35">
      <c r="A36" s="2">
        <v>718</v>
      </c>
      <c r="B36" s="2">
        <v>12100460</v>
      </c>
      <c r="C36" s="2">
        <v>3</v>
      </c>
      <c r="D36" s="2" t="s">
        <v>9</v>
      </c>
      <c r="E36" s="4" t="s">
        <v>443</v>
      </c>
      <c r="F36" s="2" t="s">
        <v>444</v>
      </c>
      <c r="G36" s="2" t="s">
        <v>445</v>
      </c>
      <c r="H36" s="2" t="s">
        <v>9</v>
      </c>
      <c r="I36" s="2">
        <v>15</v>
      </c>
      <c r="J36" s="2" t="s">
        <v>431</v>
      </c>
      <c r="K36" s="5" t="s">
        <v>349</v>
      </c>
      <c r="L36" s="6" t="s">
        <v>9</v>
      </c>
      <c r="M36" s="6" t="s">
        <v>346</v>
      </c>
      <c r="N36" s="6" t="s">
        <v>9</v>
      </c>
      <c r="O36" s="6" t="s">
        <v>9</v>
      </c>
      <c r="P36" s="6" t="s">
        <v>9</v>
      </c>
      <c r="Q36" s="6" t="s">
        <v>346</v>
      </c>
      <c r="S36" s="1">
        <v>35</v>
      </c>
    </row>
    <row r="37" spans="1:19" x14ac:dyDescent="0.35">
      <c r="A37" s="2">
        <v>708</v>
      </c>
      <c r="B37" s="2">
        <v>12100460</v>
      </c>
      <c r="C37" s="2">
        <v>3</v>
      </c>
      <c r="D37" s="2" t="s">
        <v>166</v>
      </c>
      <c r="E37" s="4" t="s">
        <v>446</v>
      </c>
      <c r="F37" s="2" t="s">
        <v>150</v>
      </c>
      <c r="G37" s="2" t="s">
        <v>447</v>
      </c>
      <c r="H37" s="2" t="s">
        <v>9</v>
      </c>
      <c r="I37" s="2">
        <v>16</v>
      </c>
      <c r="J37" s="2" t="s">
        <v>432</v>
      </c>
      <c r="K37" s="5" t="s">
        <v>349</v>
      </c>
      <c r="L37" s="6" t="s">
        <v>9</v>
      </c>
      <c r="M37" s="6" t="s">
        <v>346</v>
      </c>
      <c r="N37" s="6" t="s">
        <v>9</v>
      </c>
      <c r="O37" s="6" t="s">
        <v>9</v>
      </c>
      <c r="P37" s="6" t="s">
        <v>9</v>
      </c>
      <c r="Q37" s="6" t="s">
        <v>9</v>
      </c>
      <c r="S37" s="1">
        <v>36</v>
      </c>
    </row>
    <row r="38" spans="1:19" x14ac:dyDescent="0.35">
      <c r="A38" s="2">
        <v>705</v>
      </c>
      <c r="B38" s="2">
        <v>72100121</v>
      </c>
      <c r="C38" s="2">
        <v>3</v>
      </c>
      <c r="D38" s="2" t="s">
        <v>197</v>
      </c>
      <c r="E38" s="4" t="s">
        <v>198</v>
      </c>
      <c r="F38" s="2" t="s">
        <v>199</v>
      </c>
      <c r="G38" s="2" t="s">
        <v>200</v>
      </c>
      <c r="H38" s="2" t="s">
        <v>201</v>
      </c>
      <c r="I38" s="2">
        <v>26</v>
      </c>
      <c r="J38" s="2" t="s">
        <v>202</v>
      </c>
      <c r="K38" s="2" t="s">
        <v>266</v>
      </c>
      <c r="L38" s="6" t="s">
        <v>9</v>
      </c>
      <c r="M38" s="6" t="s">
        <v>9</v>
      </c>
      <c r="N38" s="6" t="s">
        <v>9</v>
      </c>
      <c r="O38" s="6" t="s">
        <v>9</v>
      </c>
      <c r="P38" s="6" t="s">
        <v>9</v>
      </c>
      <c r="Q38" s="6" t="s">
        <v>346</v>
      </c>
      <c r="S38" s="1">
        <v>37</v>
      </c>
    </row>
    <row r="39" spans="1:19" x14ac:dyDescent="0.35">
      <c r="A39" s="2">
        <v>680</v>
      </c>
      <c r="B39" s="2">
        <v>42103369</v>
      </c>
      <c r="C39" s="2">
        <v>3</v>
      </c>
      <c r="D39" s="2" t="s">
        <v>57</v>
      </c>
      <c r="E39" s="4" t="s">
        <v>58</v>
      </c>
      <c r="F39" s="2" t="s">
        <v>59</v>
      </c>
      <c r="G39" s="2" t="s">
        <v>60</v>
      </c>
      <c r="H39" s="2" t="s">
        <v>61</v>
      </c>
      <c r="I39" s="2">
        <v>22</v>
      </c>
      <c r="J39" s="2" t="s">
        <v>62</v>
      </c>
      <c r="K39" s="2" t="s">
        <v>164</v>
      </c>
      <c r="L39" s="6" t="s">
        <v>346</v>
      </c>
      <c r="M39" s="6" t="s">
        <v>346</v>
      </c>
      <c r="N39" s="6" t="s">
        <v>9</v>
      </c>
      <c r="O39" s="6" t="s">
        <v>346</v>
      </c>
      <c r="P39" s="6" t="s">
        <v>346</v>
      </c>
      <c r="Q39" s="6" t="s">
        <v>346</v>
      </c>
      <c r="S39" s="1">
        <v>38</v>
      </c>
    </row>
    <row r="40" spans="1:19" x14ac:dyDescent="0.35">
      <c r="A40" s="2">
        <v>659</v>
      </c>
      <c r="B40" s="2">
        <v>42100355</v>
      </c>
      <c r="C40" s="2">
        <v>2</v>
      </c>
      <c r="D40" s="2" t="s">
        <v>63</v>
      </c>
      <c r="E40" s="4" t="s">
        <v>64</v>
      </c>
      <c r="F40" s="2" t="s">
        <v>65</v>
      </c>
      <c r="G40" s="2" t="s">
        <v>66</v>
      </c>
      <c r="H40" s="2" t="s">
        <v>67</v>
      </c>
      <c r="I40" s="2">
        <v>23</v>
      </c>
      <c r="J40" s="2" t="s">
        <v>68</v>
      </c>
      <c r="K40" s="2" t="s">
        <v>164</v>
      </c>
      <c r="L40" s="6" t="s">
        <v>9</v>
      </c>
      <c r="M40" s="6" t="s">
        <v>9</v>
      </c>
      <c r="N40" s="6" t="s">
        <v>346</v>
      </c>
      <c r="O40" s="6" t="s">
        <v>346</v>
      </c>
      <c r="P40" s="6" t="s">
        <v>9</v>
      </c>
      <c r="Q40" s="6" t="s">
        <v>346</v>
      </c>
      <c r="S40" s="1">
        <v>39</v>
      </c>
    </row>
    <row r="41" spans="1:19" x14ac:dyDescent="0.35">
      <c r="A41" s="2">
        <v>657</v>
      </c>
      <c r="B41" s="2">
        <v>42103369</v>
      </c>
      <c r="C41" s="2">
        <v>2</v>
      </c>
      <c r="D41" s="2" t="s">
        <v>57</v>
      </c>
      <c r="E41" s="2" t="s">
        <v>69</v>
      </c>
      <c r="F41" s="2" t="s">
        <v>9</v>
      </c>
      <c r="G41" s="2">
        <v>0</v>
      </c>
      <c r="H41" s="2" t="s">
        <v>9</v>
      </c>
      <c r="I41" s="2">
        <v>24</v>
      </c>
      <c r="J41" s="2" t="s">
        <v>70</v>
      </c>
      <c r="K41" s="2" t="s">
        <v>164</v>
      </c>
      <c r="L41" s="6" t="s">
        <v>346</v>
      </c>
      <c r="M41" s="6" t="s">
        <v>346</v>
      </c>
      <c r="N41" s="6" t="s">
        <v>346</v>
      </c>
      <c r="O41" s="6" t="s">
        <v>346</v>
      </c>
      <c r="P41" s="6" t="s">
        <v>9</v>
      </c>
      <c r="Q41" s="6" t="s">
        <v>347</v>
      </c>
      <c r="S41" s="1">
        <v>40</v>
      </c>
    </row>
    <row r="42" spans="1:19" x14ac:dyDescent="0.35">
      <c r="A42" s="2">
        <v>648</v>
      </c>
      <c r="B42" s="2">
        <v>42100353</v>
      </c>
      <c r="C42" s="2">
        <v>2</v>
      </c>
      <c r="D42" s="2" t="s">
        <v>9</v>
      </c>
      <c r="E42" s="2" t="s">
        <v>93</v>
      </c>
      <c r="F42" s="2" t="s">
        <v>9</v>
      </c>
      <c r="G42" s="2">
        <v>0</v>
      </c>
      <c r="H42" s="2" t="s">
        <v>9</v>
      </c>
      <c r="I42" s="2">
        <v>26</v>
      </c>
      <c r="J42" s="2" t="s">
        <v>94</v>
      </c>
      <c r="K42" s="2" t="s">
        <v>345</v>
      </c>
      <c r="L42" s="6" t="s">
        <v>9</v>
      </c>
      <c r="M42" s="6" t="s">
        <v>346</v>
      </c>
      <c r="N42" s="6" t="s">
        <v>346</v>
      </c>
      <c r="O42" s="6" t="s">
        <v>346</v>
      </c>
      <c r="P42" s="6" t="s">
        <v>346</v>
      </c>
      <c r="Q42" s="6" t="s">
        <v>346</v>
      </c>
      <c r="S42" s="1">
        <v>41</v>
      </c>
    </row>
    <row r="43" spans="1:19" x14ac:dyDescent="0.35">
      <c r="A43" s="2">
        <v>646</v>
      </c>
      <c r="B43" s="2">
        <v>42101146</v>
      </c>
      <c r="C43" s="2">
        <v>3</v>
      </c>
      <c r="D43" s="2" t="s">
        <v>71</v>
      </c>
      <c r="E43" s="4" t="s">
        <v>72</v>
      </c>
      <c r="F43" s="2" t="s">
        <v>73</v>
      </c>
      <c r="G43" s="2" t="s">
        <v>74</v>
      </c>
      <c r="H43" s="2" t="s">
        <v>75</v>
      </c>
      <c r="I43" s="2">
        <v>25</v>
      </c>
      <c r="J43" s="2" t="s">
        <v>76</v>
      </c>
      <c r="K43" s="2" t="s">
        <v>164</v>
      </c>
      <c r="L43" s="6" t="s">
        <v>346</v>
      </c>
      <c r="M43" s="6" t="s">
        <v>9</v>
      </c>
      <c r="N43" s="6" t="s">
        <v>346</v>
      </c>
      <c r="O43" s="6" t="s">
        <v>346</v>
      </c>
      <c r="P43" s="6" t="s">
        <v>346</v>
      </c>
      <c r="Q43" s="6" t="s">
        <v>346</v>
      </c>
      <c r="S43" s="1">
        <v>42</v>
      </c>
    </row>
    <row r="44" spans="1:19" x14ac:dyDescent="0.35">
      <c r="A44" s="2">
        <v>643</v>
      </c>
      <c r="B44" s="2">
        <v>42100353</v>
      </c>
      <c r="C44" s="2">
        <v>2</v>
      </c>
      <c r="D44" s="2" t="s">
        <v>9</v>
      </c>
      <c r="E44" s="2" t="s">
        <v>79</v>
      </c>
      <c r="F44" s="2" t="s">
        <v>9</v>
      </c>
      <c r="G44" s="2">
        <v>0</v>
      </c>
      <c r="H44" s="2" t="s">
        <v>9</v>
      </c>
      <c r="I44" s="2">
        <v>27</v>
      </c>
      <c r="J44" s="2" t="s">
        <v>495</v>
      </c>
      <c r="K44" s="2" t="s">
        <v>345</v>
      </c>
      <c r="L44" s="6" t="s">
        <v>9</v>
      </c>
      <c r="M44" s="6" t="s">
        <v>346</v>
      </c>
      <c r="N44" s="6" t="s">
        <v>346</v>
      </c>
      <c r="O44" s="6" t="s">
        <v>346</v>
      </c>
      <c r="P44" s="6" t="s">
        <v>346</v>
      </c>
      <c r="Q44" s="6" t="s">
        <v>346</v>
      </c>
      <c r="S44" s="1">
        <v>43</v>
      </c>
    </row>
    <row r="45" spans="1:19" x14ac:dyDescent="0.35">
      <c r="A45" s="7">
        <v>614</v>
      </c>
      <c r="B45" s="7">
        <v>12105269</v>
      </c>
      <c r="C45" s="7">
        <v>3</v>
      </c>
      <c r="D45" s="7" t="s">
        <v>448</v>
      </c>
      <c r="E45" s="9" t="s">
        <v>82</v>
      </c>
      <c r="F45" s="7" t="s">
        <v>83</v>
      </c>
      <c r="G45" s="7" t="s">
        <v>84</v>
      </c>
      <c r="H45" s="7" t="s">
        <v>85</v>
      </c>
      <c r="I45" s="7">
        <v>18</v>
      </c>
      <c r="J45" s="7" t="s">
        <v>86</v>
      </c>
      <c r="K45" s="7" t="s">
        <v>349</v>
      </c>
      <c r="L45" s="8" t="s">
        <v>346</v>
      </c>
      <c r="M45" s="8" t="s">
        <v>346</v>
      </c>
      <c r="N45" s="8" t="s">
        <v>346</v>
      </c>
      <c r="O45" s="8" t="s">
        <v>346</v>
      </c>
      <c r="P45" s="8" t="s">
        <v>346</v>
      </c>
      <c r="Q45" s="8" t="s">
        <v>346</v>
      </c>
      <c r="S45" s="1">
        <v>44</v>
      </c>
    </row>
    <row r="46" spans="1:19" x14ac:dyDescent="0.35">
      <c r="A46" s="2">
        <v>613</v>
      </c>
      <c r="B46" s="2">
        <v>42103369</v>
      </c>
      <c r="C46" s="2">
        <v>2</v>
      </c>
      <c r="D46" s="2" t="s">
        <v>57</v>
      </c>
      <c r="E46" s="2" t="s">
        <v>77</v>
      </c>
      <c r="F46" s="2" t="s">
        <v>9</v>
      </c>
      <c r="G46" s="2">
        <v>0</v>
      </c>
      <c r="H46" s="2" t="s">
        <v>9</v>
      </c>
      <c r="I46" s="2">
        <v>26</v>
      </c>
      <c r="J46" s="2" t="s">
        <v>78</v>
      </c>
      <c r="K46" s="2" t="s">
        <v>164</v>
      </c>
      <c r="L46" s="6" t="s">
        <v>346</v>
      </c>
      <c r="M46" s="6" t="s">
        <v>9</v>
      </c>
      <c r="N46" s="6" t="s">
        <v>9</v>
      </c>
      <c r="O46" s="6" t="s">
        <v>346</v>
      </c>
      <c r="P46" s="6" t="s">
        <v>346</v>
      </c>
      <c r="Q46" s="6" t="s">
        <v>9</v>
      </c>
      <c r="S46" s="1">
        <v>45</v>
      </c>
    </row>
    <row r="47" spans="1:19" x14ac:dyDescent="0.35">
      <c r="A47" s="2">
        <v>602</v>
      </c>
      <c r="B47" s="2">
        <v>72101014</v>
      </c>
      <c r="C47" s="2">
        <v>3</v>
      </c>
      <c r="D47" s="2" t="s">
        <v>9</v>
      </c>
      <c r="E47" s="2" t="s">
        <v>203</v>
      </c>
      <c r="F47" s="2" t="s">
        <v>204</v>
      </c>
      <c r="G47" s="2" t="s">
        <v>205</v>
      </c>
      <c r="H47" s="2" t="s">
        <v>206</v>
      </c>
      <c r="I47" s="2">
        <v>28</v>
      </c>
      <c r="J47" s="2" t="s">
        <v>156</v>
      </c>
      <c r="K47" s="2" t="s">
        <v>266</v>
      </c>
      <c r="L47" s="6" t="s">
        <v>9</v>
      </c>
      <c r="M47" s="6" t="s">
        <v>9</v>
      </c>
      <c r="N47" s="6" t="s">
        <v>9</v>
      </c>
      <c r="O47" s="6" t="s">
        <v>9</v>
      </c>
      <c r="P47" s="6" t="s">
        <v>9</v>
      </c>
      <c r="Q47" s="6" t="s">
        <v>346</v>
      </c>
      <c r="S47" s="1">
        <v>46</v>
      </c>
    </row>
    <row r="48" spans="1:19" x14ac:dyDescent="0.35">
      <c r="A48" s="2">
        <v>599</v>
      </c>
      <c r="B48" s="2">
        <v>72100318</v>
      </c>
      <c r="C48" s="2">
        <v>3</v>
      </c>
      <c r="D48" s="2" t="s">
        <v>9</v>
      </c>
      <c r="E48" s="2" t="s">
        <v>207</v>
      </c>
      <c r="F48" s="2" t="s">
        <v>208</v>
      </c>
      <c r="G48" s="2" t="s">
        <v>209</v>
      </c>
      <c r="H48" s="2" t="s">
        <v>9</v>
      </c>
      <c r="I48" s="2">
        <v>29</v>
      </c>
      <c r="J48" s="2" t="s">
        <v>210</v>
      </c>
      <c r="K48" s="2" t="s">
        <v>266</v>
      </c>
      <c r="L48" s="6" t="s">
        <v>9</v>
      </c>
      <c r="M48" s="6" t="s">
        <v>9</v>
      </c>
      <c r="N48" s="6" t="s">
        <v>9</v>
      </c>
      <c r="O48" s="6" t="s">
        <v>9</v>
      </c>
      <c r="P48" s="6" t="s">
        <v>9</v>
      </c>
      <c r="Q48" s="6" t="s">
        <v>346</v>
      </c>
      <c r="S48" s="1">
        <v>47</v>
      </c>
    </row>
    <row r="49" spans="1:19" x14ac:dyDescent="0.35">
      <c r="A49" s="2">
        <v>581</v>
      </c>
      <c r="B49" s="2">
        <v>42103369</v>
      </c>
      <c r="C49" s="2">
        <v>3</v>
      </c>
      <c r="D49" s="2" t="s">
        <v>57</v>
      </c>
      <c r="E49" s="2" t="s">
        <v>58</v>
      </c>
      <c r="F49" s="2" t="s">
        <v>59</v>
      </c>
      <c r="G49" s="2" t="s">
        <v>60</v>
      </c>
      <c r="H49" s="2" t="s">
        <v>61</v>
      </c>
      <c r="I49" s="2">
        <v>28</v>
      </c>
      <c r="J49" s="2" t="s">
        <v>81</v>
      </c>
      <c r="K49" s="2" t="s">
        <v>164</v>
      </c>
      <c r="L49" s="6" t="s">
        <v>346</v>
      </c>
      <c r="M49" s="6" t="s">
        <v>346</v>
      </c>
      <c r="N49" s="6" t="s">
        <v>9</v>
      </c>
      <c r="O49" s="6" t="s">
        <v>346</v>
      </c>
      <c r="P49" s="6" t="s">
        <v>346</v>
      </c>
      <c r="Q49" s="6" t="s">
        <v>346</v>
      </c>
      <c r="S49" s="1">
        <v>48</v>
      </c>
    </row>
    <row r="50" spans="1:19" x14ac:dyDescent="0.35">
      <c r="A50" s="2">
        <v>557</v>
      </c>
      <c r="B50" s="2">
        <v>12100460</v>
      </c>
      <c r="C50" s="2">
        <v>3</v>
      </c>
      <c r="D50" s="2" t="s">
        <v>9</v>
      </c>
      <c r="E50" s="4" t="s">
        <v>449</v>
      </c>
      <c r="F50" s="2" t="s">
        <v>450</v>
      </c>
      <c r="G50" s="2" t="s">
        <v>451</v>
      </c>
      <c r="H50" s="2" t="s">
        <v>9</v>
      </c>
      <c r="I50" s="2">
        <v>20</v>
      </c>
      <c r="J50" s="2" t="s">
        <v>34</v>
      </c>
      <c r="K50" s="5" t="s">
        <v>349</v>
      </c>
      <c r="L50" s="6" t="s">
        <v>9</v>
      </c>
      <c r="M50" s="6" t="s">
        <v>346</v>
      </c>
      <c r="N50" s="6" t="s">
        <v>9</v>
      </c>
      <c r="O50" s="6" t="s">
        <v>9</v>
      </c>
      <c r="P50" s="6" t="s">
        <v>9</v>
      </c>
      <c r="Q50" s="6" t="s">
        <v>9</v>
      </c>
      <c r="S50" s="1">
        <v>49</v>
      </c>
    </row>
    <row r="51" spans="1:19" x14ac:dyDescent="0.35">
      <c r="A51" s="7">
        <v>551</v>
      </c>
      <c r="B51" s="7">
        <v>42103369</v>
      </c>
      <c r="C51" s="7">
        <v>2</v>
      </c>
      <c r="D51" s="7" t="s">
        <v>57</v>
      </c>
      <c r="E51" s="9" t="s">
        <v>95</v>
      </c>
      <c r="F51" s="7" t="s">
        <v>9</v>
      </c>
      <c r="G51" s="7">
        <v>0</v>
      </c>
      <c r="H51" s="7" t="s">
        <v>9</v>
      </c>
      <c r="I51" s="7">
        <v>32</v>
      </c>
      <c r="J51" s="7" t="s">
        <v>96</v>
      </c>
      <c r="K51" s="7" t="s">
        <v>164</v>
      </c>
      <c r="L51" s="8" t="s">
        <v>346</v>
      </c>
      <c r="M51" s="8" t="s">
        <v>346</v>
      </c>
      <c r="N51" s="8" t="s">
        <v>346</v>
      </c>
      <c r="O51" s="8" t="s">
        <v>346</v>
      </c>
      <c r="P51" s="8" t="s">
        <v>346</v>
      </c>
      <c r="Q51" s="8" t="s">
        <v>346</v>
      </c>
      <c r="S51" s="1">
        <v>50</v>
      </c>
    </row>
    <row r="52" spans="1:19" x14ac:dyDescent="0.35">
      <c r="A52" s="2">
        <v>551</v>
      </c>
      <c r="B52" s="2">
        <v>42100355</v>
      </c>
      <c r="C52" s="2">
        <v>3</v>
      </c>
      <c r="D52" s="2" t="s">
        <v>9</v>
      </c>
      <c r="E52" s="4" t="s">
        <v>97</v>
      </c>
      <c r="F52" s="2" t="s">
        <v>98</v>
      </c>
      <c r="G52" s="2" t="s">
        <v>99</v>
      </c>
      <c r="H52" s="2" t="s">
        <v>100</v>
      </c>
      <c r="I52" s="2">
        <v>33</v>
      </c>
      <c r="J52" s="2" t="s">
        <v>101</v>
      </c>
      <c r="K52" s="2" t="s">
        <v>164</v>
      </c>
      <c r="L52" s="6" t="s">
        <v>9</v>
      </c>
      <c r="M52" s="6" t="s">
        <v>9</v>
      </c>
      <c r="N52" s="6" t="s">
        <v>9</v>
      </c>
      <c r="O52" s="6" t="s">
        <v>346</v>
      </c>
      <c r="P52" s="6" t="s">
        <v>9</v>
      </c>
      <c r="Q52" s="6" t="s">
        <v>9</v>
      </c>
      <c r="S52" s="1">
        <v>51</v>
      </c>
    </row>
    <row r="53" spans="1:19" x14ac:dyDescent="0.35">
      <c r="A53" s="2">
        <v>519</v>
      </c>
      <c r="B53" s="2">
        <v>42101145</v>
      </c>
      <c r="C53" s="2">
        <v>3</v>
      </c>
      <c r="D53" s="2" t="s">
        <v>9</v>
      </c>
      <c r="E53" s="2" t="s">
        <v>256</v>
      </c>
      <c r="F53" s="2" t="s">
        <v>257</v>
      </c>
      <c r="G53" s="2" t="s">
        <v>258</v>
      </c>
      <c r="H53" s="2" t="s">
        <v>259</v>
      </c>
      <c r="I53" s="2">
        <v>28</v>
      </c>
      <c r="J53" s="2" t="s">
        <v>496</v>
      </c>
      <c r="K53" s="2" t="s">
        <v>345</v>
      </c>
      <c r="L53" s="6" t="s">
        <v>9</v>
      </c>
      <c r="M53" s="6" t="s">
        <v>9</v>
      </c>
      <c r="N53" s="6" t="s">
        <v>346</v>
      </c>
      <c r="O53" s="6" t="s">
        <v>346</v>
      </c>
      <c r="P53" s="6" t="s">
        <v>9</v>
      </c>
      <c r="Q53" s="6" t="s">
        <v>9</v>
      </c>
      <c r="S53" s="1">
        <v>52</v>
      </c>
    </row>
    <row r="54" spans="1:19" x14ac:dyDescent="0.35">
      <c r="A54" s="2">
        <v>516</v>
      </c>
      <c r="B54" s="2">
        <v>62100459</v>
      </c>
      <c r="C54" s="2">
        <v>1</v>
      </c>
      <c r="D54" s="2" t="s">
        <v>267</v>
      </c>
      <c r="E54" s="10" t="s">
        <v>268</v>
      </c>
      <c r="F54" s="2" t="s">
        <v>269</v>
      </c>
      <c r="G54" s="2" t="s">
        <v>270</v>
      </c>
      <c r="H54" s="2" t="s">
        <v>271</v>
      </c>
      <c r="I54" s="2">
        <v>19</v>
      </c>
      <c r="J54" s="2" t="s">
        <v>272</v>
      </c>
      <c r="K54" s="2" t="s">
        <v>315</v>
      </c>
      <c r="L54" s="6" t="s">
        <v>9</v>
      </c>
      <c r="M54" s="6" t="s">
        <v>9</v>
      </c>
      <c r="N54" s="6" t="s">
        <v>9</v>
      </c>
      <c r="O54" s="6" t="s">
        <v>9</v>
      </c>
      <c r="P54" s="11" t="s">
        <v>346</v>
      </c>
      <c r="Q54" s="6" t="s">
        <v>9</v>
      </c>
      <c r="S54" s="1">
        <v>53</v>
      </c>
    </row>
    <row r="55" spans="1:19" x14ac:dyDescent="0.35">
      <c r="A55" s="2">
        <v>506</v>
      </c>
      <c r="B55" s="2">
        <v>12105244</v>
      </c>
      <c r="C55" s="2">
        <v>3</v>
      </c>
      <c r="D55" s="2" t="s">
        <v>379</v>
      </c>
      <c r="E55" s="2" t="s">
        <v>380</v>
      </c>
      <c r="F55" s="2" t="s">
        <v>381</v>
      </c>
      <c r="G55" s="2" t="s">
        <v>382</v>
      </c>
      <c r="H55" s="2" t="s">
        <v>383</v>
      </c>
      <c r="I55" s="2">
        <v>15</v>
      </c>
      <c r="J55" s="2" t="s">
        <v>351</v>
      </c>
      <c r="K55" s="5" t="s">
        <v>348</v>
      </c>
      <c r="L55" s="6" t="s">
        <v>346</v>
      </c>
      <c r="M55" s="6" t="s">
        <v>9</v>
      </c>
      <c r="N55" s="6" t="s">
        <v>9</v>
      </c>
      <c r="O55" s="6" t="s">
        <v>9</v>
      </c>
      <c r="P55" s="6" t="s">
        <v>9</v>
      </c>
      <c r="Q55" s="6" t="s">
        <v>9</v>
      </c>
      <c r="S55" s="1">
        <v>54</v>
      </c>
    </row>
    <row r="56" spans="1:19" x14ac:dyDescent="0.35">
      <c r="A56" s="2">
        <v>505</v>
      </c>
      <c r="B56" s="2">
        <v>62101901</v>
      </c>
      <c r="C56" s="2">
        <v>3</v>
      </c>
      <c r="D56" s="2" t="s">
        <v>223</v>
      </c>
      <c r="E56" s="2" t="s">
        <v>498</v>
      </c>
      <c r="F56" s="2" t="s">
        <v>499</v>
      </c>
      <c r="G56" s="2" t="s">
        <v>500</v>
      </c>
      <c r="H56" s="2" t="s">
        <v>501</v>
      </c>
      <c r="I56" s="2">
        <v>20</v>
      </c>
      <c r="J56" s="2" t="s">
        <v>502</v>
      </c>
      <c r="K56" s="2" t="s">
        <v>315</v>
      </c>
      <c r="L56" s="6" t="s">
        <v>9</v>
      </c>
      <c r="M56" s="6" t="s">
        <v>9</v>
      </c>
      <c r="N56" s="6" t="s">
        <v>346</v>
      </c>
      <c r="O56" s="6" t="s">
        <v>346</v>
      </c>
      <c r="P56" s="6" t="s">
        <v>346</v>
      </c>
      <c r="Q56" s="6" t="s">
        <v>346</v>
      </c>
      <c r="S56" s="1">
        <v>55</v>
      </c>
    </row>
    <row r="57" spans="1:19" x14ac:dyDescent="0.35">
      <c r="A57" s="2">
        <v>454</v>
      </c>
      <c r="B57" s="2">
        <v>42100355</v>
      </c>
      <c r="C57" s="2">
        <v>2</v>
      </c>
      <c r="D57" s="2" t="s">
        <v>9</v>
      </c>
      <c r="E57" s="2" t="s">
        <v>104</v>
      </c>
      <c r="F57" s="2" t="s">
        <v>9</v>
      </c>
      <c r="G57" s="2">
        <v>0</v>
      </c>
      <c r="H57" s="2" t="s">
        <v>9</v>
      </c>
      <c r="I57" s="2">
        <v>35</v>
      </c>
      <c r="J57" s="2" t="s">
        <v>105</v>
      </c>
      <c r="K57" s="2" t="s">
        <v>164</v>
      </c>
      <c r="L57" s="6" t="s">
        <v>9</v>
      </c>
      <c r="M57" s="6" t="s">
        <v>9</v>
      </c>
      <c r="N57" s="6" t="s">
        <v>346</v>
      </c>
      <c r="O57" s="6" t="s">
        <v>346</v>
      </c>
      <c r="P57" s="6" t="s">
        <v>9</v>
      </c>
      <c r="Q57" s="6" t="s">
        <v>346</v>
      </c>
      <c r="S57" s="1">
        <v>56</v>
      </c>
    </row>
    <row r="58" spans="1:19" x14ac:dyDescent="0.35">
      <c r="A58" s="2">
        <v>412</v>
      </c>
      <c r="B58" s="2">
        <v>72003054</v>
      </c>
      <c r="C58" s="2">
        <v>3</v>
      </c>
      <c r="D58" s="2" t="s">
        <v>9</v>
      </c>
      <c r="E58" s="2" t="s">
        <v>161</v>
      </c>
      <c r="F58" s="2" t="s">
        <v>162</v>
      </c>
      <c r="G58" s="2">
        <v>406550</v>
      </c>
      <c r="H58" s="2" t="s">
        <v>9</v>
      </c>
      <c r="I58" s="2">
        <v>36</v>
      </c>
      <c r="J58" s="2" t="s">
        <v>163</v>
      </c>
      <c r="K58" s="2" t="s">
        <v>266</v>
      </c>
      <c r="L58" s="6" t="s">
        <v>9</v>
      </c>
      <c r="M58" s="6" t="s">
        <v>9</v>
      </c>
      <c r="N58" s="6" t="s">
        <v>346</v>
      </c>
      <c r="O58" s="6" t="s">
        <v>346</v>
      </c>
      <c r="P58" s="6" t="s">
        <v>9</v>
      </c>
      <c r="Q58" s="6" t="s">
        <v>346</v>
      </c>
      <c r="S58" s="1">
        <v>57</v>
      </c>
    </row>
    <row r="59" spans="1:19" x14ac:dyDescent="0.35">
      <c r="A59" s="2">
        <v>393</v>
      </c>
      <c r="B59" s="2">
        <v>72003054</v>
      </c>
      <c r="C59" s="2">
        <v>2</v>
      </c>
      <c r="D59" s="2" t="s">
        <v>513</v>
      </c>
      <c r="E59" s="2" t="s">
        <v>514</v>
      </c>
      <c r="F59" s="2" t="s">
        <v>515</v>
      </c>
      <c r="G59" s="2" t="s">
        <v>516</v>
      </c>
      <c r="H59" s="2" t="s">
        <v>517</v>
      </c>
      <c r="I59" s="2">
        <v>38</v>
      </c>
      <c r="J59" s="2" t="s">
        <v>518</v>
      </c>
      <c r="K59" s="2" t="s">
        <v>266</v>
      </c>
      <c r="L59" s="6" t="s">
        <v>9</v>
      </c>
      <c r="M59" s="6" t="s">
        <v>9</v>
      </c>
      <c r="N59" s="6" t="s">
        <v>346</v>
      </c>
      <c r="O59" s="6" t="s">
        <v>346</v>
      </c>
      <c r="P59" s="6" t="s">
        <v>346</v>
      </c>
      <c r="Q59" s="6" t="s">
        <v>346</v>
      </c>
      <c r="S59" s="1">
        <v>58</v>
      </c>
    </row>
    <row r="60" spans="1:19" x14ac:dyDescent="0.35">
      <c r="A60" s="2">
        <v>393</v>
      </c>
      <c r="B60" s="2">
        <v>42100355</v>
      </c>
      <c r="C60" s="2">
        <v>3</v>
      </c>
      <c r="D60" s="2" t="s">
        <v>112</v>
      </c>
      <c r="E60" s="4" t="s">
        <v>113</v>
      </c>
      <c r="F60" s="2" t="s">
        <v>114</v>
      </c>
      <c r="G60" s="2" t="s">
        <v>115</v>
      </c>
      <c r="H60" s="2" t="s">
        <v>116</v>
      </c>
      <c r="I60" s="2">
        <v>37</v>
      </c>
      <c r="J60" s="2" t="s">
        <v>117</v>
      </c>
      <c r="K60" s="2" t="s">
        <v>164</v>
      </c>
      <c r="L60" s="6" t="s">
        <v>9</v>
      </c>
      <c r="M60" s="6" t="s">
        <v>346</v>
      </c>
      <c r="N60" s="6" t="s">
        <v>9</v>
      </c>
      <c r="O60" s="6" t="s">
        <v>346</v>
      </c>
      <c r="P60" s="6" t="s">
        <v>9</v>
      </c>
      <c r="Q60" s="6" t="s">
        <v>346</v>
      </c>
      <c r="S60" s="1">
        <v>59</v>
      </c>
    </row>
    <row r="61" spans="1:19" x14ac:dyDescent="0.35">
      <c r="A61" s="2">
        <v>390</v>
      </c>
      <c r="B61" s="2">
        <v>42106086</v>
      </c>
      <c r="C61" s="2">
        <v>2</v>
      </c>
      <c r="D61" s="2" t="s">
        <v>57</v>
      </c>
      <c r="E61" s="2" t="s">
        <v>388</v>
      </c>
      <c r="F61" s="2" t="s">
        <v>9</v>
      </c>
      <c r="G61" s="2">
        <v>0</v>
      </c>
      <c r="H61" s="2" t="s">
        <v>9</v>
      </c>
      <c r="I61" s="2">
        <v>34</v>
      </c>
      <c r="J61" s="2" t="s">
        <v>497</v>
      </c>
      <c r="K61" s="2" t="s">
        <v>345</v>
      </c>
      <c r="L61" s="6" t="s">
        <v>346</v>
      </c>
      <c r="M61" s="6" t="s">
        <v>346</v>
      </c>
      <c r="N61" s="6" t="s">
        <v>346</v>
      </c>
      <c r="O61" s="6" t="s">
        <v>9</v>
      </c>
      <c r="P61" s="6" t="s">
        <v>9</v>
      </c>
      <c r="Q61" s="6" t="s">
        <v>346</v>
      </c>
      <c r="S61" s="1">
        <v>60</v>
      </c>
    </row>
    <row r="62" spans="1:19" x14ac:dyDescent="0.35">
      <c r="A62" s="2">
        <v>373</v>
      </c>
      <c r="B62" s="2">
        <v>42106087</v>
      </c>
      <c r="C62" s="2">
        <v>2</v>
      </c>
      <c r="D62" s="2">
        <v>0</v>
      </c>
      <c r="E62" s="2" t="s">
        <v>118</v>
      </c>
      <c r="F62" s="2" t="s">
        <v>119</v>
      </c>
      <c r="G62" s="2" t="s">
        <v>120</v>
      </c>
      <c r="H62" s="2" t="s">
        <v>121</v>
      </c>
      <c r="I62" s="2">
        <v>38</v>
      </c>
      <c r="J62" s="2" t="s">
        <v>122</v>
      </c>
      <c r="K62" s="2" t="s">
        <v>164</v>
      </c>
      <c r="L62" s="6" t="s">
        <v>9</v>
      </c>
      <c r="M62" s="6" t="s">
        <v>346</v>
      </c>
      <c r="N62" s="6" t="s">
        <v>9</v>
      </c>
      <c r="O62" s="6" t="s">
        <v>346</v>
      </c>
      <c r="P62" s="6" t="s">
        <v>9</v>
      </c>
      <c r="Q62" s="6" t="s">
        <v>9</v>
      </c>
      <c r="S62" s="1">
        <v>61</v>
      </c>
    </row>
    <row r="63" spans="1:19" x14ac:dyDescent="0.35">
      <c r="A63" s="7">
        <v>371</v>
      </c>
      <c r="B63" s="7">
        <v>62100748</v>
      </c>
      <c r="C63" s="7">
        <v>2</v>
      </c>
      <c r="D63" s="7" t="s">
        <v>9</v>
      </c>
      <c r="E63" s="7" t="s">
        <v>52</v>
      </c>
      <c r="F63" s="7" t="s">
        <v>9</v>
      </c>
      <c r="G63" s="7">
        <v>0</v>
      </c>
      <c r="H63" s="7" t="s">
        <v>9</v>
      </c>
      <c r="I63" s="7">
        <v>23</v>
      </c>
      <c r="J63" s="7" t="s">
        <v>433</v>
      </c>
      <c r="K63" s="7" t="s">
        <v>315</v>
      </c>
      <c r="L63" s="8" t="s">
        <v>346</v>
      </c>
      <c r="M63" s="8" t="s">
        <v>346</v>
      </c>
      <c r="N63" s="8" t="s">
        <v>346</v>
      </c>
      <c r="O63" s="8" t="s">
        <v>346</v>
      </c>
      <c r="P63" s="8" t="s">
        <v>346</v>
      </c>
      <c r="Q63" s="8" t="s">
        <v>346</v>
      </c>
      <c r="S63" s="1">
        <v>62</v>
      </c>
    </row>
    <row r="64" spans="1:19" x14ac:dyDescent="0.35">
      <c r="A64" s="7">
        <v>361</v>
      </c>
      <c r="B64" s="7">
        <v>72101595</v>
      </c>
      <c r="C64" s="7">
        <v>2</v>
      </c>
      <c r="D64" s="7" t="s">
        <v>396</v>
      </c>
      <c r="E64" s="7" t="s">
        <v>397</v>
      </c>
      <c r="F64" s="7" t="s">
        <v>398</v>
      </c>
      <c r="G64" s="7" t="s">
        <v>399</v>
      </c>
      <c r="H64" s="7" t="s">
        <v>400</v>
      </c>
      <c r="I64" s="7">
        <v>39</v>
      </c>
      <c r="J64" s="7" t="s">
        <v>360</v>
      </c>
      <c r="K64" s="7" t="s">
        <v>266</v>
      </c>
      <c r="L64" s="8" t="s">
        <v>346</v>
      </c>
      <c r="M64" s="8" t="s">
        <v>346</v>
      </c>
      <c r="N64" s="8" t="s">
        <v>346</v>
      </c>
      <c r="O64" s="8" t="s">
        <v>346</v>
      </c>
      <c r="P64" s="8" t="s">
        <v>346</v>
      </c>
      <c r="Q64" s="8" t="s">
        <v>346</v>
      </c>
      <c r="S64" s="1">
        <v>63</v>
      </c>
    </row>
    <row r="65" spans="1:19" x14ac:dyDescent="0.35">
      <c r="A65" s="2">
        <v>347</v>
      </c>
      <c r="B65" s="2">
        <v>62102470</v>
      </c>
      <c r="C65" s="2">
        <v>2</v>
      </c>
      <c r="D65" s="2" t="s">
        <v>9</v>
      </c>
      <c r="E65" s="4" t="s">
        <v>273</v>
      </c>
      <c r="F65" s="2" t="s">
        <v>274</v>
      </c>
      <c r="G65" s="2" t="s">
        <v>275</v>
      </c>
      <c r="H65" s="2" t="s">
        <v>276</v>
      </c>
      <c r="I65" s="2">
        <v>24</v>
      </c>
      <c r="J65" s="2" t="s">
        <v>277</v>
      </c>
      <c r="K65" s="2" t="s">
        <v>315</v>
      </c>
      <c r="L65" s="6" t="s">
        <v>346</v>
      </c>
      <c r="M65" s="6" t="s">
        <v>9</v>
      </c>
      <c r="N65" s="6" t="s">
        <v>9</v>
      </c>
      <c r="O65" s="6" t="s">
        <v>9</v>
      </c>
      <c r="P65" s="6" t="s">
        <v>346</v>
      </c>
      <c r="Q65" s="6" t="s">
        <v>9</v>
      </c>
      <c r="S65" s="1">
        <v>64</v>
      </c>
    </row>
    <row r="66" spans="1:19" x14ac:dyDescent="0.35">
      <c r="A66" s="7">
        <v>343</v>
      </c>
      <c r="B66" s="7">
        <v>42103369</v>
      </c>
      <c r="C66" s="7">
        <v>3</v>
      </c>
      <c r="D66" s="7" t="s">
        <v>123</v>
      </c>
      <c r="E66" s="7" t="s">
        <v>124</v>
      </c>
      <c r="F66" s="7" t="s">
        <v>125</v>
      </c>
      <c r="G66" s="7" t="s">
        <v>126</v>
      </c>
      <c r="H66" s="7" t="s">
        <v>127</v>
      </c>
      <c r="I66" s="7">
        <v>39</v>
      </c>
      <c r="J66" s="7" t="s">
        <v>128</v>
      </c>
      <c r="K66" s="7" t="s">
        <v>164</v>
      </c>
      <c r="L66" s="8" t="s">
        <v>346</v>
      </c>
      <c r="M66" s="8" t="s">
        <v>346</v>
      </c>
      <c r="N66" s="8" t="s">
        <v>346</v>
      </c>
      <c r="O66" s="8" t="s">
        <v>346</v>
      </c>
      <c r="P66" s="8" t="s">
        <v>346</v>
      </c>
      <c r="Q66" s="8" t="s">
        <v>346</v>
      </c>
      <c r="S66" s="1">
        <v>65</v>
      </c>
    </row>
    <row r="67" spans="1:19" x14ac:dyDescent="0.35">
      <c r="A67" s="7">
        <v>338</v>
      </c>
      <c r="B67" s="7">
        <v>72102029</v>
      </c>
      <c r="C67" s="7">
        <v>2</v>
      </c>
      <c r="D67" s="7" t="s">
        <v>223</v>
      </c>
      <c r="E67" s="7" t="s">
        <v>417</v>
      </c>
      <c r="F67" s="7" t="s">
        <v>418</v>
      </c>
      <c r="G67" s="7" t="s">
        <v>419</v>
      </c>
      <c r="H67" s="7" t="s">
        <v>420</v>
      </c>
      <c r="I67" s="7">
        <v>41</v>
      </c>
      <c r="J67" s="7" t="s">
        <v>365</v>
      </c>
      <c r="K67" s="7" t="s">
        <v>266</v>
      </c>
      <c r="L67" s="8" t="s">
        <v>346</v>
      </c>
      <c r="M67" s="8" t="s">
        <v>346</v>
      </c>
      <c r="N67" s="8" t="s">
        <v>346</v>
      </c>
      <c r="O67" s="8" t="s">
        <v>346</v>
      </c>
      <c r="P67" s="8" t="s">
        <v>346</v>
      </c>
      <c r="Q67" s="8" t="s">
        <v>346</v>
      </c>
      <c r="S67" s="1">
        <v>66</v>
      </c>
    </row>
    <row r="68" spans="1:19" x14ac:dyDescent="0.35">
      <c r="A68" s="2">
        <v>334</v>
      </c>
      <c r="B68" s="2">
        <v>72100530</v>
      </c>
      <c r="C68" s="2">
        <v>2</v>
      </c>
      <c r="D68" s="2" t="s">
        <v>9</v>
      </c>
      <c r="E68" s="4" t="s">
        <v>144</v>
      </c>
      <c r="F68" s="2" t="s">
        <v>145</v>
      </c>
      <c r="G68" s="2" t="s">
        <v>146</v>
      </c>
      <c r="H68" s="2" t="s">
        <v>147</v>
      </c>
      <c r="I68" s="2">
        <v>42</v>
      </c>
      <c r="J68" s="2" t="s">
        <v>148</v>
      </c>
      <c r="K68" s="2" t="s">
        <v>266</v>
      </c>
      <c r="L68" s="6" t="s">
        <v>9</v>
      </c>
      <c r="M68" s="6" t="s">
        <v>9</v>
      </c>
      <c r="N68" s="6" t="s">
        <v>346</v>
      </c>
      <c r="O68" s="6" t="s">
        <v>346</v>
      </c>
      <c r="P68" s="6" t="s">
        <v>346</v>
      </c>
      <c r="Q68" s="6" t="s">
        <v>346</v>
      </c>
      <c r="S68" s="1">
        <v>67</v>
      </c>
    </row>
    <row r="69" spans="1:19" x14ac:dyDescent="0.35">
      <c r="A69" s="2">
        <v>310</v>
      </c>
      <c r="B69" s="2">
        <v>12105269</v>
      </c>
      <c r="C69" s="2">
        <v>3</v>
      </c>
      <c r="D69" s="2" t="s">
        <v>289</v>
      </c>
      <c r="E69" s="4" t="s">
        <v>290</v>
      </c>
      <c r="F69" s="2" t="s">
        <v>291</v>
      </c>
      <c r="G69" s="2" t="s">
        <v>292</v>
      </c>
      <c r="H69" s="2" t="s">
        <v>293</v>
      </c>
      <c r="I69" s="2">
        <v>31</v>
      </c>
      <c r="J69" s="2" t="s">
        <v>434</v>
      </c>
      <c r="K69" s="5" t="s">
        <v>349</v>
      </c>
      <c r="L69" s="6" t="s">
        <v>346</v>
      </c>
      <c r="M69" s="6" t="s">
        <v>346</v>
      </c>
      <c r="N69" s="6" t="s">
        <v>9</v>
      </c>
      <c r="O69" s="6" t="s">
        <v>9</v>
      </c>
      <c r="P69" s="6" t="s">
        <v>346</v>
      </c>
      <c r="Q69" s="6" t="s">
        <v>9</v>
      </c>
      <c r="S69" s="1">
        <v>68</v>
      </c>
    </row>
    <row r="70" spans="1:19" x14ac:dyDescent="0.35">
      <c r="A70" s="2">
        <v>309</v>
      </c>
      <c r="B70" s="2">
        <v>12105244</v>
      </c>
      <c r="C70" s="2">
        <v>3</v>
      </c>
      <c r="D70" s="2" t="s">
        <v>9</v>
      </c>
      <c r="E70" s="2" t="s">
        <v>385</v>
      </c>
      <c r="F70" s="2" t="s">
        <v>386</v>
      </c>
      <c r="G70" s="2" t="s">
        <v>387</v>
      </c>
      <c r="H70" s="2" t="s">
        <v>9</v>
      </c>
      <c r="I70" s="2">
        <v>24</v>
      </c>
      <c r="J70" s="2" t="s">
        <v>354</v>
      </c>
      <c r="K70" s="5" t="s">
        <v>348</v>
      </c>
      <c r="L70" s="6" t="s">
        <v>346</v>
      </c>
      <c r="M70" s="6" t="s">
        <v>9</v>
      </c>
      <c r="N70" s="6" t="s">
        <v>9</v>
      </c>
      <c r="O70" s="6" t="s">
        <v>346</v>
      </c>
      <c r="P70" s="6" t="s">
        <v>346</v>
      </c>
      <c r="Q70" s="6" t="s">
        <v>346</v>
      </c>
      <c r="S70" s="1">
        <v>69</v>
      </c>
    </row>
    <row r="71" spans="1:19" x14ac:dyDescent="0.35">
      <c r="A71" s="2">
        <v>304</v>
      </c>
      <c r="B71" s="2">
        <v>42104170</v>
      </c>
      <c r="C71" s="2">
        <v>3</v>
      </c>
      <c r="D71" s="2" t="s">
        <v>9</v>
      </c>
      <c r="E71" s="2" t="s">
        <v>326</v>
      </c>
      <c r="F71" s="2" t="s">
        <v>327</v>
      </c>
      <c r="G71" s="2" t="s">
        <v>328</v>
      </c>
      <c r="H71" s="2" t="s">
        <v>329</v>
      </c>
      <c r="I71" s="2">
        <v>40</v>
      </c>
      <c r="J71" s="2" t="s">
        <v>330</v>
      </c>
      <c r="K71" s="2" t="s">
        <v>345</v>
      </c>
      <c r="L71" s="6" t="s">
        <v>9</v>
      </c>
      <c r="M71" s="6" t="s">
        <v>9</v>
      </c>
      <c r="N71" s="6" t="s">
        <v>346</v>
      </c>
      <c r="O71" s="6" t="s">
        <v>9</v>
      </c>
      <c r="P71" s="6" t="s">
        <v>9</v>
      </c>
      <c r="Q71" s="6" t="s">
        <v>9</v>
      </c>
      <c r="S71" s="1">
        <v>70</v>
      </c>
    </row>
    <row r="72" spans="1:19" x14ac:dyDescent="0.35">
      <c r="A72" s="2">
        <v>302</v>
      </c>
      <c r="B72" s="2">
        <v>12105244</v>
      </c>
      <c r="C72" s="2">
        <v>2</v>
      </c>
      <c r="D72" s="2" t="s">
        <v>57</v>
      </c>
      <c r="E72" s="4" t="s">
        <v>58</v>
      </c>
      <c r="F72" s="2" t="s">
        <v>59</v>
      </c>
      <c r="G72" s="2" t="s">
        <v>60</v>
      </c>
      <c r="H72" s="2" t="s">
        <v>61</v>
      </c>
      <c r="I72" s="2">
        <v>25</v>
      </c>
      <c r="J72" s="2" t="s">
        <v>81</v>
      </c>
      <c r="K72" s="5" t="s">
        <v>348</v>
      </c>
      <c r="L72" s="6" t="s">
        <v>346</v>
      </c>
      <c r="M72" s="6" t="s">
        <v>346</v>
      </c>
      <c r="N72" s="6" t="s">
        <v>9</v>
      </c>
      <c r="O72" s="6" t="s">
        <v>346</v>
      </c>
      <c r="P72" s="6" t="s">
        <v>346</v>
      </c>
      <c r="Q72" s="6" t="s">
        <v>346</v>
      </c>
      <c r="S72" s="1">
        <v>71</v>
      </c>
    </row>
    <row r="73" spans="1:19" x14ac:dyDescent="0.35">
      <c r="A73" s="2">
        <v>300</v>
      </c>
      <c r="B73" s="2">
        <v>42103369</v>
      </c>
      <c r="C73" s="2">
        <v>2</v>
      </c>
      <c r="D73" s="2" t="s">
        <v>57</v>
      </c>
      <c r="E73" s="2" t="s">
        <v>134</v>
      </c>
      <c r="F73" s="2" t="s">
        <v>9</v>
      </c>
      <c r="G73" s="2">
        <v>0</v>
      </c>
      <c r="H73" s="2" t="s">
        <v>9</v>
      </c>
      <c r="I73" s="2">
        <v>41</v>
      </c>
      <c r="J73" s="2" t="s">
        <v>135</v>
      </c>
      <c r="K73" s="2" t="s">
        <v>164</v>
      </c>
      <c r="L73" s="6" t="s">
        <v>9</v>
      </c>
      <c r="M73" s="6" t="s">
        <v>9</v>
      </c>
      <c r="N73" s="6" t="s">
        <v>9</v>
      </c>
      <c r="O73" s="6" t="s">
        <v>346</v>
      </c>
      <c r="P73" s="6" t="s">
        <v>346</v>
      </c>
      <c r="Q73" s="6" t="s">
        <v>9</v>
      </c>
      <c r="S73" s="1">
        <v>72</v>
      </c>
    </row>
    <row r="74" spans="1:19" x14ac:dyDescent="0.35">
      <c r="A74" s="2">
        <v>288</v>
      </c>
      <c r="B74" s="2">
        <v>42100353</v>
      </c>
      <c r="C74" s="2">
        <v>2</v>
      </c>
      <c r="D74" s="2" t="s">
        <v>243</v>
      </c>
      <c r="E74" s="2" t="s">
        <v>244</v>
      </c>
      <c r="F74" s="2" t="s">
        <v>245</v>
      </c>
      <c r="G74" s="2" t="s">
        <v>246</v>
      </c>
      <c r="H74" s="2" t="s">
        <v>247</v>
      </c>
      <c r="I74" s="2">
        <v>42</v>
      </c>
      <c r="J74" s="2" t="s">
        <v>248</v>
      </c>
      <c r="K74" s="2" t="s">
        <v>345</v>
      </c>
      <c r="L74" s="6" t="s">
        <v>9</v>
      </c>
      <c r="M74" s="6" t="s">
        <v>9</v>
      </c>
      <c r="N74" s="6" t="s">
        <v>346</v>
      </c>
      <c r="O74" s="6" t="s">
        <v>9</v>
      </c>
      <c r="P74" s="6" t="s">
        <v>9</v>
      </c>
      <c r="Q74" s="6" t="s">
        <v>346</v>
      </c>
      <c r="S74" s="1">
        <v>73</v>
      </c>
    </row>
    <row r="75" spans="1:19" x14ac:dyDescent="0.35">
      <c r="A75" s="2">
        <v>287</v>
      </c>
      <c r="B75" s="2">
        <v>72100530</v>
      </c>
      <c r="C75" s="2">
        <v>3</v>
      </c>
      <c r="D75" s="2" t="s">
        <v>224</v>
      </c>
      <c r="E75" s="2" t="s">
        <v>225</v>
      </c>
      <c r="F75" s="2" t="s">
        <v>226</v>
      </c>
      <c r="G75" s="2" t="s">
        <v>227</v>
      </c>
      <c r="H75" s="2" t="s">
        <v>228</v>
      </c>
      <c r="I75" s="2">
        <v>46</v>
      </c>
      <c r="J75" s="2" t="s">
        <v>229</v>
      </c>
      <c r="K75" s="2" t="s">
        <v>266</v>
      </c>
      <c r="L75" s="6" t="s">
        <v>9</v>
      </c>
      <c r="M75" s="6" t="s">
        <v>9</v>
      </c>
      <c r="N75" s="6" t="s">
        <v>9</v>
      </c>
      <c r="O75" s="6" t="s">
        <v>9</v>
      </c>
      <c r="P75" s="6" t="s">
        <v>9</v>
      </c>
      <c r="Q75" s="6" t="s">
        <v>346</v>
      </c>
      <c r="S75" s="1">
        <v>74</v>
      </c>
    </row>
    <row r="76" spans="1:19" x14ac:dyDescent="0.35">
      <c r="A76" s="2">
        <v>277</v>
      </c>
      <c r="B76" s="2">
        <v>12105244</v>
      </c>
      <c r="C76" s="2">
        <v>2</v>
      </c>
      <c r="D76" s="2" t="s">
        <v>9</v>
      </c>
      <c r="E76" s="4" t="s">
        <v>389</v>
      </c>
      <c r="F76" s="2" t="s">
        <v>312</v>
      </c>
      <c r="G76" s="2" t="s">
        <v>390</v>
      </c>
      <c r="H76" s="2" t="s">
        <v>9</v>
      </c>
      <c r="I76" s="2">
        <v>28</v>
      </c>
      <c r="J76" s="2" t="s">
        <v>314</v>
      </c>
      <c r="K76" s="5" t="s">
        <v>348</v>
      </c>
      <c r="L76" s="6" t="s">
        <v>346</v>
      </c>
      <c r="M76" s="6" t="s">
        <v>346</v>
      </c>
      <c r="N76" s="6" t="s">
        <v>9</v>
      </c>
      <c r="O76" s="6" t="s">
        <v>9</v>
      </c>
      <c r="P76" s="6" t="s">
        <v>9</v>
      </c>
      <c r="Q76" s="6" t="s">
        <v>9</v>
      </c>
      <c r="S76" s="1">
        <v>75</v>
      </c>
    </row>
    <row r="77" spans="1:19" x14ac:dyDescent="0.35">
      <c r="A77" s="2">
        <v>274</v>
      </c>
      <c r="B77" s="2">
        <v>72003054</v>
      </c>
      <c r="C77" s="2">
        <v>2</v>
      </c>
      <c r="D77" s="2" t="s">
        <v>9</v>
      </c>
      <c r="E77" s="2" t="s">
        <v>230</v>
      </c>
      <c r="F77" s="2" t="s">
        <v>9</v>
      </c>
      <c r="G77" s="2">
        <v>0</v>
      </c>
      <c r="H77" s="2" t="s">
        <v>9</v>
      </c>
      <c r="I77" s="2">
        <v>47</v>
      </c>
      <c r="J77" s="2" t="s">
        <v>231</v>
      </c>
      <c r="K77" s="2" t="s">
        <v>266</v>
      </c>
      <c r="L77" s="6" t="s">
        <v>346</v>
      </c>
      <c r="M77" s="6" t="s">
        <v>9</v>
      </c>
      <c r="N77" s="6" t="s">
        <v>9</v>
      </c>
      <c r="O77" s="6" t="s">
        <v>9</v>
      </c>
      <c r="P77" s="6" t="s">
        <v>346</v>
      </c>
      <c r="Q77" s="6" t="s">
        <v>346</v>
      </c>
      <c r="S77" s="1">
        <v>76</v>
      </c>
    </row>
    <row r="78" spans="1:19" x14ac:dyDescent="0.35">
      <c r="A78" s="2">
        <v>274</v>
      </c>
      <c r="B78" s="2">
        <v>42100353</v>
      </c>
      <c r="C78" s="2">
        <v>3</v>
      </c>
      <c r="D78" s="2" t="s">
        <v>9</v>
      </c>
      <c r="E78" s="2" t="s">
        <v>149</v>
      </c>
      <c r="F78" s="2" t="s">
        <v>150</v>
      </c>
      <c r="G78" s="2" t="s">
        <v>151</v>
      </c>
      <c r="H78" s="2" t="s">
        <v>152</v>
      </c>
      <c r="I78" s="2">
        <v>43</v>
      </c>
      <c r="J78" s="2" t="s">
        <v>503</v>
      </c>
      <c r="K78" s="2" t="s">
        <v>345</v>
      </c>
      <c r="L78" s="6" t="s">
        <v>9</v>
      </c>
      <c r="M78" s="6" t="s">
        <v>9</v>
      </c>
      <c r="N78" s="6" t="s">
        <v>346</v>
      </c>
      <c r="O78" s="6" t="s">
        <v>346</v>
      </c>
      <c r="P78" s="6" t="s">
        <v>9</v>
      </c>
      <c r="Q78" s="6" t="s">
        <v>346</v>
      </c>
      <c r="S78" s="1">
        <v>77</v>
      </c>
    </row>
    <row r="79" spans="1:19" x14ac:dyDescent="0.35">
      <c r="A79" s="2">
        <v>270</v>
      </c>
      <c r="B79" s="2">
        <v>12105269</v>
      </c>
      <c r="C79" s="2">
        <v>2</v>
      </c>
      <c r="D79" s="2" t="s">
        <v>452</v>
      </c>
      <c r="E79" s="4" t="s">
        <v>453</v>
      </c>
      <c r="F79" s="2" t="s">
        <v>454</v>
      </c>
      <c r="G79" s="2" t="s">
        <v>455</v>
      </c>
      <c r="H79" s="2" t="s">
        <v>456</v>
      </c>
      <c r="I79" s="2">
        <v>36</v>
      </c>
      <c r="J79" s="2" t="s">
        <v>435</v>
      </c>
      <c r="K79" s="5" t="s">
        <v>349</v>
      </c>
      <c r="L79" s="6" t="s">
        <v>9</v>
      </c>
      <c r="M79" s="6" t="s">
        <v>346</v>
      </c>
      <c r="N79" s="6" t="s">
        <v>9</v>
      </c>
      <c r="O79" s="6" t="s">
        <v>346</v>
      </c>
      <c r="P79" s="6" t="s">
        <v>346</v>
      </c>
      <c r="Q79" s="6" t="s">
        <v>346</v>
      </c>
      <c r="S79" s="1">
        <v>78</v>
      </c>
    </row>
    <row r="80" spans="1:19" x14ac:dyDescent="0.35">
      <c r="A80" s="2">
        <v>268</v>
      </c>
      <c r="B80" s="2">
        <v>72101595</v>
      </c>
      <c r="C80" s="2">
        <v>3</v>
      </c>
      <c r="D80" s="2" t="s">
        <v>525</v>
      </c>
      <c r="E80" s="2" t="s">
        <v>485</v>
      </c>
      <c r="F80" s="2" t="s">
        <v>486</v>
      </c>
      <c r="G80" s="2" t="s">
        <v>487</v>
      </c>
      <c r="H80" s="2" t="s">
        <v>488</v>
      </c>
      <c r="I80" s="2">
        <v>48</v>
      </c>
      <c r="J80" s="2" t="s">
        <v>489</v>
      </c>
      <c r="K80" s="2" t="s">
        <v>266</v>
      </c>
      <c r="L80" s="6" t="s">
        <v>346</v>
      </c>
      <c r="M80" s="6" t="s">
        <v>9</v>
      </c>
      <c r="N80" s="6" t="s">
        <v>9</v>
      </c>
      <c r="O80" s="6" t="s">
        <v>346</v>
      </c>
      <c r="P80" s="6" t="s">
        <v>9</v>
      </c>
      <c r="Q80" s="6" t="s">
        <v>346</v>
      </c>
      <c r="S80" s="1">
        <v>79</v>
      </c>
    </row>
    <row r="81" spans="1:19" x14ac:dyDescent="0.35">
      <c r="A81" s="2">
        <v>266</v>
      </c>
      <c r="B81" s="2">
        <v>42105162</v>
      </c>
      <c r="C81" s="2">
        <v>3</v>
      </c>
      <c r="D81" s="2" t="s">
        <v>9</v>
      </c>
      <c r="E81" s="2" t="s">
        <v>504</v>
      </c>
      <c r="F81" s="2" t="s">
        <v>505</v>
      </c>
      <c r="G81" s="2" t="s">
        <v>506</v>
      </c>
      <c r="H81" s="2" t="s">
        <v>9</v>
      </c>
      <c r="I81" s="2">
        <v>44</v>
      </c>
      <c r="J81" s="2" t="s">
        <v>507</v>
      </c>
      <c r="K81" s="2" t="s">
        <v>345</v>
      </c>
      <c r="L81" s="6" t="s">
        <v>9</v>
      </c>
      <c r="M81" s="6" t="s">
        <v>9</v>
      </c>
      <c r="N81" s="6" t="s">
        <v>346</v>
      </c>
      <c r="O81" s="6" t="s">
        <v>346</v>
      </c>
      <c r="P81" s="6" t="s">
        <v>9</v>
      </c>
      <c r="Q81" s="6" t="s">
        <v>9</v>
      </c>
      <c r="S81" s="1">
        <v>80</v>
      </c>
    </row>
    <row r="82" spans="1:19" x14ac:dyDescent="0.35">
      <c r="A82" s="2">
        <v>265</v>
      </c>
      <c r="B82" s="2">
        <v>42100353</v>
      </c>
      <c r="C82" s="2">
        <v>3</v>
      </c>
      <c r="D82" s="2" t="s">
        <v>331</v>
      </c>
      <c r="E82" s="2" t="s">
        <v>332</v>
      </c>
      <c r="F82" s="2" t="s">
        <v>333</v>
      </c>
      <c r="G82" s="2" t="s">
        <v>334</v>
      </c>
      <c r="H82" s="2" t="s">
        <v>335</v>
      </c>
      <c r="I82" s="2">
        <v>45</v>
      </c>
      <c r="J82" s="2" t="s">
        <v>336</v>
      </c>
      <c r="K82" s="2" t="s">
        <v>345</v>
      </c>
      <c r="L82" s="6" t="s">
        <v>346</v>
      </c>
      <c r="M82" s="6" t="s">
        <v>9</v>
      </c>
      <c r="N82" s="6" t="s">
        <v>346</v>
      </c>
      <c r="O82" s="6" t="s">
        <v>9</v>
      </c>
      <c r="P82" s="6" t="s">
        <v>9</v>
      </c>
      <c r="Q82" s="6" t="s">
        <v>9</v>
      </c>
      <c r="S82" s="1">
        <v>81</v>
      </c>
    </row>
    <row r="83" spans="1:19" x14ac:dyDescent="0.35">
      <c r="A83" s="2">
        <v>263</v>
      </c>
      <c r="B83" s="2">
        <v>42105164</v>
      </c>
      <c r="C83" s="2">
        <v>2</v>
      </c>
      <c r="D83" s="2" t="s">
        <v>136</v>
      </c>
      <c r="E83" s="2" t="s">
        <v>137</v>
      </c>
      <c r="F83" s="2" t="s">
        <v>138</v>
      </c>
      <c r="G83" s="2" t="s">
        <v>139</v>
      </c>
      <c r="H83" s="2" t="s">
        <v>140</v>
      </c>
      <c r="I83" s="2">
        <v>43</v>
      </c>
      <c r="J83" s="2" t="s">
        <v>141</v>
      </c>
      <c r="K83" s="2" t="s">
        <v>164</v>
      </c>
      <c r="L83" s="6" t="s">
        <v>346</v>
      </c>
      <c r="M83" s="6" t="s">
        <v>346</v>
      </c>
      <c r="N83" s="6" t="s">
        <v>9</v>
      </c>
      <c r="O83" s="6" t="s">
        <v>346</v>
      </c>
      <c r="P83" s="6" t="s">
        <v>346</v>
      </c>
      <c r="Q83" s="6" t="s">
        <v>346</v>
      </c>
      <c r="S83" s="1">
        <v>82</v>
      </c>
    </row>
    <row r="84" spans="1:19" x14ac:dyDescent="0.35">
      <c r="A84" s="2">
        <v>262</v>
      </c>
      <c r="B84" s="2">
        <v>72101595</v>
      </c>
      <c r="C84" s="2">
        <v>2</v>
      </c>
      <c r="D84" s="2" t="s">
        <v>232</v>
      </c>
      <c r="E84" s="2" t="s">
        <v>233</v>
      </c>
      <c r="F84" s="2" t="s">
        <v>234</v>
      </c>
      <c r="G84" s="2" t="s">
        <v>235</v>
      </c>
      <c r="H84" s="2" t="s">
        <v>236</v>
      </c>
      <c r="I84" s="2">
        <v>49</v>
      </c>
      <c r="J84" s="2" t="s">
        <v>237</v>
      </c>
      <c r="K84" s="2" t="s">
        <v>266</v>
      </c>
      <c r="L84" s="6" t="s">
        <v>9</v>
      </c>
      <c r="M84" s="6" t="s">
        <v>9</v>
      </c>
      <c r="N84" s="6" t="s">
        <v>9</v>
      </c>
      <c r="O84" s="6" t="s">
        <v>9</v>
      </c>
      <c r="P84" s="6" t="s">
        <v>9</v>
      </c>
      <c r="Q84" s="6" t="s">
        <v>346</v>
      </c>
      <c r="S84" s="1">
        <v>83</v>
      </c>
    </row>
    <row r="85" spans="1:19" x14ac:dyDescent="0.35">
      <c r="A85" s="2">
        <v>262</v>
      </c>
      <c r="B85" s="2">
        <v>72003054</v>
      </c>
      <c r="C85" s="2">
        <v>2</v>
      </c>
      <c r="D85" s="2" t="s">
        <v>238</v>
      </c>
      <c r="E85" s="2" t="s">
        <v>239</v>
      </c>
      <c r="F85" s="2" t="s">
        <v>154</v>
      </c>
      <c r="G85" s="2" t="s">
        <v>240</v>
      </c>
      <c r="H85" s="2" t="s">
        <v>241</v>
      </c>
      <c r="I85" s="2">
        <v>50</v>
      </c>
      <c r="J85" s="2" t="s">
        <v>242</v>
      </c>
      <c r="K85" s="2" t="s">
        <v>266</v>
      </c>
      <c r="L85" s="6" t="s">
        <v>9</v>
      </c>
      <c r="M85" s="6" t="s">
        <v>9</v>
      </c>
      <c r="N85" s="6" t="s">
        <v>346</v>
      </c>
      <c r="O85" s="6" t="s">
        <v>346</v>
      </c>
      <c r="P85" s="6" t="s">
        <v>9</v>
      </c>
      <c r="Q85" s="6" t="s">
        <v>346</v>
      </c>
      <c r="S85" s="1">
        <v>84</v>
      </c>
    </row>
    <row r="86" spans="1:19" x14ac:dyDescent="0.35">
      <c r="A86" s="2">
        <v>252</v>
      </c>
      <c r="B86" s="2">
        <v>12100459</v>
      </c>
      <c r="C86" s="2">
        <v>3</v>
      </c>
      <c r="D86" s="2" t="s">
        <v>391</v>
      </c>
      <c r="E86" s="2" t="s">
        <v>392</v>
      </c>
      <c r="F86" s="2" t="s">
        <v>393</v>
      </c>
      <c r="G86" s="2" t="s">
        <v>394</v>
      </c>
      <c r="H86" s="2" t="s">
        <v>395</v>
      </c>
      <c r="I86" s="2">
        <v>33</v>
      </c>
      <c r="J86" s="2" t="s">
        <v>358</v>
      </c>
      <c r="K86" s="5" t="s">
        <v>348</v>
      </c>
      <c r="L86" s="6" t="s">
        <v>346</v>
      </c>
      <c r="M86" s="6" t="s">
        <v>9</v>
      </c>
      <c r="N86" s="6" t="s">
        <v>9</v>
      </c>
      <c r="O86" s="6" t="s">
        <v>9</v>
      </c>
      <c r="P86" s="6" t="s">
        <v>9</v>
      </c>
      <c r="Q86" s="6" t="s">
        <v>9</v>
      </c>
      <c r="S86" s="1">
        <v>85</v>
      </c>
    </row>
    <row r="87" spans="1:19" x14ac:dyDescent="0.35">
      <c r="A87" s="2">
        <v>247</v>
      </c>
      <c r="B87" s="2">
        <v>12105269</v>
      </c>
      <c r="C87" s="2">
        <v>2</v>
      </c>
      <c r="D87" s="2" t="s">
        <v>57</v>
      </c>
      <c r="E87" s="4" t="s">
        <v>157</v>
      </c>
      <c r="F87" s="2" t="s">
        <v>158</v>
      </c>
      <c r="G87" s="2" t="s">
        <v>159</v>
      </c>
      <c r="H87" s="2" t="s">
        <v>160</v>
      </c>
      <c r="I87" s="2">
        <v>38</v>
      </c>
      <c r="J87" s="2" t="s">
        <v>78</v>
      </c>
      <c r="K87" s="5" t="s">
        <v>349</v>
      </c>
      <c r="L87" s="6" t="s">
        <v>9</v>
      </c>
      <c r="M87" s="6" t="s">
        <v>346</v>
      </c>
      <c r="N87" s="6" t="s">
        <v>9</v>
      </c>
      <c r="O87" s="6" t="s">
        <v>346</v>
      </c>
      <c r="P87" s="6" t="s">
        <v>9</v>
      </c>
      <c r="Q87" s="6" t="s">
        <v>346</v>
      </c>
      <c r="S87" s="1">
        <v>86</v>
      </c>
    </row>
    <row r="88" spans="1:19" x14ac:dyDescent="0.35">
      <c r="A88" s="2">
        <v>245</v>
      </c>
      <c r="B88" s="2">
        <v>12102268</v>
      </c>
      <c r="C88" s="2">
        <v>3</v>
      </c>
      <c r="D88" s="2" t="s">
        <v>9</v>
      </c>
      <c r="E88" s="2" t="s">
        <v>280</v>
      </c>
      <c r="F88" s="2" t="s">
        <v>281</v>
      </c>
      <c r="G88" s="2" t="s">
        <v>282</v>
      </c>
      <c r="H88" s="2" t="s">
        <v>283</v>
      </c>
      <c r="I88" s="2">
        <v>36</v>
      </c>
      <c r="J88" s="2" t="s">
        <v>284</v>
      </c>
      <c r="K88" s="5" t="s">
        <v>348</v>
      </c>
      <c r="L88" s="6" t="s">
        <v>346</v>
      </c>
      <c r="M88" s="6" t="s">
        <v>9</v>
      </c>
      <c r="N88" s="6" t="s">
        <v>9</v>
      </c>
      <c r="O88" s="6" t="s">
        <v>9</v>
      </c>
      <c r="P88" s="6" t="s">
        <v>346</v>
      </c>
      <c r="Q88" s="6" t="s">
        <v>9</v>
      </c>
      <c r="S88" s="1">
        <v>87</v>
      </c>
    </row>
    <row r="89" spans="1:19" x14ac:dyDescent="0.35">
      <c r="A89" s="2">
        <v>236</v>
      </c>
      <c r="B89" s="2">
        <v>62101901</v>
      </c>
      <c r="C89" s="2">
        <v>3</v>
      </c>
      <c r="D89" s="2" t="s">
        <v>401</v>
      </c>
      <c r="E89" s="4" t="s">
        <v>402</v>
      </c>
      <c r="F89" s="2" t="s">
        <v>403</v>
      </c>
      <c r="G89" s="2" t="s">
        <v>404</v>
      </c>
      <c r="H89" s="2" t="s">
        <v>405</v>
      </c>
      <c r="I89" s="2">
        <v>34</v>
      </c>
      <c r="J89" s="2" t="s">
        <v>439</v>
      </c>
      <c r="K89" s="2" t="s">
        <v>315</v>
      </c>
      <c r="L89" s="6" t="s">
        <v>346</v>
      </c>
      <c r="M89" s="6" t="s">
        <v>9</v>
      </c>
      <c r="N89" s="6" t="s">
        <v>9</v>
      </c>
      <c r="O89" s="6" t="s">
        <v>346</v>
      </c>
      <c r="P89" s="6" t="s">
        <v>346</v>
      </c>
      <c r="Q89" s="6" t="s">
        <v>9</v>
      </c>
      <c r="S89" s="1">
        <v>88</v>
      </c>
    </row>
    <row r="90" spans="1:19" x14ac:dyDescent="0.35">
      <c r="A90" s="2">
        <v>221</v>
      </c>
      <c r="B90" s="2">
        <v>12104484</v>
      </c>
      <c r="C90" s="2">
        <v>3</v>
      </c>
      <c r="D90" s="2" t="s">
        <v>457</v>
      </c>
      <c r="E90" s="4" t="s">
        <v>458</v>
      </c>
      <c r="F90" s="2" t="s">
        <v>459</v>
      </c>
      <c r="G90" s="2" t="s">
        <v>460</v>
      </c>
      <c r="H90" s="2" t="s">
        <v>461</v>
      </c>
      <c r="I90" s="2">
        <v>41</v>
      </c>
      <c r="J90" s="2" t="s">
        <v>436</v>
      </c>
      <c r="K90" s="5" t="s">
        <v>349</v>
      </c>
      <c r="L90" s="6" t="s">
        <v>9</v>
      </c>
      <c r="M90" s="6" t="s">
        <v>346</v>
      </c>
      <c r="N90" s="6" t="s">
        <v>9</v>
      </c>
      <c r="O90" s="6" t="s">
        <v>346</v>
      </c>
      <c r="P90" s="6" t="s">
        <v>346</v>
      </c>
      <c r="Q90" s="6" t="s">
        <v>9</v>
      </c>
      <c r="S90" s="1">
        <v>89</v>
      </c>
    </row>
    <row r="91" spans="1:19" x14ac:dyDescent="0.35">
      <c r="A91" s="2">
        <v>212</v>
      </c>
      <c r="B91" s="2">
        <v>62005831</v>
      </c>
      <c r="C91" s="2">
        <v>2</v>
      </c>
      <c r="D91" s="2" t="s">
        <v>9</v>
      </c>
      <c r="E91" s="2" t="s">
        <v>285</v>
      </c>
      <c r="F91" s="2" t="s">
        <v>9</v>
      </c>
      <c r="G91" s="2">
        <v>0</v>
      </c>
      <c r="H91" s="2" t="s">
        <v>9</v>
      </c>
      <c r="I91" s="2">
        <v>38</v>
      </c>
      <c r="J91" s="2" t="s">
        <v>286</v>
      </c>
      <c r="K91" s="2" t="s">
        <v>315</v>
      </c>
      <c r="L91" s="6" t="s">
        <v>9</v>
      </c>
      <c r="M91" s="6" t="s">
        <v>9</v>
      </c>
      <c r="N91" s="6" t="s">
        <v>9</v>
      </c>
      <c r="O91" s="6" t="s">
        <v>9</v>
      </c>
      <c r="P91" s="6" t="s">
        <v>346</v>
      </c>
      <c r="Q91" s="6" t="s">
        <v>9</v>
      </c>
      <c r="S91" s="1">
        <v>90</v>
      </c>
    </row>
    <row r="92" spans="1:19" x14ac:dyDescent="0.35">
      <c r="A92" s="2">
        <v>209</v>
      </c>
      <c r="B92" s="2">
        <v>12105244</v>
      </c>
      <c r="C92" s="2">
        <v>3</v>
      </c>
      <c r="D92" s="2" t="s">
        <v>406</v>
      </c>
      <c r="E92" s="2" t="s">
        <v>407</v>
      </c>
      <c r="F92" s="2" t="s">
        <v>408</v>
      </c>
      <c r="G92" s="2" t="s">
        <v>409</v>
      </c>
      <c r="H92" s="2" t="s">
        <v>410</v>
      </c>
      <c r="I92" s="2">
        <v>38</v>
      </c>
      <c r="J92" s="2" t="s">
        <v>362</v>
      </c>
      <c r="K92" s="5" t="s">
        <v>348</v>
      </c>
      <c r="L92" s="6" t="s">
        <v>346</v>
      </c>
      <c r="M92" s="6" t="s">
        <v>9</v>
      </c>
      <c r="N92" s="6" t="s">
        <v>9</v>
      </c>
      <c r="O92" s="6" t="s">
        <v>9</v>
      </c>
      <c r="P92" s="6" t="s">
        <v>9</v>
      </c>
      <c r="Q92" s="6" t="s">
        <v>9</v>
      </c>
      <c r="S92" s="1">
        <v>91</v>
      </c>
    </row>
    <row r="93" spans="1:19" x14ac:dyDescent="0.35">
      <c r="A93" s="2">
        <v>205</v>
      </c>
      <c r="B93" s="2">
        <v>72101595</v>
      </c>
      <c r="C93" s="2">
        <v>3</v>
      </c>
      <c r="D93" s="2" t="s">
        <v>9</v>
      </c>
      <c r="E93" s="2" t="s">
        <v>251</v>
      </c>
      <c r="F93" s="2" t="s">
        <v>252</v>
      </c>
      <c r="G93" s="2" t="s">
        <v>253</v>
      </c>
      <c r="H93" s="2" t="s">
        <v>254</v>
      </c>
      <c r="I93" s="2">
        <v>56</v>
      </c>
      <c r="J93" s="2" t="s">
        <v>255</v>
      </c>
      <c r="K93" s="2" t="s">
        <v>266</v>
      </c>
      <c r="L93" s="6" t="s">
        <v>9</v>
      </c>
      <c r="M93" s="6" t="s">
        <v>346</v>
      </c>
      <c r="N93" s="6" t="s">
        <v>9</v>
      </c>
      <c r="O93" s="6" t="s">
        <v>9</v>
      </c>
      <c r="P93" s="6" t="s">
        <v>346</v>
      </c>
      <c r="Q93" s="6" t="s">
        <v>346</v>
      </c>
      <c r="S93" s="1">
        <v>92</v>
      </c>
    </row>
    <row r="94" spans="1:19" x14ac:dyDescent="0.35">
      <c r="A94" s="2">
        <v>200</v>
      </c>
      <c r="B94" s="2">
        <v>12102268</v>
      </c>
      <c r="C94" s="2">
        <v>3</v>
      </c>
      <c r="D94" s="2" t="s">
        <v>9</v>
      </c>
      <c r="E94" s="2" t="s">
        <v>411</v>
      </c>
      <c r="F94" s="2" t="s">
        <v>302</v>
      </c>
      <c r="G94" s="2" t="s">
        <v>412</v>
      </c>
      <c r="H94" s="2" t="s">
        <v>9</v>
      </c>
      <c r="I94" s="2">
        <v>39</v>
      </c>
      <c r="J94" s="2" t="s">
        <v>363</v>
      </c>
      <c r="K94" s="5" t="s">
        <v>348</v>
      </c>
      <c r="L94" s="6" t="s">
        <v>346</v>
      </c>
      <c r="M94" s="6" t="s">
        <v>9</v>
      </c>
      <c r="N94" s="6" t="s">
        <v>9</v>
      </c>
      <c r="O94" s="6" t="s">
        <v>9</v>
      </c>
      <c r="P94" s="6" t="s">
        <v>9</v>
      </c>
      <c r="Q94" s="6" t="s">
        <v>9</v>
      </c>
      <c r="S94" s="1">
        <v>93</v>
      </c>
    </row>
    <row r="95" spans="1:19" x14ac:dyDescent="0.35">
      <c r="A95" s="2">
        <v>194</v>
      </c>
      <c r="B95" s="2">
        <v>12104484</v>
      </c>
      <c r="C95" s="2">
        <v>3</v>
      </c>
      <c r="D95" s="2" t="s">
        <v>9</v>
      </c>
      <c r="E95" s="4" t="s">
        <v>462</v>
      </c>
      <c r="F95" s="2" t="s">
        <v>463</v>
      </c>
      <c r="G95" s="2" t="s">
        <v>464</v>
      </c>
      <c r="H95" s="2" t="s">
        <v>9</v>
      </c>
      <c r="I95" s="2">
        <v>45</v>
      </c>
      <c r="J95" s="2" t="s">
        <v>437</v>
      </c>
      <c r="K95" s="5" t="s">
        <v>349</v>
      </c>
      <c r="L95" s="6" t="s">
        <v>9</v>
      </c>
      <c r="M95" s="6" t="s">
        <v>346</v>
      </c>
      <c r="N95" s="6" t="s">
        <v>9</v>
      </c>
      <c r="O95" s="6" t="s">
        <v>9</v>
      </c>
      <c r="P95" s="6" t="s">
        <v>9</v>
      </c>
      <c r="Q95" s="6" t="s">
        <v>9</v>
      </c>
      <c r="S95" s="1">
        <v>94</v>
      </c>
    </row>
    <row r="96" spans="1:19" x14ac:dyDescent="0.35">
      <c r="A96" s="2">
        <v>193</v>
      </c>
      <c r="B96" s="2">
        <v>42105164</v>
      </c>
      <c r="C96" s="2">
        <v>2</v>
      </c>
      <c r="D96" s="2" t="s">
        <v>9</v>
      </c>
      <c r="E96" s="2" t="s">
        <v>153</v>
      </c>
      <c r="F96" s="2" t="s">
        <v>154</v>
      </c>
      <c r="G96" s="2" t="s">
        <v>155</v>
      </c>
      <c r="H96" s="2" t="s">
        <v>9</v>
      </c>
      <c r="I96" s="2">
        <v>48</v>
      </c>
      <c r="J96" s="2" t="s">
        <v>156</v>
      </c>
      <c r="K96" s="2" t="s">
        <v>164</v>
      </c>
      <c r="L96" s="6" t="s">
        <v>9</v>
      </c>
      <c r="M96" s="6" t="s">
        <v>9</v>
      </c>
      <c r="N96" s="6" t="s">
        <v>346</v>
      </c>
      <c r="O96" s="6" t="s">
        <v>346</v>
      </c>
      <c r="P96" s="6" t="s">
        <v>9</v>
      </c>
      <c r="Q96" s="6" t="s">
        <v>9</v>
      </c>
      <c r="S96" s="1">
        <v>95</v>
      </c>
    </row>
    <row r="97" spans="1:19" x14ac:dyDescent="0.35">
      <c r="A97" s="2">
        <v>190</v>
      </c>
      <c r="B97" s="2">
        <v>12106378</v>
      </c>
      <c r="C97" s="2">
        <v>2</v>
      </c>
      <c r="D97" s="2" t="s">
        <v>9</v>
      </c>
      <c r="E97" s="4" t="s">
        <v>465</v>
      </c>
      <c r="F97" s="2" t="s">
        <v>466</v>
      </c>
      <c r="G97" s="2" t="s">
        <v>467</v>
      </c>
      <c r="H97" s="2" t="s">
        <v>468</v>
      </c>
      <c r="I97" s="2">
        <v>46</v>
      </c>
      <c r="J97" s="2" t="s">
        <v>438</v>
      </c>
      <c r="K97" s="5" t="s">
        <v>349</v>
      </c>
      <c r="L97" s="6" t="s">
        <v>9</v>
      </c>
      <c r="M97" s="6" t="s">
        <v>346</v>
      </c>
      <c r="N97" s="6" t="s">
        <v>346</v>
      </c>
      <c r="O97" s="6" t="s">
        <v>9</v>
      </c>
      <c r="P97" s="6" t="s">
        <v>346</v>
      </c>
      <c r="Q97" s="6" t="s">
        <v>346</v>
      </c>
      <c r="S97" s="1">
        <v>96</v>
      </c>
    </row>
    <row r="98" spans="1:19" x14ac:dyDescent="0.35">
      <c r="A98" s="2">
        <v>189</v>
      </c>
      <c r="B98" s="2">
        <v>42105162</v>
      </c>
      <c r="C98" s="2">
        <v>2</v>
      </c>
      <c r="D98" s="2" t="s">
        <v>223</v>
      </c>
      <c r="E98" s="2" t="s">
        <v>508</v>
      </c>
      <c r="F98" s="2" t="s">
        <v>119</v>
      </c>
      <c r="G98" s="2" t="s">
        <v>509</v>
      </c>
      <c r="H98" s="2" t="s">
        <v>510</v>
      </c>
      <c r="I98" s="2">
        <v>49</v>
      </c>
      <c r="J98" s="2" t="s">
        <v>511</v>
      </c>
      <c r="K98" s="2" t="s">
        <v>345</v>
      </c>
      <c r="L98" s="6" t="s">
        <v>9</v>
      </c>
      <c r="M98" s="6" t="s">
        <v>346</v>
      </c>
      <c r="N98" s="6" t="s">
        <v>346</v>
      </c>
      <c r="O98" s="6" t="s">
        <v>346</v>
      </c>
      <c r="P98" s="6" t="s">
        <v>9</v>
      </c>
      <c r="Q98" s="6" t="s">
        <v>346</v>
      </c>
      <c r="S98" s="1">
        <v>97</v>
      </c>
    </row>
    <row r="99" spans="1:19" x14ac:dyDescent="0.35">
      <c r="A99" s="2">
        <v>184</v>
      </c>
      <c r="B99" s="2">
        <v>12105269</v>
      </c>
      <c r="C99" s="2">
        <v>3</v>
      </c>
      <c r="D99" s="2" t="s">
        <v>401</v>
      </c>
      <c r="E99" s="2" t="s">
        <v>469</v>
      </c>
      <c r="F99" s="2" t="s">
        <v>403</v>
      </c>
      <c r="G99" s="2" t="s">
        <v>404</v>
      </c>
      <c r="H99" s="2" t="s">
        <v>405</v>
      </c>
      <c r="I99" s="2">
        <v>47</v>
      </c>
      <c r="J99" s="2" t="s">
        <v>439</v>
      </c>
      <c r="K99" s="5" t="s">
        <v>349</v>
      </c>
      <c r="L99" s="6" t="s">
        <v>9</v>
      </c>
      <c r="M99" s="6" t="s">
        <v>346</v>
      </c>
      <c r="N99" s="6" t="s">
        <v>346</v>
      </c>
      <c r="O99" s="6" t="s">
        <v>9</v>
      </c>
      <c r="P99" s="6" t="s">
        <v>9</v>
      </c>
      <c r="Q99" s="6" t="s">
        <v>9</v>
      </c>
      <c r="S99" s="1">
        <v>98</v>
      </c>
    </row>
    <row r="100" spans="1:19" x14ac:dyDescent="0.35">
      <c r="A100" s="2">
        <v>172</v>
      </c>
      <c r="B100" s="2">
        <v>42105162</v>
      </c>
      <c r="C100" s="2">
        <v>3</v>
      </c>
      <c r="D100" s="2" t="s">
        <v>9</v>
      </c>
      <c r="E100" s="2" t="s">
        <v>337</v>
      </c>
      <c r="F100" s="2" t="s">
        <v>338</v>
      </c>
      <c r="G100" s="2" t="s">
        <v>339</v>
      </c>
      <c r="H100" s="2" t="s">
        <v>9</v>
      </c>
      <c r="I100" s="2">
        <v>51</v>
      </c>
      <c r="J100" s="2" t="s">
        <v>340</v>
      </c>
      <c r="K100" s="2" t="s">
        <v>345</v>
      </c>
      <c r="L100" s="6" t="s">
        <v>9</v>
      </c>
      <c r="M100" s="6" t="s">
        <v>9</v>
      </c>
      <c r="N100" s="6" t="s">
        <v>346</v>
      </c>
      <c r="O100" s="6" t="s">
        <v>9</v>
      </c>
      <c r="P100" s="6" t="s">
        <v>9</v>
      </c>
      <c r="Q100" s="6" t="s">
        <v>9</v>
      </c>
      <c r="S100" s="1">
        <v>99</v>
      </c>
    </row>
    <row r="101" spans="1:19" x14ac:dyDescent="0.35">
      <c r="A101" s="2">
        <v>171</v>
      </c>
      <c r="B101" s="2">
        <v>42106087</v>
      </c>
      <c r="C101" s="2">
        <v>3</v>
      </c>
      <c r="D101" s="2" t="e">
        <v>#N/A</v>
      </c>
      <c r="E101" s="2" t="s">
        <v>481</v>
      </c>
      <c r="F101" s="2" t="s">
        <v>482</v>
      </c>
      <c r="G101" s="2" t="s">
        <v>483</v>
      </c>
      <c r="H101" s="2" t="s">
        <v>9</v>
      </c>
      <c r="I101" s="2">
        <v>55</v>
      </c>
      <c r="J101" s="2" t="s">
        <v>484</v>
      </c>
      <c r="K101" s="2" t="s">
        <v>164</v>
      </c>
      <c r="L101" s="6" t="s">
        <v>9</v>
      </c>
      <c r="M101" s="6" t="s">
        <v>346</v>
      </c>
      <c r="N101" s="6" t="s">
        <v>9</v>
      </c>
      <c r="O101" s="6" t="s">
        <v>346</v>
      </c>
      <c r="P101" s="6" t="s">
        <v>346</v>
      </c>
      <c r="Q101" s="6" t="s">
        <v>9</v>
      </c>
      <c r="S101" s="1">
        <v>100</v>
      </c>
    </row>
    <row r="102" spans="1:19" x14ac:dyDescent="0.35">
      <c r="A102" s="2">
        <v>171</v>
      </c>
      <c r="B102" s="2">
        <v>12105244</v>
      </c>
      <c r="C102" s="2">
        <v>2</v>
      </c>
      <c r="D102" s="2" t="s">
        <v>9</v>
      </c>
      <c r="E102" s="2" t="s">
        <v>295</v>
      </c>
      <c r="F102" s="2" t="s">
        <v>296</v>
      </c>
      <c r="G102" s="2" t="s">
        <v>297</v>
      </c>
      <c r="H102" s="2" t="s">
        <v>298</v>
      </c>
      <c r="I102" s="2">
        <v>43</v>
      </c>
      <c r="J102" s="2" t="s">
        <v>299</v>
      </c>
      <c r="K102" s="5" t="s">
        <v>348</v>
      </c>
      <c r="L102" s="6" t="s">
        <v>346</v>
      </c>
      <c r="M102" s="6" t="s">
        <v>347</v>
      </c>
      <c r="N102" s="6" t="s">
        <v>9</v>
      </c>
      <c r="O102" s="6" t="s">
        <v>9</v>
      </c>
      <c r="P102" s="6" t="s">
        <v>346</v>
      </c>
      <c r="Q102" s="6" t="s">
        <v>9</v>
      </c>
      <c r="S102" s="1">
        <v>101</v>
      </c>
    </row>
    <row r="103" spans="1:19" x14ac:dyDescent="0.35">
      <c r="A103" s="2">
        <v>163</v>
      </c>
      <c r="B103" s="2">
        <v>62101073</v>
      </c>
      <c r="C103" s="2">
        <v>3</v>
      </c>
      <c r="D103" s="2" t="s">
        <v>300</v>
      </c>
      <c r="E103" s="2" t="s">
        <v>301</v>
      </c>
      <c r="F103" s="2" t="s">
        <v>302</v>
      </c>
      <c r="G103" s="2" t="s">
        <v>303</v>
      </c>
      <c r="H103" s="2" t="s">
        <v>304</v>
      </c>
      <c r="I103" s="2">
        <v>49</v>
      </c>
      <c r="J103" s="2" t="s">
        <v>305</v>
      </c>
      <c r="K103" s="2" t="s">
        <v>315</v>
      </c>
      <c r="L103" s="6" t="s">
        <v>9</v>
      </c>
      <c r="M103" s="6" t="s">
        <v>9</v>
      </c>
      <c r="N103" s="6" t="s">
        <v>9</v>
      </c>
      <c r="O103" s="6" t="s">
        <v>9</v>
      </c>
      <c r="P103" s="6" t="s">
        <v>346</v>
      </c>
      <c r="Q103" s="6" t="s">
        <v>9</v>
      </c>
      <c r="S103" s="1">
        <v>102</v>
      </c>
    </row>
    <row r="104" spans="1:19" x14ac:dyDescent="0.35">
      <c r="A104" s="2">
        <v>162</v>
      </c>
      <c r="B104" s="2">
        <v>62101303</v>
      </c>
      <c r="C104" s="2">
        <v>3</v>
      </c>
      <c r="D104" s="2" t="s">
        <v>9</v>
      </c>
      <c r="E104" s="2" t="s">
        <v>306</v>
      </c>
      <c r="F104" s="2" t="s">
        <v>307</v>
      </c>
      <c r="G104" s="2" t="s">
        <v>308</v>
      </c>
      <c r="H104" s="2" t="s">
        <v>309</v>
      </c>
      <c r="I104" s="2">
        <v>50</v>
      </c>
      <c r="J104" s="2" t="s">
        <v>310</v>
      </c>
      <c r="K104" s="2" t="s">
        <v>315</v>
      </c>
      <c r="L104" s="6" t="s">
        <v>9</v>
      </c>
      <c r="M104" s="6" t="s">
        <v>9</v>
      </c>
      <c r="N104" s="6" t="s">
        <v>9</v>
      </c>
      <c r="O104" s="6" t="s">
        <v>9</v>
      </c>
      <c r="P104" s="6" t="s">
        <v>346</v>
      </c>
      <c r="Q104" s="6" t="s">
        <v>9</v>
      </c>
      <c r="S104" s="1">
        <v>103</v>
      </c>
    </row>
    <row r="105" spans="1:19" x14ac:dyDescent="0.35">
      <c r="A105" s="2">
        <v>162</v>
      </c>
      <c r="B105" s="2">
        <v>42101145</v>
      </c>
      <c r="C105" s="2">
        <v>2</v>
      </c>
      <c r="D105" s="2" t="s">
        <v>9</v>
      </c>
      <c r="E105" s="2" t="s">
        <v>93</v>
      </c>
      <c r="F105" s="2" t="s">
        <v>9</v>
      </c>
      <c r="G105" s="2">
        <v>0</v>
      </c>
      <c r="H105" s="2" t="s">
        <v>9</v>
      </c>
      <c r="I105" s="2">
        <v>54</v>
      </c>
      <c r="J105" s="2" t="s">
        <v>512</v>
      </c>
      <c r="K105" s="2" t="s">
        <v>345</v>
      </c>
      <c r="L105" s="6" t="s">
        <v>9</v>
      </c>
      <c r="M105" s="6" t="s">
        <v>346</v>
      </c>
      <c r="N105" s="6" t="s">
        <v>346</v>
      </c>
      <c r="O105" s="6" t="s">
        <v>346</v>
      </c>
      <c r="P105" s="6" t="s">
        <v>346</v>
      </c>
      <c r="Q105" s="6" t="s">
        <v>346</v>
      </c>
      <c r="S105" s="1">
        <v>104</v>
      </c>
    </row>
    <row r="106" spans="1:19" x14ac:dyDescent="0.35">
      <c r="A106" s="2">
        <v>162</v>
      </c>
      <c r="B106" s="2">
        <v>12105269</v>
      </c>
      <c r="C106" s="2">
        <v>2</v>
      </c>
      <c r="D106" s="2" t="s">
        <v>9</v>
      </c>
      <c r="E106" s="4" t="s">
        <v>470</v>
      </c>
      <c r="F106" s="2" t="s">
        <v>471</v>
      </c>
      <c r="G106" s="2" t="s">
        <v>472</v>
      </c>
      <c r="H106" s="2" t="s">
        <v>9</v>
      </c>
      <c r="I106" s="2">
        <v>50</v>
      </c>
      <c r="J106" s="2" t="s">
        <v>440</v>
      </c>
      <c r="K106" s="5" t="s">
        <v>349</v>
      </c>
      <c r="L106" s="6" t="s">
        <v>9</v>
      </c>
      <c r="M106" s="6" t="s">
        <v>346</v>
      </c>
      <c r="N106" s="6" t="s">
        <v>9</v>
      </c>
      <c r="O106" s="6" t="s">
        <v>346</v>
      </c>
      <c r="P106" s="6" t="s">
        <v>9</v>
      </c>
      <c r="Q106" s="6" t="s">
        <v>346</v>
      </c>
      <c r="S106" s="1">
        <v>105</v>
      </c>
    </row>
    <row r="107" spans="1:19" x14ac:dyDescent="0.35">
      <c r="A107" s="2">
        <v>158</v>
      </c>
      <c r="B107" s="2">
        <v>42105162</v>
      </c>
      <c r="C107" s="2">
        <v>3</v>
      </c>
      <c r="D107" s="2" t="s">
        <v>9</v>
      </c>
      <c r="E107" s="2" t="s">
        <v>341</v>
      </c>
      <c r="F107" s="2" t="s">
        <v>342</v>
      </c>
      <c r="G107" s="2" t="s">
        <v>343</v>
      </c>
      <c r="H107" s="2" t="s">
        <v>9</v>
      </c>
      <c r="I107" s="2">
        <v>56</v>
      </c>
      <c r="J107" s="2" t="s">
        <v>344</v>
      </c>
      <c r="K107" s="2" t="s">
        <v>345</v>
      </c>
      <c r="L107" s="6" t="s">
        <v>9</v>
      </c>
      <c r="M107" s="6" t="s">
        <v>9</v>
      </c>
      <c r="N107" s="6" t="s">
        <v>346</v>
      </c>
      <c r="O107" s="6" t="s">
        <v>9</v>
      </c>
      <c r="P107" s="6" t="s">
        <v>9</v>
      </c>
      <c r="Q107" s="6" t="s">
        <v>9</v>
      </c>
      <c r="S107" s="1">
        <v>106</v>
      </c>
    </row>
    <row r="108" spans="1:19" x14ac:dyDescent="0.35">
      <c r="A108" s="2">
        <v>144</v>
      </c>
      <c r="B108" s="2">
        <v>12105269</v>
      </c>
      <c r="C108" s="2">
        <v>3</v>
      </c>
      <c r="D108" s="2" t="s">
        <v>9</v>
      </c>
      <c r="E108" s="2" t="s">
        <v>421</v>
      </c>
      <c r="F108" s="2" t="s">
        <v>20</v>
      </c>
      <c r="G108" s="2" t="s">
        <v>422</v>
      </c>
      <c r="H108" s="2" t="s">
        <v>9</v>
      </c>
      <c r="I108" s="2">
        <v>52</v>
      </c>
      <c r="J108" s="2" t="s">
        <v>368</v>
      </c>
      <c r="K108" s="5" t="s">
        <v>349</v>
      </c>
      <c r="L108" s="6" t="s">
        <v>346</v>
      </c>
      <c r="M108" s="6" t="s">
        <v>346</v>
      </c>
      <c r="N108" s="6" t="s">
        <v>9</v>
      </c>
      <c r="O108" s="6" t="s">
        <v>346</v>
      </c>
      <c r="P108" s="6" t="s">
        <v>346</v>
      </c>
      <c r="Q108" s="6" t="s">
        <v>346</v>
      </c>
      <c r="S108" s="1">
        <v>107</v>
      </c>
    </row>
    <row r="109" spans="1:19" x14ac:dyDescent="0.35">
      <c r="A109" s="2">
        <v>143</v>
      </c>
      <c r="B109" s="2">
        <v>62101589</v>
      </c>
      <c r="C109" s="2">
        <v>3</v>
      </c>
      <c r="D109" s="2" t="s">
        <v>9</v>
      </c>
      <c r="E109" s="2" t="s">
        <v>311</v>
      </c>
      <c r="F109" s="2" t="s">
        <v>312</v>
      </c>
      <c r="G109" s="2" t="s">
        <v>313</v>
      </c>
      <c r="H109" s="2" t="s">
        <v>9</v>
      </c>
      <c r="I109" s="2">
        <v>56</v>
      </c>
      <c r="J109" s="2" t="s">
        <v>314</v>
      </c>
      <c r="K109" s="2" t="s">
        <v>315</v>
      </c>
      <c r="L109" s="6" t="s">
        <v>9</v>
      </c>
      <c r="M109" s="6" t="s">
        <v>9</v>
      </c>
      <c r="N109" s="6" t="s">
        <v>347</v>
      </c>
      <c r="O109" s="6" t="s">
        <v>9</v>
      </c>
      <c r="P109" s="6" t="s">
        <v>346</v>
      </c>
      <c r="Q109" s="6" t="s">
        <v>9</v>
      </c>
      <c r="S109" s="1">
        <v>108</v>
      </c>
    </row>
    <row r="110" spans="1:19" x14ac:dyDescent="0.35">
      <c r="A110" s="7">
        <v>141</v>
      </c>
      <c r="B110" s="7">
        <v>62101901</v>
      </c>
      <c r="C110" s="7">
        <v>3</v>
      </c>
      <c r="D110" s="7" t="s">
        <v>519</v>
      </c>
      <c r="E110" s="7" t="s">
        <v>520</v>
      </c>
      <c r="F110" s="7" t="s">
        <v>521</v>
      </c>
      <c r="G110" s="7" t="s">
        <v>522</v>
      </c>
      <c r="H110" s="7" t="s">
        <v>523</v>
      </c>
      <c r="I110" s="7">
        <v>57</v>
      </c>
      <c r="J110" s="7" t="s">
        <v>524</v>
      </c>
      <c r="K110" s="7" t="s">
        <v>315</v>
      </c>
      <c r="L110" s="8" t="s">
        <v>346</v>
      </c>
      <c r="M110" s="8" t="s">
        <v>346</v>
      </c>
      <c r="N110" s="8" t="s">
        <v>346</v>
      </c>
      <c r="O110" s="8" t="s">
        <v>346</v>
      </c>
      <c r="P110" s="8" t="s">
        <v>347</v>
      </c>
      <c r="Q110" s="8" t="s">
        <v>346</v>
      </c>
      <c r="S110" s="1">
        <v>109</v>
      </c>
    </row>
    <row r="111" spans="1:19" x14ac:dyDescent="0.35">
      <c r="A111" s="2">
        <v>140</v>
      </c>
      <c r="B111" s="2">
        <v>12106378</v>
      </c>
      <c r="C111" s="2">
        <v>3</v>
      </c>
      <c r="D111" s="2" t="s">
        <v>223</v>
      </c>
      <c r="E111" s="4" t="s">
        <v>473</v>
      </c>
      <c r="F111" s="2" t="s">
        <v>474</v>
      </c>
      <c r="G111" s="2" t="s">
        <v>475</v>
      </c>
      <c r="H111" s="2" t="s">
        <v>476</v>
      </c>
      <c r="I111" s="2">
        <v>53</v>
      </c>
      <c r="J111" s="2" t="s">
        <v>441</v>
      </c>
      <c r="K111" s="5" t="s">
        <v>349</v>
      </c>
      <c r="L111" s="6" t="s">
        <v>9</v>
      </c>
      <c r="M111" s="6" t="s">
        <v>346</v>
      </c>
      <c r="N111" s="6" t="s">
        <v>9</v>
      </c>
      <c r="O111" s="6" t="s">
        <v>9</v>
      </c>
      <c r="P111" s="6" t="s">
        <v>346</v>
      </c>
      <c r="Q111" s="6" t="s">
        <v>9</v>
      </c>
      <c r="S111" s="1">
        <v>110</v>
      </c>
    </row>
    <row r="112" spans="1:19" x14ac:dyDescent="0.35">
      <c r="A112" s="2">
        <v>128</v>
      </c>
      <c r="B112" s="2">
        <v>12103707</v>
      </c>
      <c r="C112" s="2">
        <v>2</v>
      </c>
      <c r="D112" s="2" t="s">
        <v>166</v>
      </c>
      <c r="E112" s="4" t="s">
        <v>477</v>
      </c>
      <c r="F112" s="2" t="s">
        <v>478</v>
      </c>
      <c r="G112" s="2" t="s">
        <v>479</v>
      </c>
      <c r="H112" s="2" t="s">
        <v>480</v>
      </c>
      <c r="I112" s="2">
        <v>56</v>
      </c>
      <c r="J112" s="2" t="s">
        <v>442</v>
      </c>
      <c r="K112" s="5" t="s">
        <v>349</v>
      </c>
      <c r="L112" s="6" t="s">
        <v>9</v>
      </c>
      <c r="M112" s="6" t="s">
        <v>346</v>
      </c>
      <c r="N112" s="6" t="s">
        <v>9</v>
      </c>
      <c r="O112" s="6" t="s">
        <v>9</v>
      </c>
      <c r="P112" s="6" t="s">
        <v>9</v>
      </c>
      <c r="Q112" s="6" t="s">
        <v>9</v>
      </c>
      <c r="S112" s="1">
        <v>111</v>
      </c>
    </row>
    <row r="113" spans="1:19" x14ac:dyDescent="0.35">
      <c r="A113" s="2">
        <v>110</v>
      </c>
      <c r="B113" s="2">
        <v>12100459</v>
      </c>
      <c r="C113" s="2">
        <v>2</v>
      </c>
      <c r="D113" s="2" t="s">
        <v>9</v>
      </c>
      <c r="E113" s="2" t="s">
        <v>423</v>
      </c>
      <c r="F113" s="2" t="s">
        <v>9</v>
      </c>
      <c r="G113" s="2">
        <v>0</v>
      </c>
      <c r="H113" s="2" t="s">
        <v>9</v>
      </c>
      <c r="I113" s="2">
        <v>52</v>
      </c>
      <c r="J113" s="2" t="s">
        <v>369</v>
      </c>
      <c r="K113" s="5" t="s">
        <v>348</v>
      </c>
      <c r="L113" s="6" t="s">
        <v>346</v>
      </c>
      <c r="M113" s="6" t="s">
        <v>9</v>
      </c>
      <c r="N113" s="6" t="s">
        <v>9</v>
      </c>
      <c r="O113" s="6" t="s">
        <v>9</v>
      </c>
      <c r="P113" s="6" t="s">
        <v>9</v>
      </c>
      <c r="Q113" s="6" t="s">
        <v>9</v>
      </c>
      <c r="S113" s="1">
        <v>112</v>
      </c>
    </row>
    <row r="114" spans="1:19" x14ac:dyDescent="0.35">
      <c r="A114" s="2">
        <v>109</v>
      </c>
      <c r="B114" s="2">
        <v>12011647</v>
      </c>
      <c r="C114" s="2">
        <v>2</v>
      </c>
      <c r="D114" s="2" t="s">
        <v>166</v>
      </c>
      <c r="E114" s="4" t="s">
        <v>424</v>
      </c>
      <c r="F114" s="2" t="s">
        <v>150</v>
      </c>
      <c r="G114" s="2" t="s">
        <v>425</v>
      </c>
      <c r="H114" s="2" t="s">
        <v>426</v>
      </c>
      <c r="I114" s="2">
        <v>53</v>
      </c>
      <c r="J114" s="2" t="s">
        <v>370</v>
      </c>
      <c r="K114" s="5" t="s">
        <v>348</v>
      </c>
      <c r="L114" s="6" t="s">
        <v>346</v>
      </c>
      <c r="M114" s="6" t="s">
        <v>346</v>
      </c>
      <c r="N114" s="6" t="s">
        <v>9</v>
      </c>
      <c r="O114" s="6" t="s">
        <v>9</v>
      </c>
      <c r="P114" s="6" t="s">
        <v>9</v>
      </c>
      <c r="Q114" s="6" t="s">
        <v>9</v>
      </c>
      <c r="S114" s="1">
        <v>113</v>
      </c>
    </row>
    <row r="115" spans="1:19" x14ac:dyDescent="0.35">
      <c r="A115" s="2">
        <v>107</v>
      </c>
      <c r="B115" s="2">
        <v>12106392</v>
      </c>
      <c r="C115" s="2">
        <v>3</v>
      </c>
      <c r="D115" s="2" t="s">
        <v>9</v>
      </c>
      <c r="E115" s="4" t="s">
        <v>427</v>
      </c>
      <c r="F115" s="2" t="s">
        <v>322</v>
      </c>
      <c r="G115" s="2" t="s">
        <v>428</v>
      </c>
      <c r="H115" s="2" t="s">
        <v>9</v>
      </c>
      <c r="I115" s="2">
        <v>56</v>
      </c>
      <c r="J115" s="2" t="s">
        <v>371</v>
      </c>
      <c r="K115" s="5" t="s">
        <v>348</v>
      </c>
      <c r="L115" s="6" t="s">
        <v>346</v>
      </c>
      <c r="M115" s="6" t="s">
        <v>9</v>
      </c>
      <c r="N115" s="6" t="s">
        <v>9</v>
      </c>
      <c r="O115" s="6" t="s">
        <v>9</v>
      </c>
      <c r="P115" s="6" t="s">
        <v>9</v>
      </c>
      <c r="Q115" s="6" t="s">
        <v>9</v>
      </c>
      <c r="S115" s="1">
        <v>114</v>
      </c>
    </row>
    <row r="116" spans="1:19" x14ac:dyDescent="0.35">
      <c r="A116" s="2">
        <v>106</v>
      </c>
      <c r="B116" s="2">
        <v>12105244</v>
      </c>
      <c r="C116" s="2">
        <v>3</v>
      </c>
      <c r="D116" s="2" t="s">
        <v>9</v>
      </c>
      <c r="E116" s="2" t="s">
        <v>429</v>
      </c>
      <c r="F116" s="2" t="s">
        <v>430</v>
      </c>
      <c r="G116" s="2">
        <v>316249</v>
      </c>
      <c r="H116" s="2" t="s">
        <v>9</v>
      </c>
      <c r="I116" s="2">
        <v>57</v>
      </c>
      <c r="J116" s="2" t="s">
        <v>372</v>
      </c>
      <c r="K116" s="5" t="s">
        <v>348</v>
      </c>
      <c r="L116" s="6" t="s">
        <v>347</v>
      </c>
      <c r="M116" s="6" t="s">
        <v>9</v>
      </c>
      <c r="N116" s="6" t="s">
        <v>9</v>
      </c>
      <c r="O116" s="6" t="s">
        <v>346</v>
      </c>
      <c r="P116" s="6" t="s">
        <v>9</v>
      </c>
      <c r="Q116" s="6" t="s">
        <v>346</v>
      </c>
      <c r="S116" s="1">
        <v>115</v>
      </c>
    </row>
    <row r="121" spans="1:19" x14ac:dyDescent="0.35">
      <c r="E121" s="4"/>
    </row>
    <row r="123" spans="1:19" x14ac:dyDescent="0.35">
      <c r="E123" s="4"/>
      <c r="K123" s="5"/>
    </row>
    <row r="125" spans="1:19" x14ac:dyDescent="0.35">
      <c r="E125" s="4"/>
      <c r="K125" s="5"/>
    </row>
    <row r="129" spans="5:11" x14ac:dyDescent="0.35">
      <c r="K129" s="5"/>
    </row>
    <row r="130" spans="5:11" x14ac:dyDescent="0.35">
      <c r="E130" s="4"/>
      <c r="K130" s="5"/>
    </row>
    <row r="131" spans="5:11" x14ac:dyDescent="0.35">
      <c r="K131" s="5"/>
    </row>
    <row r="142" spans="5:11" x14ac:dyDescent="0.35">
      <c r="K142" s="5"/>
    </row>
    <row r="147" spans="5:11" x14ac:dyDescent="0.35">
      <c r="K147" s="5"/>
    </row>
    <row r="148" spans="5:11" x14ac:dyDescent="0.35">
      <c r="E148" s="4"/>
      <c r="K148" s="5"/>
    </row>
    <row r="150" spans="5:11" x14ac:dyDescent="0.35">
      <c r="K150" s="5"/>
    </row>
    <row r="154" spans="5:11" x14ac:dyDescent="0.35">
      <c r="E154" s="4"/>
    </row>
    <row r="157" spans="5:11" x14ac:dyDescent="0.35">
      <c r="K157" s="5"/>
    </row>
    <row r="158" spans="5:11" x14ac:dyDescent="0.35">
      <c r="E158" s="4"/>
    </row>
    <row r="162" spans="5:11" x14ac:dyDescent="0.35">
      <c r="E162" s="4"/>
      <c r="K162" s="5"/>
    </row>
    <row r="168" spans="5:11" x14ac:dyDescent="0.35">
      <c r="K168" s="5"/>
    </row>
    <row r="172" spans="5:11" x14ac:dyDescent="0.35">
      <c r="K172" s="5"/>
    </row>
    <row r="176" spans="5:11" x14ac:dyDescent="0.35">
      <c r="E176" s="4"/>
    </row>
    <row r="179" spans="5:11" x14ac:dyDescent="0.35">
      <c r="E179" s="4"/>
      <c r="K179" s="5"/>
    </row>
    <row r="180" spans="5:11" x14ac:dyDescent="0.35">
      <c r="K180" s="5"/>
    </row>
    <row r="181" spans="5:11" x14ac:dyDescent="0.35">
      <c r="K181" s="5"/>
    </row>
    <row r="182" spans="5:11" x14ac:dyDescent="0.35">
      <c r="K182" s="5"/>
    </row>
    <row r="184" spans="5:11" x14ac:dyDescent="0.35">
      <c r="E184" s="4"/>
    </row>
    <row r="185" spans="5:11" x14ac:dyDescent="0.35">
      <c r="K185" s="5"/>
    </row>
    <row r="187" spans="5:11" x14ac:dyDescent="0.35">
      <c r="E187" s="4"/>
      <c r="K187" s="5"/>
    </row>
    <row r="189" spans="5:11" x14ac:dyDescent="0.35">
      <c r="E189" s="4"/>
    </row>
    <row r="192" spans="5:11" x14ac:dyDescent="0.35">
      <c r="K192" s="5"/>
    </row>
    <row r="193" spans="5:11" x14ac:dyDescent="0.35">
      <c r="K193" s="5"/>
    </row>
    <row r="194" spans="5:11" x14ac:dyDescent="0.35">
      <c r="E194" s="4"/>
      <c r="K194" s="5"/>
    </row>
    <row r="195" spans="5:11" x14ac:dyDescent="0.35">
      <c r="K195" s="5"/>
    </row>
    <row r="197" spans="5:11" x14ac:dyDescent="0.35">
      <c r="K197" s="5"/>
    </row>
    <row r="198" spans="5:11" x14ac:dyDescent="0.35">
      <c r="E198" s="4"/>
      <c r="K198" s="5"/>
    </row>
    <row r="199" spans="5:11" x14ac:dyDescent="0.35">
      <c r="E199" s="4"/>
    </row>
    <row r="201" spans="5:11" x14ac:dyDescent="0.35">
      <c r="E201" s="4"/>
      <c r="K201" s="5"/>
    </row>
    <row r="202" spans="5:11" x14ac:dyDescent="0.35">
      <c r="K202" s="5"/>
    </row>
    <row r="204" spans="5:11" x14ac:dyDescent="0.35">
      <c r="K204" s="5"/>
    </row>
  </sheetData>
  <sortState xmlns:xlrd2="http://schemas.microsoft.com/office/spreadsheetml/2017/richdata2" ref="A2:Q116">
    <sortCondition descending="1" ref="A2:A116"/>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5"/>
  <sheetViews>
    <sheetView tabSelected="1" topLeftCell="A33" workbookViewId="0">
      <selection activeCell="E38" sqref="E38"/>
    </sheetView>
  </sheetViews>
  <sheetFormatPr baseColWidth="10" defaultColWidth="11.453125" defaultRowHeight="14.5" x14ac:dyDescent="0.35"/>
  <cols>
    <col min="1" max="1" width="9.81640625" style="2" customWidth="1"/>
    <col min="2" max="2" width="11.453125" style="2"/>
    <col min="3" max="3" width="3.54296875" style="2" customWidth="1"/>
    <col min="4" max="4" width="34.54296875" style="2" customWidth="1"/>
    <col min="5" max="5" width="23.81640625" style="2" customWidth="1"/>
    <col min="6" max="6" width="11.453125" style="2"/>
    <col min="7" max="7" width="13" style="2" customWidth="1"/>
    <col min="8" max="8" width="9" style="2" customWidth="1"/>
    <col min="9" max="9" width="5.26953125" style="2" customWidth="1"/>
    <col min="10" max="10" width="11.453125" style="2"/>
    <col min="11" max="11" width="7.453125" style="2" customWidth="1"/>
    <col min="12" max="17" width="5.26953125" style="6" customWidth="1"/>
    <col min="18" max="16384" width="11.453125" style="1"/>
  </cols>
  <sheetData>
    <row r="1" spans="1:17" x14ac:dyDescent="0.35">
      <c r="A1" s="2" t="s">
        <v>0</v>
      </c>
      <c r="B1" s="2" t="s">
        <v>1</v>
      </c>
      <c r="C1" s="2" t="s">
        <v>2</v>
      </c>
      <c r="D1" s="2" t="s">
        <v>3</v>
      </c>
      <c r="E1" s="2" t="s">
        <v>4</v>
      </c>
      <c r="F1" s="2" t="s">
        <v>5</v>
      </c>
      <c r="G1" s="2" t="s">
        <v>6</v>
      </c>
      <c r="H1" s="2" t="s">
        <v>7</v>
      </c>
      <c r="I1" s="2" t="s">
        <v>165</v>
      </c>
      <c r="J1" s="2" t="s">
        <v>8</v>
      </c>
      <c r="K1" s="5" t="s">
        <v>300</v>
      </c>
      <c r="L1" s="6" t="s">
        <v>348</v>
      </c>
      <c r="M1" s="6" t="s">
        <v>349</v>
      </c>
      <c r="N1" s="6" t="s">
        <v>345</v>
      </c>
      <c r="O1" s="6" t="s">
        <v>164</v>
      </c>
      <c r="P1" s="6" t="s">
        <v>315</v>
      </c>
      <c r="Q1" s="6" t="s">
        <v>266</v>
      </c>
    </row>
    <row r="2" spans="1:17" x14ac:dyDescent="0.35">
      <c r="A2" s="7">
        <v>338</v>
      </c>
      <c r="B2" s="7">
        <v>72102029</v>
      </c>
      <c r="C2" s="7">
        <v>2</v>
      </c>
      <c r="D2" s="7" t="s">
        <v>223</v>
      </c>
      <c r="E2" s="7" t="s">
        <v>417</v>
      </c>
      <c r="F2" s="7" t="s">
        <v>418</v>
      </c>
      <c r="G2" s="7" t="s">
        <v>419</v>
      </c>
      <c r="H2" s="7" t="s">
        <v>420</v>
      </c>
      <c r="I2" s="7">
        <v>41</v>
      </c>
      <c r="J2" s="7" t="s">
        <v>365</v>
      </c>
      <c r="K2" s="7" t="s">
        <v>266</v>
      </c>
      <c r="L2" s="8" t="s">
        <v>346</v>
      </c>
      <c r="M2" s="8" t="s">
        <v>346</v>
      </c>
      <c r="N2" s="8" t="s">
        <v>346</v>
      </c>
      <c r="O2" s="8" t="s">
        <v>346</v>
      </c>
      <c r="P2" s="8" t="s">
        <v>346</v>
      </c>
      <c r="Q2" s="8" t="s">
        <v>346</v>
      </c>
    </row>
    <row r="3" spans="1:17" x14ac:dyDescent="0.35">
      <c r="A3" s="2">
        <v>3563</v>
      </c>
      <c r="B3" s="2">
        <v>72101595</v>
      </c>
      <c r="C3" s="2">
        <v>4</v>
      </c>
      <c r="D3" s="2" t="s">
        <v>9</v>
      </c>
      <c r="E3" s="2" t="s">
        <v>175</v>
      </c>
      <c r="F3" s="2" t="s">
        <v>9</v>
      </c>
      <c r="G3" s="2" t="s">
        <v>9</v>
      </c>
      <c r="H3" s="2" t="s">
        <v>9</v>
      </c>
      <c r="I3" s="2">
        <v>10</v>
      </c>
      <c r="J3" s="2" t="s">
        <v>176</v>
      </c>
      <c r="K3" s="2" t="s">
        <v>266</v>
      </c>
      <c r="L3" s="6" t="s">
        <v>9</v>
      </c>
      <c r="M3" s="6" t="s">
        <v>9</v>
      </c>
      <c r="N3" s="6" t="s">
        <v>9</v>
      </c>
      <c r="O3" s="6" t="s">
        <v>9</v>
      </c>
      <c r="P3" s="6" t="s">
        <v>9</v>
      </c>
      <c r="Q3" s="6" t="s">
        <v>346</v>
      </c>
    </row>
    <row r="4" spans="1:17" x14ac:dyDescent="0.35">
      <c r="A4" s="2">
        <v>951</v>
      </c>
      <c r="B4" s="2">
        <v>72101595</v>
      </c>
      <c r="C4" s="2">
        <v>3</v>
      </c>
      <c r="D4" s="2" t="s">
        <v>9</v>
      </c>
      <c r="E4" s="2" t="s">
        <v>183</v>
      </c>
      <c r="F4" s="2" t="s">
        <v>184</v>
      </c>
      <c r="G4" s="2" t="s">
        <v>185</v>
      </c>
      <c r="H4" s="2" t="s">
        <v>186</v>
      </c>
      <c r="I4" s="2">
        <v>21</v>
      </c>
      <c r="J4" s="2" t="s">
        <v>187</v>
      </c>
      <c r="K4" s="2" t="s">
        <v>266</v>
      </c>
      <c r="L4" s="6" t="s">
        <v>9</v>
      </c>
      <c r="M4" s="6" t="s">
        <v>9</v>
      </c>
      <c r="N4" s="6" t="s">
        <v>9</v>
      </c>
      <c r="O4" s="6" t="s">
        <v>9</v>
      </c>
      <c r="P4" s="6" t="s">
        <v>9</v>
      </c>
      <c r="Q4" s="6" t="s">
        <v>346</v>
      </c>
    </row>
    <row r="5" spans="1:17" x14ac:dyDescent="0.35">
      <c r="A5" s="7">
        <v>361</v>
      </c>
      <c r="B5" s="7">
        <v>72101595</v>
      </c>
      <c r="C5" s="7">
        <v>2</v>
      </c>
      <c r="D5" s="7" t="s">
        <v>396</v>
      </c>
      <c r="E5" s="7" t="s">
        <v>397</v>
      </c>
      <c r="F5" s="7" t="s">
        <v>398</v>
      </c>
      <c r="G5" s="7" t="s">
        <v>399</v>
      </c>
      <c r="H5" s="7" t="s">
        <v>400</v>
      </c>
      <c r="I5" s="7">
        <v>39</v>
      </c>
      <c r="J5" s="7" t="s">
        <v>360</v>
      </c>
      <c r="K5" s="7" t="s">
        <v>266</v>
      </c>
      <c r="L5" s="8" t="s">
        <v>346</v>
      </c>
      <c r="M5" s="8" t="s">
        <v>346</v>
      </c>
      <c r="N5" s="8" t="s">
        <v>346</v>
      </c>
      <c r="O5" s="8" t="s">
        <v>346</v>
      </c>
      <c r="P5" s="8" t="s">
        <v>346</v>
      </c>
      <c r="Q5" s="8" t="s">
        <v>346</v>
      </c>
    </row>
    <row r="6" spans="1:17" x14ac:dyDescent="0.35">
      <c r="A6" s="2">
        <v>268</v>
      </c>
      <c r="B6" s="2">
        <v>72101595</v>
      </c>
      <c r="C6" s="2">
        <v>3</v>
      </c>
      <c r="D6" s="2" t="s">
        <v>525</v>
      </c>
      <c r="E6" s="2" t="s">
        <v>485</v>
      </c>
      <c r="F6" s="2" t="s">
        <v>486</v>
      </c>
      <c r="G6" s="2" t="s">
        <v>487</v>
      </c>
      <c r="H6" s="2" t="s">
        <v>488</v>
      </c>
      <c r="I6" s="2">
        <v>48</v>
      </c>
      <c r="J6" s="2" t="s">
        <v>489</v>
      </c>
      <c r="K6" s="2" t="s">
        <v>266</v>
      </c>
      <c r="L6" s="6" t="s">
        <v>346</v>
      </c>
      <c r="M6" s="6" t="s">
        <v>9</v>
      </c>
      <c r="N6" s="6" t="s">
        <v>9</v>
      </c>
      <c r="O6" s="6" t="s">
        <v>346</v>
      </c>
      <c r="P6" s="6" t="s">
        <v>9</v>
      </c>
      <c r="Q6" s="6" t="s">
        <v>346</v>
      </c>
    </row>
    <row r="7" spans="1:17" x14ac:dyDescent="0.35">
      <c r="A7" s="2">
        <v>262</v>
      </c>
      <c r="B7" s="2">
        <v>72101595</v>
      </c>
      <c r="C7" s="2">
        <v>2</v>
      </c>
      <c r="D7" s="2" t="s">
        <v>232</v>
      </c>
      <c r="E7" s="2" t="s">
        <v>233</v>
      </c>
      <c r="F7" s="2" t="s">
        <v>234</v>
      </c>
      <c r="G7" s="2" t="s">
        <v>235</v>
      </c>
      <c r="H7" s="2" t="s">
        <v>236</v>
      </c>
      <c r="I7" s="2">
        <v>49</v>
      </c>
      <c r="J7" s="2" t="s">
        <v>237</v>
      </c>
      <c r="K7" s="2" t="s">
        <v>266</v>
      </c>
      <c r="L7" s="6" t="s">
        <v>9</v>
      </c>
      <c r="M7" s="6" t="s">
        <v>9</v>
      </c>
      <c r="N7" s="6" t="s">
        <v>9</v>
      </c>
      <c r="O7" s="6" t="s">
        <v>9</v>
      </c>
      <c r="P7" s="6" t="s">
        <v>9</v>
      </c>
      <c r="Q7" s="6" t="s">
        <v>346</v>
      </c>
    </row>
    <row r="8" spans="1:17" x14ac:dyDescent="0.35">
      <c r="A8" s="2">
        <v>210</v>
      </c>
      <c r="B8" s="2">
        <v>72101595</v>
      </c>
      <c r="C8" s="2">
        <v>4</v>
      </c>
      <c r="D8" s="2" t="s">
        <v>9</v>
      </c>
      <c r="E8" s="2" t="s">
        <v>249</v>
      </c>
      <c r="F8" s="2" t="s">
        <v>9</v>
      </c>
      <c r="G8" s="2" t="s">
        <v>9</v>
      </c>
      <c r="H8" s="2" t="s">
        <v>9</v>
      </c>
      <c r="I8" s="2">
        <v>55</v>
      </c>
      <c r="J8" s="2" t="s">
        <v>250</v>
      </c>
      <c r="K8" s="2" t="s">
        <v>266</v>
      </c>
      <c r="L8" s="6" t="s">
        <v>9</v>
      </c>
      <c r="M8" s="6" t="s">
        <v>9</v>
      </c>
      <c r="N8" s="6" t="s">
        <v>9</v>
      </c>
      <c r="O8" s="6" t="s">
        <v>9</v>
      </c>
      <c r="P8" s="6" t="s">
        <v>9</v>
      </c>
      <c r="Q8" s="6" t="s">
        <v>346</v>
      </c>
    </row>
    <row r="9" spans="1:17" x14ac:dyDescent="0.35">
      <c r="A9" s="2">
        <v>205</v>
      </c>
      <c r="B9" s="2">
        <v>72101595</v>
      </c>
      <c r="C9" s="2">
        <v>3</v>
      </c>
      <c r="D9" s="2" t="s">
        <v>9</v>
      </c>
      <c r="E9" s="2" t="s">
        <v>251</v>
      </c>
      <c r="F9" s="2" t="s">
        <v>252</v>
      </c>
      <c r="G9" s="2" t="s">
        <v>253</v>
      </c>
      <c r="H9" s="2" t="s">
        <v>254</v>
      </c>
      <c r="I9" s="2">
        <v>56</v>
      </c>
      <c r="J9" s="2" t="s">
        <v>255</v>
      </c>
      <c r="K9" s="2" t="s">
        <v>266</v>
      </c>
      <c r="L9" s="6" t="s">
        <v>9</v>
      </c>
      <c r="M9" s="6" t="s">
        <v>346</v>
      </c>
      <c r="N9" s="6" t="s">
        <v>9</v>
      </c>
      <c r="O9" s="6" t="s">
        <v>9</v>
      </c>
      <c r="P9" s="6" t="s">
        <v>346</v>
      </c>
      <c r="Q9" s="6" t="s">
        <v>346</v>
      </c>
    </row>
    <row r="10" spans="1:17" x14ac:dyDescent="0.35">
      <c r="A10" s="7">
        <v>17106</v>
      </c>
      <c r="B10" s="7">
        <v>72101388</v>
      </c>
      <c r="C10" s="7">
        <v>2</v>
      </c>
      <c r="D10" s="7" t="s">
        <v>166</v>
      </c>
      <c r="E10" s="9" t="s">
        <v>12</v>
      </c>
      <c r="F10" s="7" t="s">
        <v>13</v>
      </c>
      <c r="G10" s="7" t="s">
        <v>14</v>
      </c>
      <c r="H10" s="7" t="s">
        <v>15</v>
      </c>
      <c r="I10" s="7">
        <v>7</v>
      </c>
      <c r="J10" s="7" t="s">
        <v>16</v>
      </c>
      <c r="K10" s="7" t="s">
        <v>266</v>
      </c>
      <c r="L10" s="8" t="s">
        <v>346</v>
      </c>
      <c r="M10" s="8" t="s">
        <v>346</v>
      </c>
      <c r="N10" s="8" t="s">
        <v>346</v>
      </c>
      <c r="O10" s="8" t="s">
        <v>346</v>
      </c>
      <c r="P10" s="8" t="s">
        <v>346</v>
      </c>
      <c r="Q10" s="8" t="s">
        <v>346</v>
      </c>
    </row>
    <row r="11" spans="1:17" x14ac:dyDescent="0.35">
      <c r="A11" s="2">
        <v>4714</v>
      </c>
      <c r="B11" s="2">
        <v>72101388</v>
      </c>
      <c r="C11" s="2">
        <v>2</v>
      </c>
      <c r="D11" s="2" t="s">
        <v>166</v>
      </c>
      <c r="E11" s="2" t="s">
        <v>171</v>
      </c>
      <c r="F11" s="2" t="s">
        <v>150</v>
      </c>
      <c r="G11" s="2" t="s">
        <v>172</v>
      </c>
      <c r="H11" s="2" t="s">
        <v>173</v>
      </c>
      <c r="I11" s="2">
        <v>9</v>
      </c>
      <c r="J11" s="2" t="s">
        <v>174</v>
      </c>
      <c r="K11" s="2" t="s">
        <v>266</v>
      </c>
      <c r="L11" s="6" t="s">
        <v>346</v>
      </c>
      <c r="M11" s="6" t="s">
        <v>9</v>
      </c>
      <c r="N11" s="6" t="s">
        <v>346</v>
      </c>
      <c r="O11" s="6" t="s">
        <v>9</v>
      </c>
      <c r="P11" s="6" t="s">
        <v>346</v>
      </c>
      <c r="Q11" s="6" t="s">
        <v>346</v>
      </c>
    </row>
    <row r="12" spans="1:17" x14ac:dyDescent="0.35">
      <c r="A12" s="2">
        <v>602</v>
      </c>
      <c r="B12" s="2">
        <v>72101014</v>
      </c>
      <c r="C12" s="2">
        <v>3</v>
      </c>
      <c r="D12" s="2" t="s">
        <v>9</v>
      </c>
      <c r="E12" s="2" t="s">
        <v>203</v>
      </c>
      <c r="F12" s="2" t="s">
        <v>204</v>
      </c>
      <c r="G12" s="2" t="s">
        <v>205</v>
      </c>
      <c r="H12" s="2" t="s">
        <v>206</v>
      </c>
      <c r="I12" s="2">
        <v>28</v>
      </c>
      <c r="J12" s="2" t="s">
        <v>156</v>
      </c>
      <c r="K12" s="2" t="s">
        <v>266</v>
      </c>
      <c r="L12" s="6" t="s">
        <v>9</v>
      </c>
      <c r="M12" s="6" t="s">
        <v>9</v>
      </c>
      <c r="N12" s="6" t="s">
        <v>9</v>
      </c>
      <c r="O12" s="6" t="s">
        <v>9</v>
      </c>
      <c r="P12" s="6" t="s">
        <v>9</v>
      </c>
      <c r="Q12" s="6" t="s">
        <v>346</v>
      </c>
    </row>
    <row r="13" spans="1:17" x14ac:dyDescent="0.35">
      <c r="A13" s="2">
        <v>1318</v>
      </c>
      <c r="B13" s="2">
        <v>72100736</v>
      </c>
      <c r="C13" s="2">
        <v>3</v>
      </c>
      <c r="D13" s="2" t="s">
        <v>177</v>
      </c>
      <c r="E13" s="2" t="s">
        <v>178</v>
      </c>
      <c r="F13" s="2" t="s">
        <v>179</v>
      </c>
      <c r="G13" s="2" t="s">
        <v>180</v>
      </c>
      <c r="H13" s="2" t="s">
        <v>181</v>
      </c>
      <c r="I13" s="2">
        <v>16</v>
      </c>
      <c r="J13" s="2" t="s">
        <v>182</v>
      </c>
      <c r="K13" s="2" t="s">
        <v>266</v>
      </c>
      <c r="L13" s="6" t="s">
        <v>9</v>
      </c>
      <c r="M13" s="6" t="s">
        <v>9</v>
      </c>
      <c r="N13" s="6" t="s">
        <v>346</v>
      </c>
      <c r="O13" s="6" t="s">
        <v>9</v>
      </c>
      <c r="P13" s="6" t="s">
        <v>346</v>
      </c>
      <c r="Q13" s="6" t="s">
        <v>346</v>
      </c>
    </row>
    <row r="14" spans="1:17" x14ac:dyDescent="0.35">
      <c r="A14" s="2">
        <v>334</v>
      </c>
      <c r="B14" s="2">
        <v>72100530</v>
      </c>
      <c r="C14" s="2">
        <v>2</v>
      </c>
      <c r="D14" s="2" t="s">
        <v>9</v>
      </c>
      <c r="E14" s="4" t="s">
        <v>144</v>
      </c>
      <c r="F14" s="2" t="s">
        <v>145</v>
      </c>
      <c r="G14" s="2" t="s">
        <v>146</v>
      </c>
      <c r="H14" s="2" t="s">
        <v>147</v>
      </c>
      <c r="I14" s="2">
        <v>42</v>
      </c>
      <c r="J14" s="2" t="s">
        <v>148</v>
      </c>
      <c r="K14" s="2" t="s">
        <v>266</v>
      </c>
      <c r="L14" s="6" t="s">
        <v>9</v>
      </c>
      <c r="M14" s="6" t="s">
        <v>9</v>
      </c>
      <c r="N14" s="6" t="s">
        <v>346</v>
      </c>
      <c r="O14" s="6" t="s">
        <v>346</v>
      </c>
      <c r="P14" s="6" t="s">
        <v>346</v>
      </c>
      <c r="Q14" s="6" t="s">
        <v>346</v>
      </c>
    </row>
    <row r="15" spans="1:17" x14ac:dyDescent="0.35">
      <c r="A15" s="2">
        <v>287</v>
      </c>
      <c r="B15" s="2">
        <v>72100530</v>
      </c>
      <c r="C15" s="2">
        <v>3</v>
      </c>
      <c r="D15" s="2" t="s">
        <v>224</v>
      </c>
      <c r="E15" s="2" t="s">
        <v>225</v>
      </c>
      <c r="F15" s="2" t="s">
        <v>226</v>
      </c>
      <c r="G15" s="2" t="s">
        <v>227</v>
      </c>
      <c r="H15" s="2" t="s">
        <v>228</v>
      </c>
      <c r="I15" s="2">
        <v>46</v>
      </c>
      <c r="J15" s="2" t="s">
        <v>229</v>
      </c>
      <c r="K15" s="2" t="s">
        <v>266</v>
      </c>
      <c r="L15" s="6" t="s">
        <v>9</v>
      </c>
      <c r="M15" s="6" t="s">
        <v>9</v>
      </c>
      <c r="N15" s="6" t="s">
        <v>9</v>
      </c>
      <c r="O15" s="6" t="s">
        <v>9</v>
      </c>
      <c r="P15" s="6" t="s">
        <v>9</v>
      </c>
      <c r="Q15" s="6" t="s">
        <v>346</v>
      </c>
    </row>
    <row r="16" spans="1:17" x14ac:dyDescent="0.35">
      <c r="A16" s="2">
        <v>599</v>
      </c>
      <c r="B16" s="2">
        <v>72100318</v>
      </c>
      <c r="C16" s="2">
        <v>3</v>
      </c>
      <c r="D16" s="2" t="s">
        <v>9</v>
      </c>
      <c r="E16" s="2" t="s">
        <v>207</v>
      </c>
      <c r="F16" s="2" t="s">
        <v>208</v>
      </c>
      <c r="G16" s="2" t="s">
        <v>209</v>
      </c>
      <c r="H16" s="2" t="s">
        <v>9</v>
      </c>
      <c r="I16" s="2">
        <v>29</v>
      </c>
      <c r="J16" s="2" t="s">
        <v>210</v>
      </c>
      <c r="K16" s="2" t="s">
        <v>266</v>
      </c>
      <c r="L16" s="6" t="s">
        <v>9</v>
      </c>
      <c r="M16" s="6" t="s">
        <v>9</v>
      </c>
      <c r="N16" s="6" t="s">
        <v>9</v>
      </c>
      <c r="O16" s="6" t="s">
        <v>9</v>
      </c>
      <c r="P16" s="6" t="s">
        <v>9</v>
      </c>
      <c r="Q16" s="6" t="s">
        <v>346</v>
      </c>
    </row>
    <row r="17" spans="1:17" x14ac:dyDescent="0.35">
      <c r="A17" s="2">
        <v>737</v>
      </c>
      <c r="B17" s="2">
        <v>72100121</v>
      </c>
      <c r="C17" s="2">
        <v>3</v>
      </c>
      <c r="D17" s="2" t="s">
        <v>9</v>
      </c>
      <c r="E17" s="2" t="s">
        <v>188</v>
      </c>
      <c r="F17" s="2" t="s">
        <v>189</v>
      </c>
      <c r="G17" s="2" t="s">
        <v>190</v>
      </c>
      <c r="H17" s="2" t="s">
        <v>9</v>
      </c>
      <c r="I17" s="2">
        <v>23</v>
      </c>
      <c r="J17" s="2" t="s">
        <v>191</v>
      </c>
      <c r="K17" s="2" t="s">
        <v>266</v>
      </c>
      <c r="L17" s="6" t="s">
        <v>9</v>
      </c>
      <c r="M17" s="6" t="s">
        <v>346</v>
      </c>
      <c r="N17" s="6" t="s">
        <v>9</v>
      </c>
      <c r="O17" s="6" t="s">
        <v>9</v>
      </c>
      <c r="P17" s="6" t="s">
        <v>9</v>
      </c>
      <c r="Q17" s="6" t="s">
        <v>346</v>
      </c>
    </row>
    <row r="18" spans="1:17" x14ac:dyDescent="0.35">
      <c r="A18" s="2">
        <v>705</v>
      </c>
      <c r="B18" s="2">
        <v>72100121</v>
      </c>
      <c r="C18" s="2">
        <v>3</v>
      </c>
      <c r="D18" s="2" t="s">
        <v>197</v>
      </c>
      <c r="E18" s="4" t="s">
        <v>198</v>
      </c>
      <c r="F18" s="2" t="s">
        <v>199</v>
      </c>
      <c r="G18" s="2" t="s">
        <v>200</v>
      </c>
      <c r="H18" s="2" t="s">
        <v>201</v>
      </c>
      <c r="I18" s="2">
        <v>26</v>
      </c>
      <c r="J18" s="2" t="s">
        <v>202</v>
      </c>
      <c r="K18" s="2" t="s">
        <v>266</v>
      </c>
      <c r="L18" s="6" t="s">
        <v>9</v>
      </c>
      <c r="M18" s="6" t="s">
        <v>9</v>
      </c>
      <c r="N18" s="6" t="s">
        <v>9</v>
      </c>
      <c r="O18" s="6" t="s">
        <v>9</v>
      </c>
      <c r="P18" s="6" t="s">
        <v>9</v>
      </c>
      <c r="Q18" s="6" t="s">
        <v>346</v>
      </c>
    </row>
    <row r="19" spans="1:17" x14ac:dyDescent="0.35">
      <c r="A19" s="7">
        <v>3230</v>
      </c>
      <c r="B19" s="7">
        <v>72003054</v>
      </c>
      <c r="C19" s="7">
        <v>2</v>
      </c>
      <c r="D19" s="7" t="s">
        <v>9</v>
      </c>
      <c r="E19" s="7" t="s">
        <v>37</v>
      </c>
      <c r="F19" s="7" t="s">
        <v>9</v>
      </c>
      <c r="G19" s="7">
        <v>0</v>
      </c>
      <c r="H19" s="7" t="s">
        <v>9</v>
      </c>
      <c r="I19" s="7">
        <v>12</v>
      </c>
      <c r="J19" s="7" t="s">
        <v>38</v>
      </c>
      <c r="K19" s="7" t="s">
        <v>266</v>
      </c>
      <c r="L19" s="8" t="s">
        <v>346</v>
      </c>
      <c r="M19" s="8" t="s">
        <v>346</v>
      </c>
      <c r="N19" s="8" t="s">
        <v>346</v>
      </c>
      <c r="O19" s="8" t="s">
        <v>346</v>
      </c>
      <c r="P19" s="8" t="s">
        <v>346</v>
      </c>
      <c r="Q19" s="8" t="s">
        <v>346</v>
      </c>
    </row>
    <row r="20" spans="1:17" x14ac:dyDescent="0.35">
      <c r="A20" s="7">
        <v>2890</v>
      </c>
      <c r="B20" s="7">
        <v>72003054</v>
      </c>
      <c r="C20" s="7">
        <v>2</v>
      </c>
      <c r="D20" s="7" t="s">
        <v>9</v>
      </c>
      <c r="E20" s="7" t="s">
        <v>527</v>
      </c>
      <c r="F20" s="7" t="s">
        <v>528</v>
      </c>
      <c r="G20" s="7" t="s">
        <v>529</v>
      </c>
      <c r="H20" s="7"/>
      <c r="I20" s="7">
        <v>13</v>
      </c>
      <c r="J20" s="7" t="s">
        <v>23</v>
      </c>
      <c r="K20" s="7" t="s">
        <v>266</v>
      </c>
      <c r="L20" s="8" t="s">
        <v>346</v>
      </c>
      <c r="M20" s="8" t="s">
        <v>346</v>
      </c>
      <c r="N20" s="8" t="s">
        <v>346</v>
      </c>
      <c r="O20" s="8" t="s">
        <v>346</v>
      </c>
      <c r="P20" s="8" t="s">
        <v>346</v>
      </c>
      <c r="Q20" s="8" t="s">
        <v>346</v>
      </c>
    </row>
    <row r="21" spans="1:17" x14ac:dyDescent="0.35">
      <c r="A21" s="2">
        <v>2241</v>
      </c>
      <c r="B21" s="2">
        <v>72003054</v>
      </c>
      <c r="C21" s="2">
        <v>2</v>
      </c>
      <c r="D21" s="2" t="s">
        <v>106</v>
      </c>
      <c r="E21" s="2" t="s">
        <v>107</v>
      </c>
      <c r="F21" s="2" t="s">
        <v>108</v>
      </c>
      <c r="G21" s="2" t="s">
        <v>109</v>
      </c>
      <c r="H21" s="2" t="s">
        <v>110</v>
      </c>
      <c r="I21" s="2">
        <v>14</v>
      </c>
      <c r="J21" s="2" t="s">
        <v>111</v>
      </c>
      <c r="K21" s="2" t="s">
        <v>266</v>
      </c>
      <c r="L21" s="6" t="s">
        <v>9</v>
      </c>
      <c r="M21" s="6" t="s">
        <v>346</v>
      </c>
      <c r="N21" s="6" t="s">
        <v>346</v>
      </c>
      <c r="O21" s="6" t="s">
        <v>346</v>
      </c>
      <c r="P21" s="6" t="s">
        <v>9</v>
      </c>
      <c r="Q21" s="6" t="s">
        <v>346</v>
      </c>
    </row>
    <row r="22" spans="1:17" x14ac:dyDescent="0.35">
      <c r="A22" s="2">
        <v>722</v>
      </c>
      <c r="B22" s="2">
        <v>72003054</v>
      </c>
      <c r="C22" s="2">
        <v>2</v>
      </c>
      <c r="D22" s="2" t="s">
        <v>9</v>
      </c>
      <c r="E22" s="2" t="s">
        <v>192</v>
      </c>
      <c r="F22" s="2" t="s">
        <v>193</v>
      </c>
      <c r="G22" s="2" t="s">
        <v>194</v>
      </c>
      <c r="H22" s="2" t="s">
        <v>195</v>
      </c>
      <c r="I22" s="2">
        <v>25</v>
      </c>
      <c r="J22" s="2" t="s">
        <v>196</v>
      </c>
      <c r="K22" s="2" t="s">
        <v>266</v>
      </c>
      <c r="L22" s="6" t="s">
        <v>9</v>
      </c>
      <c r="M22" s="6" t="s">
        <v>9</v>
      </c>
      <c r="N22" s="6" t="s">
        <v>346</v>
      </c>
      <c r="O22" s="6" t="s">
        <v>9</v>
      </c>
      <c r="P22" s="6" t="s">
        <v>9</v>
      </c>
      <c r="Q22" s="6" t="s">
        <v>346</v>
      </c>
    </row>
    <row r="23" spans="1:17" x14ac:dyDescent="0.35">
      <c r="A23" s="2">
        <v>412</v>
      </c>
      <c r="B23" s="2">
        <v>72003054</v>
      </c>
      <c r="C23" s="2">
        <v>3</v>
      </c>
      <c r="D23" s="2" t="s">
        <v>9</v>
      </c>
      <c r="E23" s="2" t="s">
        <v>161</v>
      </c>
      <c r="F23" s="2" t="s">
        <v>162</v>
      </c>
      <c r="G23" s="2">
        <v>406550</v>
      </c>
      <c r="H23" s="2" t="s">
        <v>9</v>
      </c>
      <c r="I23" s="2">
        <v>36</v>
      </c>
      <c r="J23" s="2" t="s">
        <v>163</v>
      </c>
      <c r="K23" s="2" t="s">
        <v>266</v>
      </c>
      <c r="L23" s="6" t="s">
        <v>9</v>
      </c>
      <c r="M23" s="6" t="s">
        <v>9</v>
      </c>
      <c r="N23" s="6" t="s">
        <v>346</v>
      </c>
      <c r="O23" s="6" t="s">
        <v>346</v>
      </c>
      <c r="P23" s="6" t="s">
        <v>9</v>
      </c>
      <c r="Q23" s="6" t="s">
        <v>346</v>
      </c>
    </row>
    <row r="24" spans="1:17" x14ac:dyDescent="0.35">
      <c r="A24" s="2">
        <v>393</v>
      </c>
      <c r="B24" s="2">
        <v>72003054</v>
      </c>
      <c r="C24" s="2">
        <v>2</v>
      </c>
      <c r="D24" s="2" t="s">
        <v>513</v>
      </c>
      <c r="E24" s="2" t="s">
        <v>514</v>
      </c>
      <c r="F24" s="2" t="s">
        <v>515</v>
      </c>
      <c r="G24" s="2" t="s">
        <v>516</v>
      </c>
      <c r="H24" s="2" t="s">
        <v>517</v>
      </c>
      <c r="I24" s="2">
        <v>38</v>
      </c>
      <c r="J24" s="2" t="s">
        <v>518</v>
      </c>
      <c r="K24" s="2" t="s">
        <v>266</v>
      </c>
      <c r="L24" s="6" t="s">
        <v>9</v>
      </c>
      <c r="M24" s="6" t="s">
        <v>9</v>
      </c>
      <c r="N24" s="6" t="s">
        <v>346</v>
      </c>
      <c r="O24" s="6" t="s">
        <v>346</v>
      </c>
      <c r="P24" s="6" t="s">
        <v>346</v>
      </c>
      <c r="Q24" s="6" t="s">
        <v>346</v>
      </c>
    </row>
    <row r="25" spans="1:17" x14ac:dyDescent="0.35">
      <c r="A25" s="2">
        <v>274</v>
      </c>
      <c r="B25" s="2">
        <v>72003054</v>
      </c>
      <c r="C25" s="2">
        <v>2</v>
      </c>
      <c r="D25" s="2" t="s">
        <v>9</v>
      </c>
      <c r="E25" s="2" t="s">
        <v>230</v>
      </c>
      <c r="F25" s="2" t="s">
        <v>9</v>
      </c>
      <c r="G25" s="2">
        <v>0</v>
      </c>
      <c r="H25" s="2" t="s">
        <v>9</v>
      </c>
      <c r="I25" s="2">
        <v>47</v>
      </c>
      <c r="J25" s="2" t="s">
        <v>231</v>
      </c>
      <c r="K25" s="2" t="s">
        <v>266</v>
      </c>
      <c r="L25" s="6" t="s">
        <v>346</v>
      </c>
      <c r="M25" s="6" t="s">
        <v>9</v>
      </c>
      <c r="N25" s="6" t="s">
        <v>9</v>
      </c>
      <c r="O25" s="6" t="s">
        <v>9</v>
      </c>
      <c r="P25" s="6" t="s">
        <v>346</v>
      </c>
      <c r="Q25" s="6" t="s">
        <v>346</v>
      </c>
    </row>
    <row r="26" spans="1:17" x14ac:dyDescent="0.35">
      <c r="A26" s="2">
        <v>262</v>
      </c>
      <c r="B26" s="2">
        <v>72003054</v>
      </c>
      <c r="C26" s="2">
        <v>2</v>
      </c>
      <c r="D26" s="2" t="s">
        <v>238</v>
      </c>
      <c r="E26" s="2" t="s">
        <v>239</v>
      </c>
      <c r="F26" s="2" t="s">
        <v>154</v>
      </c>
      <c r="G26" s="2" t="s">
        <v>240</v>
      </c>
      <c r="H26" s="2" t="s">
        <v>241</v>
      </c>
      <c r="I26" s="2">
        <v>50</v>
      </c>
      <c r="J26" s="2" t="s">
        <v>242</v>
      </c>
      <c r="K26" s="2" t="s">
        <v>266</v>
      </c>
      <c r="L26" s="6" t="s">
        <v>9</v>
      </c>
      <c r="M26" s="6" t="s">
        <v>9</v>
      </c>
      <c r="N26" s="6" t="s">
        <v>346</v>
      </c>
      <c r="O26" s="6" t="s">
        <v>346</v>
      </c>
      <c r="P26" s="6" t="s">
        <v>9</v>
      </c>
      <c r="Q26" s="6" t="s">
        <v>346</v>
      </c>
    </row>
    <row r="27" spans="1:17" x14ac:dyDescent="0.35">
      <c r="A27" s="2">
        <v>347</v>
      </c>
      <c r="B27" s="2">
        <v>62102470</v>
      </c>
      <c r="C27" s="2">
        <v>2</v>
      </c>
      <c r="D27" s="2" t="s">
        <v>9</v>
      </c>
      <c r="E27" s="4" t="s">
        <v>273</v>
      </c>
      <c r="F27" s="2" t="s">
        <v>274</v>
      </c>
      <c r="G27" s="2" t="s">
        <v>275</v>
      </c>
      <c r="H27" s="2" t="s">
        <v>276</v>
      </c>
      <c r="I27" s="2">
        <v>24</v>
      </c>
      <c r="J27" s="2" t="s">
        <v>277</v>
      </c>
      <c r="K27" s="2" t="s">
        <v>315</v>
      </c>
      <c r="L27" s="6" t="s">
        <v>346</v>
      </c>
      <c r="M27" s="6" t="s">
        <v>9</v>
      </c>
      <c r="N27" s="6" t="s">
        <v>9</v>
      </c>
      <c r="O27" s="6" t="s">
        <v>9</v>
      </c>
      <c r="P27" s="6" t="s">
        <v>346</v>
      </c>
      <c r="Q27" s="6" t="s">
        <v>9</v>
      </c>
    </row>
    <row r="28" spans="1:17" x14ac:dyDescent="0.35">
      <c r="A28" s="2">
        <v>6669</v>
      </c>
      <c r="B28" s="2">
        <v>62101901</v>
      </c>
      <c r="C28" s="2">
        <v>2</v>
      </c>
      <c r="D28" s="2" t="s">
        <v>39</v>
      </c>
      <c r="E28" s="4" t="s">
        <v>24</v>
      </c>
      <c r="F28" s="2" t="s">
        <v>25</v>
      </c>
      <c r="G28" s="2" t="s">
        <v>26</v>
      </c>
      <c r="H28" s="2" t="s">
        <v>27</v>
      </c>
      <c r="I28" s="2">
        <v>9</v>
      </c>
      <c r="J28" s="2" t="s">
        <v>28</v>
      </c>
      <c r="K28" s="2" t="s">
        <v>315</v>
      </c>
      <c r="L28" s="6" t="s">
        <v>346</v>
      </c>
      <c r="M28" s="6" t="s">
        <v>346</v>
      </c>
      <c r="N28" s="6" t="s">
        <v>9</v>
      </c>
      <c r="O28" s="6" t="s">
        <v>346</v>
      </c>
      <c r="P28" s="6" t="s">
        <v>346</v>
      </c>
      <c r="Q28" s="6" t="s">
        <v>346</v>
      </c>
    </row>
    <row r="29" spans="1:17" x14ac:dyDescent="0.35">
      <c r="A29" s="7">
        <v>2235</v>
      </c>
      <c r="B29" s="7">
        <v>62101901</v>
      </c>
      <c r="C29" s="7">
        <v>2</v>
      </c>
      <c r="D29" s="7" t="s">
        <v>39</v>
      </c>
      <c r="E29" s="9" t="s">
        <v>40</v>
      </c>
      <c r="F29" s="7" t="s">
        <v>25</v>
      </c>
      <c r="G29" s="7" t="s">
        <v>41</v>
      </c>
      <c r="H29" s="7" t="s">
        <v>42</v>
      </c>
      <c r="I29" s="7">
        <v>11</v>
      </c>
      <c r="J29" s="7" t="s">
        <v>43</v>
      </c>
      <c r="K29" s="7" t="s">
        <v>315</v>
      </c>
      <c r="L29" s="8" t="s">
        <v>346</v>
      </c>
      <c r="M29" s="8" t="s">
        <v>346</v>
      </c>
      <c r="N29" s="8" t="s">
        <v>346</v>
      </c>
      <c r="O29" s="8" t="s">
        <v>346</v>
      </c>
      <c r="P29" s="8" t="s">
        <v>346</v>
      </c>
      <c r="Q29" s="8" t="s">
        <v>346</v>
      </c>
    </row>
    <row r="30" spans="1:17" x14ac:dyDescent="0.35">
      <c r="A30" s="2">
        <v>1774</v>
      </c>
      <c r="B30" s="2">
        <v>62101901</v>
      </c>
      <c r="C30" s="2">
        <v>2</v>
      </c>
      <c r="D30" s="2" t="s">
        <v>260</v>
      </c>
      <c r="E30" s="2" t="s">
        <v>261</v>
      </c>
      <c r="F30" s="2" t="s">
        <v>262</v>
      </c>
      <c r="G30" s="2" t="s">
        <v>263</v>
      </c>
      <c r="H30" s="2" t="s">
        <v>264</v>
      </c>
      <c r="I30" s="2">
        <v>12</v>
      </c>
      <c r="J30" s="2" t="s">
        <v>265</v>
      </c>
      <c r="K30" s="2" t="s">
        <v>315</v>
      </c>
      <c r="L30" s="6" t="s">
        <v>346</v>
      </c>
      <c r="M30" s="6" t="s">
        <v>346</v>
      </c>
      <c r="N30" s="6" t="s">
        <v>346</v>
      </c>
      <c r="O30" s="6" t="s">
        <v>346</v>
      </c>
      <c r="P30" s="6" t="s">
        <v>346</v>
      </c>
      <c r="Q30" s="6" t="s">
        <v>9</v>
      </c>
    </row>
    <row r="31" spans="1:17" x14ac:dyDescent="0.35">
      <c r="A31" s="2">
        <v>1145</v>
      </c>
      <c r="B31" s="2">
        <v>62101901</v>
      </c>
      <c r="C31" s="2">
        <v>3</v>
      </c>
      <c r="D31" s="2" t="s">
        <v>211</v>
      </c>
      <c r="E31" s="2" t="s">
        <v>212</v>
      </c>
      <c r="F31" s="2" t="s">
        <v>213</v>
      </c>
      <c r="G31" s="2" t="s">
        <v>214</v>
      </c>
      <c r="H31" s="2" t="s">
        <v>215</v>
      </c>
      <c r="I31" s="2">
        <v>13</v>
      </c>
      <c r="J31" s="2" t="s">
        <v>216</v>
      </c>
      <c r="K31" s="2" t="s">
        <v>315</v>
      </c>
      <c r="L31" s="6" t="s">
        <v>9</v>
      </c>
      <c r="M31" s="6" t="s">
        <v>346</v>
      </c>
      <c r="N31" s="6" t="s">
        <v>9</v>
      </c>
      <c r="O31" s="6" t="s">
        <v>9</v>
      </c>
      <c r="P31" s="6" t="s">
        <v>346</v>
      </c>
      <c r="Q31" s="6" t="s">
        <v>346</v>
      </c>
    </row>
    <row r="32" spans="1:17" x14ac:dyDescent="0.35">
      <c r="A32" s="2">
        <v>505</v>
      </c>
      <c r="B32" s="2">
        <v>62101901</v>
      </c>
      <c r="C32" s="2">
        <v>3</v>
      </c>
      <c r="D32" s="2" t="s">
        <v>223</v>
      </c>
      <c r="E32" s="2" t="s">
        <v>498</v>
      </c>
      <c r="F32" s="2" t="s">
        <v>499</v>
      </c>
      <c r="G32" s="2" t="s">
        <v>500</v>
      </c>
      <c r="H32" s="2" t="s">
        <v>501</v>
      </c>
      <c r="I32" s="2">
        <v>20</v>
      </c>
      <c r="J32" s="2" t="s">
        <v>502</v>
      </c>
      <c r="K32" s="2" t="s">
        <v>315</v>
      </c>
      <c r="L32" s="6" t="s">
        <v>9</v>
      </c>
      <c r="M32" s="6" t="s">
        <v>9</v>
      </c>
      <c r="N32" s="6" t="s">
        <v>346</v>
      </c>
      <c r="O32" s="6" t="s">
        <v>346</v>
      </c>
      <c r="P32" s="6" t="s">
        <v>346</v>
      </c>
      <c r="Q32" s="6" t="s">
        <v>346</v>
      </c>
    </row>
    <row r="33" spans="1:17" x14ac:dyDescent="0.35">
      <c r="A33" s="2">
        <v>236</v>
      </c>
      <c r="B33" s="2">
        <v>62101901</v>
      </c>
      <c r="C33" s="2">
        <v>3</v>
      </c>
      <c r="D33" s="2" t="s">
        <v>401</v>
      </c>
      <c r="E33" s="4" t="s">
        <v>402</v>
      </c>
      <c r="F33" s="2" t="s">
        <v>403</v>
      </c>
      <c r="G33" s="2" t="s">
        <v>404</v>
      </c>
      <c r="H33" s="2" t="s">
        <v>405</v>
      </c>
      <c r="I33" s="2">
        <v>34</v>
      </c>
      <c r="J33" s="2" t="s">
        <v>439</v>
      </c>
      <c r="K33" s="2" t="s">
        <v>315</v>
      </c>
      <c r="L33" s="6" t="s">
        <v>346</v>
      </c>
      <c r="M33" s="6" t="s">
        <v>9</v>
      </c>
      <c r="N33" s="6" t="s">
        <v>9</v>
      </c>
      <c r="O33" s="6" t="s">
        <v>346</v>
      </c>
      <c r="P33" s="6" t="s">
        <v>346</v>
      </c>
      <c r="Q33" s="6" t="s">
        <v>9</v>
      </c>
    </row>
    <row r="34" spans="1:17" x14ac:dyDescent="0.35">
      <c r="A34" s="7">
        <v>141</v>
      </c>
      <c r="B34" s="7">
        <v>62101901</v>
      </c>
      <c r="C34" s="7">
        <v>3</v>
      </c>
      <c r="D34" s="7" t="s">
        <v>519</v>
      </c>
      <c r="E34" s="7" t="s">
        <v>520</v>
      </c>
      <c r="F34" s="7" t="s">
        <v>521</v>
      </c>
      <c r="G34" s="7" t="s">
        <v>522</v>
      </c>
      <c r="H34" s="7" t="s">
        <v>523</v>
      </c>
      <c r="I34" s="7">
        <v>57</v>
      </c>
      <c r="J34" s="7" t="s">
        <v>524</v>
      </c>
      <c r="K34" s="7" t="s">
        <v>315</v>
      </c>
      <c r="L34" s="8" t="s">
        <v>346</v>
      </c>
      <c r="M34" s="8" t="s">
        <v>346</v>
      </c>
      <c r="N34" s="8" t="s">
        <v>346</v>
      </c>
      <c r="O34" s="8" t="s">
        <v>346</v>
      </c>
      <c r="P34" s="8" t="s">
        <v>347</v>
      </c>
      <c r="Q34" s="8" t="s">
        <v>346</v>
      </c>
    </row>
    <row r="35" spans="1:17" x14ac:dyDescent="0.35">
      <c r="A35" s="2">
        <v>143</v>
      </c>
      <c r="B35" s="2">
        <v>62101589</v>
      </c>
      <c r="C35" s="2">
        <v>3</v>
      </c>
      <c r="D35" s="2" t="s">
        <v>9</v>
      </c>
      <c r="E35" s="2" t="s">
        <v>311</v>
      </c>
      <c r="F35" s="2" t="s">
        <v>312</v>
      </c>
      <c r="G35" s="2" t="s">
        <v>313</v>
      </c>
      <c r="H35" s="2" t="s">
        <v>9</v>
      </c>
      <c r="I35" s="2">
        <v>56</v>
      </c>
      <c r="J35" s="2" t="s">
        <v>314</v>
      </c>
      <c r="K35" s="2" t="s">
        <v>315</v>
      </c>
      <c r="L35" s="6" t="s">
        <v>9</v>
      </c>
      <c r="M35" s="6" t="s">
        <v>9</v>
      </c>
      <c r="N35" s="6" t="s">
        <v>347</v>
      </c>
      <c r="O35" s="6" t="s">
        <v>9</v>
      </c>
      <c r="P35" s="6" t="s">
        <v>346</v>
      </c>
      <c r="Q35" s="6" t="s">
        <v>9</v>
      </c>
    </row>
    <row r="36" spans="1:17" x14ac:dyDescent="0.35">
      <c r="A36" s="2">
        <v>162</v>
      </c>
      <c r="B36" s="2">
        <v>62101303</v>
      </c>
      <c r="C36" s="2">
        <v>3</v>
      </c>
      <c r="D36" s="2" t="s">
        <v>9</v>
      </c>
      <c r="E36" s="2" t="s">
        <v>306</v>
      </c>
      <c r="F36" s="2" t="s">
        <v>307</v>
      </c>
      <c r="G36" s="2" t="s">
        <v>308</v>
      </c>
      <c r="H36" s="2" t="s">
        <v>309</v>
      </c>
      <c r="I36" s="2">
        <v>50</v>
      </c>
      <c r="J36" s="2" t="s">
        <v>310</v>
      </c>
      <c r="K36" s="2" t="s">
        <v>315</v>
      </c>
      <c r="L36" s="6" t="s">
        <v>9</v>
      </c>
      <c r="M36" s="6" t="s">
        <v>9</v>
      </c>
      <c r="N36" s="6" t="s">
        <v>9</v>
      </c>
      <c r="O36" s="6" t="s">
        <v>9</v>
      </c>
      <c r="P36" s="6" t="s">
        <v>346</v>
      </c>
      <c r="Q36" s="6" t="s">
        <v>9</v>
      </c>
    </row>
    <row r="37" spans="1:17" x14ac:dyDescent="0.35">
      <c r="A37" s="2">
        <v>163</v>
      </c>
      <c r="B37" s="2">
        <v>62101073</v>
      </c>
      <c r="C37" s="2">
        <v>3</v>
      </c>
      <c r="D37" s="2" t="s">
        <v>300</v>
      </c>
      <c r="E37" s="2" t="s">
        <v>301</v>
      </c>
      <c r="F37" s="2" t="s">
        <v>302</v>
      </c>
      <c r="G37" s="2" t="s">
        <v>303</v>
      </c>
      <c r="H37" s="2" t="s">
        <v>304</v>
      </c>
      <c r="I37" s="2">
        <v>49</v>
      </c>
      <c r="J37" s="2" t="s">
        <v>305</v>
      </c>
      <c r="K37" s="2" t="s">
        <v>315</v>
      </c>
      <c r="L37" s="6" t="s">
        <v>9</v>
      </c>
      <c r="M37" s="6" t="s">
        <v>9</v>
      </c>
      <c r="N37" s="6" t="s">
        <v>9</v>
      </c>
      <c r="O37" s="6" t="s">
        <v>9</v>
      </c>
      <c r="P37" s="6" t="s">
        <v>346</v>
      </c>
      <c r="Q37" s="6" t="s">
        <v>9</v>
      </c>
    </row>
    <row r="38" spans="1:17" x14ac:dyDescent="0.35">
      <c r="A38" s="7">
        <v>371</v>
      </c>
      <c r="B38" s="7">
        <v>62100748</v>
      </c>
      <c r="C38" s="7">
        <v>2</v>
      </c>
      <c r="D38" s="7" t="s">
        <v>9</v>
      </c>
      <c r="E38" s="7" t="s">
        <v>52</v>
      </c>
      <c r="F38" s="7" t="s">
        <v>9</v>
      </c>
      <c r="G38" s="7">
        <v>0</v>
      </c>
      <c r="H38" s="7" t="s">
        <v>9</v>
      </c>
      <c r="I38" s="7">
        <v>23</v>
      </c>
      <c r="J38" s="7" t="s">
        <v>433</v>
      </c>
      <c r="K38" s="7" t="s">
        <v>315</v>
      </c>
      <c r="L38" s="8" t="s">
        <v>346</v>
      </c>
      <c r="M38" s="8" t="s">
        <v>346</v>
      </c>
      <c r="N38" s="8" t="s">
        <v>346</v>
      </c>
      <c r="O38" s="8" t="s">
        <v>346</v>
      </c>
      <c r="P38" s="8" t="s">
        <v>346</v>
      </c>
      <c r="Q38" s="8" t="s">
        <v>346</v>
      </c>
    </row>
    <row r="39" spans="1:17" x14ac:dyDescent="0.35">
      <c r="A39" s="2">
        <v>516</v>
      </c>
      <c r="B39" s="2">
        <v>62100459</v>
      </c>
      <c r="C39" s="2">
        <v>1</v>
      </c>
      <c r="D39" s="2" t="s">
        <v>267</v>
      </c>
      <c r="E39" s="10" t="s">
        <v>268</v>
      </c>
      <c r="F39" s="2" t="s">
        <v>269</v>
      </c>
      <c r="G39" s="2" t="s">
        <v>270</v>
      </c>
      <c r="H39" s="2" t="s">
        <v>271</v>
      </c>
      <c r="I39" s="2">
        <v>19</v>
      </c>
      <c r="J39" s="2" t="s">
        <v>272</v>
      </c>
      <c r="K39" s="2" t="s">
        <v>315</v>
      </c>
      <c r="L39" s="6" t="s">
        <v>9</v>
      </c>
      <c r="M39" s="6" t="s">
        <v>9</v>
      </c>
      <c r="N39" s="6" t="s">
        <v>9</v>
      </c>
      <c r="O39" s="6" t="s">
        <v>9</v>
      </c>
      <c r="P39" s="11" t="s">
        <v>346</v>
      </c>
      <c r="Q39" s="6" t="s">
        <v>9</v>
      </c>
    </row>
    <row r="40" spans="1:17" x14ac:dyDescent="0.35">
      <c r="A40" s="2">
        <v>212</v>
      </c>
      <c r="B40" s="2">
        <v>62005831</v>
      </c>
      <c r="C40" s="2">
        <v>2</v>
      </c>
      <c r="D40" s="2" t="s">
        <v>9</v>
      </c>
      <c r="E40" s="2" t="s">
        <v>285</v>
      </c>
      <c r="F40" s="2" t="s">
        <v>9</v>
      </c>
      <c r="G40" s="2">
        <v>0</v>
      </c>
      <c r="H40" s="2" t="s">
        <v>9</v>
      </c>
      <c r="I40" s="2">
        <v>38</v>
      </c>
      <c r="J40" s="2" t="s">
        <v>286</v>
      </c>
      <c r="K40" s="2" t="s">
        <v>315</v>
      </c>
      <c r="L40" s="6" t="s">
        <v>9</v>
      </c>
      <c r="M40" s="6" t="s">
        <v>9</v>
      </c>
      <c r="N40" s="6" t="s">
        <v>9</v>
      </c>
      <c r="O40" s="6" t="s">
        <v>9</v>
      </c>
      <c r="P40" s="6" t="s">
        <v>346</v>
      </c>
      <c r="Q40" s="6" t="s">
        <v>9</v>
      </c>
    </row>
    <row r="41" spans="1:17" x14ac:dyDescent="0.35">
      <c r="A41" s="2">
        <v>2030</v>
      </c>
      <c r="B41" s="2">
        <v>42107372</v>
      </c>
      <c r="C41" s="2">
        <v>3</v>
      </c>
      <c r="D41" s="2" t="s">
        <v>223</v>
      </c>
      <c r="E41" s="2" t="s">
        <v>316</v>
      </c>
      <c r="F41" s="2" t="s">
        <v>317</v>
      </c>
      <c r="G41" s="2" t="s">
        <v>318</v>
      </c>
      <c r="H41" s="2" t="s">
        <v>319</v>
      </c>
      <c r="I41" s="2">
        <v>11</v>
      </c>
      <c r="J41" s="2" t="s">
        <v>320</v>
      </c>
      <c r="K41" s="2" t="s">
        <v>345</v>
      </c>
      <c r="L41" s="6" t="s">
        <v>9</v>
      </c>
      <c r="M41" s="6" t="s">
        <v>346</v>
      </c>
      <c r="N41" s="6" t="s">
        <v>346</v>
      </c>
      <c r="O41" s="6" t="s">
        <v>9</v>
      </c>
      <c r="P41" s="6" t="s">
        <v>9</v>
      </c>
      <c r="Q41" s="6" t="s">
        <v>9</v>
      </c>
    </row>
    <row r="42" spans="1:17" x14ac:dyDescent="0.35">
      <c r="A42" s="2">
        <v>373</v>
      </c>
      <c r="B42" s="2">
        <v>42106087</v>
      </c>
      <c r="C42" s="2">
        <v>2</v>
      </c>
      <c r="D42" s="2">
        <v>0</v>
      </c>
      <c r="E42" s="2" t="s">
        <v>118</v>
      </c>
      <c r="F42" s="2" t="s">
        <v>119</v>
      </c>
      <c r="G42" s="2" t="s">
        <v>120</v>
      </c>
      <c r="H42" s="2" t="s">
        <v>121</v>
      </c>
      <c r="I42" s="2">
        <v>38</v>
      </c>
      <c r="J42" s="2" t="s">
        <v>122</v>
      </c>
      <c r="K42" s="2" t="s">
        <v>164</v>
      </c>
      <c r="L42" s="6" t="s">
        <v>9</v>
      </c>
      <c r="M42" s="6" t="s">
        <v>346</v>
      </c>
      <c r="N42" s="6" t="s">
        <v>9</v>
      </c>
      <c r="O42" s="6" t="s">
        <v>346</v>
      </c>
      <c r="P42" s="6" t="s">
        <v>9</v>
      </c>
      <c r="Q42" s="6" t="s">
        <v>9</v>
      </c>
    </row>
    <row r="43" spans="1:17" x14ac:dyDescent="0.35">
      <c r="A43" s="2">
        <v>171</v>
      </c>
      <c r="B43" s="2">
        <v>42106087</v>
      </c>
      <c r="C43" s="2">
        <v>3</v>
      </c>
      <c r="D43" s="2" t="e">
        <v>#N/A</v>
      </c>
      <c r="E43" s="2" t="s">
        <v>481</v>
      </c>
      <c r="F43" s="2" t="s">
        <v>482</v>
      </c>
      <c r="G43" s="2" t="s">
        <v>483</v>
      </c>
      <c r="H43" s="2" t="s">
        <v>9</v>
      </c>
      <c r="I43" s="2">
        <v>55</v>
      </c>
      <c r="J43" s="2" t="s">
        <v>484</v>
      </c>
      <c r="K43" s="2" t="s">
        <v>164</v>
      </c>
      <c r="L43" s="6" t="s">
        <v>9</v>
      </c>
      <c r="M43" s="6" t="s">
        <v>346</v>
      </c>
      <c r="N43" s="6" t="s">
        <v>9</v>
      </c>
      <c r="O43" s="6" t="s">
        <v>346</v>
      </c>
      <c r="P43" s="6" t="s">
        <v>346</v>
      </c>
      <c r="Q43" s="6" t="s">
        <v>9</v>
      </c>
    </row>
    <row r="44" spans="1:17" x14ac:dyDescent="0.35">
      <c r="A44" s="2">
        <v>390</v>
      </c>
      <c r="B44" s="2">
        <v>42106086</v>
      </c>
      <c r="C44" s="2">
        <v>2</v>
      </c>
      <c r="D44" s="2" t="s">
        <v>9</v>
      </c>
      <c r="E44" s="2" t="s">
        <v>388</v>
      </c>
      <c r="F44" s="2" t="s">
        <v>9</v>
      </c>
      <c r="G44" s="2">
        <v>0</v>
      </c>
      <c r="H44" s="2" t="s">
        <v>9</v>
      </c>
      <c r="I44" s="2">
        <v>34</v>
      </c>
      <c r="J44" s="2" t="s">
        <v>497</v>
      </c>
      <c r="K44" s="2" t="s">
        <v>345</v>
      </c>
      <c r="L44" s="6" t="s">
        <v>346</v>
      </c>
      <c r="M44" s="6" t="s">
        <v>346</v>
      </c>
      <c r="N44" s="6" t="s">
        <v>346</v>
      </c>
      <c r="O44" s="6" t="s">
        <v>9</v>
      </c>
      <c r="P44" s="6" t="s">
        <v>9</v>
      </c>
      <c r="Q44" s="6" t="s">
        <v>346</v>
      </c>
    </row>
    <row r="45" spans="1:17" x14ac:dyDescent="0.35">
      <c r="A45" s="2">
        <v>263</v>
      </c>
      <c r="B45" s="2">
        <v>42105164</v>
      </c>
      <c r="C45" s="2">
        <v>2</v>
      </c>
      <c r="D45" s="2" t="s">
        <v>136</v>
      </c>
      <c r="E45" s="2" t="s">
        <v>137</v>
      </c>
      <c r="F45" s="2" t="s">
        <v>138</v>
      </c>
      <c r="G45" s="2" t="s">
        <v>139</v>
      </c>
      <c r="H45" s="2" t="s">
        <v>140</v>
      </c>
      <c r="I45" s="2">
        <v>43</v>
      </c>
      <c r="J45" s="2" t="s">
        <v>141</v>
      </c>
      <c r="K45" s="2" t="s">
        <v>164</v>
      </c>
      <c r="L45" s="6" t="s">
        <v>346</v>
      </c>
      <c r="M45" s="6" t="s">
        <v>346</v>
      </c>
      <c r="N45" s="6" t="s">
        <v>9</v>
      </c>
      <c r="O45" s="6" t="s">
        <v>346</v>
      </c>
      <c r="P45" s="6" t="s">
        <v>346</v>
      </c>
      <c r="Q45" s="6" t="s">
        <v>346</v>
      </c>
    </row>
    <row r="46" spans="1:17" x14ac:dyDescent="0.35">
      <c r="A46" s="2">
        <v>193</v>
      </c>
      <c r="B46" s="2">
        <v>42105164</v>
      </c>
      <c r="C46" s="2">
        <v>2</v>
      </c>
      <c r="D46" s="2" t="s">
        <v>9</v>
      </c>
      <c r="E46" s="2" t="s">
        <v>153</v>
      </c>
      <c r="F46" s="2" t="s">
        <v>154</v>
      </c>
      <c r="G46" s="2" t="s">
        <v>155</v>
      </c>
      <c r="H46" s="2" t="s">
        <v>9</v>
      </c>
      <c r="I46" s="2">
        <v>48</v>
      </c>
      <c r="J46" s="2" t="s">
        <v>156</v>
      </c>
      <c r="K46" s="2" t="s">
        <v>164</v>
      </c>
      <c r="L46" s="6" t="s">
        <v>9</v>
      </c>
      <c r="M46" s="6" t="s">
        <v>9</v>
      </c>
      <c r="N46" s="6" t="s">
        <v>346</v>
      </c>
      <c r="O46" s="6" t="s">
        <v>346</v>
      </c>
      <c r="P46" s="6" t="s">
        <v>9</v>
      </c>
      <c r="Q46" s="6" t="s">
        <v>9</v>
      </c>
    </row>
    <row r="47" spans="1:17" x14ac:dyDescent="0.35">
      <c r="A47" s="2">
        <v>3127</v>
      </c>
      <c r="B47" s="2">
        <v>42105162</v>
      </c>
      <c r="C47" s="2">
        <v>3</v>
      </c>
      <c r="D47" s="2" t="s">
        <v>9</v>
      </c>
      <c r="E47" s="2" t="s">
        <v>490</v>
      </c>
      <c r="F47" s="2" t="s">
        <v>491</v>
      </c>
      <c r="G47" s="2" t="s">
        <v>492</v>
      </c>
      <c r="H47" s="2" t="s">
        <v>493</v>
      </c>
      <c r="I47" s="2">
        <v>9</v>
      </c>
      <c r="J47" s="2" t="s">
        <v>250</v>
      </c>
      <c r="K47" s="2" t="s">
        <v>345</v>
      </c>
      <c r="L47" s="6" t="s">
        <v>9</v>
      </c>
      <c r="M47" s="6" t="s">
        <v>9</v>
      </c>
      <c r="N47" s="6" t="s">
        <v>346</v>
      </c>
      <c r="O47" s="6" t="s">
        <v>9</v>
      </c>
      <c r="P47" s="6" t="s">
        <v>346</v>
      </c>
      <c r="Q47" s="6" t="s">
        <v>9</v>
      </c>
    </row>
    <row r="48" spans="1:17" x14ac:dyDescent="0.35">
      <c r="A48" s="2">
        <v>266</v>
      </c>
      <c r="B48" s="2">
        <v>42105162</v>
      </c>
      <c r="C48" s="2">
        <v>3</v>
      </c>
      <c r="D48" s="2" t="s">
        <v>9</v>
      </c>
      <c r="E48" s="2" t="s">
        <v>504</v>
      </c>
      <c r="F48" s="2" t="s">
        <v>505</v>
      </c>
      <c r="G48" s="2" t="s">
        <v>506</v>
      </c>
      <c r="H48" s="2" t="s">
        <v>9</v>
      </c>
      <c r="I48" s="2">
        <v>44</v>
      </c>
      <c r="J48" s="2" t="s">
        <v>507</v>
      </c>
      <c r="K48" s="2" t="s">
        <v>345</v>
      </c>
      <c r="L48" s="6" t="s">
        <v>9</v>
      </c>
      <c r="M48" s="6" t="s">
        <v>9</v>
      </c>
      <c r="N48" s="6" t="s">
        <v>346</v>
      </c>
      <c r="O48" s="6" t="s">
        <v>346</v>
      </c>
      <c r="P48" s="6" t="s">
        <v>9</v>
      </c>
      <c r="Q48" s="6" t="s">
        <v>9</v>
      </c>
    </row>
    <row r="49" spans="1:17" x14ac:dyDescent="0.35">
      <c r="A49" s="2">
        <v>189</v>
      </c>
      <c r="B49" s="2">
        <v>42105162</v>
      </c>
      <c r="C49" s="2">
        <v>2</v>
      </c>
      <c r="D49" s="2" t="s">
        <v>223</v>
      </c>
      <c r="E49" s="2" t="s">
        <v>508</v>
      </c>
      <c r="F49" s="2" t="s">
        <v>119</v>
      </c>
      <c r="G49" s="2" t="s">
        <v>509</v>
      </c>
      <c r="H49" s="2" t="s">
        <v>510</v>
      </c>
      <c r="I49" s="2">
        <v>49</v>
      </c>
      <c r="J49" s="2" t="s">
        <v>511</v>
      </c>
      <c r="K49" s="2" t="s">
        <v>345</v>
      </c>
      <c r="L49" s="6" t="s">
        <v>9</v>
      </c>
      <c r="M49" s="6" t="s">
        <v>346</v>
      </c>
      <c r="N49" s="6" t="s">
        <v>346</v>
      </c>
      <c r="O49" s="6" t="s">
        <v>346</v>
      </c>
      <c r="P49" s="6" t="s">
        <v>9</v>
      </c>
      <c r="Q49" s="6" t="s">
        <v>346</v>
      </c>
    </row>
    <row r="50" spans="1:17" x14ac:dyDescent="0.35">
      <c r="A50" s="2">
        <v>172</v>
      </c>
      <c r="B50" s="2">
        <v>42105162</v>
      </c>
      <c r="C50" s="2">
        <v>3</v>
      </c>
      <c r="D50" s="2" t="s">
        <v>9</v>
      </c>
      <c r="E50" s="2" t="s">
        <v>337</v>
      </c>
      <c r="F50" s="2" t="s">
        <v>338</v>
      </c>
      <c r="G50" s="2" t="s">
        <v>339</v>
      </c>
      <c r="H50" s="2" t="s">
        <v>9</v>
      </c>
      <c r="I50" s="2">
        <v>51</v>
      </c>
      <c r="J50" s="2" t="s">
        <v>340</v>
      </c>
      <c r="K50" s="2" t="s">
        <v>345</v>
      </c>
      <c r="L50" s="6" t="s">
        <v>9</v>
      </c>
      <c r="M50" s="6" t="s">
        <v>9</v>
      </c>
      <c r="N50" s="6" t="s">
        <v>346</v>
      </c>
      <c r="O50" s="6" t="s">
        <v>9</v>
      </c>
      <c r="P50" s="6" t="s">
        <v>9</v>
      </c>
      <c r="Q50" s="6" t="s">
        <v>9</v>
      </c>
    </row>
    <row r="51" spans="1:17" x14ac:dyDescent="0.35">
      <c r="A51" s="2">
        <v>158</v>
      </c>
      <c r="B51" s="2">
        <v>42105162</v>
      </c>
      <c r="C51" s="2">
        <v>3</v>
      </c>
      <c r="D51" s="2" t="s">
        <v>9</v>
      </c>
      <c r="E51" s="2" t="s">
        <v>341</v>
      </c>
      <c r="F51" s="2" t="s">
        <v>342</v>
      </c>
      <c r="G51" s="2" t="s">
        <v>343</v>
      </c>
      <c r="H51" s="2" t="s">
        <v>9</v>
      </c>
      <c r="I51" s="2">
        <v>56</v>
      </c>
      <c r="J51" s="2" t="s">
        <v>344</v>
      </c>
      <c r="K51" s="2" t="s">
        <v>345</v>
      </c>
      <c r="L51" s="6" t="s">
        <v>9</v>
      </c>
      <c r="M51" s="6" t="s">
        <v>9</v>
      </c>
      <c r="N51" s="6" t="s">
        <v>346</v>
      </c>
      <c r="O51" s="6" t="s">
        <v>9</v>
      </c>
      <c r="P51" s="6" t="s">
        <v>9</v>
      </c>
      <c r="Q51" s="6" t="s">
        <v>9</v>
      </c>
    </row>
    <row r="52" spans="1:17" x14ac:dyDescent="0.35">
      <c r="A52" s="2">
        <v>304</v>
      </c>
      <c r="B52" s="2">
        <v>42104170</v>
      </c>
      <c r="C52" s="2">
        <v>3</v>
      </c>
      <c r="D52" s="2" t="s">
        <v>9</v>
      </c>
      <c r="E52" s="2" t="s">
        <v>326</v>
      </c>
      <c r="F52" s="2" t="s">
        <v>327</v>
      </c>
      <c r="G52" s="2" t="s">
        <v>328</v>
      </c>
      <c r="H52" s="2" t="s">
        <v>329</v>
      </c>
      <c r="I52" s="2">
        <v>40</v>
      </c>
      <c r="J52" s="2" t="s">
        <v>330</v>
      </c>
      <c r="K52" s="2" t="s">
        <v>345</v>
      </c>
      <c r="L52" s="6" t="s">
        <v>9</v>
      </c>
      <c r="M52" s="6" t="s">
        <v>9</v>
      </c>
      <c r="N52" s="6" t="s">
        <v>346</v>
      </c>
      <c r="O52" s="6" t="s">
        <v>9</v>
      </c>
      <c r="P52" s="6" t="s">
        <v>9</v>
      </c>
      <c r="Q52" s="6" t="s">
        <v>9</v>
      </c>
    </row>
    <row r="53" spans="1:17" x14ac:dyDescent="0.35">
      <c r="A53" s="2">
        <v>1033</v>
      </c>
      <c r="B53" s="2">
        <v>42103369</v>
      </c>
      <c r="C53" s="2">
        <v>2</v>
      </c>
      <c r="D53" s="2" t="s">
        <v>9</v>
      </c>
      <c r="E53" s="2" t="s">
        <v>53</v>
      </c>
      <c r="F53" s="2" t="s">
        <v>9</v>
      </c>
      <c r="G53" s="2">
        <v>0</v>
      </c>
      <c r="H53" s="2" t="s">
        <v>9</v>
      </c>
      <c r="I53" s="2">
        <v>19</v>
      </c>
      <c r="J53" s="2" t="s">
        <v>54</v>
      </c>
      <c r="K53" s="2" t="s">
        <v>164</v>
      </c>
      <c r="L53" s="6" t="s">
        <v>346</v>
      </c>
      <c r="M53" s="6" t="s">
        <v>9</v>
      </c>
      <c r="N53" s="6" t="s">
        <v>346</v>
      </c>
      <c r="O53" s="6" t="s">
        <v>346</v>
      </c>
      <c r="P53" s="6" t="s">
        <v>346</v>
      </c>
      <c r="Q53" s="6" t="s">
        <v>9</v>
      </c>
    </row>
    <row r="54" spans="1:17" x14ac:dyDescent="0.35">
      <c r="A54" s="2">
        <v>680</v>
      </c>
      <c r="B54" s="2">
        <v>42103369</v>
      </c>
      <c r="C54" s="2">
        <v>3</v>
      </c>
      <c r="D54" s="2" t="s">
        <v>57</v>
      </c>
      <c r="E54" s="4" t="s">
        <v>58</v>
      </c>
      <c r="F54" s="2" t="s">
        <v>59</v>
      </c>
      <c r="G54" s="2" t="s">
        <v>60</v>
      </c>
      <c r="H54" s="2" t="s">
        <v>61</v>
      </c>
      <c r="I54" s="2">
        <v>22</v>
      </c>
      <c r="J54" s="2" t="s">
        <v>62</v>
      </c>
      <c r="K54" s="2" t="s">
        <v>164</v>
      </c>
      <c r="L54" s="6" t="s">
        <v>346</v>
      </c>
      <c r="M54" s="6" t="s">
        <v>346</v>
      </c>
      <c r="N54" s="6" t="s">
        <v>9</v>
      </c>
      <c r="O54" s="6" t="s">
        <v>346</v>
      </c>
      <c r="P54" s="6" t="s">
        <v>346</v>
      </c>
      <c r="Q54" s="6" t="s">
        <v>346</v>
      </c>
    </row>
    <row r="55" spans="1:17" x14ac:dyDescent="0.35">
      <c r="A55" s="2">
        <v>657</v>
      </c>
      <c r="B55" s="2">
        <v>42103369</v>
      </c>
      <c r="C55" s="2">
        <v>2</v>
      </c>
      <c r="D55" s="2" t="s">
        <v>9</v>
      </c>
      <c r="E55" s="2" t="s">
        <v>69</v>
      </c>
      <c r="F55" s="2" t="s">
        <v>9</v>
      </c>
      <c r="G55" s="2">
        <v>0</v>
      </c>
      <c r="H55" s="2" t="s">
        <v>9</v>
      </c>
      <c r="I55" s="2">
        <v>24</v>
      </c>
      <c r="J55" s="2" t="s">
        <v>70</v>
      </c>
      <c r="K55" s="2" t="s">
        <v>164</v>
      </c>
      <c r="L55" s="6" t="s">
        <v>346</v>
      </c>
      <c r="M55" s="6" t="s">
        <v>346</v>
      </c>
      <c r="N55" s="6" t="s">
        <v>346</v>
      </c>
      <c r="O55" s="6" t="s">
        <v>346</v>
      </c>
      <c r="P55" s="6" t="s">
        <v>9</v>
      </c>
      <c r="Q55" s="6" t="s">
        <v>347</v>
      </c>
    </row>
    <row r="56" spans="1:17" x14ac:dyDescent="0.35">
      <c r="A56" s="2">
        <v>613</v>
      </c>
      <c r="B56" s="2">
        <v>42103369</v>
      </c>
      <c r="C56" s="2">
        <v>2</v>
      </c>
      <c r="D56" s="2" t="s">
        <v>9</v>
      </c>
      <c r="E56" s="2" t="s">
        <v>77</v>
      </c>
      <c r="F56" s="2" t="s">
        <v>9</v>
      </c>
      <c r="G56" s="2">
        <v>0</v>
      </c>
      <c r="H56" s="2" t="s">
        <v>9</v>
      </c>
      <c r="I56" s="2">
        <v>26</v>
      </c>
      <c r="J56" s="2" t="s">
        <v>78</v>
      </c>
      <c r="K56" s="2" t="s">
        <v>164</v>
      </c>
      <c r="L56" s="6" t="s">
        <v>346</v>
      </c>
      <c r="M56" s="6" t="s">
        <v>9</v>
      </c>
      <c r="N56" s="6" t="s">
        <v>9</v>
      </c>
      <c r="O56" s="6" t="s">
        <v>346</v>
      </c>
      <c r="P56" s="6" t="s">
        <v>346</v>
      </c>
      <c r="Q56" s="6" t="s">
        <v>9</v>
      </c>
    </row>
    <row r="57" spans="1:17" x14ac:dyDescent="0.35">
      <c r="A57" s="2">
        <v>581</v>
      </c>
      <c r="B57" s="2">
        <v>42103369</v>
      </c>
      <c r="C57" s="2">
        <v>3</v>
      </c>
      <c r="D57" s="2" t="s">
        <v>57</v>
      </c>
      <c r="E57" s="2" t="s">
        <v>58</v>
      </c>
      <c r="F57" s="2" t="s">
        <v>59</v>
      </c>
      <c r="G57" s="2" t="s">
        <v>60</v>
      </c>
      <c r="H57" s="2" t="s">
        <v>61</v>
      </c>
      <c r="I57" s="2">
        <v>28</v>
      </c>
      <c r="J57" s="2" t="s">
        <v>81</v>
      </c>
      <c r="K57" s="2" t="s">
        <v>164</v>
      </c>
      <c r="L57" s="6" t="s">
        <v>346</v>
      </c>
      <c r="M57" s="6" t="s">
        <v>346</v>
      </c>
      <c r="N57" s="6" t="s">
        <v>9</v>
      </c>
      <c r="O57" s="6" t="s">
        <v>346</v>
      </c>
      <c r="P57" s="6" t="s">
        <v>346</v>
      </c>
      <c r="Q57" s="6" t="s">
        <v>346</v>
      </c>
    </row>
    <row r="58" spans="1:17" x14ac:dyDescent="0.35">
      <c r="A58" s="7">
        <v>551</v>
      </c>
      <c r="B58" s="7">
        <v>42103369</v>
      </c>
      <c r="C58" s="7">
        <v>2</v>
      </c>
      <c r="D58" s="7" t="s">
        <v>9</v>
      </c>
      <c r="E58" s="9" t="s">
        <v>95</v>
      </c>
      <c r="F58" s="7" t="s">
        <v>9</v>
      </c>
      <c r="G58" s="7">
        <v>0</v>
      </c>
      <c r="H58" s="7" t="s">
        <v>9</v>
      </c>
      <c r="I58" s="7">
        <v>32</v>
      </c>
      <c r="J58" s="7" t="s">
        <v>96</v>
      </c>
      <c r="K58" s="7" t="s">
        <v>164</v>
      </c>
      <c r="L58" s="8" t="s">
        <v>346</v>
      </c>
      <c r="M58" s="8" t="s">
        <v>346</v>
      </c>
      <c r="N58" s="8" t="s">
        <v>346</v>
      </c>
      <c r="O58" s="8" t="s">
        <v>346</v>
      </c>
      <c r="P58" s="8" t="s">
        <v>346</v>
      </c>
      <c r="Q58" s="8" t="s">
        <v>346</v>
      </c>
    </row>
    <row r="59" spans="1:17" x14ac:dyDescent="0.35">
      <c r="A59" s="7">
        <v>343</v>
      </c>
      <c r="B59" s="7">
        <v>42103369</v>
      </c>
      <c r="C59" s="7">
        <v>3</v>
      </c>
      <c r="D59" s="7" t="s">
        <v>123</v>
      </c>
      <c r="E59" s="7" t="s">
        <v>124</v>
      </c>
      <c r="F59" s="7" t="s">
        <v>125</v>
      </c>
      <c r="G59" s="7" t="s">
        <v>126</v>
      </c>
      <c r="H59" s="7" t="s">
        <v>127</v>
      </c>
      <c r="I59" s="7">
        <v>39</v>
      </c>
      <c r="J59" s="7" t="s">
        <v>128</v>
      </c>
      <c r="K59" s="7" t="s">
        <v>164</v>
      </c>
      <c r="L59" s="8" t="s">
        <v>346</v>
      </c>
      <c r="M59" s="8" t="s">
        <v>346</v>
      </c>
      <c r="N59" s="8" t="s">
        <v>346</v>
      </c>
      <c r="O59" s="8" t="s">
        <v>346</v>
      </c>
      <c r="P59" s="8" t="s">
        <v>346</v>
      </c>
      <c r="Q59" s="8" t="s">
        <v>346</v>
      </c>
    </row>
    <row r="60" spans="1:17" x14ac:dyDescent="0.35">
      <c r="A60" s="2">
        <v>300</v>
      </c>
      <c r="B60" s="2">
        <v>42103369</v>
      </c>
      <c r="C60" s="2">
        <v>2</v>
      </c>
      <c r="D60" s="2" t="s">
        <v>9</v>
      </c>
      <c r="E60" s="2" t="s">
        <v>134</v>
      </c>
      <c r="F60" s="2" t="s">
        <v>9</v>
      </c>
      <c r="G60" s="2">
        <v>0</v>
      </c>
      <c r="H60" s="2" t="s">
        <v>9</v>
      </c>
      <c r="I60" s="2">
        <v>41</v>
      </c>
      <c r="J60" s="2" t="s">
        <v>135</v>
      </c>
      <c r="K60" s="2" t="s">
        <v>164</v>
      </c>
      <c r="L60" s="6" t="s">
        <v>9</v>
      </c>
      <c r="M60" s="6" t="s">
        <v>9</v>
      </c>
      <c r="N60" s="6" t="s">
        <v>9</v>
      </c>
      <c r="O60" s="6" t="s">
        <v>346</v>
      </c>
      <c r="P60" s="6" t="s">
        <v>346</v>
      </c>
      <c r="Q60" s="6" t="s">
        <v>9</v>
      </c>
    </row>
    <row r="61" spans="1:17" x14ac:dyDescent="0.35">
      <c r="A61" s="2">
        <v>646</v>
      </c>
      <c r="B61" s="2">
        <v>42101146</v>
      </c>
      <c r="C61" s="2">
        <v>3</v>
      </c>
      <c r="D61" s="2" t="s">
        <v>71</v>
      </c>
      <c r="E61" s="4" t="s">
        <v>72</v>
      </c>
      <c r="F61" s="2" t="s">
        <v>73</v>
      </c>
      <c r="G61" s="2" t="s">
        <v>74</v>
      </c>
      <c r="H61" s="2" t="s">
        <v>75</v>
      </c>
      <c r="I61" s="2">
        <v>25</v>
      </c>
      <c r="J61" s="2" t="s">
        <v>76</v>
      </c>
      <c r="K61" s="2" t="s">
        <v>164</v>
      </c>
      <c r="L61" s="6" t="s">
        <v>346</v>
      </c>
      <c r="M61" s="6" t="s">
        <v>9</v>
      </c>
      <c r="N61" s="6" t="s">
        <v>346</v>
      </c>
      <c r="O61" s="6" t="s">
        <v>346</v>
      </c>
      <c r="P61" s="6" t="s">
        <v>346</v>
      </c>
      <c r="Q61" s="6" t="s">
        <v>346</v>
      </c>
    </row>
    <row r="62" spans="1:17" x14ac:dyDescent="0.35">
      <c r="A62" s="2">
        <v>519</v>
      </c>
      <c r="B62" s="2">
        <v>42101145</v>
      </c>
      <c r="C62" s="2">
        <v>3</v>
      </c>
      <c r="D62" s="2" t="s">
        <v>9</v>
      </c>
      <c r="E62" s="2" t="s">
        <v>256</v>
      </c>
      <c r="F62" s="2" t="s">
        <v>257</v>
      </c>
      <c r="G62" s="2" t="s">
        <v>258</v>
      </c>
      <c r="H62" s="2" t="s">
        <v>259</v>
      </c>
      <c r="I62" s="2">
        <v>28</v>
      </c>
      <c r="J62" s="2" t="s">
        <v>496</v>
      </c>
      <c r="K62" s="2" t="s">
        <v>345</v>
      </c>
      <c r="L62" s="6" t="s">
        <v>9</v>
      </c>
      <c r="M62" s="6" t="s">
        <v>9</v>
      </c>
      <c r="N62" s="6" t="s">
        <v>346</v>
      </c>
      <c r="O62" s="6" t="s">
        <v>346</v>
      </c>
      <c r="P62" s="6" t="s">
        <v>9</v>
      </c>
      <c r="Q62" s="6" t="s">
        <v>9</v>
      </c>
    </row>
    <row r="63" spans="1:17" x14ac:dyDescent="0.35">
      <c r="A63" s="2">
        <v>162</v>
      </c>
      <c r="B63" s="2">
        <v>42101145</v>
      </c>
      <c r="C63" s="2">
        <v>2</v>
      </c>
      <c r="D63" s="2" t="s">
        <v>9</v>
      </c>
      <c r="E63" s="2" t="s">
        <v>93</v>
      </c>
      <c r="F63" s="2" t="s">
        <v>9</v>
      </c>
      <c r="G63" s="2">
        <v>0</v>
      </c>
      <c r="H63" s="2" t="s">
        <v>9</v>
      </c>
      <c r="I63" s="2">
        <v>54</v>
      </c>
      <c r="J63" s="2" t="s">
        <v>512</v>
      </c>
      <c r="K63" s="2" t="s">
        <v>345</v>
      </c>
      <c r="L63" s="6" t="s">
        <v>9</v>
      </c>
      <c r="M63" s="6" t="s">
        <v>346</v>
      </c>
      <c r="N63" s="6" t="s">
        <v>346</v>
      </c>
      <c r="O63" s="6" t="s">
        <v>346</v>
      </c>
      <c r="P63" s="6" t="s">
        <v>346</v>
      </c>
      <c r="Q63" s="6" t="s">
        <v>346</v>
      </c>
    </row>
    <row r="64" spans="1:17" x14ac:dyDescent="0.35">
      <c r="A64" s="7">
        <v>4842</v>
      </c>
      <c r="B64" s="7">
        <v>42100355</v>
      </c>
      <c r="C64" s="7">
        <v>2</v>
      </c>
      <c r="D64" s="7" t="s">
        <v>526</v>
      </c>
      <c r="E64" s="7" t="s">
        <v>17</v>
      </c>
      <c r="F64" s="7" t="s">
        <v>9</v>
      </c>
      <c r="G64" s="7">
        <v>0</v>
      </c>
      <c r="H64" s="7" t="s">
        <v>9</v>
      </c>
      <c r="I64" s="7">
        <v>9</v>
      </c>
      <c r="J64" s="7" t="s">
        <v>18</v>
      </c>
      <c r="K64" s="7" t="s">
        <v>164</v>
      </c>
      <c r="L64" s="8" t="s">
        <v>346</v>
      </c>
      <c r="M64" s="8" t="s">
        <v>346</v>
      </c>
      <c r="N64" s="8" t="s">
        <v>346</v>
      </c>
      <c r="O64" s="8" t="s">
        <v>346</v>
      </c>
      <c r="P64" s="8" t="s">
        <v>346</v>
      </c>
      <c r="Q64" s="8" t="s">
        <v>346</v>
      </c>
    </row>
    <row r="65" spans="1:17" x14ac:dyDescent="0.35">
      <c r="A65" s="2">
        <v>2505</v>
      </c>
      <c r="B65" s="2">
        <v>42100355</v>
      </c>
      <c r="C65" s="2">
        <v>3</v>
      </c>
      <c r="D65" s="2" t="s">
        <v>29</v>
      </c>
      <c r="E65" s="4" t="s">
        <v>30</v>
      </c>
      <c r="F65" s="2" t="s">
        <v>31</v>
      </c>
      <c r="G65" s="2" t="s">
        <v>32</v>
      </c>
      <c r="H65" s="2" t="s">
        <v>33</v>
      </c>
      <c r="I65" s="2">
        <v>12</v>
      </c>
      <c r="J65" s="2" t="s">
        <v>34</v>
      </c>
      <c r="K65" s="2" t="s">
        <v>164</v>
      </c>
      <c r="L65" s="6" t="s">
        <v>9</v>
      </c>
      <c r="M65" s="6" t="s">
        <v>9</v>
      </c>
      <c r="N65" s="6" t="s">
        <v>9</v>
      </c>
      <c r="O65" s="6" t="s">
        <v>346</v>
      </c>
      <c r="P65" s="6" t="s">
        <v>346</v>
      </c>
      <c r="Q65" s="6" t="s">
        <v>346</v>
      </c>
    </row>
    <row r="66" spans="1:17" x14ac:dyDescent="0.35">
      <c r="A66" s="2">
        <v>659</v>
      </c>
      <c r="B66" s="2">
        <v>42100355</v>
      </c>
      <c r="C66" s="2">
        <v>2</v>
      </c>
      <c r="D66" s="2" t="s">
        <v>63</v>
      </c>
      <c r="E66" s="4" t="s">
        <v>64</v>
      </c>
      <c r="F66" s="2" t="s">
        <v>65</v>
      </c>
      <c r="G66" s="2" t="s">
        <v>66</v>
      </c>
      <c r="H66" s="2" t="s">
        <v>67</v>
      </c>
      <c r="I66" s="2">
        <v>23</v>
      </c>
      <c r="J66" s="2" t="s">
        <v>68</v>
      </c>
      <c r="K66" s="2" t="s">
        <v>164</v>
      </c>
      <c r="L66" s="6" t="s">
        <v>9</v>
      </c>
      <c r="M66" s="6" t="s">
        <v>9</v>
      </c>
      <c r="N66" s="6" t="s">
        <v>346</v>
      </c>
      <c r="O66" s="6" t="s">
        <v>346</v>
      </c>
      <c r="P66" s="6" t="s">
        <v>9</v>
      </c>
      <c r="Q66" s="6" t="s">
        <v>346</v>
      </c>
    </row>
    <row r="67" spans="1:17" x14ac:dyDescent="0.35">
      <c r="A67" s="2">
        <v>551</v>
      </c>
      <c r="B67" s="2">
        <v>42100355</v>
      </c>
      <c r="C67" s="2">
        <v>3</v>
      </c>
      <c r="D67" s="2" t="s">
        <v>9</v>
      </c>
      <c r="E67" s="4" t="s">
        <v>97</v>
      </c>
      <c r="F67" s="2" t="s">
        <v>98</v>
      </c>
      <c r="G67" s="2" t="s">
        <v>99</v>
      </c>
      <c r="H67" s="2" t="s">
        <v>100</v>
      </c>
      <c r="I67" s="2">
        <v>33</v>
      </c>
      <c r="J67" s="2" t="s">
        <v>101</v>
      </c>
      <c r="K67" s="2" t="s">
        <v>164</v>
      </c>
      <c r="L67" s="6" t="s">
        <v>9</v>
      </c>
      <c r="M67" s="6" t="s">
        <v>9</v>
      </c>
      <c r="N67" s="6" t="s">
        <v>9</v>
      </c>
      <c r="O67" s="6" t="s">
        <v>346</v>
      </c>
      <c r="P67" s="6" t="s">
        <v>9</v>
      </c>
      <c r="Q67" s="6" t="s">
        <v>9</v>
      </c>
    </row>
    <row r="68" spans="1:17" x14ac:dyDescent="0.35">
      <c r="A68" s="2">
        <v>454</v>
      </c>
      <c r="B68" s="2">
        <v>42100355</v>
      </c>
      <c r="C68" s="2">
        <v>2</v>
      </c>
      <c r="D68" s="2" t="s">
        <v>9</v>
      </c>
      <c r="E68" s="2" t="s">
        <v>104</v>
      </c>
      <c r="F68" s="2" t="s">
        <v>9</v>
      </c>
      <c r="G68" s="2">
        <v>0</v>
      </c>
      <c r="H68" s="2" t="s">
        <v>9</v>
      </c>
      <c r="I68" s="2">
        <v>35</v>
      </c>
      <c r="J68" s="2" t="s">
        <v>105</v>
      </c>
      <c r="K68" s="2" t="s">
        <v>164</v>
      </c>
      <c r="L68" s="6" t="s">
        <v>9</v>
      </c>
      <c r="M68" s="6" t="s">
        <v>9</v>
      </c>
      <c r="N68" s="6" t="s">
        <v>346</v>
      </c>
      <c r="O68" s="6" t="s">
        <v>346</v>
      </c>
      <c r="P68" s="6" t="s">
        <v>9</v>
      </c>
      <c r="Q68" s="6" t="s">
        <v>346</v>
      </c>
    </row>
    <row r="69" spans="1:17" x14ac:dyDescent="0.35">
      <c r="A69" s="2">
        <v>393</v>
      </c>
      <c r="B69" s="2">
        <v>42100355</v>
      </c>
      <c r="C69" s="2">
        <v>3</v>
      </c>
      <c r="D69" s="2" t="s">
        <v>112</v>
      </c>
      <c r="E69" s="4" t="s">
        <v>113</v>
      </c>
      <c r="F69" s="2" t="s">
        <v>114</v>
      </c>
      <c r="G69" s="2" t="s">
        <v>115</v>
      </c>
      <c r="H69" s="2" t="s">
        <v>116</v>
      </c>
      <c r="I69" s="2">
        <v>37</v>
      </c>
      <c r="J69" s="2" t="s">
        <v>117</v>
      </c>
      <c r="K69" s="2" t="s">
        <v>164</v>
      </c>
      <c r="L69" s="6" t="s">
        <v>9</v>
      </c>
      <c r="M69" s="6" t="s">
        <v>346</v>
      </c>
      <c r="N69" s="6" t="s">
        <v>9</v>
      </c>
      <c r="O69" s="6" t="s">
        <v>346</v>
      </c>
      <c r="P69" s="6" t="s">
        <v>9</v>
      </c>
      <c r="Q69" s="6" t="s">
        <v>346</v>
      </c>
    </row>
    <row r="70" spans="1:17" x14ac:dyDescent="0.35">
      <c r="A70" s="7">
        <v>2222</v>
      </c>
      <c r="B70" s="7">
        <v>42100353</v>
      </c>
      <c r="C70" s="7">
        <v>2</v>
      </c>
      <c r="D70" s="7" t="s">
        <v>9</v>
      </c>
      <c r="E70" s="7" t="s">
        <v>35</v>
      </c>
      <c r="F70" s="7" t="s">
        <v>9</v>
      </c>
      <c r="G70" s="7">
        <v>0</v>
      </c>
      <c r="H70" s="7" t="s">
        <v>9</v>
      </c>
      <c r="I70" s="7">
        <v>12</v>
      </c>
      <c r="J70" s="7" t="s">
        <v>36</v>
      </c>
      <c r="K70" s="7" t="s">
        <v>345</v>
      </c>
      <c r="L70" s="8" t="s">
        <v>346</v>
      </c>
      <c r="M70" s="8" t="s">
        <v>346</v>
      </c>
      <c r="N70" s="8" t="s">
        <v>346</v>
      </c>
      <c r="O70" s="8" t="s">
        <v>346</v>
      </c>
      <c r="P70" s="8" t="s">
        <v>346</v>
      </c>
      <c r="Q70" s="8" t="s">
        <v>346</v>
      </c>
    </row>
    <row r="71" spans="1:17" x14ac:dyDescent="0.35">
      <c r="A71" s="7">
        <v>2156</v>
      </c>
      <c r="B71" s="7">
        <v>42100353</v>
      </c>
      <c r="C71" s="7">
        <v>2</v>
      </c>
      <c r="D71" s="7" t="s">
        <v>87</v>
      </c>
      <c r="E71" s="7" t="s">
        <v>413</v>
      </c>
      <c r="F71" s="7" t="s">
        <v>414</v>
      </c>
      <c r="G71" s="7" t="s">
        <v>415</v>
      </c>
      <c r="H71" s="7" t="s">
        <v>416</v>
      </c>
      <c r="I71" s="7">
        <v>13</v>
      </c>
      <c r="J71" s="7" t="s">
        <v>364</v>
      </c>
      <c r="K71" s="7" t="s">
        <v>345</v>
      </c>
      <c r="L71" s="8" t="s">
        <v>346</v>
      </c>
      <c r="M71" s="8" t="s">
        <v>346</v>
      </c>
      <c r="N71" s="8" t="s">
        <v>346</v>
      </c>
      <c r="O71" s="8" t="s">
        <v>346</v>
      </c>
      <c r="P71" s="8" t="s">
        <v>346</v>
      </c>
      <c r="Q71" s="8" t="s">
        <v>346</v>
      </c>
    </row>
    <row r="72" spans="1:17" x14ac:dyDescent="0.35">
      <c r="A72" s="7">
        <v>1940</v>
      </c>
      <c r="B72" s="7">
        <v>42100353</v>
      </c>
      <c r="C72" s="7">
        <v>2</v>
      </c>
      <c r="D72" s="7" t="s">
        <v>9</v>
      </c>
      <c r="E72" s="7" t="s">
        <v>52</v>
      </c>
      <c r="F72" s="7" t="s">
        <v>9</v>
      </c>
      <c r="G72" s="7">
        <v>0</v>
      </c>
      <c r="H72" s="7" t="s">
        <v>9</v>
      </c>
      <c r="I72" s="7">
        <v>14</v>
      </c>
      <c r="J72" s="7" t="s">
        <v>357</v>
      </c>
      <c r="K72" s="7" t="s">
        <v>345</v>
      </c>
      <c r="L72" s="8" t="s">
        <v>346</v>
      </c>
      <c r="M72" s="8" t="s">
        <v>346</v>
      </c>
      <c r="N72" s="8" t="s">
        <v>346</v>
      </c>
      <c r="O72" s="8" t="s">
        <v>346</v>
      </c>
      <c r="P72" s="8" t="s">
        <v>346</v>
      </c>
      <c r="Q72" s="8" t="s">
        <v>346</v>
      </c>
    </row>
    <row r="73" spans="1:17" x14ac:dyDescent="0.35">
      <c r="A73" s="2">
        <v>1656</v>
      </c>
      <c r="B73" s="2">
        <v>42100353</v>
      </c>
      <c r="C73" s="2">
        <v>3</v>
      </c>
      <c r="D73" s="2" t="s">
        <v>123</v>
      </c>
      <c r="E73" s="2" t="s">
        <v>321</v>
      </c>
      <c r="F73" s="2" t="s">
        <v>322</v>
      </c>
      <c r="G73" s="2" t="s">
        <v>323</v>
      </c>
      <c r="H73" s="2" t="s">
        <v>324</v>
      </c>
      <c r="I73" s="2">
        <v>15</v>
      </c>
      <c r="J73" s="2" t="s">
        <v>325</v>
      </c>
      <c r="K73" s="2" t="s">
        <v>345</v>
      </c>
      <c r="L73" s="6" t="s">
        <v>9</v>
      </c>
      <c r="M73" s="6" t="s">
        <v>9</v>
      </c>
      <c r="N73" s="6" t="s">
        <v>346</v>
      </c>
      <c r="O73" s="6" t="s">
        <v>9</v>
      </c>
      <c r="P73" s="6" t="s">
        <v>9</v>
      </c>
      <c r="Q73" s="6" t="s">
        <v>9</v>
      </c>
    </row>
    <row r="74" spans="1:17" x14ac:dyDescent="0.35">
      <c r="A74" s="2">
        <v>1581</v>
      </c>
      <c r="B74" s="2">
        <v>42100353</v>
      </c>
      <c r="C74" s="2">
        <v>2</v>
      </c>
      <c r="D74" s="2" t="s">
        <v>9</v>
      </c>
      <c r="E74" s="2" t="s">
        <v>50</v>
      </c>
      <c r="F74" s="2" t="s">
        <v>9</v>
      </c>
      <c r="G74" s="2">
        <v>0</v>
      </c>
      <c r="H74" s="2" t="s">
        <v>9</v>
      </c>
      <c r="I74" s="2">
        <v>16</v>
      </c>
      <c r="J74" s="2" t="s">
        <v>51</v>
      </c>
      <c r="K74" s="2" t="s">
        <v>345</v>
      </c>
      <c r="L74" s="6" t="s">
        <v>9</v>
      </c>
      <c r="M74" s="6" t="s">
        <v>346</v>
      </c>
      <c r="N74" s="6" t="s">
        <v>346</v>
      </c>
      <c r="O74" s="6" t="s">
        <v>346</v>
      </c>
      <c r="P74" s="6" t="s">
        <v>9</v>
      </c>
      <c r="Q74" s="6" t="s">
        <v>346</v>
      </c>
    </row>
    <row r="75" spans="1:17" x14ac:dyDescent="0.35">
      <c r="A75" s="7">
        <v>1480</v>
      </c>
      <c r="B75" s="7">
        <v>42100353</v>
      </c>
      <c r="C75" s="7">
        <v>3</v>
      </c>
      <c r="D75" s="7" t="s">
        <v>44</v>
      </c>
      <c r="E75" s="7" t="s">
        <v>45</v>
      </c>
      <c r="F75" s="7" t="s">
        <v>46</v>
      </c>
      <c r="G75" s="7" t="s">
        <v>47</v>
      </c>
      <c r="H75" s="7" t="s">
        <v>48</v>
      </c>
      <c r="I75" s="7">
        <v>17</v>
      </c>
      <c r="J75" s="7" t="s">
        <v>49</v>
      </c>
      <c r="K75" s="7" t="s">
        <v>345</v>
      </c>
      <c r="L75" s="8" t="s">
        <v>346</v>
      </c>
      <c r="M75" s="8" t="s">
        <v>346</v>
      </c>
      <c r="N75" s="8" t="s">
        <v>346</v>
      </c>
      <c r="O75" s="8" t="s">
        <v>346</v>
      </c>
      <c r="P75" s="8" t="s">
        <v>346</v>
      </c>
      <c r="Q75" s="8" t="s">
        <v>346</v>
      </c>
    </row>
    <row r="76" spans="1:17" x14ac:dyDescent="0.35">
      <c r="A76" s="7">
        <v>1023</v>
      </c>
      <c r="B76" s="7">
        <v>42100353</v>
      </c>
      <c r="C76" s="7">
        <v>2</v>
      </c>
      <c r="D76" s="7" t="s">
        <v>9</v>
      </c>
      <c r="E76" s="7" t="s">
        <v>55</v>
      </c>
      <c r="F76" s="7" t="s">
        <v>9</v>
      </c>
      <c r="G76" s="7">
        <v>0</v>
      </c>
      <c r="H76" s="7" t="s">
        <v>9</v>
      </c>
      <c r="I76" s="7">
        <v>20</v>
      </c>
      <c r="J76" s="7" t="s">
        <v>359</v>
      </c>
      <c r="K76" s="7" t="s">
        <v>345</v>
      </c>
      <c r="L76" s="8" t="s">
        <v>346</v>
      </c>
      <c r="M76" s="8" t="s">
        <v>346</v>
      </c>
      <c r="N76" s="8" t="s">
        <v>346</v>
      </c>
      <c r="O76" s="8" t="s">
        <v>346</v>
      </c>
      <c r="P76" s="8" t="s">
        <v>346</v>
      </c>
      <c r="Q76" s="8" t="s">
        <v>346</v>
      </c>
    </row>
    <row r="77" spans="1:17" x14ac:dyDescent="0.35">
      <c r="A77" s="7">
        <v>910</v>
      </c>
      <c r="B77" s="7">
        <v>42100353</v>
      </c>
      <c r="C77" s="7">
        <v>3</v>
      </c>
      <c r="D77" s="7" t="s">
        <v>384</v>
      </c>
      <c r="E77" s="7" t="s">
        <v>129</v>
      </c>
      <c r="F77" s="7" t="s">
        <v>130</v>
      </c>
      <c r="G77" s="7" t="s">
        <v>131</v>
      </c>
      <c r="H77" s="7" t="s">
        <v>132</v>
      </c>
      <c r="I77" s="7">
        <v>21</v>
      </c>
      <c r="J77" s="7" t="s">
        <v>133</v>
      </c>
      <c r="K77" s="7" t="s">
        <v>345</v>
      </c>
      <c r="L77" s="8" t="s">
        <v>346</v>
      </c>
      <c r="M77" s="8" t="s">
        <v>346</v>
      </c>
      <c r="N77" s="8" t="s">
        <v>346</v>
      </c>
      <c r="O77" s="8" t="s">
        <v>346</v>
      </c>
      <c r="P77" s="8" t="s">
        <v>346</v>
      </c>
      <c r="Q77" s="8" t="s">
        <v>346</v>
      </c>
    </row>
    <row r="78" spans="1:17" x14ac:dyDescent="0.35">
      <c r="A78" s="7">
        <v>894</v>
      </c>
      <c r="B78" s="7">
        <v>42100353</v>
      </c>
      <c r="C78" s="7">
        <v>2</v>
      </c>
      <c r="D78" s="7" t="s">
        <v>87</v>
      </c>
      <c r="E78" s="7" t="s">
        <v>88</v>
      </c>
      <c r="F78" s="7" t="s">
        <v>89</v>
      </c>
      <c r="G78" s="7" t="s">
        <v>90</v>
      </c>
      <c r="H78" s="7" t="s">
        <v>91</v>
      </c>
      <c r="I78" s="7">
        <v>22</v>
      </c>
      <c r="J78" s="7" t="s">
        <v>92</v>
      </c>
      <c r="K78" s="7" t="s">
        <v>345</v>
      </c>
      <c r="L78" s="8" t="s">
        <v>346</v>
      </c>
      <c r="M78" s="8" t="s">
        <v>346</v>
      </c>
      <c r="N78" s="8" t="s">
        <v>346</v>
      </c>
      <c r="O78" s="8" t="s">
        <v>346</v>
      </c>
      <c r="P78" s="8" t="s">
        <v>346</v>
      </c>
      <c r="Q78" s="8" t="s">
        <v>346</v>
      </c>
    </row>
    <row r="79" spans="1:17" x14ac:dyDescent="0.35">
      <c r="A79" s="2">
        <v>854</v>
      </c>
      <c r="B79" s="2">
        <v>42100353</v>
      </c>
      <c r="C79" s="2">
        <v>2</v>
      </c>
      <c r="D79" s="2" t="s">
        <v>217</v>
      </c>
      <c r="E79" s="2" t="s">
        <v>218</v>
      </c>
      <c r="F79" s="2" t="s">
        <v>219</v>
      </c>
      <c r="G79" s="2" t="s">
        <v>220</v>
      </c>
      <c r="H79" s="2" t="s">
        <v>221</v>
      </c>
      <c r="I79" s="2">
        <v>23</v>
      </c>
      <c r="J79" s="2" t="s">
        <v>494</v>
      </c>
      <c r="K79" s="2" t="s">
        <v>345</v>
      </c>
      <c r="L79" s="6" t="s">
        <v>9</v>
      </c>
      <c r="M79" s="6" t="s">
        <v>9</v>
      </c>
      <c r="N79" s="6" t="s">
        <v>346</v>
      </c>
      <c r="O79" s="6" t="s">
        <v>9</v>
      </c>
      <c r="P79" s="6" t="s">
        <v>9</v>
      </c>
      <c r="Q79" s="6" t="s">
        <v>346</v>
      </c>
    </row>
    <row r="80" spans="1:17" x14ac:dyDescent="0.35">
      <c r="A80" s="2">
        <v>829</v>
      </c>
      <c r="B80" s="2">
        <v>42100353</v>
      </c>
      <c r="C80" s="2">
        <v>2</v>
      </c>
      <c r="D80" s="2" t="s">
        <v>9</v>
      </c>
      <c r="E80" s="2" t="s">
        <v>102</v>
      </c>
      <c r="F80" s="2" t="s">
        <v>9</v>
      </c>
      <c r="G80" s="2">
        <v>0</v>
      </c>
      <c r="H80" s="2" t="s">
        <v>9</v>
      </c>
      <c r="I80" s="2">
        <v>24</v>
      </c>
      <c r="J80" s="2" t="s">
        <v>103</v>
      </c>
      <c r="K80" s="2" t="s">
        <v>345</v>
      </c>
      <c r="L80" s="6" t="s">
        <v>346</v>
      </c>
      <c r="M80" s="6" t="s">
        <v>346</v>
      </c>
      <c r="N80" s="6" t="s">
        <v>346</v>
      </c>
      <c r="O80" s="6" t="s">
        <v>346</v>
      </c>
      <c r="P80" s="6" t="s">
        <v>346</v>
      </c>
      <c r="Q80" s="6" t="s">
        <v>346</v>
      </c>
    </row>
    <row r="81" spans="1:17" x14ac:dyDescent="0.35">
      <c r="A81" s="2">
        <v>752</v>
      </c>
      <c r="B81" s="2">
        <v>42100353</v>
      </c>
      <c r="C81" s="2">
        <v>2</v>
      </c>
      <c r="D81" s="2" t="s">
        <v>9</v>
      </c>
      <c r="E81" s="2" t="s">
        <v>142</v>
      </c>
      <c r="F81" s="2" t="s">
        <v>9</v>
      </c>
      <c r="G81" s="2">
        <v>0</v>
      </c>
      <c r="H81" s="2" t="s">
        <v>9</v>
      </c>
      <c r="I81" s="2">
        <v>25</v>
      </c>
      <c r="J81" s="2" t="s">
        <v>143</v>
      </c>
      <c r="K81" s="2" t="s">
        <v>345</v>
      </c>
      <c r="L81" s="6" t="s">
        <v>346</v>
      </c>
      <c r="M81" s="6" t="s">
        <v>9</v>
      </c>
      <c r="N81" s="6" t="s">
        <v>346</v>
      </c>
      <c r="O81" s="6" t="s">
        <v>346</v>
      </c>
      <c r="P81" s="6" t="s">
        <v>346</v>
      </c>
      <c r="Q81" s="6" t="s">
        <v>346</v>
      </c>
    </row>
    <row r="82" spans="1:17" x14ac:dyDescent="0.35">
      <c r="A82" s="2">
        <v>648</v>
      </c>
      <c r="B82" s="2">
        <v>42100353</v>
      </c>
      <c r="C82" s="2">
        <v>2</v>
      </c>
      <c r="D82" s="2" t="s">
        <v>9</v>
      </c>
      <c r="E82" s="2" t="s">
        <v>93</v>
      </c>
      <c r="F82" s="2" t="s">
        <v>9</v>
      </c>
      <c r="G82" s="2">
        <v>0</v>
      </c>
      <c r="H82" s="2" t="s">
        <v>9</v>
      </c>
      <c r="I82" s="2">
        <v>26</v>
      </c>
      <c r="J82" s="2" t="s">
        <v>94</v>
      </c>
      <c r="K82" s="2" t="s">
        <v>345</v>
      </c>
      <c r="L82" s="6" t="s">
        <v>9</v>
      </c>
      <c r="M82" s="6" t="s">
        <v>346</v>
      </c>
      <c r="N82" s="6" t="s">
        <v>346</v>
      </c>
      <c r="O82" s="6" t="s">
        <v>346</v>
      </c>
      <c r="P82" s="6" t="s">
        <v>346</v>
      </c>
      <c r="Q82" s="6" t="s">
        <v>346</v>
      </c>
    </row>
    <row r="83" spans="1:17" x14ac:dyDescent="0.35">
      <c r="A83" s="2">
        <v>643</v>
      </c>
      <c r="B83" s="2">
        <v>42100353</v>
      </c>
      <c r="C83" s="2">
        <v>2</v>
      </c>
      <c r="D83" s="2" t="s">
        <v>9</v>
      </c>
      <c r="E83" s="2" t="s">
        <v>79</v>
      </c>
      <c r="F83" s="2" t="s">
        <v>9</v>
      </c>
      <c r="G83" s="2">
        <v>0</v>
      </c>
      <c r="H83" s="2" t="s">
        <v>9</v>
      </c>
      <c r="I83" s="2">
        <v>27</v>
      </c>
      <c r="J83" s="2" t="s">
        <v>495</v>
      </c>
      <c r="K83" s="2" t="s">
        <v>345</v>
      </c>
      <c r="L83" s="6" t="s">
        <v>9</v>
      </c>
      <c r="M83" s="6" t="s">
        <v>346</v>
      </c>
      <c r="N83" s="6" t="s">
        <v>346</v>
      </c>
      <c r="O83" s="6" t="s">
        <v>346</v>
      </c>
      <c r="P83" s="6" t="s">
        <v>346</v>
      </c>
      <c r="Q83" s="6" t="s">
        <v>346</v>
      </c>
    </row>
    <row r="84" spans="1:17" x14ac:dyDescent="0.35">
      <c r="A84" s="2">
        <v>288</v>
      </c>
      <c r="B84" s="2">
        <v>42100353</v>
      </c>
      <c r="C84" s="2">
        <v>2</v>
      </c>
      <c r="D84" s="2" t="s">
        <v>243</v>
      </c>
      <c r="E84" s="2" t="s">
        <v>244</v>
      </c>
      <c r="F84" s="2" t="s">
        <v>245</v>
      </c>
      <c r="G84" s="2" t="s">
        <v>246</v>
      </c>
      <c r="H84" s="2" t="s">
        <v>247</v>
      </c>
      <c r="I84" s="2">
        <v>42</v>
      </c>
      <c r="J84" s="2" t="s">
        <v>248</v>
      </c>
      <c r="K84" s="2" t="s">
        <v>345</v>
      </c>
      <c r="L84" s="6" t="s">
        <v>9</v>
      </c>
      <c r="M84" s="6" t="s">
        <v>9</v>
      </c>
      <c r="N84" s="6" t="s">
        <v>346</v>
      </c>
      <c r="O84" s="6" t="s">
        <v>9</v>
      </c>
      <c r="P84" s="6" t="s">
        <v>9</v>
      </c>
      <c r="Q84" s="6" t="s">
        <v>346</v>
      </c>
    </row>
    <row r="85" spans="1:17" x14ac:dyDescent="0.35">
      <c r="A85" s="2">
        <v>274</v>
      </c>
      <c r="B85" s="2">
        <v>42100353</v>
      </c>
      <c r="C85" s="2">
        <v>3</v>
      </c>
      <c r="D85" s="2" t="s">
        <v>9</v>
      </c>
      <c r="E85" s="2" t="s">
        <v>149</v>
      </c>
      <c r="F85" s="2" t="s">
        <v>150</v>
      </c>
      <c r="G85" s="2" t="s">
        <v>151</v>
      </c>
      <c r="H85" s="2" t="s">
        <v>152</v>
      </c>
      <c r="I85" s="2">
        <v>43</v>
      </c>
      <c r="J85" s="2" t="s">
        <v>503</v>
      </c>
      <c r="K85" s="2" t="s">
        <v>345</v>
      </c>
      <c r="L85" s="6" t="s">
        <v>9</v>
      </c>
      <c r="M85" s="6" t="s">
        <v>9</v>
      </c>
      <c r="N85" s="6" t="s">
        <v>346</v>
      </c>
      <c r="O85" s="6" t="s">
        <v>346</v>
      </c>
      <c r="P85" s="6" t="s">
        <v>9</v>
      </c>
      <c r="Q85" s="6" t="s">
        <v>346</v>
      </c>
    </row>
    <row r="86" spans="1:17" x14ac:dyDescent="0.35">
      <c r="A86" s="2">
        <v>265</v>
      </c>
      <c r="B86" s="2">
        <v>42100353</v>
      </c>
      <c r="C86" s="2">
        <v>3</v>
      </c>
      <c r="D86" s="2" t="s">
        <v>331</v>
      </c>
      <c r="E86" s="2" t="s">
        <v>332</v>
      </c>
      <c r="F86" s="2" t="s">
        <v>333</v>
      </c>
      <c r="G86" s="2" t="s">
        <v>334</v>
      </c>
      <c r="H86" s="2" t="s">
        <v>335</v>
      </c>
      <c r="I86" s="2">
        <v>45</v>
      </c>
      <c r="J86" s="2" t="s">
        <v>336</v>
      </c>
      <c r="K86" s="2" t="s">
        <v>345</v>
      </c>
      <c r="L86" s="6" t="s">
        <v>346</v>
      </c>
      <c r="M86" s="6" t="s">
        <v>9</v>
      </c>
      <c r="N86" s="6" t="s">
        <v>346</v>
      </c>
      <c r="O86" s="6" t="s">
        <v>9</v>
      </c>
      <c r="P86" s="6" t="s">
        <v>9</v>
      </c>
      <c r="Q86" s="6" t="s">
        <v>9</v>
      </c>
    </row>
    <row r="87" spans="1:17" x14ac:dyDescent="0.35">
      <c r="A87" s="2">
        <v>107</v>
      </c>
      <c r="B87" s="2">
        <v>12106392</v>
      </c>
      <c r="C87" s="2">
        <v>3</v>
      </c>
      <c r="D87" s="2" t="s">
        <v>9</v>
      </c>
      <c r="E87" s="4" t="s">
        <v>427</v>
      </c>
      <c r="F87" s="2" t="s">
        <v>322</v>
      </c>
      <c r="G87" s="2" t="s">
        <v>428</v>
      </c>
      <c r="H87" s="2" t="s">
        <v>9</v>
      </c>
      <c r="I87" s="2">
        <v>56</v>
      </c>
      <c r="J87" s="2" t="s">
        <v>371</v>
      </c>
      <c r="K87" s="5" t="s">
        <v>348</v>
      </c>
      <c r="L87" s="6" t="s">
        <v>346</v>
      </c>
      <c r="M87" s="6" t="s">
        <v>9</v>
      </c>
      <c r="N87" s="6" t="s">
        <v>9</v>
      </c>
      <c r="O87" s="6" t="s">
        <v>9</v>
      </c>
      <c r="P87" s="6" t="s">
        <v>9</v>
      </c>
      <c r="Q87" s="6" t="s">
        <v>9</v>
      </c>
    </row>
    <row r="88" spans="1:17" x14ac:dyDescent="0.35">
      <c r="A88" s="2">
        <v>190</v>
      </c>
      <c r="B88" s="2">
        <v>12106378</v>
      </c>
      <c r="C88" s="2">
        <v>2</v>
      </c>
      <c r="D88" s="2" t="s">
        <v>9</v>
      </c>
      <c r="E88" s="4" t="s">
        <v>465</v>
      </c>
      <c r="F88" s="2" t="s">
        <v>466</v>
      </c>
      <c r="G88" s="2" t="s">
        <v>467</v>
      </c>
      <c r="H88" s="2" t="s">
        <v>468</v>
      </c>
      <c r="I88" s="2">
        <v>46</v>
      </c>
      <c r="J88" s="2" t="s">
        <v>438</v>
      </c>
      <c r="K88" s="5" t="s">
        <v>349</v>
      </c>
      <c r="L88" s="6" t="s">
        <v>9</v>
      </c>
      <c r="M88" s="6" t="s">
        <v>346</v>
      </c>
      <c r="N88" s="6" t="s">
        <v>346</v>
      </c>
      <c r="O88" s="6" t="s">
        <v>9</v>
      </c>
      <c r="P88" s="6" t="s">
        <v>346</v>
      </c>
      <c r="Q88" s="6" t="s">
        <v>346</v>
      </c>
    </row>
    <row r="89" spans="1:17" x14ac:dyDescent="0.35">
      <c r="A89" s="2">
        <v>140</v>
      </c>
      <c r="B89" s="2">
        <v>12106378</v>
      </c>
      <c r="C89" s="2">
        <v>3</v>
      </c>
      <c r="D89" s="2" t="s">
        <v>223</v>
      </c>
      <c r="E89" s="4" t="s">
        <v>473</v>
      </c>
      <c r="F89" s="2" t="s">
        <v>474</v>
      </c>
      <c r="G89" s="2" t="s">
        <v>475</v>
      </c>
      <c r="H89" s="2" t="s">
        <v>476</v>
      </c>
      <c r="I89" s="2">
        <v>53</v>
      </c>
      <c r="J89" s="2" t="s">
        <v>441</v>
      </c>
      <c r="K89" s="5" t="s">
        <v>349</v>
      </c>
      <c r="L89" s="6" t="s">
        <v>9</v>
      </c>
      <c r="M89" s="6" t="s">
        <v>346</v>
      </c>
      <c r="N89" s="6" t="s">
        <v>9</v>
      </c>
      <c r="O89" s="6" t="s">
        <v>9</v>
      </c>
      <c r="P89" s="6" t="s">
        <v>346</v>
      </c>
      <c r="Q89" s="6" t="s">
        <v>9</v>
      </c>
    </row>
    <row r="90" spans="1:17" x14ac:dyDescent="0.35">
      <c r="A90" s="7">
        <v>614</v>
      </c>
      <c r="B90" s="7">
        <v>12105269</v>
      </c>
      <c r="C90" s="7">
        <v>3</v>
      </c>
      <c r="D90" s="7" t="s">
        <v>448</v>
      </c>
      <c r="E90" s="9" t="s">
        <v>82</v>
      </c>
      <c r="F90" s="7" t="s">
        <v>83</v>
      </c>
      <c r="G90" s="7" t="s">
        <v>84</v>
      </c>
      <c r="H90" s="7" t="s">
        <v>85</v>
      </c>
      <c r="I90" s="7">
        <v>18</v>
      </c>
      <c r="J90" s="7" t="s">
        <v>86</v>
      </c>
      <c r="K90" s="7" t="s">
        <v>349</v>
      </c>
      <c r="L90" s="8" t="s">
        <v>346</v>
      </c>
      <c r="M90" s="8" t="s">
        <v>346</v>
      </c>
      <c r="N90" s="8" t="s">
        <v>346</v>
      </c>
      <c r="O90" s="8" t="s">
        <v>346</v>
      </c>
      <c r="P90" s="8" t="s">
        <v>346</v>
      </c>
      <c r="Q90" s="8" t="s">
        <v>346</v>
      </c>
    </row>
    <row r="91" spans="1:17" x14ac:dyDescent="0.35">
      <c r="A91" s="2">
        <v>310</v>
      </c>
      <c r="B91" s="2">
        <v>12105269</v>
      </c>
      <c r="C91" s="2">
        <v>3</v>
      </c>
      <c r="D91" s="2" t="s">
        <v>289</v>
      </c>
      <c r="E91" s="4" t="s">
        <v>290</v>
      </c>
      <c r="F91" s="2" t="s">
        <v>291</v>
      </c>
      <c r="G91" s="2" t="s">
        <v>292</v>
      </c>
      <c r="H91" s="2" t="s">
        <v>293</v>
      </c>
      <c r="I91" s="2">
        <v>31</v>
      </c>
      <c r="J91" s="2" t="s">
        <v>434</v>
      </c>
      <c r="K91" s="5" t="s">
        <v>349</v>
      </c>
      <c r="L91" s="6" t="s">
        <v>346</v>
      </c>
      <c r="M91" s="6" t="s">
        <v>346</v>
      </c>
      <c r="N91" s="6" t="s">
        <v>9</v>
      </c>
      <c r="O91" s="6" t="s">
        <v>9</v>
      </c>
      <c r="P91" s="6" t="s">
        <v>346</v>
      </c>
      <c r="Q91" s="6" t="s">
        <v>9</v>
      </c>
    </row>
    <row r="92" spans="1:17" x14ac:dyDescent="0.35">
      <c r="A92" s="2">
        <v>270</v>
      </c>
      <c r="B92" s="2">
        <v>12105269</v>
      </c>
      <c r="C92" s="2">
        <v>2</v>
      </c>
      <c r="D92" s="2" t="s">
        <v>452</v>
      </c>
      <c r="E92" s="4" t="s">
        <v>453</v>
      </c>
      <c r="F92" s="2" t="s">
        <v>454</v>
      </c>
      <c r="G92" s="2" t="s">
        <v>455</v>
      </c>
      <c r="H92" s="2" t="s">
        <v>456</v>
      </c>
      <c r="I92" s="2">
        <v>36</v>
      </c>
      <c r="J92" s="2" t="s">
        <v>435</v>
      </c>
      <c r="K92" s="5" t="s">
        <v>349</v>
      </c>
      <c r="L92" s="6" t="s">
        <v>9</v>
      </c>
      <c r="M92" s="6" t="s">
        <v>346</v>
      </c>
      <c r="N92" s="6" t="s">
        <v>9</v>
      </c>
      <c r="O92" s="6" t="s">
        <v>346</v>
      </c>
      <c r="P92" s="6" t="s">
        <v>346</v>
      </c>
      <c r="Q92" s="6" t="s">
        <v>346</v>
      </c>
    </row>
    <row r="93" spans="1:17" x14ac:dyDescent="0.35">
      <c r="A93" s="2">
        <v>247</v>
      </c>
      <c r="B93" s="2">
        <v>12105269</v>
      </c>
      <c r="C93" s="2">
        <v>2</v>
      </c>
      <c r="D93" s="2" t="s">
        <v>57</v>
      </c>
      <c r="E93" s="4" t="s">
        <v>157</v>
      </c>
      <c r="F93" s="2" t="s">
        <v>158</v>
      </c>
      <c r="G93" s="2" t="s">
        <v>159</v>
      </c>
      <c r="H93" s="2" t="s">
        <v>160</v>
      </c>
      <c r="I93" s="2">
        <v>38</v>
      </c>
      <c r="J93" s="2" t="s">
        <v>78</v>
      </c>
      <c r="K93" s="5" t="s">
        <v>349</v>
      </c>
      <c r="L93" s="6" t="s">
        <v>9</v>
      </c>
      <c r="M93" s="6" t="s">
        <v>346</v>
      </c>
      <c r="N93" s="6" t="s">
        <v>9</v>
      </c>
      <c r="O93" s="6" t="s">
        <v>346</v>
      </c>
      <c r="P93" s="6" t="s">
        <v>9</v>
      </c>
      <c r="Q93" s="6" t="s">
        <v>346</v>
      </c>
    </row>
    <row r="94" spans="1:17" x14ac:dyDescent="0.35">
      <c r="A94" s="2">
        <v>184</v>
      </c>
      <c r="B94" s="2">
        <v>12105269</v>
      </c>
      <c r="C94" s="2">
        <v>3</v>
      </c>
      <c r="D94" s="2" t="s">
        <v>401</v>
      </c>
      <c r="E94" s="2" t="s">
        <v>469</v>
      </c>
      <c r="F94" s="2" t="s">
        <v>403</v>
      </c>
      <c r="G94" s="2" t="s">
        <v>404</v>
      </c>
      <c r="H94" s="2" t="s">
        <v>405</v>
      </c>
      <c r="I94" s="2">
        <v>47</v>
      </c>
      <c r="J94" s="2" t="s">
        <v>439</v>
      </c>
      <c r="K94" s="5" t="s">
        <v>349</v>
      </c>
      <c r="L94" s="6" t="s">
        <v>9</v>
      </c>
      <c r="M94" s="6" t="s">
        <v>346</v>
      </c>
      <c r="N94" s="6" t="s">
        <v>346</v>
      </c>
      <c r="O94" s="6" t="s">
        <v>9</v>
      </c>
      <c r="P94" s="6" t="s">
        <v>9</v>
      </c>
      <c r="Q94" s="6" t="s">
        <v>9</v>
      </c>
    </row>
    <row r="95" spans="1:17" x14ac:dyDescent="0.35">
      <c r="A95" s="2">
        <v>162</v>
      </c>
      <c r="B95" s="2">
        <v>12105269</v>
      </c>
      <c r="C95" s="2">
        <v>2</v>
      </c>
      <c r="D95" s="2" t="s">
        <v>9</v>
      </c>
      <c r="E95" s="4" t="s">
        <v>470</v>
      </c>
      <c r="F95" s="2" t="s">
        <v>471</v>
      </c>
      <c r="G95" s="2" t="s">
        <v>472</v>
      </c>
      <c r="H95" s="2" t="s">
        <v>9</v>
      </c>
      <c r="I95" s="2">
        <v>50</v>
      </c>
      <c r="J95" s="2" t="s">
        <v>440</v>
      </c>
      <c r="K95" s="5" t="s">
        <v>349</v>
      </c>
      <c r="L95" s="6" t="s">
        <v>9</v>
      </c>
      <c r="M95" s="6" t="s">
        <v>346</v>
      </c>
      <c r="N95" s="6" t="s">
        <v>9</v>
      </c>
      <c r="O95" s="6" t="s">
        <v>346</v>
      </c>
      <c r="P95" s="6" t="s">
        <v>9</v>
      </c>
      <c r="Q95" s="6" t="s">
        <v>346</v>
      </c>
    </row>
    <row r="96" spans="1:17" x14ac:dyDescent="0.35">
      <c r="A96" s="2">
        <v>144</v>
      </c>
      <c r="B96" s="2">
        <v>12105269</v>
      </c>
      <c r="C96" s="2">
        <v>3</v>
      </c>
      <c r="D96" s="2" t="s">
        <v>9</v>
      </c>
      <c r="E96" s="2" t="s">
        <v>421</v>
      </c>
      <c r="F96" s="2" t="s">
        <v>20</v>
      </c>
      <c r="G96" s="2" t="s">
        <v>422</v>
      </c>
      <c r="H96" s="2" t="s">
        <v>9</v>
      </c>
      <c r="I96" s="2">
        <v>52</v>
      </c>
      <c r="J96" s="2" t="s">
        <v>368</v>
      </c>
      <c r="K96" s="5" t="s">
        <v>349</v>
      </c>
      <c r="L96" s="6" t="s">
        <v>346</v>
      </c>
      <c r="M96" s="6" t="s">
        <v>346</v>
      </c>
      <c r="N96" s="6" t="s">
        <v>9</v>
      </c>
      <c r="O96" s="6" t="s">
        <v>346</v>
      </c>
      <c r="P96" s="6" t="s">
        <v>346</v>
      </c>
      <c r="Q96" s="6" t="s">
        <v>346</v>
      </c>
    </row>
    <row r="97" spans="1:17" x14ac:dyDescent="0.35">
      <c r="A97" s="2">
        <v>1226</v>
      </c>
      <c r="B97" s="2">
        <v>12105244</v>
      </c>
      <c r="C97" s="2">
        <v>2</v>
      </c>
      <c r="D97" s="2" t="s">
        <v>373</v>
      </c>
      <c r="E97" s="4" t="s">
        <v>374</v>
      </c>
      <c r="F97" s="2" t="s">
        <v>375</v>
      </c>
      <c r="G97" s="2" t="s">
        <v>376</v>
      </c>
      <c r="H97" s="2" t="s">
        <v>377</v>
      </c>
      <c r="I97" s="2">
        <v>11</v>
      </c>
      <c r="J97" s="2" t="s">
        <v>350</v>
      </c>
      <c r="K97" s="5" t="s">
        <v>348</v>
      </c>
      <c r="L97" s="6" t="s">
        <v>346</v>
      </c>
      <c r="M97" s="6" t="s">
        <v>9</v>
      </c>
      <c r="N97" s="6" t="s">
        <v>346</v>
      </c>
      <c r="O97" s="6" t="s">
        <v>346</v>
      </c>
      <c r="P97" s="6" t="s">
        <v>9</v>
      </c>
      <c r="Q97" s="6" t="s">
        <v>9</v>
      </c>
    </row>
    <row r="98" spans="1:17" x14ac:dyDescent="0.35">
      <c r="A98" s="2">
        <v>506</v>
      </c>
      <c r="B98" s="2">
        <v>12105244</v>
      </c>
      <c r="C98" s="2">
        <v>3</v>
      </c>
      <c r="D98" s="2" t="s">
        <v>379</v>
      </c>
      <c r="E98" s="2" t="s">
        <v>380</v>
      </c>
      <c r="F98" s="2" t="s">
        <v>381</v>
      </c>
      <c r="G98" s="2" t="s">
        <v>382</v>
      </c>
      <c r="H98" s="2" t="s">
        <v>383</v>
      </c>
      <c r="I98" s="2">
        <v>15</v>
      </c>
      <c r="J98" s="2" t="s">
        <v>351</v>
      </c>
      <c r="K98" s="5" t="s">
        <v>348</v>
      </c>
      <c r="L98" s="6" t="s">
        <v>346</v>
      </c>
      <c r="M98" s="6" t="s">
        <v>9</v>
      </c>
      <c r="N98" s="6" t="s">
        <v>9</v>
      </c>
      <c r="O98" s="6" t="s">
        <v>9</v>
      </c>
      <c r="P98" s="6" t="s">
        <v>9</v>
      </c>
      <c r="Q98" s="6" t="s">
        <v>9</v>
      </c>
    </row>
    <row r="99" spans="1:17" x14ac:dyDescent="0.35">
      <c r="A99" s="2">
        <v>309</v>
      </c>
      <c r="B99" s="2">
        <v>12105244</v>
      </c>
      <c r="C99" s="2">
        <v>3</v>
      </c>
      <c r="D99" s="2" t="s">
        <v>9</v>
      </c>
      <c r="E99" s="2" t="s">
        <v>385</v>
      </c>
      <c r="F99" s="2" t="s">
        <v>386</v>
      </c>
      <c r="G99" s="2" t="s">
        <v>387</v>
      </c>
      <c r="H99" s="2" t="s">
        <v>9</v>
      </c>
      <c r="I99" s="2">
        <v>24</v>
      </c>
      <c r="J99" s="2" t="s">
        <v>354</v>
      </c>
      <c r="K99" s="5" t="s">
        <v>348</v>
      </c>
      <c r="L99" s="6" t="s">
        <v>346</v>
      </c>
      <c r="M99" s="6" t="s">
        <v>9</v>
      </c>
      <c r="N99" s="6" t="s">
        <v>9</v>
      </c>
      <c r="O99" s="6" t="s">
        <v>346</v>
      </c>
      <c r="P99" s="6" t="s">
        <v>346</v>
      </c>
      <c r="Q99" s="6" t="s">
        <v>346</v>
      </c>
    </row>
    <row r="100" spans="1:17" x14ac:dyDescent="0.35">
      <c r="A100" s="2">
        <v>302</v>
      </c>
      <c r="B100" s="2">
        <v>12105244</v>
      </c>
      <c r="C100" s="2">
        <v>2</v>
      </c>
      <c r="D100" s="2" t="s">
        <v>57</v>
      </c>
      <c r="E100" s="4" t="s">
        <v>58</v>
      </c>
      <c r="F100" s="2" t="s">
        <v>59</v>
      </c>
      <c r="G100" s="2" t="s">
        <v>60</v>
      </c>
      <c r="H100" s="2" t="s">
        <v>61</v>
      </c>
      <c r="I100" s="2">
        <v>25</v>
      </c>
      <c r="J100" s="2" t="s">
        <v>81</v>
      </c>
      <c r="K100" s="5" t="s">
        <v>348</v>
      </c>
      <c r="L100" s="6" t="s">
        <v>346</v>
      </c>
      <c r="M100" s="6" t="s">
        <v>346</v>
      </c>
      <c r="N100" s="6" t="s">
        <v>9</v>
      </c>
      <c r="O100" s="6" t="s">
        <v>346</v>
      </c>
      <c r="P100" s="6" t="s">
        <v>346</v>
      </c>
      <c r="Q100" s="6" t="s">
        <v>346</v>
      </c>
    </row>
    <row r="101" spans="1:17" x14ac:dyDescent="0.35">
      <c r="A101" s="2">
        <v>277</v>
      </c>
      <c r="B101" s="2">
        <v>12105244</v>
      </c>
      <c r="C101" s="2">
        <v>2</v>
      </c>
      <c r="D101" s="2" t="s">
        <v>9</v>
      </c>
      <c r="E101" s="4" t="s">
        <v>389</v>
      </c>
      <c r="F101" s="2" t="s">
        <v>312</v>
      </c>
      <c r="G101" s="2" t="s">
        <v>390</v>
      </c>
      <c r="H101" s="2" t="s">
        <v>9</v>
      </c>
      <c r="I101" s="2">
        <v>28</v>
      </c>
      <c r="J101" s="2" t="s">
        <v>314</v>
      </c>
      <c r="K101" s="5" t="s">
        <v>348</v>
      </c>
      <c r="L101" s="6" t="s">
        <v>346</v>
      </c>
      <c r="M101" s="6" t="s">
        <v>346</v>
      </c>
      <c r="N101" s="6" t="s">
        <v>9</v>
      </c>
      <c r="O101" s="6" t="s">
        <v>9</v>
      </c>
      <c r="P101" s="6" t="s">
        <v>9</v>
      </c>
      <c r="Q101" s="6" t="s">
        <v>9</v>
      </c>
    </row>
    <row r="102" spans="1:17" x14ac:dyDescent="0.35">
      <c r="A102" s="2">
        <v>209</v>
      </c>
      <c r="B102" s="2">
        <v>12105244</v>
      </c>
      <c r="C102" s="2">
        <v>3</v>
      </c>
      <c r="D102" s="2" t="s">
        <v>406</v>
      </c>
      <c r="E102" s="2" t="s">
        <v>407</v>
      </c>
      <c r="F102" s="2" t="s">
        <v>408</v>
      </c>
      <c r="G102" s="2" t="s">
        <v>409</v>
      </c>
      <c r="H102" s="2" t="s">
        <v>410</v>
      </c>
      <c r="I102" s="2">
        <v>38</v>
      </c>
      <c r="J102" s="2" t="s">
        <v>362</v>
      </c>
      <c r="K102" s="5" t="s">
        <v>348</v>
      </c>
      <c r="L102" s="6" t="s">
        <v>346</v>
      </c>
      <c r="M102" s="6" t="s">
        <v>9</v>
      </c>
      <c r="N102" s="6" t="s">
        <v>9</v>
      </c>
      <c r="O102" s="6" t="s">
        <v>9</v>
      </c>
      <c r="P102" s="6" t="s">
        <v>9</v>
      </c>
      <c r="Q102" s="6" t="s">
        <v>9</v>
      </c>
    </row>
    <row r="103" spans="1:17" x14ac:dyDescent="0.35">
      <c r="A103" s="2">
        <v>171</v>
      </c>
      <c r="B103" s="2">
        <v>12105244</v>
      </c>
      <c r="C103" s="2">
        <v>2</v>
      </c>
      <c r="D103" s="2" t="s">
        <v>9</v>
      </c>
      <c r="E103" s="2" t="s">
        <v>295</v>
      </c>
      <c r="F103" s="2" t="s">
        <v>296</v>
      </c>
      <c r="G103" s="2" t="s">
        <v>297</v>
      </c>
      <c r="H103" s="2" t="s">
        <v>298</v>
      </c>
      <c r="I103" s="2">
        <v>43</v>
      </c>
      <c r="J103" s="2" t="s">
        <v>299</v>
      </c>
      <c r="K103" s="5" t="s">
        <v>348</v>
      </c>
      <c r="L103" s="6" t="s">
        <v>346</v>
      </c>
      <c r="M103" s="6" t="s">
        <v>347</v>
      </c>
      <c r="N103" s="6" t="s">
        <v>9</v>
      </c>
      <c r="O103" s="6" t="s">
        <v>9</v>
      </c>
      <c r="P103" s="6" t="s">
        <v>346</v>
      </c>
      <c r="Q103" s="6" t="s">
        <v>9</v>
      </c>
    </row>
    <row r="104" spans="1:17" x14ac:dyDescent="0.35">
      <c r="A104" s="2">
        <v>106</v>
      </c>
      <c r="B104" s="2">
        <v>12105244</v>
      </c>
      <c r="C104" s="2">
        <v>3</v>
      </c>
      <c r="D104" s="2" t="s">
        <v>9</v>
      </c>
      <c r="E104" s="2" t="s">
        <v>429</v>
      </c>
      <c r="F104" s="2" t="s">
        <v>430</v>
      </c>
      <c r="G104" s="2">
        <v>316249</v>
      </c>
      <c r="H104" s="2" t="s">
        <v>9</v>
      </c>
      <c r="I104" s="2">
        <v>57</v>
      </c>
      <c r="J104" s="2" t="s">
        <v>372</v>
      </c>
      <c r="K104" s="5" t="s">
        <v>348</v>
      </c>
      <c r="L104" s="6" t="s">
        <v>347</v>
      </c>
      <c r="M104" s="6" t="s">
        <v>9</v>
      </c>
      <c r="N104" s="6" t="s">
        <v>9</v>
      </c>
      <c r="O104" s="6" t="s">
        <v>346</v>
      </c>
      <c r="P104" s="6" t="s">
        <v>9</v>
      </c>
      <c r="Q104" s="6" t="s">
        <v>346</v>
      </c>
    </row>
    <row r="105" spans="1:17" x14ac:dyDescent="0.35">
      <c r="A105" s="2">
        <v>221</v>
      </c>
      <c r="B105" s="2">
        <v>12104484</v>
      </c>
      <c r="C105" s="2">
        <v>3</v>
      </c>
      <c r="D105" s="2" t="s">
        <v>457</v>
      </c>
      <c r="E105" s="4" t="s">
        <v>458</v>
      </c>
      <c r="F105" s="2" t="s">
        <v>459</v>
      </c>
      <c r="G105" s="2" t="s">
        <v>460</v>
      </c>
      <c r="H105" s="2" t="s">
        <v>461</v>
      </c>
      <c r="I105" s="2">
        <v>41</v>
      </c>
      <c r="J105" s="2" t="s">
        <v>436</v>
      </c>
      <c r="K105" s="5" t="s">
        <v>349</v>
      </c>
      <c r="L105" s="6" t="s">
        <v>9</v>
      </c>
      <c r="M105" s="6" t="s">
        <v>346</v>
      </c>
      <c r="N105" s="6" t="s">
        <v>9</v>
      </c>
      <c r="O105" s="6" t="s">
        <v>346</v>
      </c>
      <c r="P105" s="6" t="s">
        <v>346</v>
      </c>
      <c r="Q105" s="6" t="s">
        <v>9</v>
      </c>
    </row>
    <row r="106" spans="1:17" x14ac:dyDescent="0.35">
      <c r="A106" s="2">
        <v>194</v>
      </c>
      <c r="B106" s="2">
        <v>12104484</v>
      </c>
      <c r="C106" s="2">
        <v>3</v>
      </c>
      <c r="D106" s="2" t="s">
        <v>9</v>
      </c>
      <c r="E106" s="4" t="s">
        <v>462</v>
      </c>
      <c r="F106" s="2" t="s">
        <v>463</v>
      </c>
      <c r="G106" s="2" t="s">
        <v>464</v>
      </c>
      <c r="H106" s="2" t="s">
        <v>9</v>
      </c>
      <c r="I106" s="2">
        <v>45</v>
      </c>
      <c r="J106" s="2" t="s">
        <v>437</v>
      </c>
      <c r="K106" s="5" t="s">
        <v>349</v>
      </c>
      <c r="L106" s="6" t="s">
        <v>9</v>
      </c>
      <c r="M106" s="6" t="s">
        <v>346</v>
      </c>
      <c r="N106" s="6" t="s">
        <v>9</v>
      </c>
      <c r="O106" s="6" t="s">
        <v>9</v>
      </c>
      <c r="P106" s="6" t="s">
        <v>9</v>
      </c>
      <c r="Q106" s="6" t="s">
        <v>9</v>
      </c>
    </row>
    <row r="107" spans="1:17" x14ac:dyDescent="0.35">
      <c r="A107" s="2">
        <v>128</v>
      </c>
      <c r="B107" s="2">
        <v>12103707</v>
      </c>
      <c r="C107" s="2">
        <v>2</v>
      </c>
      <c r="D107" s="2" t="s">
        <v>166</v>
      </c>
      <c r="E107" s="4" t="s">
        <v>477</v>
      </c>
      <c r="F107" s="2" t="s">
        <v>478</v>
      </c>
      <c r="G107" s="2" t="s">
        <v>479</v>
      </c>
      <c r="H107" s="2" t="s">
        <v>480</v>
      </c>
      <c r="I107" s="2">
        <v>56</v>
      </c>
      <c r="J107" s="2" t="s">
        <v>442</v>
      </c>
      <c r="K107" s="5" t="s">
        <v>349</v>
      </c>
      <c r="L107" s="6" t="s">
        <v>9</v>
      </c>
      <c r="M107" s="6" t="s">
        <v>346</v>
      </c>
      <c r="N107" s="6" t="s">
        <v>9</v>
      </c>
      <c r="O107" s="6" t="s">
        <v>9</v>
      </c>
      <c r="P107" s="6" t="s">
        <v>9</v>
      </c>
      <c r="Q107" s="6" t="s">
        <v>9</v>
      </c>
    </row>
    <row r="108" spans="1:17" x14ac:dyDescent="0.35">
      <c r="A108" s="2">
        <v>21079</v>
      </c>
      <c r="B108" s="2">
        <v>12102914</v>
      </c>
      <c r="C108" s="2">
        <v>2</v>
      </c>
      <c r="D108" s="2" t="s">
        <v>9</v>
      </c>
      <c r="E108" s="4" t="s">
        <v>10</v>
      </c>
      <c r="F108" s="2" t="s">
        <v>9</v>
      </c>
      <c r="G108" s="2">
        <v>0</v>
      </c>
      <c r="H108" s="2" t="s">
        <v>9</v>
      </c>
      <c r="I108" s="2">
        <v>7</v>
      </c>
      <c r="J108" s="2" t="s">
        <v>11</v>
      </c>
      <c r="K108" s="5" t="s">
        <v>348</v>
      </c>
      <c r="L108" s="6" t="s">
        <v>346</v>
      </c>
      <c r="M108" s="6" t="s">
        <v>9</v>
      </c>
      <c r="N108" s="6" t="s">
        <v>346</v>
      </c>
      <c r="O108" s="6" t="s">
        <v>346</v>
      </c>
      <c r="P108" s="6" t="s">
        <v>346</v>
      </c>
      <c r="Q108" s="6" t="s">
        <v>9</v>
      </c>
    </row>
    <row r="109" spans="1:17" x14ac:dyDescent="0.35">
      <c r="A109" s="2">
        <v>245</v>
      </c>
      <c r="B109" s="2">
        <v>12102268</v>
      </c>
      <c r="C109" s="2">
        <v>3</v>
      </c>
      <c r="D109" s="2" t="s">
        <v>9</v>
      </c>
      <c r="E109" s="2" t="s">
        <v>280</v>
      </c>
      <c r="F109" s="2" t="s">
        <v>281</v>
      </c>
      <c r="G109" s="2" t="s">
        <v>282</v>
      </c>
      <c r="H109" s="2" t="s">
        <v>283</v>
      </c>
      <c r="I109" s="2">
        <v>36</v>
      </c>
      <c r="J109" s="2" t="s">
        <v>284</v>
      </c>
      <c r="K109" s="5" t="s">
        <v>348</v>
      </c>
      <c r="L109" s="6" t="s">
        <v>346</v>
      </c>
      <c r="M109" s="6" t="s">
        <v>9</v>
      </c>
      <c r="N109" s="6" t="s">
        <v>9</v>
      </c>
      <c r="O109" s="6" t="s">
        <v>9</v>
      </c>
      <c r="P109" s="6" t="s">
        <v>346</v>
      </c>
      <c r="Q109" s="6" t="s">
        <v>9</v>
      </c>
    </row>
    <row r="110" spans="1:17" x14ac:dyDescent="0.35">
      <c r="A110" s="2">
        <v>200</v>
      </c>
      <c r="B110" s="2">
        <v>12102268</v>
      </c>
      <c r="C110" s="2">
        <v>3</v>
      </c>
      <c r="D110" s="2" t="s">
        <v>9</v>
      </c>
      <c r="E110" s="2" t="s">
        <v>411</v>
      </c>
      <c r="F110" s="2" t="s">
        <v>302</v>
      </c>
      <c r="G110" s="2" t="s">
        <v>412</v>
      </c>
      <c r="H110" s="2" t="s">
        <v>9</v>
      </c>
      <c r="I110" s="2">
        <v>39</v>
      </c>
      <c r="J110" s="2" t="s">
        <v>363</v>
      </c>
      <c r="K110" s="5" t="s">
        <v>348</v>
      </c>
      <c r="L110" s="6" t="s">
        <v>346</v>
      </c>
      <c r="M110" s="6" t="s">
        <v>9</v>
      </c>
      <c r="N110" s="6" t="s">
        <v>9</v>
      </c>
      <c r="O110" s="6" t="s">
        <v>9</v>
      </c>
      <c r="P110" s="6" t="s">
        <v>9</v>
      </c>
      <c r="Q110" s="6" t="s">
        <v>9</v>
      </c>
    </row>
    <row r="111" spans="1:17" x14ac:dyDescent="0.35">
      <c r="A111" s="2">
        <v>8436</v>
      </c>
      <c r="B111" s="2">
        <v>12100460</v>
      </c>
      <c r="C111" s="2">
        <v>3</v>
      </c>
      <c r="D111" s="2" t="s">
        <v>9</v>
      </c>
      <c r="E111" s="4" t="s">
        <v>167</v>
      </c>
      <c r="F111" s="2" t="s">
        <v>168</v>
      </c>
      <c r="G111" s="2" t="s">
        <v>169</v>
      </c>
      <c r="H111" s="2" t="s">
        <v>9</v>
      </c>
      <c r="I111" s="2">
        <v>8</v>
      </c>
      <c r="J111" s="2" t="s">
        <v>170</v>
      </c>
      <c r="K111" s="5" t="s">
        <v>349</v>
      </c>
      <c r="L111" s="6" t="s">
        <v>346</v>
      </c>
      <c r="M111" s="6" t="s">
        <v>346</v>
      </c>
      <c r="N111" s="6" t="s">
        <v>9</v>
      </c>
      <c r="O111" s="6" t="s">
        <v>9</v>
      </c>
      <c r="P111" s="6" t="s">
        <v>9</v>
      </c>
      <c r="Q111" s="6" t="s">
        <v>346</v>
      </c>
    </row>
    <row r="112" spans="1:17" x14ac:dyDescent="0.35">
      <c r="A112" s="2">
        <v>718</v>
      </c>
      <c r="B112" s="2">
        <v>12100460</v>
      </c>
      <c r="C112" s="2">
        <v>3</v>
      </c>
      <c r="D112" s="2" t="s">
        <v>9</v>
      </c>
      <c r="E112" s="4" t="s">
        <v>443</v>
      </c>
      <c r="F112" s="2" t="s">
        <v>444</v>
      </c>
      <c r="G112" s="2" t="s">
        <v>445</v>
      </c>
      <c r="H112" s="2" t="s">
        <v>9</v>
      </c>
      <c r="I112" s="2">
        <v>15</v>
      </c>
      <c r="J112" s="2" t="s">
        <v>431</v>
      </c>
      <c r="K112" s="5" t="s">
        <v>349</v>
      </c>
      <c r="L112" s="6" t="s">
        <v>9</v>
      </c>
      <c r="M112" s="6" t="s">
        <v>346</v>
      </c>
      <c r="N112" s="6" t="s">
        <v>9</v>
      </c>
      <c r="O112" s="6" t="s">
        <v>9</v>
      </c>
      <c r="P112" s="6" t="s">
        <v>9</v>
      </c>
      <c r="Q112" s="6" t="s">
        <v>346</v>
      </c>
    </row>
    <row r="113" spans="1:17" x14ac:dyDescent="0.35">
      <c r="A113" s="2">
        <v>708</v>
      </c>
      <c r="B113" s="2">
        <v>12100460</v>
      </c>
      <c r="C113" s="2">
        <v>3</v>
      </c>
      <c r="D113" s="2" t="s">
        <v>9</v>
      </c>
      <c r="E113" s="4" t="s">
        <v>446</v>
      </c>
      <c r="F113" s="2" t="s">
        <v>150</v>
      </c>
      <c r="G113" s="2" t="s">
        <v>447</v>
      </c>
      <c r="H113" s="2" t="s">
        <v>9</v>
      </c>
      <c r="I113" s="2">
        <v>16</v>
      </c>
      <c r="J113" s="2" t="s">
        <v>432</v>
      </c>
      <c r="K113" s="5" t="s">
        <v>349</v>
      </c>
      <c r="L113" s="6" t="s">
        <v>9</v>
      </c>
      <c r="M113" s="6" t="s">
        <v>346</v>
      </c>
      <c r="N113" s="6" t="s">
        <v>9</v>
      </c>
      <c r="O113" s="6" t="s">
        <v>9</v>
      </c>
      <c r="P113" s="6" t="s">
        <v>9</v>
      </c>
      <c r="Q113" s="6" t="s">
        <v>9</v>
      </c>
    </row>
    <row r="114" spans="1:17" x14ac:dyDescent="0.35">
      <c r="A114" s="2">
        <v>557</v>
      </c>
      <c r="B114" s="2">
        <v>12100460</v>
      </c>
      <c r="C114" s="2">
        <v>3</v>
      </c>
      <c r="D114" s="2" t="s">
        <v>9</v>
      </c>
      <c r="E114" s="4" t="s">
        <v>449</v>
      </c>
      <c r="F114" s="2" t="s">
        <v>450</v>
      </c>
      <c r="G114" s="2" t="s">
        <v>451</v>
      </c>
      <c r="H114" s="2" t="s">
        <v>9</v>
      </c>
      <c r="I114" s="2">
        <v>20</v>
      </c>
      <c r="J114" s="2" t="s">
        <v>34</v>
      </c>
      <c r="K114" s="5" t="s">
        <v>349</v>
      </c>
      <c r="L114" s="6" t="s">
        <v>9</v>
      </c>
      <c r="M114" s="6" t="s">
        <v>346</v>
      </c>
      <c r="N114" s="6" t="s">
        <v>9</v>
      </c>
      <c r="O114" s="6" t="s">
        <v>9</v>
      </c>
      <c r="P114" s="6" t="s">
        <v>9</v>
      </c>
      <c r="Q114" s="6" t="s">
        <v>9</v>
      </c>
    </row>
    <row r="115" spans="1:17" x14ac:dyDescent="0.35">
      <c r="A115" s="2">
        <v>252</v>
      </c>
      <c r="B115" s="2">
        <v>12100459</v>
      </c>
      <c r="C115" s="2">
        <v>3</v>
      </c>
      <c r="D115" s="2" t="s">
        <v>391</v>
      </c>
      <c r="E115" s="2" t="s">
        <v>392</v>
      </c>
      <c r="F115" s="2" t="s">
        <v>393</v>
      </c>
      <c r="G115" s="2" t="s">
        <v>394</v>
      </c>
      <c r="H115" s="2" t="s">
        <v>395</v>
      </c>
      <c r="I115" s="2">
        <v>33</v>
      </c>
      <c r="J115" s="2" t="s">
        <v>358</v>
      </c>
      <c r="K115" s="5" t="s">
        <v>348</v>
      </c>
      <c r="L115" s="6" t="s">
        <v>346</v>
      </c>
      <c r="M115" s="6" t="s">
        <v>9</v>
      </c>
      <c r="N115" s="6" t="s">
        <v>9</v>
      </c>
      <c r="O115" s="6" t="s">
        <v>9</v>
      </c>
      <c r="P115" s="6" t="s">
        <v>9</v>
      </c>
      <c r="Q115" s="6" t="s">
        <v>9</v>
      </c>
    </row>
    <row r="116" spans="1:17" x14ac:dyDescent="0.35">
      <c r="A116" s="2">
        <v>110</v>
      </c>
      <c r="B116" s="2">
        <v>12100459</v>
      </c>
      <c r="C116" s="2">
        <v>2</v>
      </c>
      <c r="D116" s="2" t="s">
        <v>9</v>
      </c>
      <c r="E116" s="2" t="s">
        <v>423</v>
      </c>
      <c r="F116" s="2" t="s">
        <v>9</v>
      </c>
      <c r="G116" s="2">
        <v>0</v>
      </c>
      <c r="H116" s="2" t="s">
        <v>9</v>
      </c>
      <c r="I116" s="2">
        <v>52</v>
      </c>
      <c r="J116" s="2" t="s">
        <v>369</v>
      </c>
      <c r="K116" s="5" t="s">
        <v>348</v>
      </c>
      <c r="L116" s="6" t="s">
        <v>346</v>
      </c>
      <c r="M116" s="6" t="s">
        <v>9</v>
      </c>
      <c r="N116" s="6" t="s">
        <v>9</v>
      </c>
      <c r="O116" s="6" t="s">
        <v>9</v>
      </c>
      <c r="P116" s="6" t="s">
        <v>9</v>
      </c>
      <c r="Q116" s="6" t="s">
        <v>9</v>
      </c>
    </row>
    <row r="117" spans="1:17" x14ac:dyDescent="0.35">
      <c r="A117" s="2">
        <v>109</v>
      </c>
      <c r="B117" s="2">
        <v>12011647</v>
      </c>
      <c r="C117" s="2">
        <v>2</v>
      </c>
      <c r="D117" s="2" t="s">
        <v>166</v>
      </c>
      <c r="E117" s="4" t="s">
        <v>424</v>
      </c>
      <c r="F117" s="2" t="s">
        <v>150</v>
      </c>
      <c r="G117" s="2" t="s">
        <v>425</v>
      </c>
      <c r="H117" s="2" t="s">
        <v>426</v>
      </c>
      <c r="I117" s="2">
        <v>53</v>
      </c>
      <c r="J117" s="2" t="s">
        <v>370</v>
      </c>
      <c r="K117" s="5" t="s">
        <v>348</v>
      </c>
      <c r="L117" s="6" t="s">
        <v>346</v>
      </c>
      <c r="M117" s="6" t="s">
        <v>346</v>
      </c>
      <c r="N117" s="6" t="s">
        <v>9</v>
      </c>
      <c r="O117" s="6" t="s">
        <v>9</v>
      </c>
      <c r="P117" s="6" t="s">
        <v>9</v>
      </c>
      <c r="Q117" s="6" t="s">
        <v>9</v>
      </c>
    </row>
    <row r="122" spans="1:17" x14ac:dyDescent="0.35">
      <c r="E122" s="4"/>
    </row>
    <row r="124" spans="1:17" x14ac:dyDescent="0.35">
      <c r="E124" s="4"/>
      <c r="K124" s="5"/>
    </row>
    <row r="126" spans="1:17" x14ac:dyDescent="0.35">
      <c r="E126" s="4"/>
      <c r="K126" s="5"/>
    </row>
    <row r="130" spans="5:11" x14ac:dyDescent="0.35">
      <c r="K130" s="5"/>
    </row>
    <row r="131" spans="5:11" x14ac:dyDescent="0.35">
      <c r="E131" s="4"/>
      <c r="K131" s="5"/>
    </row>
    <row r="132" spans="5:11" x14ac:dyDescent="0.35">
      <c r="K132" s="5"/>
    </row>
    <row r="143" spans="5:11" x14ac:dyDescent="0.35">
      <c r="K143" s="5"/>
    </row>
    <row r="148" spans="5:11" x14ac:dyDescent="0.35">
      <c r="K148" s="5"/>
    </row>
    <row r="149" spans="5:11" x14ac:dyDescent="0.35">
      <c r="E149" s="4"/>
      <c r="K149" s="5"/>
    </row>
    <row r="151" spans="5:11" x14ac:dyDescent="0.35">
      <c r="K151" s="5"/>
    </row>
    <row r="155" spans="5:11" x14ac:dyDescent="0.35">
      <c r="E155" s="4"/>
    </row>
    <row r="158" spans="5:11" x14ac:dyDescent="0.35">
      <c r="K158" s="5"/>
    </row>
    <row r="159" spans="5:11" x14ac:dyDescent="0.35">
      <c r="E159" s="4"/>
    </row>
    <row r="163" spans="5:11" x14ac:dyDescent="0.35">
      <c r="E163" s="4"/>
      <c r="K163" s="5"/>
    </row>
    <row r="169" spans="5:11" x14ac:dyDescent="0.35">
      <c r="K169" s="5"/>
    </row>
    <row r="173" spans="5:11" x14ac:dyDescent="0.35">
      <c r="K173" s="5"/>
    </row>
    <row r="177" spans="5:11" x14ac:dyDescent="0.35">
      <c r="E177" s="4"/>
    </row>
    <row r="180" spans="5:11" x14ac:dyDescent="0.35">
      <c r="E180" s="4"/>
      <c r="K180" s="5"/>
    </row>
    <row r="181" spans="5:11" x14ac:dyDescent="0.35">
      <c r="K181" s="5"/>
    </row>
    <row r="182" spans="5:11" x14ac:dyDescent="0.35">
      <c r="K182" s="5"/>
    </row>
    <row r="183" spans="5:11" x14ac:dyDescent="0.35">
      <c r="K183" s="5"/>
    </row>
    <row r="185" spans="5:11" x14ac:dyDescent="0.35">
      <c r="E185" s="4"/>
    </row>
    <row r="186" spans="5:11" x14ac:dyDescent="0.35">
      <c r="K186" s="5"/>
    </row>
    <row r="188" spans="5:11" x14ac:dyDescent="0.35">
      <c r="E188" s="4"/>
      <c r="K188" s="5"/>
    </row>
    <row r="190" spans="5:11" x14ac:dyDescent="0.35">
      <c r="E190" s="4"/>
    </row>
    <row r="193" spans="5:11" x14ac:dyDescent="0.35">
      <c r="K193" s="5"/>
    </row>
    <row r="194" spans="5:11" x14ac:dyDescent="0.35">
      <c r="K194" s="5"/>
    </row>
    <row r="195" spans="5:11" x14ac:dyDescent="0.35">
      <c r="E195" s="4"/>
      <c r="K195" s="5"/>
    </row>
    <row r="196" spans="5:11" x14ac:dyDescent="0.35">
      <c r="K196" s="5"/>
    </row>
    <row r="198" spans="5:11" x14ac:dyDescent="0.35">
      <c r="K198" s="5"/>
    </row>
    <row r="199" spans="5:11" x14ac:dyDescent="0.35">
      <c r="E199" s="4"/>
      <c r="K199" s="5"/>
    </row>
    <row r="200" spans="5:11" x14ac:dyDescent="0.35">
      <c r="E200" s="4"/>
    </row>
    <row r="202" spans="5:11" x14ac:dyDescent="0.35">
      <c r="E202" s="4"/>
      <c r="K202" s="5"/>
    </row>
    <row r="203" spans="5:11" x14ac:dyDescent="0.35">
      <c r="K203" s="5"/>
    </row>
    <row r="205" spans="5:11" x14ac:dyDescent="0.35">
      <c r="K205" s="5"/>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05"/>
  <sheetViews>
    <sheetView workbookViewId="0">
      <selection activeCell="A3" sqref="A3"/>
    </sheetView>
  </sheetViews>
  <sheetFormatPr baseColWidth="10" defaultColWidth="11.453125" defaultRowHeight="14.5" x14ac:dyDescent="0.35"/>
  <cols>
    <col min="1" max="1" width="9.81640625" style="2" customWidth="1"/>
    <col min="2" max="2" width="11.453125" style="2"/>
    <col min="3" max="3" width="3.54296875" style="2" customWidth="1"/>
    <col min="4" max="4" width="34.54296875" style="2" customWidth="1"/>
    <col min="5" max="5" width="23.81640625" style="2" customWidth="1"/>
    <col min="6" max="6" width="11.453125" style="2"/>
    <col min="7" max="7" width="13" style="2" customWidth="1"/>
    <col min="8" max="8" width="9" style="2" customWidth="1"/>
    <col min="9" max="9" width="5.26953125" style="2" customWidth="1"/>
    <col min="10" max="10" width="11.453125" style="2"/>
    <col min="11" max="11" width="7.453125" style="2" customWidth="1"/>
    <col min="12" max="17" width="5.26953125" style="6" customWidth="1"/>
    <col min="18" max="16384" width="11.453125" style="1"/>
  </cols>
  <sheetData>
    <row r="1" spans="1:17" x14ac:dyDescent="0.35">
      <c r="A1" s="2" t="s">
        <v>0</v>
      </c>
      <c r="B1" s="2" t="s">
        <v>1</v>
      </c>
      <c r="C1" s="2" t="s">
        <v>2</v>
      </c>
      <c r="D1" s="2" t="s">
        <v>3</v>
      </c>
      <c r="E1" s="2" t="s">
        <v>4</v>
      </c>
      <c r="F1" s="2" t="s">
        <v>5</v>
      </c>
      <c r="G1" s="2" t="s">
        <v>6</v>
      </c>
      <c r="H1" s="2" t="s">
        <v>7</v>
      </c>
      <c r="I1" s="2" t="s">
        <v>165</v>
      </c>
      <c r="J1" s="2" t="s">
        <v>8</v>
      </c>
      <c r="K1" s="5" t="s">
        <v>300</v>
      </c>
      <c r="L1" s="6" t="s">
        <v>348</v>
      </c>
      <c r="M1" s="6" t="s">
        <v>349</v>
      </c>
      <c r="N1" s="6" t="s">
        <v>345</v>
      </c>
      <c r="O1" s="6" t="s">
        <v>164</v>
      </c>
      <c r="P1" s="6" t="s">
        <v>315</v>
      </c>
      <c r="Q1" s="6" t="s">
        <v>266</v>
      </c>
    </row>
    <row r="2" spans="1:17" x14ac:dyDescent="0.35">
      <c r="A2" s="2">
        <v>171</v>
      </c>
      <c r="B2" s="2">
        <v>42106087</v>
      </c>
      <c r="C2" s="2">
        <v>3</v>
      </c>
      <c r="D2" s="2" t="e">
        <v>#N/A</v>
      </c>
      <c r="E2" s="2" t="s">
        <v>481</v>
      </c>
      <c r="F2" s="2" t="s">
        <v>482</v>
      </c>
      <c r="G2" s="2" t="s">
        <v>483</v>
      </c>
      <c r="H2" s="2" t="s">
        <v>9</v>
      </c>
      <c r="I2" s="2">
        <v>55</v>
      </c>
      <c r="J2" s="2" t="s">
        <v>484</v>
      </c>
      <c r="K2" s="2" t="s">
        <v>164</v>
      </c>
      <c r="L2" s="6" t="s">
        <v>9</v>
      </c>
      <c r="M2" s="6" t="s">
        <v>346</v>
      </c>
      <c r="N2" s="6" t="s">
        <v>9</v>
      </c>
      <c r="O2" s="6" t="s">
        <v>346</v>
      </c>
      <c r="P2" s="6" t="s">
        <v>346</v>
      </c>
      <c r="Q2" s="6" t="s">
        <v>9</v>
      </c>
    </row>
    <row r="3" spans="1:17" x14ac:dyDescent="0.35">
      <c r="A3" s="2">
        <v>705</v>
      </c>
      <c r="B3" s="2">
        <v>72100121</v>
      </c>
      <c r="C3" s="2">
        <v>3</v>
      </c>
      <c r="D3" s="2" t="s">
        <v>197</v>
      </c>
      <c r="E3" s="4" t="s">
        <v>198</v>
      </c>
      <c r="F3" s="2" t="s">
        <v>199</v>
      </c>
      <c r="G3" s="2" t="s">
        <v>200</v>
      </c>
      <c r="H3" s="2" t="s">
        <v>201</v>
      </c>
      <c r="I3" s="2">
        <v>26</v>
      </c>
      <c r="J3" s="2" t="s">
        <v>202</v>
      </c>
      <c r="K3" s="2" t="s">
        <v>266</v>
      </c>
      <c r="L3" s="6" t="s">
        <v>9</v>
      </c>
      <c r="M3" s="6" t="s">
        <v>9</v>
      </c>
      <c r="N3" s="6" t="s">
        <v>9</v>
      </c>
      <c r="O3" s="6" t="s">
        <v>9</v>
      </c>
      <c r="P3" s="6" t="s">
        <v>9</v>
      </c>
      <c r="Q3" s="6" t="s">
        <v>346</v>
      </c>
    </row>
    <row r="4" spans="1:17" x14ac:dyDescent="0.35">
      <c r="A4" s="2">
        <v>6669</v>
      </c>
      <c r="B4" s="2">
        <v>62101901</v>
      </c>
      <c r="C4" s="2">
        <v>2</v>
      </c>
      <c r="D4" s="2" t="s">
        <v>39</v>
      </c>
      <c r="E4" s="4" t="s">
        <v>24</v>
      </c>
      <c r="F4" s="2" t="s">
        <v>25</v>
      </c>
      <c r="G4" s="2" t="s">
        <v>26</v>
      </c>
      <c r="H4" s="2" t="s">
        <v>27</v>
      </c>
      <c r="I4" s="2">
        <v>9</v>
      </c>
      <c r="J4" s="2" t="s">
        <v>28</v>
      </c>
      <c r="K4" s="2" t="s">
        <v>315</v>
      </c>
      <c r="L4" s="6" t="s">
        <v>346</v>
      </c>
      <c r="M4" s="6" t="s">
        <v>346</v>
      </c>
      <c r="N4" s="6" t="s">
        <v>9</v>
      </c>
      <c r="O4" s="6" t="s">
        <v>346</v>
      </c>
      <c r="P4" s="6" t="s">
        <v>346</v>
      </c>
      <c r="Q4" s="6" t="s">
        <v>346</v>
      </c>
    </row>
    <row r="5" spans="1:17" x14ac:dyDescent="0.35">
      <c r="A5" s="7">
        <v>2235</v>
      </c>
      <c r="B5" s="7">
        <v>62101901</v>
      </c>
      <c r="C5" s="7">
        <v>2</v>
      </c>
      <c r="D5" s="7" t="s">
        <v>39</v>
      </c>
      <c r="E5" s="9" t="s">
        <v>40</v>
      </c>
      <c r="F5" s="7" t="s">
        <v>25</v>
      </c>
      <c r="G5" s="7" t="s">
        <v>41</v>
      </c>
      <c r="H5" s="7" t="s">
        <v>42</v>
      </c>
      <c r="I5" s="7">
        <v>11</v>
      </c>
      <c r="J5" s="7" t="s">
        <v>43</v>
      </c>
      <c r="K5" s="7" t="s">
        <v>315</v>
      </c>
      <c r="L5" s="8" t="s">
        <v>346</v>
      </c>
      <c r="M5" s="8" t="s">
        <v>346</v>
      </c>
      <c r="N5" s="8" t="s">
        <v>346</v>
      </c>
      <c r="O5" s="8" t="s">
        <v>346</v>
      </c>
      <c r="P5" s="8" t="s">
        <v>346</v>
      </c>
      <c r="Q5" s="8" t="s">
        <v>346</v>
      </c>
    </row>
    <row r="6" spans="1:17" x14ac:dyDescent="0.35">
      <c r="A6" s="2">
        <v>646</v>
      </c>
      <c r="B6" s="2">
        <v>42101146</v>
      </c>
      <c r="C6" s="2">
        <v>3</v>
      </c>
      <c r="D6" s="2" t="s">
        <v>71</v>
      </c>
      <c r="E6" s="4" t="s">
        <v>72</v>
      </c>
      <c r="F6" s="2" t="s">
        <v>73</v>
      </c>
      <c r="G6" s="2" t="s">
        <v>74</v>
      </c>
      <c r="H6" s="2" t="s">
        <v>75</v>
      </c>
      <c r="I6" s="2">
        <v>25</v>
      </c>
      <c r="J6" s="2" t="s">
        <v>76</v>
      </c>
      <c r="K6" s="2" t="s">
        <v>164</v>
      </c>
      <c r="L6" s="6" t="s">
        <v>346</v>
      </c>
      <c r="M6" s="6" t="s">
        <v>9</v>
      </c>
      <c r="N6" s="6" t="s">
        <v>346</v>
      </c>
      <c r="O6" s="6" t="s">
        <v>346</v>
      </c>
      <c r="P6" s="6" t="s">
        <v>346</v>
      </c>
      <c r="Q6" s="6" t="s">
        <v>346</v>
      </c>
    </row>
    <row r="7" spans="1:17" x14ac:dyDescent="0.35">
      <c r="A7" s="2">
        <v>854</v>
      </c>
      <c r="B7" s="2">
        <v>42100353</v>
      </c>
      <c r="C7" s="2">
        <v>2</v>
      </c>
      <c r="D7" s="2" t="s">
        <v>217</v>
      </c>
      <c r="E7" s="2" t="s">
        <v>218</v>
      </c>
      <c r="F7" s="2" t="s">
        <v>219</v>
      </c>
      <c r="G7" s="2" t="s">
        <v>220</v>
      </c>
      <c r="H7" s="2" t="s">
        <v>221</v>
      </c>
      <c r="I7" s="2">
        <v>23</v>
      </c>
      <c r="J7" s="2" t="s">
        <v>494</v>
      </c>
      <c r="K7" s="2" t="s">
        <v>345</v>
      </c>
      <c r="L7" s="6" t="s">
        <v>9</v>
      </c>
      <c r="M7" s="6" t="s">
        <v>9</v>
      </c>
      <c r="N7" s="6" t="s">
        <v>346</v>
      </c>
      <c r="O7" s="6" t="s">
        <v>9</v>
      </c>
      <c r="P7" s="6" t="s">
        <v>9</v>
      </c>
      <c r="Q7" s="6" t="s">
        <v>346</v>
      </c>
    </row>
    <row r="8" spans="1:17" x14ac:dyDescent="0.35">
      <c r="A8" s="2">
        <v>506</v>
      </c>
      <c r="B8" s="2">
        <v>12105244</v>
      </c>
      <c r="C8" s="2">
        <v>3</v>
      </c>
      <c r="D8" s="2" t="s">
        <v>379</v>
      </c>
      <c r="E8" s="2" t="s">
        <v>380</v>
      </c>
      <c r="F8" s="2" t="s">
        <v>381</v>
      </c>
      <c r="G8" s="2" t="s">
        <v>382</v>
      </c>
      <c r="H8" s="2" t="s">
        <v>383</v>
      </c>
      <c r="I8" s="2">
        <v>15</v>
      </c>
      <c r="J8" s="2" t="s">
        <v>351</v>
      </c>
      <c r="K8" s="5" t="s">
        <v>348</v>
      </c>
      <c r="L8" s="6" t="s">
        <v>346</v>
      </c>
      <c r="M8" s="6" t="s">
        <v>9</v>
      </c>
      <c r="N8" s="6" t="s">
        <v>9</v>
      </c>
      <c r="O8" s="6" t="s">
        <v>9</v>
      </c>
      <c r="P8" s="6" t="s">
        <v>9</v>
      </c>
      <c r="Q8" s="6" t="s">
        <v>9</v>
      </c>
    </row>
    <row r="9" spans="1:17" x14ac:dyDescent="0.35">
      <c r="A9" s="2">
        <v>236</v>
      </c>
      <c r="B9" s="2">
        <v>62101901</v>
      </c>
      <c r="C9" s="2">
        <v>3</v>
      </c>
      <c r="D9" s="2" t="s">
        <v>401</v>
      </c>
      <c r="E9" s="4" t="s">
        <v>402</v>
      </c>
      <c r="F9" s="2" t="s">
        <v>403</v>
      </c>
      <c r="G9" s="2" t="s">
        <v>404</v>
      </c>
      <c r="H9" s="2" t="s">
        <v>405</v>
      </c>
      <c r="I9" s="2">
        <v>34</v>
      </c>
      <c r="J9" s="2" t="s">
        <v>439</v>
      </c>
      <c r="K9" s="2" t="s">
        <v>315</v>
      </c>
      <c r="L9" s="6" t="s">
        <v>346</v>
      </c>
      <c r="M9" s="6" t="s">
        <v>9</v>
      </c>
      <c r="N9" s="6" t="s">
        <v>9</v>
      </c>
      <c r="O9" s="6" t="s">
        <v>346</v>
      </c>
      <c r="P9" s="6" t="s">
        <v>346</v>
      </c>
      <c r="Q9" s="6" t="s">
        <v>9</v>
      </c>
    </row>
    <row r="10" spans="1:17" x14ac:dyDescent="0.35">
      <c r="A10" s="2">
        <v>184</v>
      </c>
      <c r="B10" s="2">
        <v>12105269</v>
      </c>
      <c r="C10" s="2">
        <v>3</v>
      </c>
      <c r="D10" s="2" t="s">
        <v>401</v>
      </c>
      <c r="E10" s="2" t="s">
        <v>469</v>
      </c>
      <c r="F10" s="2" t="s">
        <v>403</v>
      </c>
      <c r="G10" s="2" t="s">
        <v>404</v>
      </c>
      <c r="H10" s="2" t="s">
        <v>405</v>
      </c>
      <c r="I10" s="2">
        <v>47</v>
      </c>
      <c r="J10" s="2" t="s">
        <v>439</v>
      </c>
      <c r="K10" s="5" t="s">
        <v>349</v>
      </c>
      <c r="L10" s="6" t="s">
        <v>9</v>
      </c>
      <c r="M10" s="6" t="s">
        <v>346</v>
      </c>
      <c r="N10" s="6" t="s">
        <v>346</v>
      </c>
      <c r="O10" s="6" t="s">
        <v>9</v>
      </c>
      <c r="P10" s="6" t="s">
        <v>9</v>
      </c>
      <c r="Q10" s="6" t="s">
        <v>9</v>
      </c>
    </row>
    <row r="11" spans="1:17" x14ac:dyDescent="0.35">
      <c r="A11" s="2">
        <v>393</v>
      </c>
      <c r="B11" s="2">
        <v>72003054</v>
      </c>
      <c r="C11" s="2">
        <v>2</v>
      </c>
      <c r="D11" s="2" t="s">
        <v>513</v>
      </c>
      <c r="E11" s="2" t="s">
        <v>514</v>
      </c>
      <c r="F11" s="2" t="s">
        <v>515</v>
      </c>
      <c r="G11" s="2" t="s">
        <v>516</v>
      </c>
      <c r="H11" s="2" t="s">
        <v>517</v>
      </c>
      <c r="I11" s="2">
        <v>38</v>
      </c>
      <c r="J11" s="2" t="s">
        <v>518</v>
      </c>
      <c r="K11" s="2" t="s">
        <v>266</v>
      </c>
      <c r="L11" s="6" t="s">
        <v>9</v>
      </c>
      <c r="M11" s="6" t="s">
        <v>9</v>
      </c>
      <c r="N11" s="6" t="s">
        <v>346</v>
      </c>
      <c r="O11" s="6" t="s">
        <v>346</v>
      </c>
      <c r="P11" s="6" t="s">
        <v>346</v>
      </c>
      <c r="Q11" s="6" t="s">
        <v>346</v>
      </c>
    </row>
    <row r="12" spans="1:17" x14ac:dyDescent="0.35">
      <c r="A12" s="2">
        <v>310</v>
      </c>
      <c r="B12" s="2">
        <v>12105269</v>
      </c>
      <c r="C12" s="2">
        <v>3</v>
      </c>
      <c r="D12" s="2" t="s">
        <v>289</v>
      </c>
      <c r="E12" s="4" t="s">
        <v>290</v>
      </c>
      <c r="F12" s="2" t="s">
        <v>291</v>
      </c>
      <c r="G12" s="2" t="s">
        <v>292</v>
      </c>
      <c r="H12" s="2" t="s">
        <v>293</v>
      </c>
      <c r="I12" s="2">
        <v>31</v>
      </c>
      <c r="J12" s="2" t="s">
        <v>434</v>
      </c>
      <c r="K12" s="5" t="s">
        <v>349</v>
      </c>
      <c r="L12" s="6" t="s">
        <v>346</v>
      </c>
      <c r="M12" s="6" t="s">
        <v>346</v>
      </c>
      <c r="N12" s="6" t="s">
        <v>9</v>
      </c>
      <c r="O12" s="6" t="s">
        <v>9</v>
      </c>
      <c r="P12" s="6" t="s">
        <v>346</v>
      </c>
      <c r="Q12" s="6" t="s">
        <v>9</v>
      </c>
    </row>
    <row r="13" spans="1:17" x14ac:dyDescent="0.35">
      <c r="A13" s="7">
        <v>361</v>
      </c>
      <c r="B13" s="7">
        <v>72101595</v>
      </c>
      <c r="C13" s="7">
        <v>2</v>
      </c>
      <c r="D13" s="7" t="s">
        <v>396</v>
      </c>
      <c r="E13" s="7" t="s">
        <v>397</v>
      </c>
      <c r="F13" s="7" t="s">
        <v>398</v>
      </c>
      <c r="G13" s="7" t="s">
        <v>399</v>
      </c>
      <c r="H13" s="7" t="s">
        <v>400</v>
      </c>
      <c r="I13" s="7">
        <v>39</v>
      </c>
      <c r="J13" s="7" t="s">
        <v>360</v>
      </c>
      <c r="K13" s="7" t="s">
        <v>266</v>
      </c>
      <c r="L13" s="8" t="s">
        <v>346</v>
      </c>
      <c r="M13" s="8" t="s">
        <v>346</v>
      </c>
      <c r="N13" s="8" t="s">
        <v>346</v>
      </c>
      <c r="O13" s="8" t="s">
        <v>346</v>
      </c>
      <c r="P13" s="8" t="s">
        <v>346</v>
      </c>
      <c r="Q13" s="8" t="s">
        <v>346</v>
      </c>
    </row>
    <row r="14" spans="1:17" x14ac:dyDescent="0.35">
      <c r="A14" s="2">
        <v>265</v>
      </c>
      <c r="B14" s="2">
        <v>42100353</v>
      </c>
      <c r="C14" s="2">
        <v>3</v>
      </c>
      <c r="D14" s="2" t="s">
        <v>331</v>
      </c>
      <c r="E14" s="2" t="s">
        <v>332</v>
      </c>
      <c r="F14" s="2" t="s">
        <v>333</v>
      </c>
      <c r="G14" s="2" t="s">
        <v>334</v>
      </c>
      <c r="H14" s="2" t="s">
        <v>335</v>
      </c>
      <c r="I14" s="2">
        <v>45</v>
      </c>
      <c r="J14" s="2" t="s">
        <v>336</v>
      </c>
      <c r="K14" s="2" t="s">
        <v>345</v>
      </c>
      <c r="L14" s="6" t="s">
        <v>346</v>
      </c>
      <c r="M14" s="6" t="s">
        <v>9</v>
      </c>
      <c r="N14" s="6" t="s">
        <v>346</v>
      </c>
      <c r="O14" s="6" t="s">
        <v>9</v>
      </c>
      <c r="P14" s="6" t="s">
        <v>9</v>
      </c>
      <c r="Q14" s="6" t="s">
        <v>9</v>
      </c>
    </row>
    <row r="15" spans="1:17" x14ac:dyDescent="0.35">
      <c r="A15" s="7">
        <v>1480</v>
      </c>
      <c r="B15" s="7">
        <v>42100353</v>
      </c>
      <c r="C15" s="7">
        <v>3</v>
      </c>
      <c r="D15" s="7" t="s">
        <v>44</v>
      </c>
      <c r="E15" s="7" t="s">
        <v>45</v>
      </c>
      <c r="F15" s="7" t="s">
        <v>46</v>
      </c>
      <c r="G15" s="7" t="s">
        <v>47</v>
      </c>
      <c r="H15" s="7" t="s">
        <v>48</v>
      </c>
      <c r="I15" s="7">
        <v>17</v>
      </c>
      <c r="J15" s="7" t="s">
        <v>49</v>
      </c>
      <c r="K15" s="7" t="s">
        <v>345</v>
      </c>
      <c r="L15" s="8" t="s">
        <v>346</v>
      </c>
      <c r="M15" s="8" t="s">
        <v>346</v>
      </c>
      <c r="N15" s="8" t="s">
        <v>346</v>
      </c>
      <c r="O15" s="8" t="s">
        <v>346</v>
      </c>
      <c r="P15" s="8" t="s">
        <v>346</v>
      </c>
      <c r="Q15" s="8" t="s">
        <v>346</v>
      </c>
    </row>
    <row r="16" spans="1:17" x14ac:dyDescent="0.35">
      <c r="A16" s="2">
        <v>2505</v>
      </c>
      <c r="B16" s="2">
        <v>42100355</v>
      </c>
      <c r="C16" s="2">
        <v>3</v>
      </c>
      <c r="D16" s="2" t="s">
        <v>29</v>
      </c>
      <c r="E16" s="4" t="s">
        <v>30</v>
      </c>
      <c r="F16" s="2" t="s">
        <v>31</v>
      </c>
      <c r="G16" s="2" t="s">
        <v>32</v>
      </c>
      <c r="H16" s="2" t="s">
        <v>33</v>
      </c>
      <c r="I16" s="2">
        <v>12</v>
      </c>
      <c r="J16" s="2" t="s">
        <v>34</v>
      </c>
      <c r="K16" s="2" t="s">
        <v>164</v>
      </c>
      <c r="L16" s="6" t="s">
        <v>9</v>
      </c>
      <c r="M16" s="6" t="s">
        <v>9</v>
      </c>
      <c r="N16" s="6" t="s">
        <v>9</v>
      </c>
      <c r="O16" s="6" t="s">
        <v>346</v>
      </c>
      <c r="P16" s="6" t="s">
        <v>346</v>
      </c>
      <c r="Q16" s="6" t="s">
        <v>346</v>
      </c>
    </row>
    <row r="17" spans="1:17" x14ac:dyDescent="0.35">
      <c r="A17" s="2">
        <v>262</v>
      </c>
      <c r="B17" s="2">
        <v>72003054</v>
      </c>
      <c r="C17" s="2">
        <v>2</v>
      </c>
      <c r="D17" s="2" t="s">
        <v>238</v>
      </c>
      <c r="E17" s="2" t="s">
        <v>239</v>
      </c>
      <c r="F17" s="2" t="s">
        <v>154</v>
      </c>
      <c r="G17" s="2" t="s">
        <v>240</v>
      </c>
      <c r="H17" s="2" t="s">
        <v>241</v>
      </c>
      <c r="I17" s="2">
        <v>50</v>
      </c>
      <c r="J17" s="2" t="s">
        <v>242</v>
      </c>
      <c r="K17" s="2" t="s">
        <v>266</v>
      </c>
      <c r="L17" s="6" t="s">
        <v>9</v>
      </c>
      <c r="M17" s="6" t="s">
        <v>9</v>
      </c>
      <c r="N17" s="6" t="s">
        <v>346</v>
      </c>
      <c r="O17" s="6" t="s">
        <v>346</v>
      </c>
      <c r="P17" s="6" t="s">
        <v>9</v>
      </c>
      <c r="Q17" s="6" t="s">
        <v>346</v>
      </c>
    </row>
    <row r="18" spans="1:17" x14ac:dyDescent="0.35">
      <c r="A18" s="2">
        <v>262</v>
      </c>
      <c r="B18" s="2">
        <v>72101595</v>
      </c>
      <c r="C18" s="2">
        <v>2</v>
      </c>
      <c r="D18" s="2" t="s">
        <v>232</v>
      </c>
      <c r="E18" s="2" t="s">
        <v>233</v>
      </c>
      <c r="F18" s="2" t="s">
        <v>234</v>
      </c>
      <c r="G18" s="2" t="s">
        <v>235</v>
      </c>
      <c r="H18" s="2" t="s">
        <v>236</v>
      </c>
      <c r="I18" s="2">
        <v>49</v>
      </c>
      <c r="J18" s="2" t="s">
        <v>237</v>
      </c>
      <c r="K18" s="2" t="s">
        <v>266</v>
      </c>
      <c r="L18" s="6" t="s">
        <v>9</v>
      </c>
      <c r="M18" s="6" t="s">
        <v>9</v>
      </c>
      <c r="N18" s="6" t="s">
        <v>9</v>
      </c>
      <c r="O18" s="6" t="s">
        <v>9</v>
      </c>
      <c r="P18" s="6" t="s">
        <v>9</v>
      </c>
      <c r="Q18" s="6" t="s">
        <v>346</v>
      </c>
    </row>
    <row r="19" spans="1:17" x14ac:dyDescent="0.35">
      <c r="A19" s="2">
        <v>263</v>
      </c>
      <c r="B19" s="2">
        <v>42105164</v>
      </c>
      <c r="C19" s="2">
        <v>2</v>
      </c>
      <c r="D19" s="2" t="s">
        <v>136</v>
      </c>
      <c r="E19" s="2" t="s">
        <v>137</v>
      </c>
      <c r="F19" s="2" t="s">
        <v>138</v>
      </c>
      <c r="G19" s="2" t="s">
        <v>139</v>
      </c>
      <c r="H19" s="2" t="s">
        <v>140</v>
      </c>
      <c r="I19" s="2">
        <v>43</v>
      </c>
      <c r="J19" s="2" t="s">
        <v>141</v>
      </c>
      <c r="K19" s="2" t="s">
        <v>164</v>
      </c>
      <c r="L19" s="6" t="s">
        <v>346</v>
      </c>
      <c r="M19" s="6" t="s">
        <v>346</v>
      </c>
      <c r="N19" s="6" t="s">
        <v>9</v>
      </c>
      <c r="O19" s="6" t="s">
        <v>346</v>
      </c>
      <c r="P19" s="6" t="s">
        <v>346</v>
      </c>
      <c r="Q19" s="6" t="s">
        <v>346</v>
      </c>
    </row>
    <row r="20" spans="1:17" x14ac:dyDescent="0.35">
      <c r="A20" s="7">
        <v>910</v>
      </c>
      <c r="B20" s="7">
        <v>42100353</v>
      </c>
      <c r="C20" s="7">
        <v>3</v>
      </c>
      <c r="D20" s="7" t="s">
        <v>384</v>
      </c>
      <c r="E20" s="7" t="s">
        <v>129</v>
      </c>
      <c r="F20" s="7" t="s">
        <v>130</v>
      </c>
      <c r="G20" s="7" t="s">
        <v>131</v>
      </c>
      <c r="H20" s="7" t="s">
        <v>132</v>
      </c>
      <c r="I20" s="7">
        <v>21</v>
      </c>
      <c r="J20" s="7" t="s">
        <v>133</v>
      </c>
      <c r="K20" s="7" t="s">
        <v>345</v>
      </c>
      <c r="L20" s="8" t="s">
        <v>346</v>
      </c>
      <c r="M20" s="8" t="s">
        <v>346</v>
      </c>
      <c r="N20" s="8" t="s">
        <v>346</v>
      </c>
      <c r="O20" s="8" t="s">
        <v>346</v>
      </c>
      <c r="P20" s="8" t="s">
        <v>346</v>
      </c>
      <c r="Q20" s="8" t="s">
        <v>346</v>
      </c>
    </row>
    <row r="21" spans="1:17" x14ac:dyDescent="0.35">
      <c r="A21" s="2">
        <v>1656</v>
      </c>
      <c r="B21" s="2">
        <v>42100353</v>
      </c>
      <c r="C21" s="2">
        <v>3</v>
      </c>
      <c r="D21" s="2" t="s">
        <v>123</v>
      </c>
      <c r="E21" s="2" t="s">
        <v>321</v>
      </c>
      <c r="F21" s="2" t="s">
        <v>322</v>
      </c>
      <c r="G21" s="2" t="s">
        <v>323</v>
      </c>
      <c r="H21" s="2" t="s">
        <v>324</v>
      </c>
      <c r="I21" s="2">
        <v>15</v>
      </c>
      <c r="J21" s="2" t="s">
        <v>325</v>
      </c>
      <c r="K21" s="2" t="s">
        <v>345</v>
      </c>
      <c r="L21" s="6" t="s">
        <v>9</v>
      </c>
      <c r="M21" s="6" t="s">
        <v>9</v>
      </c>
      <c r="N21" s="6" t="s">
        <v>346</v>
      </c>
      <c r="O21" s="6" t="s">
        <v>9</v>
      </c>
      <c r="P21" s="6" t="s">
        <v>9</v>
      </c>
      <c r="Q21" s="6" t="s">
        <v>9</v>
      </c>
    </row>
    <row r="22" spans="1:17" x14ac:dyDescent="0.35">
      <c r="A22" s="7">
        <v>343</v>
      </c>
      <c r="B22" s="7">
        <v>42103369</v>
      </c>
      <c r="C22" s="7">
        <v>3</v>
      </c>
      <c r="D22" s="7" t="s">
        <v>123</v>
      </c>
      <c r="E22" s="7" t="s">
        <v>124</v>
      </c>
      <c r="F22" s="7" t="s">
        <v>125</v>
      </c>
      <c r="G22" s="7" t="s">
        <v>126</v>
      </c>
      <c r="H22" s="7" t="s">
        <v>127</v>
      </c>
      <c r="I22" s="7">
        <v>39</v>
      </c>
      <c r="J22" s="7" t="s">
        <v>128</v>
      </c>
      <c r="K22" s="7" t="s">
        <v>164</v>
      </c>
      <c r="L22" s="8" t="s">
        <v>346</v>
      </c>
      <c r="M22" s="8" t="s">
        <v>346</v>
      </c>
      <c r="N22" s="8" t="s">
        <v>346</v>
      </c>
      <c r="O22" s="8" t="s">
        <v>346</v>
      </c>
      <c r="P22" s="8" t="s">
        <v>346</v>
      </c>
      <c r="Q22" s="8" t="s">
        <v>346</v>
      </c>
    </row>
    <row r="23" spans="1:17" x14ac:dyDescent="0.35">
      <c r="A23" s="2">
        <v>2241</v>
      </c>
      <c r="B23" s="2">
        <v>72003054</v>
      </c>
      <c r="C23" s="2">
        <v>2</v>
      </c>
      <c r="D23" s="2" t="s">
        <v>106</v>
      </c>
      <c r="E23" s="2" t="s">
        <v>107</v>
      </c>
      <c r="F23" s="2" t="s">
        <v>108</v>
      </c>
      <c r="G23" s="2" t="s">
        <v>109</v>
      </c>
      <c r="H23" s="2" t="s">
        <v>110</v>
      </c>
      <c r="I23" s="2">
        <v>14</v>
      </c>
      <c r="J23" s="2" t="s">
        <v>111</v>
      </c>
      <c r="K23" s="2" t="s">
        <v>266</v>
      </c>
      <c r="L23" s="6" t="s">
        <v>9</v>
      </c>
      <c r="M23" s="6" t="s">
        <v>346</v>
      </c>
      <c r="N23" s="6" t="s">
        <v>346</v>
      </c>
      <c r="O23" s="6" t="s">
        <v>346</v>
      </c>
      <c r="P23" s="6" t="s">
        <v>9</v>
      </c>
      <c r="Q23" s="6" t="s">
        <v>346</v>
      </c>
    </row>
    <row r="24" spans="1:17" x14ac:dyDescent="0.35">
      <c r="A24" s="2">
        <v>288</v>
      </c>
      <c r="B24" s="2">
        <v>42100353</v>
      </c>
      <c r="C24" s="2">
        <v>2</v>
      </c>
      <c r="D24" s="2" t="s">
        <v>243</v>
      </c>
      <c r="E24" s="2" t="s">
        <v>244</v>
      </c>
      <c r="F24" s="2" t="s">
        <v>245</v>
      </c>
      <c r="G24" s="2" t="s">
        <v>246</v>
      </c>
      <c r="H24" s="2" t="s">
        <v>247</v>
      </c>
      <c r="I24" s="2">
        <v>42</v>
      </c>
      <c r="J24" s="2" t="s">
        <v>248</v>
      </c>
      <c r="K24" s="2" t="s">
        <v>345</v>
      </c>
      <c r="L24" s="6" t="s">
        <v>9</v>
      </c>
      <c r="M24" s="6" t="s">
        <v>9</v>
      </c>
      <c r="N24" s="6" t="s">
        <v>346</v>
      </c>
      <c r="O24" s="6" t="s">
        <v>9</v>
      </c>
      <c r="P24" s="6" t="s">
        <v>9</v>
      </c>
      <c r="Q24" s="6" t="s">
        <v>346</v>
      </c>
    </row>
    <row r="25" spans="1:17" x14ac:dyDescent="0.35">
      <c r="A25" s="2">
        <v>268</v>
      </c>
      <c r="B25" s="2">
        <v>72101595</v>
      </c>
      <c r="C25" s="2">
        <v>3</v>
      </c>
      <c r="D25" s="2" t="s">
        <v>525</v>
      </c>
      <c r="E25" s="2" t="s">
        <v>485</v>
      </c>
      <c r="F25" s="2" t="s">
        <v>486</v>
      </c>
      <c r="G25" s="2" t="s">
        <v>487</v>
      </c>
      <c r="H25" s="2" t="s">
        <v>488</v>
      </c>
      <c r="I25" s="2">
        <v>48</v>
      </c>
      <c r="J25" s="2" t="s">
        <v>489</v>
      </c>
      <c r="K25" s="2" t="s">
        <v>266</v>
      </c>
      <c r="L25" s="6" t="s">
        <v>346</v>
      </c>
      <c r="M25" s="6" t="s">
        <v>9</v>
      </c>
      <c r="N25" s="6" t="s">
        <v>9</v>
      </c>
      <c r="O25" s="6" t="s">
        <v>346</v>
      </c>
      <c r="P25" s="6" t="s">
        <v>9</v>
      </c>
      <c r="Q25" s="6" t="s">
        <v>346</v>
      </c>
    </row>
    <row r="26" spans="1:17" x14ac:dyDescent="0.35">
      <c r="A26" s="7">
        <v>141</v>
      </c>
      <c r="B26" s="7">
        <v>62101901</v>
      </c>
      <c r="C26" s="7">
        <v>3</v>
      </c>
      <c r="D26" s="7" t="s">
        <v>519</v>
      </c>
      <c r="E26" s="7" t="s">
        <v>520</v>
      </c>
      <c r="F26" s="7" t="s">
        <v>521</v>
      </c>
      <c r="G26" s="7" t="s">
        <v>522</v>
      </c>
      <c r="H26" s="7" t="s">
        <v>523</v>
      </c>
      <c r="I26" s="7">
        <v>57</v>
      </c>
      <c r="J26" s="7" t="s">
        <v>524</v>
      </c>
      <c r="K26" s="7" t="s">
        <v>315</v>
      </c>
      <c r="L26" s="8" t="s">
        <v>346</v>
      </c>
      <c r="M26" s="8" t="s">
        <v>346</v>
      </c>
      <c r="N26" s="8" t="s">
        <v>346</v>
      </c>
      <c r="O26" s="8" t="s">
        <v>346</v>
      </c>
      <c r="P26" s="8" t="s">
        <v>347</v>
      </c>
      <c r="Q26" s="8" t="s">
        <v>346</v>
      </c>
    </row>
    <row r="27" spans="1:17" x14ac:dyDescent="0.35">
      <c r="A27" s="2">
        <v>209</v>
      </c>
      <c r="B27" s="2">
        <v>12105244</v>
      </c>
      <c r="C27" s="2">
        <v>3</v>
      </c>
      <c r="D27" s="2" t="s">
        <v>406</v>
      </c>
      <c r="E27" s="2" t="s">
        <v>407</v>
      </c>
      <c r="F27" s="2" t="s">
        <v>408</v>
      </c>
      <c r="G27" s="2" t="s">
        <v>409</v>
      </c>
      <c r="H27" s="2" t="s">
        <v>410</v>
      </c>
      <c r="I27" s="2">
        <v>38</v>
      </c>
      <c r="J27" s="2" t="s">
        <v>362</v>
      </c>
      <c r="K27" s="5" t="s">
        <v>348</v>
      </c>
      <c r="L27" s="6" t="s">
        <v>346</v>
      </c>
      <c r="M27" s="6" t="s">
        <v>9</v>
      </c>
      <c r="N27" s="6" t="s">
        <v>9</v>
      </c>
      <c r="O27" s="6" t="s">
        <v>9</v>
      </c>
      <c r="P27" s="6" t="s">
        <v>9</v>
      </c>
      <c r="Q27" s="6" t="s">
        <v>9</v>
      </c>
    </row>
    <row r="28" spans="1:17" x14ac:dyDescent="0.35">
      <c r="A28" s="7">
        <v>2156</v>
      </c>
      <c r="B28" s="7">
        <v>42100353</v>
      </c>
      <c r="C28" s="7">
        <v>2</v>
      </c>
      <c r="D28" s="7" t="s">
        <v>87</v>
      </c>
      <c r="E28" s="7" t="s">
        <v>413</v>
      </c>
      <c r="F28" s="7" t="s">
        <v>414</v>
      </c>
      <c r="G28" s="7" t="s">
        <v>415</v>
      </c>
      <c r="H28" s="7" t="s">
        <v>416</v>
      </c>
      <c r="I28" s="7">
        <v>13</v>
      </c>
      <c r="J28" s="7" t="s">
        <v>364</v>
      </c>
      <c r="K28" s="7" t="s">
        <v>345</v>
      </c>
      <c r="L28" s="8" t="s">
        <v>346</v>
      </c>
      <c r="M28" s="8" t="s">
        <v>346</v>
      </c>
      <c r="N28" s="8" t="s">
        <v>346</v>
      </c>
      <c r="O28" s="8" t="s">
        <v>346</v>
      </c>
      <c r="P28" s="8" t="s">
        <v>346</v>
      </c>
      <c r="Q28" s="8" t="s">
        <v>346</v>
      </c>
    </row>
    <row r="29" spans="1:17" x14ac:dyDescent="0.35">
      <c r="A29" s="7">
        <v>894</v>
      </c>
      <c r="B29" s="7">
        <v>42100353</v>
      </c>
      <c r="C29" s="7">
        <v>2</v>
      </c>
      <c r="D29" s="7" t="s">
        <v>87</v>
      </c>
      <c r="E29" s="7" t="s">
        <v>88</v>
      </c>
      <c r="F29" s="7" t="s">
        <v>89</v>
      </c>
      <c r="G29" s="7" t="s">
        <v>90</v>
      </c>
      <c r="H29" s="7" t="s">
        <v>91</v>
      </c>
      <c r="I29" s="7">
        <v>22</v>
      </c>
      <c r="J29" s="7" t="s">
        <v>92</v>
      </c>
      <c r="K29" s="7" t="s">
        <v>345</v>
      </c>
      <c r="L29" s="8" t="s">
        <v>346</v>
      </c>
      <c r="M29" s="8" t="s">
        <v>346</v>
      </c>
      <c r="N29" s="8" t="s">
        <v>346</v>
      </c>
      <c r="O29" s="8" t="s">
        <v>346</v>
      </c>
      <c r="P29" s="8" t="s">
        <v>346</v>
      </c>
      <c r="Q29" s="8" t="s">
        <v>346</v>
      </c>
    </row>
    <row r="30" spans="1:17" x14ac:dyDescent="0.35">
      <c r="A30" s="2">
        <v>1774</v>
      </c>
      <c r="B30" s="2">
        <v>62101901</v>
      </c>
      <c r="C30" s="2">
        <v>2</v>
      </c>
      <c r="D30" s="2" t="s">
        <v>260</v>
      </c>
      <c r="E30" s="2" t="s">
        <v>261</v>
      </c>
      <c r="F30" s="2" t="s">
        <v>262</v>
      </c>
      <c r="G30" s="2" t="s">
        <v>263</v>
      </c>
      <c r="H30" s="2" t="s">
        <v>264</v>
      </c>
      <c r="I30" s="2">
        <v>12</v>
      </c>
      <c r="J30" s="2" t="s">
        <v>265</v>
      </c>
      <c r="K30" s="2" t="s">
        <v>315</v>
      </c>
      <c r="L30" s="6" t="s">
        <v>346</v>
      </c>
      <c r="M30" s="6" t="s">
        <v>346</v>
      </c>
      <c r="N30" s="6" t="s">
        <v>346</v>
      </c>
      <c r="O30" s="6" t="s">
        <v>346</v>
      </c>
      <c r="P30" s="6" t="s">
        <v>346</v>
      </c>
      <c r="Q30" s="6" t="s">
        <v>9</v>
      </c>
    </row>
    <row r="31" spans="1:17" x14ac:dyDescent="0.35">
      <c r="A31" s="2">
        <v>516</v>
      </c>
      <c r="B31" s="2">
        <v>62100459</v>
      </c>
      <c r="C31" s="2">
        <v>1</v>
      </c>
      <c r="D31" s="2" t="s">
        <v>267</v>
      </c>
      <c r="E31" s="10" t="s">
        <v>268</v>
      </c>
      <c r="F31" s="2" t="s">
        <v>269</v>
      </c>
      <c r="G31" s="2" t="s">
        <v>270</v>
      </c>
      <c r="H31" s="2" t="s">
        <v>271</v>
      </c>
      <c r="I31" s="2">
        <v>19</v>
      </c>
      <c r="J31" s="2" t="s">
        <v>272</v>
      </c>
      <c r="K31" s="2" t="s">
        <v>315</v>
      </c>
      <c r="L31" s="6" t="s">
        <v>9</v>
      </c>
      <c r="M31" s="6" t="s">
        <v>9</v>
      </c>
      <c r="N31" s="6" t="s">
        <v>9</v>
      </c>
      <c r="O31" s="6" t="s">
        <v>9</v>
      </c>
      <c r="P31" s="11" t="s">
        <v>346</v>
      </c>
      <c r="Q31" s="6" t="s">
        <v>9</v>
      </c>
    </row>
    <row r="32" spans="1:17" x14ac:dyDescent="0.35">
      <c r="A32" s="2">
        <v>221</v>
      </c>
      <c r="B32" s="2">
        <v>12104484</v>
      </c>
      <c r="C32" s="2">
        <v>3</v>
      </c>
      <c r="D32" s="2" t="s">
        <v>457</v>
      </c>
      <c r="E32" s="4" t="s">
        <v>458</v>
      </c>
      <c r="F32" s="2" t="s">
        <v>459</v>
      </c>
      <c r="G32" s="2" t="s">
        <v>460</v>
      </c>
      <c r="H32" s="2" t="s">
        <v>461</v>
      </c>
      <c r="I32" s="2">
        <v>41</v>
      </c>
      <c r="J32" s="2" t="s">
        <v>436</v>
      </c>
      <c r="K32" s="5" t="s">
        <v>349</v>
      </c>
      <c r="L32" s="6" t="s">
        <v>9</v>
      </c>
      <c r="M32" s="6" t="s">
        <v>346</v>
      </c>
      <c r="N32" s="6" t="s">
        <v>9</v>
      </c>
      <c r="O32" s="6" t="s">
        <v>346</v>
      </c>
      <c r="P32" s="6" t="s">
        <v>346</v>
      </c>
      <c r="Q32" s="6" t="s">
        <v>9</v>
      </c>
    </row>
    <row r="33" spans="1:17" x14ac:dyDescent="0.35">
      <c r="A33" s="2">
        <v>252</v>
      </c>
      <c r="B33" s="2">
        <v>12100459</v>
      </c>
      <c r="C33" s="2">
        <v>3</v>
      </c>
      <c r="D33" s="2" t="s">
        <v>391</v>
      </c>
      <c r="E33" s="2" t="s">
        <v>392</v>
      </c>
      <c r="F33" s="2" t="s">
        <v>393</v>
      </c>
      <c r="G33" s="2" t="s">
        <v>394</v>
      </c>
      <c r="H33" s="2" t="s">
        <v>395</v>
      </c>
      <c r="I33" s="2">
        <v>33</v>
      </c>
      <c r="J33" s="2" t="s">
        <v>358</v>
      </c>
      <c r="K33" s="5" t="s">
        <v>348</v>
      </c>
      <c r="L33" s="6" t="s">
        <v>346</v>
      </c>
      <c r="M33" s="6" t="s">
        <v>9</v>
      </c>
      <c r="N33" s="6" t="s">
        <v>9</v>
      </c>
      <c r="O33" s="6" t="s">
        <v>9</v>
      </c>
      <c r="P33" s="6" t="s">
        <v>9</v>
      </c>
      <c r="Q33" s="6" t="s">
        <v>9</v>
      </c>
    </row>
    <row r="34" spans="1:17" x14ac:dyDescent="0.35">
      <c r="A34" s="7">
        <v>614</v>
      </c>
      <c r="B34" s="7">
        <v>12105269</v>
      </c>
      <c r="C34" s="7">
        <v>3</v>
      </c>
      <c r="D34" s="7" t="s">
        <v>448</v>
      </c>
      <c r="E34" s="9" t="s">
        <v>82</v>
      </c>
      <c r="F34" s="7" t="s">
        <v>83</v>
      </c>
      <c r="G34" s="7" t="s">
        <v>84</v>
      </c>
      <c r="H34" s="7" t="s">
        <v>85</v>
      </c>
      <c r="I34" s="7">
        <v>18</v>
      </c>
      <c r="J34" s="7" t="s">
        <v>86</v>
      </c>
      <c r="K34" s="7" t="s">
        <v>349</v>
      </c>
      <c r="L34" s="8" t="s">
        <v>346</v>
      </c>
      <c r="M34" s="8" t="s">
        <v>346</v>
      </c>
      <c r="N34" s="8" t="s">
        <v>346</v>
      </c>
      <c r="O34" s="8" t="s">
        <v>346</v>
      </c>
      <c r="P34" s="8" t="s">
        <v>346</v>
      </c>
      <c r="Q34" s="8" t="s">
        <v>346</v>
      </c>
    </row>
    <row r="35" spans="1:17" x14ac:dyDescent="0.35">
      <c r="A35" s="2">
        <v>2030</v>
      </c>
      <c r="B35" s="2">
        <v>42107372</v>
      </c>
      <c r="C35" s="2">
        <v>3</v>
      </c>
      <c r="D35" s="2" t="s">
        <v>223</v>
      </c>
      <c r="E35" s="2" t="s">
        <v>316</v>
      </c>
      <c r="F35" s="2" t="s">
        <v>317</v>
      </c>
      <c r="G35" s="2" t="s">
        <v>318</v>
      </c>
      <c r="H35" s="2" t="s">
        <v>319</v>
      </c>
      <c r="I35" s="2">
        <v>11</v>
      </c>
      <c r="J35" s="2" t="s">
        <v>320</v>
      </c>
      <c r="K35" s="2" t="s">
        <v>345</v>
      </c>
      <c r="L35" s="6" t="s">
        <v>9</v>
      </c>
      <c r="M35" s="6" t="s">
        <v>346</v>
      </c>
      <c r="N35" s="6" t="s">
        <v>346</v>
      </c>
      <c r="O35" s="6" t="s">
        <v>9</v>
      </c>
      <c r="P35" s="6" t="s">
        <v>9</v>
      </c>
      <c r="Q35" s="6" t="s">
        <v>9</v>
      </c>
    </row>
    <row r="36" spans="1:17" x14ac:dyDescent="0.35">
      <c r="A36" s="2">
        <v>505</v>
      </c>
      <c r="B36" s="2">
        <v>62101901</v>
      </c>
      <c r="C36" s="2">
        <v>3</v>
      </c>
      <c r="D36" s="2" t="s">
        <v>223</v>
      </c>
      <c r="E36" s="2" t="s">
        <v>498</v>
      </c>
      <c r="F36" s="2" t="s">
        <v>499</v>
      </c>
      <c r="G36" s="2" t="s">
        <v>500</v>
      </c>
      <c r="H36" s="2" t="s">
        <v>501</v>
      </c>
      <c r="I36" s="2">
        <v>20</v>
      </c>
      <c r="J36" s="2" t="s">
        <v>502</v>
      </c>
      <c r="K36" s="2" t="s">
        <v>315</v>
      </c>
      <c r="L36" s="6" t="s">
        <v>9</v>
      </c>
      <c r="M36" s="6" t="s">
        <v>9</v>
      </c>
      <c r="N36" s="6" t="s">
        <v>346</v>
      </c>
      <c r="O36" s="6" t="s">
        <v>346</v>
      </c>
      <c r="P36" s="6" t="s">
        <v>346</v>
      </c>
      <c r="Q36" s="6" t="s">
        <v>346</v>
      </c>
    </row>
    <row r="37" spans="1:17" x14ac:dyDescent="0.35">
      <c r="A37" s="7">
        <v>338</v>
      </c>
      <c r="B37" s="7">
        <v>72102029</v>
      </c>
      <c r="C37" s="7">
        <v>2</v>
      </c>
      <c r="D37" s="7" t="s">
        <v>223</v>
      </c>
      <c r="E37" s="7" t="s">
        <v>417</v>
      </c>
      <c r="F37" s="7" t="s">
        <v>418</v>
      </c>
      <c r="G37" s="7" t="s">
        <v>419</v>
      </c>
      <c r="H37" s="7" t="s">
        <v>420</v>
      </c>
      <c r="I37" s="7">
        <v>41</v>
      </c>
      <c r="J37" s="7" t="s">
        <v>365</v>
      </c>
      <c r="K37" s="7" t="s">
        <v>266</v>
      </c>
      <c r="L37" s="8" t="s">
        <v>346</v>
      </c>
      <c r="M37" s="8" t="s">
        <v>346</v>
      </c>
      <c r="N37" s="8" t="s">
        <v>346</v>
      </c>
      <c r="O37" s="8" t="s">
        <v>346</v>
      </c>
      <c r="P37" s="8" t="s">
        <v>346</v>
      </c>
      <c r="Q37" s="8" t="s">
        <v>346</v>
      </c>
    </row>
    <row r="38" spans="1:17" x14ac:dyDescent="0.35">
      <c r="A38" s="2">
        <v>189</v>
      </c>
      <c r="B38" s="2">
        <v>42105162</v>
      </c>
      <c r="C38" s="2">
        <v>2</v>
      </c>
      <c r="D38" s="2" t="s">
        <v>223</v>
      </c>
      <c r="E38" s="2" t="s">
        <v>508</v>
      </c>
      <c r="F38" s="2" t="s">
        <v>119</v>
      </c>
      <c r="G38" s="2" t="s">
        <v>509</v>
      </c>
      <c r="H38" s="2" t="s">
        <v>510</v>
      </c>
      <c r="I38" s="2">
        <v>49</v>
      </c>
      <c r="J38" s="2" t="s">
        <v>511</v>
      </c>
      <c r="K38" s="2" t="s">
        <v>345</v>
      </c>
      <c r="L38" s="6" t="s">
        <v>9</v>
      </c>
      <c r="M38" s="6" t="s">
        <v>346</v>
      </c>
      <c r="N38" s="6" t="s">
        <v>346</v>
      </c>
      <c r="O38" s="6" t="s">
        <v>346</v>
      </c>
      <c r="P38" s="6" t="s">
        <v>9</v>
      </c>
      <c r="Q38" s="6" t="s">
        <v>346</v>
      </c>
    </row>
    <row r="39" spans="1:17" x14ac:dyDescent="0.35">
      <c r="A39" s="2">
        <v>140</v>
      </c>
      <c r="B39" s="2">
        <v>12106378</v>
      </c>
      <c r="C39" s="2">
        <v>3</v>
      </c>
      <c r="D39" s="2" t="s">
        <v>223</v>
      </c>
      <c r="E39" s="4" t="s">
        <v>473</v>
      </c>
      <c r="F39" s="2" t="s">
        <v>474</v>
      </c>
      <c r="G39" s="2" t="s">
        <v>475</v>
      </c>
      <c r="H39" s="2" t="s">
        <v>476</v>
      </c>
      <c r="I39" s="2">
        <v>53</v>
      </c>
      <c r="J39" s="2" t="s">
        <v>441</v>
      </c>
      <c r="K39" s="5" t="s">
        <v>349</v>
      </c>
      <c r="L39" s="6" t="s">
        <v>9</v>
      </c>
      <c r="M39" s="6" t="s">
        <v>346</v>
      </c>
      <c r="N39" s="6" t="s">
        <v>9</v>
      </c>
      <c r="O39" s="6" t="s">
        <v>9</v>
      </c>
      <c r="P39" s="6" t="s">
        <v>346</v>
      </c>
      <c r="Q39" s="6" t="s">
        <v>9</v>
      </c>
    </row>
    <row r="40" spans="1:17" x14ac:dyDescent="0.35">
      <c r="A40" s="7">
        <v>17106</v>
      </c>
      <c r="B40" s="7">
        <v>72101388</v>
      </c>
      <c r="C40" s="7">
        <v>2</v>
      </c>
      <c r="D40" s="7" t="s">
        <v>166</v>
      </c>
      <c r="E40" s="9" t="s">
        <v>12</v>
      </c>
      <c r="F40" s="7" t="s">
        <v>13</v>
      </c>
      <c r="G40" s="7" t="s">
        <v>14</v>
      </c>
      <c r="H40" s="7" t="s">
        <v>15</v>
      </c>
      <c r="I40" s="7">
        <v>7</v>
      </c>
      <c r="J40" s="7" t="s">
        <v>16</v>
      </c>
      <c r="K40" s="7" t="s">
        <v>266</v>
      </c>
      <c r="L40" s="8" t="s">
        <v>346</v>
      </c>
      <c r="M40" s="8" t="s">
        <v>346</v>
      </c>
      <c r="N40" s="8" t="s">
        <v>346</v>
      </c>
      <c r="O40" s="8" t="s">
        <v>346</v>
      </c>
      <c r="P40" s="8" t="s">
        <v>346</v>
      </c>
      <c r="Q40" s="8" t="s">
        <v>346</v>
      </c>
    </row>
    <row r="41" spans="1:17" x14ac:dyDescent="0.35">
      <c r="A41" s="2">
        <v>4714</v>
      </c>
      <c r="B41" s="2">
        <v>72101388</v>
      </c>
      <c r="C41" s="2">
        <v>2</v>
      </c>
      <c r="D41" s="2" t="s">
        <v>166</v>
      </c>
      <c r="E41" s="2" t="s">
        <v>171</v>
      </c>
      <c r="F41" s="2" t="s">
        <v>150</v>
      </c>
      <c r="G41" s="2" t="s">
        <v>172</v>
      </c>
      <c r="H41" s="2" t="s">
        <v>173</v>
      </c>
      <c r="I41" s="2">
        <v>9</v>
      </c>
      <c r="J41" s="2" t="s">
        <v>174</v>
      </c>
      <c r="K41" s="2" t="s">
        <v>266</v>
      </c>
      <c r="L41" s="6" t="s">
        <v>346</v>
      </c>
      <c r="M41" s="6" t="s">
        <v>9</v>
      </c>
      <c r="N41" s="6" t="s">
        <v>346</v>
      </c>
      <c r="O41" s="6" t="s">
        <v>9</v>
      </c>
      <c r="P41" s="6" t="s">
        <v>346</v>
      </c>
      <c r="Q41" s="6" t="s">
        <v>346</v>
      </c>
    </row>
    <row r="42" spans="1:17" x14ac:dyDescent="0.35">
      <c r="A42" s="2">
        <v>128</v>
      </c>
      <c r="B42" s="2">
        <v>12103707</v>
      </c>
      <c r="C42" s="2">
        <v>2</v>
      </c>
      <c r="D42" s="2" t="s">
        <v>166</v>
      </c>
      <c r="E42" s="4" t="s">
        <v>477</v>
      </c>
      <c r="F42" s="2" t="s">
        <v>478</v>
      </c>
      <c r="G42" s="2" t="s">
        <v>479</v>
      </c>
      <c r="H42" s="2" t="s">
        <v>480</v>
      </c>
      <c r="I42" s="2">
        <v>56</v>
      </c>
      <c r="J42" s="2" t="s">
        <v>442</v>
      </c>
      <c r="K42" s="5" t="s">
        <v>349</v>
      </c>
      <c r="L42" s="6" t="s">
        <v>9</v>
      </c>
      <c r="M42" s="6" t="s">
        <v>346</v>
      </c>
      <c r="N42" s="6" t="s">
        <v>9</v>
      </c>
      <c r="O42" s="6" t="s">
        <v>9</v>
      </c>
      <c r="P42" s="6" t="s">
        <v>9</v>
      </c>
      <c r="Q42" s="6" t="s">
        <v>9</v>
      </c>
    </row>
    <row r="43" spans="1:17" x14ac:dyDescent="0.35">
      <c r="A43" s="2">
        <v>109</v>
      </c>
      <c r="B43" s="2">
        <v>12011647</v>
      </c>
      <c r="C43" s="2">
        <v>2</v>
      </c>
      <c r="D43" s="2" t="s">
        <v>166</v>
      </c>
      <c r="E43" s="4" t="s">
        <v>424</v>
      </c>
      <c r="F43" s="2" t="s">
        <v>150</v>
      </c>
      <c r="G43" s="2" t="s">
        <v>425</v>
      </c>
      <c r="H43" s="2" t="s">
        <v>426</v>
      </c>
      <c r="I43" s="2">
        <v>53</v>
      </c>
      <c r="J43" s="2" t="s">
        <v>370</v>
      </c>
      <c r="K43" s="5" t="s">
        <v>348</v>
      </c>
      <c r="L43" s="6" t="s">
        <v>346</v>
      </c>
      <c r="M43" s="6" t="s">
        <v>346</v>
      </c>
      <c r="N43" s="6" t="s">
        <v>9</v>
      </c>
      <c r="O43" s="6" t="s">
        <v>9</v>
      </c>
      <c r="P43" s="6" t="s">
        <v>9</v>
      </c>
      <c r="Q43" s="6" t="s">
        <v>9</v>
      </c>
    </row>
    <row r="44" spans="1:17" x14ac:dyDescent="0.35">
      <c r="A44" s="2">
        <v>680</v>
      </c>
      <c r="B44" s="2">
        <v>42103369</v>
      </c>
      <c r="C44" s="2">
        <v>3</v>
      </c>
      <c r="D44" s="2" t="s">
        <v>57</v>
      </c>
      <c r="E44" s="4" t="s">
        <v>58</v>
      </c>
      <c r="F44" s="2" t="s">
        <v>59</v>
      </c>
      <c r="G44" s="2" t="s">
        <v>60</v>
      </c>
      <c r="H44" s="2" t="s">
        <v>61</v>
      </c>
      <c r="I44" s="2">
        <v>22</v>
      </c>
      <c r="J44" s="2" t="s">
        <v>62</v>
      </c>
      <c r="K44" s="2" t="s">
        <v>164</v>
      </c>
      <c r="L44" s="6" t="s">
        <v>346</v>
      </c>
      <c r="M44" s="6" t="s">
        <v>346</v>
      </c>
      <c r="N44" s="6" t="s">
        <v>9</v>
      </c>
      <c r="O44" s="6" t="s">
        <v>346</v>
      </c>
      <c r="P44" s="6" t="s">
        <v>346</v>
      </c>
      <c r="Q44" s="6" t="s">
        <v>346</v>
      </c>
    </row>
    <row r="45" spans="1:17" x14ac:dyDescent="0.35">
      <c r="A45" s="2">
        <v>581</v>
      </c>
      <c r="B45" s="2">
        <v>42103369</v>
      </c>
      <c r="C45" s="2">
        <v>3</v>
      </c>
      <c r="D45" s="2" t="s">
        <v>57</v>
      </c>
      <c r="E45" s="2" t="s">
        <v>58</v>
      </c>
      <c r="F45" s="2" t="s">
        <v>59</v>
      </c>
      <c r="G45" s="2" t="s">
        <v>60</v>
      </c>
      <c r="H45" s="2" t="s">
        <v>61</v>
      </c>
      <c r="I45" s="2">
        <v>28</v>
      </c>
      <c r="J45" s="2" t="s">
        <v>81</v>
      </c>
      <c r="K45" s="2" t="s">
        <v>164</v>
      </c>
      <c r="L45" s="6" t="s">
        <v>346</v>
      </c>
      <c r="M45" s="6" t="s">
        <v>346</v>
      </c>
      <c r="N45" s="6" t="s">
        <v>9</v>
      </c>
      <c r="O45" s="6" t="s">
        <v>346</v>
      </c>
      <c r="P45" s="6" t="s">
        <v>346</v>
      </c>
      <c r="Q45" s="6" t="s">
        <v>346</v>
      </c>
    </row>
    <row r="46" spans="1:17" x14ac:dyDescent="0.35">
      <c r="A46" s="2">
        <v>302</v>
      </c>
      <c r="B46" s="2">
        <v>12105244</v>
      </c>
      <c r="C46" s="2">
        <v>2</v>
      </c>
      <c r="D46" s="2" t="s">
        <v>57</v>
      </c>
      <c r="E46" s="4" t="s">
        <v>58</v>
      </c>
      <c r="F46" s="2" t="s">
        <v>59</v>
      </c>
      <c r="G46" s="2" t="s">
        <v>60</v>
      </c>
      <c r="H46" s="2" t="s">
        <v>61</v>
      </c>
      <c r="I46" s="2">
        <v>25</v>
      </c>
      <c r="J46" s="2" t="s">
        <v>81</v>
      </c>
      <c r="K46" s="5" t="s">
        <v>348</v>
      </c>
      <c r="L46" s="6" t="s">
        <v>346</v>
      </c>
      <c r="M46" s="6" t="s">
        <v>346</v>
      </c>
      <c r="N46" s="6" t="s">
        <v>9</v>
      </c>
      <c r="O46" s="6" t="s">
        <v>346</v>
      </c>
      <c r="P46" s="6" t="s">
        <v>346</v>
      </c>
      <c r="Q46" s="6" t="s">
        <v>346</v>
      </c>
    </row>
    <row r="47" spans="1:17" x14ac:dyDescent="0.35">
      <c r="A47" s="2">
        <v>247</v>
      </c>
      <c r="B47" s="2">
        <v>12105269</v>
      </c>
      <c r="C47" s="2">
        <v>2</v>
      </c>
      <c r="D47" s="2" t="s">
        <v>57</v>
      </c>
      <c r="E47" s="4" t="s">
        <v>157</v>
      </c>
      <c r="F47" s="2" t="s">
        <v>158</v>
      </c>
      <c r="G47" s="2" t="s">
        <v>159</v>
      </c>
      <c r="H47" s="2" t="s">
        <v>160</v>
      </c>
      <c r="I47" s="2">
        <v>38</v>
      </c>
      <c r="J47" s="2" t="s">
        <v>78</v>
      </c>
      <c r="K47" s="5" t="s">
        <v>349</v>
      </c>
      <c r="L47" s="6" t="s">
        <v>9</v>
      </c>
      <c r="M47" s="6" t="s">
        <v>346</v>
      </c>
      <c r="N47" s="6" t="s">
        <v>9</v>
      </c>
      <c r="O47" s="6" t="s">
        <v>346</v>
      </c>
      <c r="P47" s="6" t="s">
        <v>9</v>
      </c>
      <c r="Q47" s="6" t="s">
        <v>346</v>
      </c>
    </row>
    <row r="48" spans="1:17" x14ac:dyDescent="0.35">
      <c r="A48" s="2">
        <v>163</v>
      </c>
      <c r="B48" s="2">
        <v>62101073</v>
      </c>
      <c r="C48" s="2">
        <v>3</v>
      </c>
      <c r="D48" s="2" t="s">
        <v>300</v>
      </c>
      <c r="E48" s="2" t="s">
        <v>301</v>
      </c>
      <c r="F48" s="2" t="s">
        <v>302</v>
      </c>
      <c r="G48" s="2" t="s">
        <v>303</v>
      </c>
      <c r="H48" s="2" t="s">
        <v>304</v>
      </c>
      <c r="I48" s="2">
        <v>49</v>
      </c>
      <c r="J48" s="2" t="s">
        <v>305</v>
      </c>
      <c r="K48" s="2" t="s">
        <v>315</v>
      </c>
      <c r="L48" s="6" t="s">
        <v>9</v>
      </c>
      <c r="M48" s="6" t="s">
        <v>9</v>
      </c>
      <c r="N48" s="6" t="s">
        <v>9</v>
      </c>
      <c r="O48" s="6" t="s">
        <v>9</v>
      </c>
      <c r="P48" s="6" t="s">
        <v>346</v>
      </c>
      <c r="Q48" s="6" t="s">
        <v>9</v>
      </c>
    </row>
    <row r="49" spans="1:17" x14ac:dyDescent="0.35">
      <c r="A49" s="2">
        <v>393</v>
      </c>
      <c r="B49" s="2">
        <v>42100355</v>
      </c>
      <c r="C49" s="2">
        <v>3</v>
      </c>
      <c r="D49" s="2" t="s">
        <v>112</v>
      </c>
      <c r="E49" s="4" t="s">
        <v>113</v>
      </c>
      <c r="F49" s="2" t="s">
        <v>114</v>
      </c>
      <c r="G49" s="2" t="s">
        <v>115</v>
      </c>
      <c r="H49" s="2" t="s">
        <v>116</v>
      </c>
      <c r="I49" s="2">
        <v>37</v>
      </c>
      <c r="J49" s="2" t="s">
        <v>117</v>
      </c>
      <c r="K49" s="2" t="s">
        <v>164</v>
      </c>
      <c r="L49" s="6" t="s">
        <v>9</v>
      </c>
      <c r="M49" s="6" t="s">
        <v>346</v>
      </c>
      <c r="N49" s="6" t="s">
        <v>9</v>
      </c>
      <c r="O49" s="6" t="s">
        <v>346</v>
      </c>
      <c r="P49" s="6" t="s">
        <v>9</v>
      </c>
      <c r="Q49" s="6" t="s">
        <v>346</v>
      </c>
    </row>
    <row r="50" spans="1:17" x14ac:dyDescent="0.35">
      <c r="A50" s="2">
        <v>1226</v>
      </c>
      <c r="B50" s="2">
        <v>12105244</v>
      </c>
      <c r="C50" s="2">
        <v>2</v>
      </c>
      <c r="D50" s="2" t="s">
        <v>373</v>
      </c>
      <c r="E50" s="4" t="s">
        <v>374</v>
      </c>
      <c r="F50" s="2" t="s">
        <v>375</v>
      </c>
      <c r="G50" s="2" t="s">
        <v>376</v>
      </c>
      <c r="H50" s="2" t="s">
        <v>377</v>
      </c>
      <c r="I50" s="2">
        <v>11</v>
      </c>
      <c r="J50" s="2" t="s">
        <v>350</v>
      </c>
      <c r="K50" s="5" t="s">
        <v>348</v>
      </c>
      <c r="L50" s="6" t="s">
        <v>346</v>
      </c>
      <c r="M50" s="6" t="s">
        <v>9</v>
      </c>
      <c r="N50" s="6" t="s">
        <v>346</v>
      </c>
      <c r="O50" s="6" t="s">
        <v>346</v>
      </c>
      <c r="P50" s="6" t="s">
        <v>9</v>
      </c>
      <c r="Q50" s="6" t="s">
        <v>9</v>
      </c>
    </row>
    <row r="51" spans="1:17" x14ac:dyDescent="0.35">
      <c r="A51" s="2">
        <v>1318</v>
      </c>
      <c r="B51" s="2">
        <v>72100736</v>
      </c>
      <c r="C51" s="2">
        <v>3</v>
      </c>
      <c r="D51" s="2" t="s">
        <v>177</v>
      </c>
      <c r="E51" s="2" t="s">
        <v>178</v>
      </c>
      <c r="F51" s="2" t="s">
        <v>179</v>
      </c>
      <c r="G51" s="2" t="s">
        <v>180</v>
      </c>
      <c r="H51" s="2" t="s">
        <v>181</v>
      </c>
      <c r="I51" s="2">
        <v>16</v>
      </c>
      <c r="J51" s="2" t="s">
        <v>182</v>
      </c>
      <c r="K51" s="2" t="s">
        <v>266</v>
      </c>
      <c r="L51" s="6" t="s">
        <v>9</v>
      </c>
      <c r="M51" s="6" t="s">
        <v>9</v>
      </c>
      <c r="N51" s="6" t="s">
        <v>346</v>
      </c>
      <c r="O51" s="6" t="s">
        <v>9</v>
      </c>
      <c r="P51" s="6" t="s">
        <v>346</v>
      </c>
      <c r="Q51" s="6" t="s">
        <v>346</v>
      </c>
    </row>
    <row r="52" spans="1:17" x14ac:dyDescent="0.35">
      <c r="A52" s="2">
        <v>270</v>
      </c>
      <c r="B52" s="2">
        <v>12105269</v>
      </c>
      <c r="C52" s="2">
        <v>2</v>
      </c>
      <c r="D52" s="2" t="s">
        <v>452</v>
      </c>
      <c r="E52" s="4" t="s">
        <v>453</v>
      </c>
      <c r="F52" s="2" t="s">
        <v>454</v>
      </c>
      <c r="G52" s="2" t="s">
        <v>455</v>
      </c>
      <c r="H52" s="2" t="s">
        <v>456</v>
      </c>
      <c r="I52" s="2">
        <v>36</v>
      </c>
      <c r="J52" s="2" t="s">
        <v>435</v>
      </c>
      <c r="K52" s="5" t="s">
        <v>349</v>
      </c>
      <c r="L52" s="6" t="s">
        <v>9</v>
      </c>
      <c r="M52" s="6" t="s">
        <v>346</v>
      </c>
      <c r="N52" s="6" t="s">
        <v>9</v>
      </c>
      <c r="O52" s="6" t="s">
        <v>346</v>
      </c>
      <c r="P52" s="6" t="s">
        <v>346</v>
      </c>
      <c r="Q52" s="6" t="s">
        <v>346</v>
      </c>
    </row>
    <row r="53" spans="1:17" x14ac:dyDescent="0.35">
      <c r="A53" s="2">
        <v>1145</v>
      </c>
      <c r="B53" s="2">
        <v>62101901</v>
      </c>
      <c r="C53" s="2">
        <v>3</v>
      </c>
      <c r="D53" s="2" t="s">
        <v>211</v>
      </c>
      <c r="E53" s="2" t="s">
        <v>212</v>
      </c>
      <c r="F53" s="2" t="s">
        <v>213</v>
      </c>
      <c r="G53" s="2" t="s">
        <v>214</v>
      </c>
      <c r="H53" s="2" t="s">
        <v>215</v>
      </c>
      <c r="I53" s="2">
        <v>13</v>
      </c>
      <c r="J53" s="2" t="s">
        <v>216</v>
      </c>
      <c r="K53" s="2" t="s">
        <v>315</v>
      </c>
      <c r="L53" s="6" t="s">
        <v>9</v>
      </c>
      <c r="M53" s="6" t="s">
        <v>346</v>
      </c>
      <c r="N53" s="6" t="s">
        <v>9</v>
      </c>
      <c r="O53" s="6" t="s">
        <v>9</v>
      </c>
      <c r="P53" s="6" t="s">
        <v>346</v>
      </c>
      <c r="Q53" s="6" t="s">
        <v>346</v>
      </c>
    </row>
    <row r="54" spans="1:17" x14ac:dyDescent="0.35">
      <c r="A54" s="2">
        <v>287</v>
      </c>
      <c r="B54" s="2">
        <v>72100530</v>
      </c>
      <c r="C54" s="2">
        <v>3</v>
      </c>
      <c r="D54" s="2" t="s">
        <v>224</v>
      </c>
      <c r="E54" s="2" t="s">
        <v>225</v>
      </c>
      <c r="F54" s="2" t="s">
        <v>226</v>
      </c>
      <c r="G54" s="2" t="s">
        <v>227</v>
      </c>
      <c r="H54" s="2" t="s">
        <v>228</v>
      </c>
      <c r="I54" s="2">
        <v>46</v>
      </c>
      <c r="J54" s="2" t="s">
        <v>229</v>
      </c>
      <c r="K54" s="2" t="s">
        <v>266</v>
      </c>
      <c r="L54" s="6" t="s">
        <v>9</v>
      </c>
      <c r="M54" s="6" t="s">
        <v>9</v>
      </c>
      <c r="N54" s="6" t="s">
        <v>9</v>
      </c>
      <c r="O54" s="6" t="s">
        <v>9</v>
      </c>
      <c r="P54" s="6" t="s">
        <v>9</v>
      </c>
      <c r="Q54" s="6" t="s">
        <v>346</v>
      </c>
    </row>
    <row r="55" spans="1:17" x14ac:dyDescent="0.35">
      <c r="A55" s="2">
        <v>659</v>
      </c>
      <c r="B55" s="2">
        <v>42100355</v>
      </c>
      <c r="C55" s="2">
        <v>2</v>
      </c>
      <c r="D55" s="2" t="s">
        <v>63</v>
      </c>
      <c r="E55" s="4" t="s">
        <v>64</v>
      </c>
      <c r="F55" s="2" t="s">
        <v>65</v>
      </c>
      <c r="G55" s="2" t="s">
        <v>66</v>
      </c>
      <c r="H55" s="2" t="s">
        <v>67</v>
      </c>
      <c r="I55" s="2">
        <v>23</v>
      </c>
      <c r="J55" s="2" t="s">
        <v>68</v>
      </c>
      <c r="K55" s="2" t="s">
        <v>164</v>
      </c>
      <c r="L55" s="6" t="s">
        <v>9</v>
      </c>
      <c r="M55" s="6" t="s">
        <v>9</v>
      </c>
      <c r="N55" s="6" t="s">
        <v>346</v>
      </c>
      <c r="O55" s="6" t="s">
        <v>346</v>
      </c>
      <c r="P55" s="6" t="s">
        <v>9</v>
      </c>
      <c r="Q55" s="6" t="s">
        <v>346</v>
      </c>
    </row>
    <row r="56" spans="1:17" x14ac:dyDescent="0.35">
      <c r="A56" s="2">
        <v>21079</v>
      </c>
      <c r="B56" s="2">
        <v>12102914</v>
      </c>
      <c r="C56" s="2">
        <v>2</v>
      </c>
      <c r="D56" s="2" t="s">
        <v>9</v>
      </c>
      <c r="E56" s="4" t="s">
        <v>10</v>
      </c>
      <c r="F56" s="2" t="s">
        <v>9</v>
      </c>
      <c r="G56" s="2">
        <v>0</v>
      </c>
      <c r="H56" s="2" t="s">
        <v>9</v>
      </c>
      <c r="I56" s="2">
        <v>7</v>
      </c>
      <c r="J56" s="2" t="s">
        <v>11</v>
      </c>
      <c r="K56" s="5" t="s">
        <v>348</v>
      </c>
      <c r="L56" s="6" t="s">
        <v>346</v>
      </c>
      <c r="M56" s="6" t="s">
        <v>9</v>
      </c>
      <c r="N56" s="6" t="s">
        <v>346</v>
      </c>
      <c r="O56" s="6" t="s">
        <v>346</v>
      </c>
      <c r="P56" s="6" t="s">
        <v>346</v>
      </c>
      <c r="Q56" s="6" t="s">
        <v>9</v>
      </c>
    </row>
    <row r="57" spans="1:17" x14ac:dyDescent="0.35">
      <c r="A57" s="2">
        <v>8436</v>
      </c>
      <c r="B57" s="2">
        <v>12100460</v>
      </c>
      <c r="C57" s="2">
        <v>3</v>
      </c>
      <c r="D57" s="2" t="s">
        <v>9</v>
      </c>
      <c r="E57" s="4" t="s">
        <v>167</v>
      </c>
      <c r="F57" s="2" t="s">
        <v>168</v>
      </c>
      <c r="G57" s="2" t="s">
        <v>169</v>
      </c>
      <c r="H57" s="2" t="s">
        <v>9</v>
      </c>
      <c r="I57" s="2">
        <v>8</v>
      </c>
      <c r="J57" s="2" t="s">
        <v>170</v>
      </c>
      <c r="K57" s="5" t="s">
        <v>349</v>
      </c>
      <c r="L57" s="6" t="s">
        <v>346</v>
      </c>
      <c r="M57" s="6" t="s">
        <v>346</v>
      </c>
      <c r="N57" s="6" t="s">
        <v>9</v>
      </c>
      <c r="O57" s="6" t="s">
        <v>9</v>
      </c>
      <c r="P57" s="6" t="s">
        <v>9</v>
      </c>
      <c r="Q57" s="6" t="s">
        <v>346</v>
      </c>
    </row>
    <row r="58" spans="1:17" x14ac:dyDescent="0.35">
      <c r="A58" s="7">
        <v>4842</v>
      </c>
      <c r="B58" s="7">
        <v>42100355</v>
      </c>
      <c r="C58" s="7">
        <v>2</v>
      </c>
      <c r="D58" s="7" t="s">
        <v>9</v>
      </c>
      <c r="E58" s="7" t="s">
        <v>17</v>
      </c>
      <c r="F58" s="7" t="s">
        <v>9</v>
      </c>
      <c r="G58" s="7">
        <v>0</v>
      </c>
      <c r="H58" s="7" t="s">
        <v>9</v>
      </c>
      <c r="I58" s="7">
        <v>9</v>
      </c>
      <c r="J58" s="7" t="s">
        <v>18</v>
      </c>
      <c r="K58" s="7" t="s">
        <v>164</v>
      </c>
      <c r="L58" s="8" t="s">
        <v>346</v>
      </c>
      <c r="M58" s="8" t="s">
        <v>346</v>
      </c>
      <c r="N58" s="8" t="s">
        <v>346</v>
      </c>
      <c r="O58" s="8" t="s">
        <v>346</v>
      </c>
      <c r="P58" s="8" t="s">
        <v>346</v>
      </c>
      <c r="Q58" s="8" t="s">
        <v>346</v>
      </c>
    </row>
    <row r="59" spans="1:17" x14ac:dyDescent="0.35">
      <c r="A59" s="2">
        <v>3563</v>
      </c>
      <c r="B59" s="2">
        <v>72101595</v>
      </c>
      <c r="C59" s="2">
        <v>4</v>
      </c>
      <c r="D59" s="2" t="s">
        <v>9</v>
      </c>
      <c r="E59" s="2" t="s">
        <v>175</v>
      </c>
      <c r="F59" s="2" t="s">
        <v>9</v>
      </c>
      <c r="G59" s="2" t="s">
        <v>9</v>
      </c>
      <c r="H59" s="2" t="s">
        <v>9</v>
      </c>
      <c r="I59" s="2">
        <v>10</v>
      </c>
      <c r="J59" s="2" t="s">
        <v>176</v>
      </c>
      <c r="K59" s="2" t="s">
        <v>266</v>
      </c>
      <c r="L59" s="6" t="s">
        <v>9</v>
      </c>
      <c r="M59" s="6" t="s">
        <v>9</v>
      </c>
      <c r="N59" s="6" t="s">
        <v>9</v>
      </c>
      <c r="O59" s="6" t="s">
        <v>9</v>
      </c>
      <c r="P59" s="6" t="s">
        <v>9</v>
      </c>
      <c r="Q59" s="6" t="s">
        <v>346</v>
      </c>
    </row>
    <row r="60" spans="1:17" x14ac:dyDescent="0.35">
      <c r="A60" s="7">
        <v>3230</v>
      </c>
      <c r="B60" s="7">
        <v>72003054</v>
      </c>
      <c r="C60" s="7">
        <v>2</v>
      </c>
      <c r="D60" s="7" t="s">
        <v>9</v>
      </c>
      <c r="E60" s="7" t="s">
        <v>37</v>
      </c>
      <c r="F60" s="7" t="s">
        <v>9</v>
      </c>
      <c r="G60" s="7">
        <v>0</v>
      </c>
      <c r="H60" s="7" t="s">
        <v>9</v>
      </c>
      <c r="I60" s="7">
        <v>12</v>
      </c>
      <c r="J60" s="7" t="s">
        <v>38</v>
      </c>
      <c r="K60" s="7" t="s">
        <v>266</v>
      </c>
      <c r="L60" s="8" t="s">
        <v>346</v>
      </c>
      <c r="M60" s="8" t="s">
        <v>346</v>
      </c>
      <c r="N60" s="8" t="s">
        <v>346</v>
      </c>
      <c r="O60" s="8" t="s">
        <v>346</v>
      </c>
      <c r="P60" s="8" t="s">
        <v>346</v>
      </c>
      <c r="Q60" s="8" t="s">
        <v>346</v>
      </c>
    </row>
    <row r="61" spans="1:17" x14ac:dyDescent="0.35">
      <c r="A61" s="2">
        <v>3127</v>
      </c>
      <c r="B61" s="2">
        <v>42105162</v>
      </c>
      <c r="C61" s="2">
        <v>3</v>
      </c>
      <c r="D61" s="2" t="s">
        <v>9</v>
      </c>
      <c r="E61" s="2" t="s">
        <v>490</v>
      </c>
      <c r="F61" s="2" t="s">
        <v>491</v>
      </c>
      <c r="G61" s="2" t="s">
        <v>492</v>
      </c>
      <c r="H61" s="2" t="s">
        <v>493</v>
      </c>
      <c r="I61" s="2">
        <v>9</v>
      </c>
      <c r="J61" s="2" t="s">
        <v>250</v>
      </c>
      <c r="K61" s="2" t="s">
        <v>345</v>
      </c>
      <c r="L61" s="6" t="s">
        <v>9</v>
      </c>
      <c r="M61" s="6" t="s">
        <v>9</v>
      </c>
      <c r="N61" s="6" t="s">
        <v>346</v>
      </c>
      <c r="O61" s="6" t="s">
        <v>9</v>
      </c>
      <c r="P61" s="6" t="s">
        <v>346</v>
      </c>
      <c r="Q61" s="6" t="s">
        <v>9</v>
      </c>
    </row>
    <row r="62" spans="1:17" x14ac:dyDescent="0.35">
      <c r="A62" s="7">
        <v>2890</v>
      </c>
      <c r="B62" s="7">
        <v>72003054</v>
      </c>
      <c r="C62" s="7">
        <v>2</v>
      </c>
      <c r="D62" s="7" t="s">
        <v>9</v>
      </c>
      <c r="E62" s="7" t="s">
        <v>19</v>
      </c>
      <c r="F62" s="7" t="s">
        <v>20</v>
      </c>
      <c r="G62" s="7" t="s">
        <v>21</v>
      </c>
      <c r="H62" s="7" t="s">
        <v>22</v>
      </c>
      <c r="I62" s="7">
        <v>13</v>
      </c>
      <c r="J62" s="7" t="s">
        <v>23</v>
      </c>
      <c r="K62" s="7" t="s">
        <v>266</v>
      </c>
      <c r="L62" s="8" t="s">
        <v>346</v>
      </c>
      <c r="M62" s="8" t="s">
        <v>346</v>
      </c>
      <c r="N62" s="8" t="s">
        <v>346</v>
      </c>
      <c r="O62" s="8" t="s">
        <v>346</v>
      </c>
      <c r="P62" s="8" t="s">
        <v>346</v>
      </c>
      <c r="Q62" s="8" t="s">
        <v>346</v>
      </c>
    </row>
    <row r="63" spans="1:17" x14ac:dyDescent="0.35">
      <c r="A63" s="7">
        <v>2222</v>
      </c>
      <c r="B63" s="7">
        <v>42100353</v>
      </c>
      <c r="C63" s="7">
        <v>2</v>
      </c>
      <c r="D63" s="7" t="s">
        <v>9</v>
      </c>
      <c r="E63" s="7" t="s">
        <v>35</v>
      </c>
      <c r="F63" s="7" t="s">
        <v>9</v>
      </c>
      <c r="G63" s="7">
        <v>0</v>
      </c>
      <c r="H63" s="7" t="s">
        <v>9</v>
      </c>
      <c r="I63" s="7">
        <v>12</v>
      </c>
      <c r="J63" s="7" t="s">
        <v>36</v>
      </c>
      <c r="K63" s="7" t="s">
        <v>345</v>
      </c>
      <c r="L63" s="8" t="s">
        <v>346</v>
      </c>
      <c r="M63" s="8" t="s">
        <v>346</v>
      </c>
      <c r="N63" s="8" t="s">
        <v>346</v>
      </c>
      <c r="O63" s="8" t="s">
        <v>346</v>
      </c>
      <c r="P63" s="8" t="s">
        <v>346</v>
      </c>
      <c r="Q63" s="8" t="s">
        <v>346</v>
      </c>
    </row>
    <row r="64" spans="1:17" x14ac:dyDescent="0.35">
      <c r="A64" s="7">
        <v>1940</v>
      </c>
      <c r="B64" s="7">
        <v>42100353</v>
      </c>
      <c r="C64" s="7">
        <v>2</v>
      </c>
      <c r="D64" s="7" t="s">
        <v>9</v>
      </c>
      <c r="E64" s="7" t="s">
        <v>52</v>
      </c>
      <c r="F64" s="7" t="s">
        <v>9</v>
      </c>
      <c r="G64" s="7">
        <v>0</v>
      </c>
      <c r="H64" s="7" t="s">
        <v>9</v>
      </c>
      <c r="I64" s="7">
        <v>14</v>
      </c>
      <c r="J64" s="7" t="s">
        <v>357</v>
      </c>
      <c r="K64" s="7" t="s">
        <v>345</v>
      </c>
      <c r="L64" s="8" t="s">
        <v>346</v>
      </c>
      <c r="M64" s="8" t="s">
        <v>346</v>
      </c>
      <c r="N64" s="8" t="s">
        <v>346</v>
      </c>
      <c r="O64" s="8" t="s">
        <v>346</v>
      </c>
      <c r="P64" s="8" t="s">
        <v>346</v>
      </c>
      <c r="Q64" s="8" t="s">
        <v>346</v>
      </c>
    </row>
    <row r="65" spans="1:17" x14ac:dyDescent="0.35">
      <c r="A65" s="2">
        <v>1581</v>
      </c>
      <c r="B65" s="2">
        <v>42100353</v>
      </c>
      <c r="C65" s="2">
        <v>2</v>
      </c>
      <c r="D65" s="2" t="s">
        <v>9</v>
      </c>
      <c r="E65" s="2" t="s">
        <v>50</v>
      </c>
      <c r="F65" s="2" t="s">
        <v>9</v>
      </c>
      <c r="G65" s="2">
        <v>0</v>
      </c>
      <c r="H65" s="2" t="s">
        <v>9</v>
      </c>
      <c r="I65" s="2">
        <v>16</v>
      </c>
      <c r="J65" s="2" t="s">
        <v>51</v>
      </c>
      <c r="K65" s="2" t="s">
        <v>345</v>
      </c>
      <c r="L65" s="6" t="s">
        <v>9</v>
      </c>
      <c r="M65" s="6" t="s">
        <v>346</v>
      </c>
      <c r="N65" s="6" t="s">
        <v>346</v>
      </c>
      <c r="O65" s="6" t="s">
        <v>346</v>
      </c>
      <c r="P65" s="6" t="s">
        <v>9</v>
      </c>
      <c r="Q65" s="6" t="s">
        <v>346</v>
      </c>
    </row>
    <row r="66" spans="1:17" x14ac:dyDescent="0.35">
      <c r="A66" s="2">
        <v>1033</v>
      </c>
      <c r="B66" s="2">
        <v>42103369</v>
      </c>
      <c r="C66" s="2">
        <v>2</v>
      </c>
      <c r="D66" s="2" t="s">
        <v>9</v>
      </c>
      <c r="E66" s="2" t="s">
        <v>53</v>
      </c>
      <c r="F66" s="2" t="s">
        <v>9</v>
      </c>
      <c r="G66" s="2">
        <v>0</v>
      </c>
      <c r="H66" s="2" t="s">
        <v>9</v>
      </c>
      <c r="I66" s="2">
        <v>19</v>
      </c>
      <c r="J66" s="2" t="s">
        <v>54</v>
      </c>
      <c r="K66" s="2" t="s">
        <v>164</v>
      </c>
      <c r="L66" s="6" t="s">
        <v>346</v>
      </c>
      <c r="M66" s="6" t="s">
        <v>9</v>
      </c>
      <c r="N66" s="6" t="s">
        <v>346</v>
      </c>
      <c r="O66" s="6" t="s">
        <v>346</v>
      </c>
      <c r="P66" s="6" t="s">
        <v>346</v>
      </c>
      <c r="Q66" s="6" t="s">
        <v>9</v>
      </c>
    </row>
    <row r="67" spans="1:17" x14ac:dyDescent="0.35">
      <c r="A67" s="7">
        <v>1023</v>
      </c>
      <c r="B67" s="7">
        <v>42100353</v>
      </c>
      <c r="C67" s="7">
        <v>2</v>
      </c>
      <c r="D67" s="7" t="s">
        <v>9</v>
      </c>
      <c r="E67" s="7" t="s">
        <v>55</v>
      </c>
      <c r="F67" s="7" t="s">
        <v>9</v>
      </c>
      <c r="G67" s="7">
        <v>0</v>
      </c>
      <c r="H67" s="7" t="s">
        <v>9</v>
      </c>
      <c r="I67" s="7">
        <v>20</v>
      </c>
      <c r="J67" s="7" t="s">
        <v>359</v>
      </c>
      <c r="K67" s="7" t="s">
        <v>345</v>
      </c>
      <c r="L67" s="8" t="s">
        <v>346</v>
      </c>
      <c r="M67" s="8" t="s">
        <v>346</v>
      </c>
      <c r="N67" s="8" t="s">
        <v>346</v>
      </c>
      <c r="O67" s="8" t="s">
        <v>346</v>
      </c>
      <c r="P67" s="8" t="s">
        <v>346</v>
      </c>
      <c r="Q67" s="8" t="s">
        <v>346</v>
      </c>
    </row>
    <row r="68" spans="1:17" x14ac:dyDescent="0.35">
      <c r="A68" s="2">
        <v>951</v>
      </c>
      <c r="B68" s="2">
        <v>72101595</v>
      </c>
      <c r="C68" s="2">
        <v>3</v>
      </c>
      <c r="D68" s="2" t="s">
        <v>9</v>
      </c>
      <c r="E68" s="2" t="s">
        <v>183</v>
      </c>
      <c r="F68" s="2" t="s">
        <v>184</v>
      </c>
      <c r="G68" s="2" t="s">
        <v>185</v>
      </c>
      <c r="H68" s="2" t="s">
        <v>186</v>
      </c>
      <c r="I68" s="2">
        <v>21</v>
      </c>
      <c r="J68" s="2" t="s">
        <v>187</v>
      </c>
      <c r="K68" s="2" t="s">
        <v>266</v>
      </c>
      <c r="L68" s="6" t="s">
        <v>9</v>
      </c>
      <c r="M68" s="6" t="s">
        <v>9</v>
      </c>
      <c r="N68" s="6" t="s">
        <v>9</v>
      </c>
      <c r="O68" s="6" t="s">
        <v>9</v>
      </c>
      <c r="P68" s="6" t="s">
        <v>9</v>
      </c>
      <c r="Q68" s="6" t="s">
        <v>346</v>
      </c>
    </row>
    <row r="69" spans="1:17" x14ac:dyDescent="0.35">
      <c r="A69" s="2">
        <v>829</v>
      </c>
      <c r="B69" s="2">
        <v>42100353</v>
      </c>
      <c r="C69" s="2">
        <v>2</v>
      </c>
      <c r="D69" s="2" t="s">
        <v>9</v>
      </c>
      <c r="E69" s="2" t="s">
        <v>102</v>
      </c>
      <c r="F69" s="2" t="s">
        <v>9</v>
      </c>
      <c r="G69" s="2">
        <v>0</v>
      </c>
      <c r="H69" s="2" t="s">
        <v>9</v>
      </c>
      <c r="I69" s="2">
        <v>24</v>
      </c>
      <c r="J69" s="2" t="s">
        <v>103</v>
      </c>
      <c r="K69" s="2" t="s">
        <v>345</v>
      </c>
      <c r="L69" s="6" t="s">
        <v>346</v>
      </c>
      <c r="M69" s="6" t="s">
        <v>346</v>
      </c>
      <c r="N69" s="6" t="s">
        <v>346</v>
      </c>
      <c r="O69" s="6" t="s">
        <v>346</v>
      </c>
      <c r="P69" s="6" t="s">
        <v>346</v>
      </c>
      <c r="Q69" s="6" t="s">
        <v>346</v>
      </c>
    </row>
    <row r="70" spans="1:17" x14ac:dyDescent="0.35">
      <c r="A70" s="2">
        <v>752</v>
      </c>
      <c r="B70" s="2">
        <v>42100353</v>
      </c>
      <c r="C70" s="2">
        <v>2</v>
      </c>
      <c r="D70" s="2" t="s">
        <v>9</v>
      </c>
      <c r="E70" s="2" t="s">
        <v>142</v>
      </c>
      <c r="F70" s="2" t="s">
        <v>9</v>
      </c>
      <c r="G70" s="2">
        <v>0</v>
      </c>
      <c r="H70" s="2" t="s">
        <v>9</v>
      </c>
      <c r="I70" s="2">
        <v>25</v>
      </c>
      <c r="J70" s="2" t="s">
        <v>143</v>
      </c>
      <c r="K70" s="2" t="s">
        <v>345</v>
      </c>
      <c r="L70" s="6" t="s">
        <v>346</v>
      </c>
      <c r="M70" s="6" t="s">
        <v>9</v>
      </c>
      <c r="N70" s="6" t="s">
        <v>346</v>
      </c>
      <c r="O70" s="6" t="s">
        <v>346</v>
      </c>
      <c r="P70" s="6" t="s">
        <v>346</v>
      </c>
      <c r="Q70" s="6" t="s">
        <v>346</v>
      </c>
    </row>
    <row r="71" spans="1:17" x14ac:dyDescent="0.35">
      <c r="A71" s="2">
        <v>737</v>
      </c>
      <c r="B71" s="2">
        <v>72100121</v>
      </c>
      <c r="C71" s="2">
        <v>3</v>
      </c>
      <c r="D71" s="2" t="s">
        <v>9</v>
      </c>
      <c r="E71" s="2" t="s">
        <v>188</v>
      </c>
      <c r="F71" s="2" t="s">
        <v>189</v>
      </c>
      <c r="G71" s="2" t="s">
        <v>190</v>
      </c>
      <c r="H71" s="2" t="s">
        <v>9</v>
      </c>
      <c r="I71" s="2">
        <v>23</v>
      </c>
      <c r="J71" s="2" t="s">
        <v>191</v>
      </c>
      <c r="K71" s="2" t="s">
        <v>266</v>
      </c>
      <c r="L71" s="6" t="s">
        <v>9</v>
      </c>
      <c r="M71" s="6" t="s">
        <v>346</v>
      </c>
      <c r="N71" s="6" t="s">
        <v>9</v>
      </c>
      <c r="O71" s="6" t="s">
        <v>9</v>
      </c>
      <c r="P71" s="6" t="s">
        <v>9</v>
      </c>
      <c r="Q71" s="6" t="s">
        <v>346</v>
      </c>
    </row>
    <row r="72" spans="1:17" x14ac:dyDescent="0.35">
      <c r="A72" s="2">
        <v>722</v>
      </c>
      <c r="B72" s="2">
        <v>72003054</v>
      </c>
      <c r="C72" s="2">
        <v>2</v>
      </c>
      <c r="D72" s="2" t="s">
        <v>9</v>
      </c>
      <c r="E72" s="2" t="s">
        <v>192</v>
      </c>
      <c r="F72" s="2" t="s">
        <v>193</v>
      </c>
      <c r="G72" s="2" t="s">
        <v>194</v>
      </c>
      <c r="H72" s="2" t="s">
        <v>195</v>
      </c>
      <c r="I72" s="2">
        <v>25</v>
      </c>
      <c r="J72" s="2" t="s">
        <v>196</v>
      </c>
      <c r="K72" s="2" t="s">
        <v>266</v>
      </c>
      <c r="L72" s="6" t="s">
        <v>9</v>
      </c>
      <c r="M72" s="6" t="s">
        <v>9</v>
      </c>
      <c r="N72" s="6" t="s">
        <v>346</v>
      </c>
      <c r="O72" s="6" t="s">
        <v>9</v>
      </c>
      <c r="P72" s="6" t="s">
        <v>9</v>
      </c>
      <c r="Q72" s="6" t="s">
        <v>346</v>
      </c>
    </row>
    <row r="73" spans="1:17" x14ac:dyDescent="0.35">
      <c r="A73" s="2">
        <v>718</v>
      </c>
      <c r="B73" s="2">
        <v>12100460</v>
      </c>
      <c r="C73" s="2">
        <v>3</v>
      </c>
      <c r="D73" s="2" t="s">
        <v>9</v>
      </c>
      <c r="E73" s="4" t="s">
        <v>443</v>
      </c>
      <c r="F73" s="2" t="s">
        <v>444</v>
      </c>
      <c r="G73" s="2" t="s">
        <v>445</v>
      </c>
      <c r="H73" s="2" t="s">
        <v>9</v>
      </c>
      <c r="I73" s="2">
        <v>15</v>
      </c>
      <c r="J73" s="2" t="s">
        <v>431</v>
      </c>
      <c r="K73" s="5" t="s">
        <v>349</v>
      </c>
      <c r="L73" s="6" t="s">
        <v>9</v>
      </c>
      <c r="M73" s="6" t="s">
        <v>346</v>
      </c>
      <c r="N73" s="6" t="s">
        <v>9</v>
      </c>
      <c r="O73" s="6" t="s">
        <v>9</v>
      </c>
      <c r="P73" s="6" t="s">
        <v>9</v>
      </c>
      <c r="Q73" s="6" t="s">
        <v>346</v>
      </c>
    </row>
    <row r="74" spans="1:17" x14ac:dyDescent="0.35">
      <c r="A74" s="2">
        <v>708</v>
      </c>
      <c r="B74" s="2">
        <v>12100460</v>
      </c>
      <c r="C74" s="2">
        <v>3</v>
      </c>
      <c r="D74" s="2" t="s">
        <v>9</v>
      </c>
      <c r="E74" s="4" t="s">
        <v>446</v>
      </c>
      <c r="F74" s="2" t="s">
        <v>150</v>
      </c>
      <c r="G74" s="2" t="s">
        <v>447</v>
      </c>
      <c r="H74" s="2" t="s">
        <v>9</v>
      </c>
      <c r="I74" s="2">
        <v>16</v>
      </c>
      <c r="J74" s="2" t="s">
        <v>432</v>
      </c>
      <c r="K74" s="5" t="s">
        <v>349</v>
      </c>
      <c r="L74" s="6" t="s">
        <v>9</v>
      </c>
      <c r="M74" s="6" t="s">
        <v>346</v>
      </c>
      <c r="N74" s="6" t="s">
        <v>9</v>
      </c>
      <c r="O74" s="6" t="s">
        <v>9</v>
      </c>
      <c r="P74" s="6" t="s">
        <v>9</v>
      </c>
      <c r="Q74" s="6" t="s">
        <v>9</v>
      </c>
    </row>
    <row r="75" spans="1:17" x14ac:dyDescent="0.35">
      <c r="A75" s="2">
        <v>657</v>
      </c>
      <c r="B75" s="2">
        <v>42103369</v>
      </c>
      <c r="C75" s="2">
        <v>2</v>
      </c>
      <c r="D75" s="2" t="s">
        <v>9</v>
      </c>
      <c r="E75" s="2" t="s">
        <v>69</v>
      </c>
      <c r="F75" s="2" t="s">
        <v>9</v>
      </c>
      <c r="G75" s="2">
        <v>0</v>
      </c>
      <c r="H75" s="2" t="s">
        <v>9</v>
      </c>
      <c r="I75" s="2">
        <v>24</v>
      </c>
      <c r="J75" s="2" t="s">
        <v>70</v>
      </c>
      <c r="K75" s="2" t="s">
        <v>164</v>
      </c>
      <c r="L75" s="6" t="s">
        <v>346</v>
      </c>
      <c r="M75" s="6" t="s">
        <v>346</v>
      </c>
      <c r="N75" s="6" t="s">
        <v>346</v>
      </c>
      <c r="O75" s="6" t="s">
        <v>346</v>
      </c>
      <c r="P75" s="6" t="s">
        <v>9</v>
      </c>
      <c r="Q75" s="6" t="s">
        <v>347</v>
      </c>
    </row>
    <row r="76" spans="1:17" x14ac:dyDescent="0.35">
      <c r="A76" s="2">
        <v>648</v>
      </c>
      <c r="B76" s="2">
        <v>42100353</v>
      </c>
      <c r="C76" s="2">
        <v>2</v>
      </c>
      <c r="D76" s="2" t="s">
        <v>9</v>
      </c>
      <c r="E76" s="2" t="s">
        <v>93</v>
      </c>
      <c r="F76" s="2" t="s">
        <v>9</v>
      </c>
      <c r="G76" s="2">
        <v>0</v>
      </c>
      <c r="H76" s="2" t="s">
        <v>9</v>
      </c>
      <c r="I76" s="2">
        <v>26</v>
      </c>
      <c r="J76" s="2" t="s">
        <v>94</v>
      </c>
      <c r="K76" s="2" t="s">
        <v>345</v>
      </c>
      <c r="L76" s="6" t="s">
        <v>9</v>
      </c>
      <c r="M76" s="6" t="s">
        <v>346</v>
      </c>
      <c r="N76" s="6" t="s">
        <v>346</v>
      </c>
      <c r="O76" s="6" t="s">
        <v>346</v>
      </c>
      <c r="P76" s="6" t="s">
        <v>346</v>
      </c>
      <c r="Q76" s="6" t="s">
        <v>346</v>
      </c>
    </row>
    <row r="77" spans="1:17" x14ac:dyDescent="0.35">
      <c r="A77" s="2">
        <v>643</v>
      </c>
      <c r="B77" s="2">
        <v>42100353</v>
      </c>
      <c r="C77" s="2">
        <v>2</v>
      </c>
      <c r="D77" s="2" t="s">
        <v>9</v>
      </c>
      <c r="E77" s="2" t="s">
        <v>79</v>
      </c>
      <c r="F77" s="2" t="s">
        <v>9</v>
      </c>
      <c r="G77" s="2">
        <v>0</v>
      </c>
      <c r="H77" s="2" t="s">
        <v>9</v>
      </c>
      <c r="I77" s="2">
        <v>27</v>
      </c>
      <c r="J77" s="2" t="s">
        <v>495</v>
      </c>
      <c r="K77" s="2" t="s">
        <v>345</v>
      </c>
      <c r="L77" s="6" t="s">
        <v>9</v>
      </c>
      <c r="M77" s="6" t="s">
        <v>346</v>
      </c>
      <c r="N77" s="6" t="s">
        <v>346</v>
      </c>
      <c r="O77" s="6" t="s">
        <v>346</v>
      </c>
      <c r="P77" s="6" t="s">
        <v>346</v>
      </c>
      <c r="Q77" s="6" t="s">
        <v>346</v>
      </c>
    </row>
    <row r="78" spans="1:17" x14ac:dyDescent="0.35">
      <c r="A78" s="2">
        <v>613</v>
      </c>
      <c r="B78" s="2">
        <v>42103369</v>
      </c>
      <c r="C78" s="2">
        <v>2</v>
      </c>
      <c r="D78" s="2" t="s">
        <v>9</v>
      </c>
      <c r="E78" s="2" t="s">
        <v>77</v>
      </c>
      <c r="F78" s="2" t="s">
        <v>9</v>
      </c>
      <c r="G78" s="2">
        <v>0</v>
      </c>
      <c r="H78" s="2" t="s">
        <v>9</v>
      </c>
      <c r="I78" s="2">
        <v>26</v>
      </c>
      <c r="J78" s="2" t="s">
        <v>78</v>
      </c>
      <c r="K78" s="2" t="s">
        <v>164</v>
      </c>
      <c r="L78" s="6" t="s">
        <v>346</v>
      </c>
      <c r="M78" s="6" t="s">
        <v>9</v>
      </c>
      <c r="N78" s="6" t="s">
        <v>9</v>
      </c>
      <c r="O78" s="6" t="s">
        <v>346</v>
      </c>
      <c r="P78" s="6" t="s">
        <v>346</v>
      </c>
      <c r="Q78" s="6" t="s">
        <v>9</v>
      </c>
    </row>
    <row r="79" spans="1:17" x14ac:dyDescent="0.35">
      <c r="A79" s="2">
        <v>602</v>
      </c>
      <c r="B79" s="2">
        <v>72101014</v>
      </c>
      <c r="C79" s="2">
        <v>3</v>
      </c>
      <c r="D79" s="2" t="s">
        <v>9</v>
      </c>
      <c r="E79" s="2" t="s">
        <v>203</v>
      </c>
      <c r="F79" s="2" t="s">
        <v>204</v>
      </c>
      <c r="G79" s="2" t="s">
        <v>205</v>
      </c>
      <c r="H79" s="2" t="s">
        <v>206</v>
      </c>
      <c r="I79" s="2">
        <v>28</v>
      </c>
      <c r="J79" s="2" t="s">
        <v>156</v>
      </c>
      <c r="K79" s="2" t="s">
        <v>266</v>
      </c>
      <c r="L79" s="6" t="s">
        <v>9</v>
      </c>
      <c r="M79" s="6" t="s">
        <v>9</v>
      </c>
      <c r="N79" s="6" t="s">
        <v>9</v>
      </c>
      <c r="O79" s="6" t="s">
        <v>9</v>
      </c>
      <c r="P79" s="6" t="s">
        <v>9</v>
      </c>
      <c r="Q79" s="6" t="s">
        <v>346</v>
      </c>
    </row>
    <row r="80" spans="1:17" x14ac:dyDescent="0.35">
      <c r="A80" s="2">
        <v>599</v>
      </c>
      <c r="B80" s="2">
        <v>72100318</v>
      </c>
      <c r="C80" s="2">
        <v>3</v>
      </c>
      <c r="D80" s="2" t="s">
        <v>9</v>
      </c>
      <c r="E80" s="2" t="s">
        <v>207</v>
      </c>
      <c r="F80" s="2" t="s">
        <v>208</v>
      </c>
      <c r="G80" s="2" t="s">
        <v>209</v>
      </c>
      <c r="H80" s="2" t="s">
        <v>9</v>
      </c>
      <c r="I80" s="2">
        <v>29</v>
      </c>
      <c r="J80" s="2" t="s">
        <v>210</v>
      </c>
      <c r="K80" s="2" t="s">
        <v>266</v>
      </c>
      <c r="L80" s="6" t="s">
        <v>9</v>
      </c>
      <c r="M80" s="6" t="s">
        <v>9</v>
      </c>
      <c r="N80" s="6" t="s">
        <v>9</v>
      </c>
      <c r="O80" s="6" t="s">
        <v>9</v>
      </c>
      <c r="P80" s="6" t="s">
        <v>9</v>
      </c>
      <c r="Q80" s="6" t="s">
        <v>346</v>
      </c>
    </row>
    <row r="81" spans="1:17" x14ac:dyDescent="0.35">
      <c r="A81" s="2">
        <v>557</v>
      </c>
      <c r="B81" s="2">
        <v>12100460</v>
      </c>
      <c r="C81" s="2">
        <v>3</v>
      </c>
      <c r="D81" s="2" t="s">
        <v>9</v>
      </c>
      <c r="E81" s="4" t="s">
        <v>449</v>
      </c>
      <c r="F81" s="2" t="s">
        <v>450</v>
      </c>
      <c r="G81" s="2" t="s">
        <v>451</v>
      </c>
      <c r="H81" s="2" t="s">
        <v>9</v>
      </c>
      <c r="I81" s="2">
        <v>20</v>
      </c>
      <c r="J81" s="2" t="s">
        <v>34</v>
      </c>
      <c r="K81" s="5" t="s">
        <v>349</v>
      </c>
      <c r="L81" s="6" t="s">
        <v>9</v>
      </c>
      <c r="M81" s="6" t="s">
        <v>346</v>
      </c>
      <c r="N81" s="6" t="s">
        <v>9</v>
      </c>
      <c r="O81" s="6" t="s">
        <v>9</v>
      </c>
      <c r="P81" s="6" t="s">
        <v>9</v>
      </c>
      <c r="Q81" s="6" t="s">
        <v>9</v>
      </c>
    </row>
    <row r="82" spans="1:17" x14ac:dyDescent="0.35">
      <c r="A82" s="2">
        <v>551</v>
      </c>
      <c r="B82" s="2">
        <v>42100355</v>
      </c>
      <c r="C82" s="2">
        <v>3</v>
      </c>
      <c r="D82" s="2" t="s">
        <v>9</v>
      </c>
      <c r="E82" s="4" t="s">
        <v>97</v>
      </c>
      <c r="F82" s="2" t="s">
        <v>98</v>
      </c>
      <c r="G82" s="2" t="s">
        <v>99</v>
      </c>
      <c r="H82" s="2" t="s">
        <v>100</v>
      </c>
      <c r="I82" s="2">
        <v>33</v>
      </c>
      <c r="J82" s="2" t="s">
        <v>101</v>
      </c>
      <c r="K82" s="2" t="s">
        <v>164</v>
      </c>
      <c r="L82" s="6" t="s">
        <v>9</v>
      </c>
      <c r="M82" s="6" t="s">
        <v>9</v>
      </c>
      <c r="N82" s="6" t="s">
        <v>9</v>
      </c>
      <c r="O82" s="6" t="s">
        <v>346</v>
      </c>
      <c r="P82" s="6" t="s">
        <v>9</v>
      </c>
      <c r="Q82" s="6" t="s">
        <v>9</v>
      </c>
    </row>
    <row r="83" spans="1:17" x14ac:dyDescent="0.35">
      <c r="A83" s="7">
        <v>551</v>
      </c>
      <c r="B83" s="7">
        <v>42103369</v>
      </c>
      <c r="C83" s="7">
        <v>2</v>
      </c>
      <c r="D83" s="7" t="s">
        <v>9</v>
      </c>
      <c r="E83" s="9" t="s">
        <v>95</v>
      </c>
      <c r="F83" s="7" t="s">
        <v>9</v>
      </c>
      <c r="G83" s="7">
        <v>0</v>
      </c>
      <c r="H83" s="7" t="s">
        <v>9</v>
      </c>
      <c r="I83" s="7">
        <v>32</v>
      </c>
      <c r="J83" s="7" t="s">
        <v>96</v>
      </c>
      <c r="K83" s="7" t="s">
        <v>164</v>
      </c>
      <c r="L83" s="8" t="s">
        <v>346</v>
      </c>
      <c r="M83" s="8" t="s">
        <v>346</v>
      </c>
      <c r="N83" s="8" t="s">
        <v>346</v>
      </c>
      <c r="O83" s="8" t="s">
        <v>346</v>
      </c>
      <c r="P83" s="8" t="s">
        <v>346</v>
      </c>
      <c r="Q83" s="8" t="s">
        <v>346</v>
      </c>
    </row>
    <row r="84" spans="1:17" x14ac:dyDescent="0.35">
      <c r="A84" s="2">
        <v>519</v>
      </c>
      <c r="B84" s="2">
        <v>42101145</v>
      </c>
      <c r="C84" s="2">
        <v>3</v>
      </c>
      <c r="D84" s="2" t="s">
        <v>9</v>
      </c>
      <c r="E84" s="2" t="s">
        <v>256</v>
      </c>
      <c r="F84" s="2" t="s">
        <v>257</v>
      </c>
      <c r="G84" s="2" t="s">
        <v>258</v>
      </c>
      <c r="H84" s="2" t="s">
        <v>259</v>
      </c>
      <c r="I84" s="2">
        <v>28</v>
      </c>
      <c r="J84" s="2" t="s">
        <v>496</v>
      </c>
      <c r="K84" s="2" t="s">
        <v>345</v>
      </c>
      <c r="L84" s="6" t="s">
        <v>9</v>
      </c>
      <c r="M84" s="6" t="s">
        <v>9</v>
      </c>
      <c r="N84" s="6" t="s">
        <v>346</v>
      </c>
      <c r="O84" s="6" t="s">
        <v>346</v>
      </c>
      <c r="P84" s="6" t="s">
        <v>9</v>
      </c>
      <c r="Q84" s="6" t="s">
        <v>9</v>
      </c>
    </row>
    <row r="85" spans="1:17" x14ac:dyDescent="0.35">
      <c r="A85" s="2">
        <v>454</v>
      </c>
      <c r="B85" s="2">
        <v>42100355</v>
      </c>
      <c r="C85" s="2">
        <v>2</v>
      </c>
      <c r="D85" s="2" t="s">
        <v>9</v>
      </c>
      <c r="E85" s="2" t="s">
        <v>104</v>
      </c>
      <c r="F85" s="2" t="s">
        <v>9</v>
      </c>
      <c r="G85" s="2">
        <v>0</v>
      </c>
      <c r="H85" s="2" t="s">
        <v>9</v>
      </c>
      <c r="I85" s="2">
        <v>35</v>
      </c>
      <c r="J85" s="2" t="s">
        <v>105</v>
      </c>
      <c r="K85" s="2" t="s">
        <v>164</v>
      </c>
      <c r="L85" s="6" t="s">
        <v>9</v>
      </c>
      <c r="M85" s="6" t="s">
        <v>9</v>
      </c>
      <c r="N85" s="6" t="s">
        <v>346</v>
      </c>
      <c r="O85" s="6" t="s">
        <v>346</v>
      </c>
      <c r="P85" s="6" t="s">
        <v>9</v>
      </c>
      <c r="Q85" s="6" t="s">
        <v>346</v>
      </c>
    </row>
    <row r="86" spans="1:17" x14ac:dyDescent="0.35">
      <c r="A86" s="2">
        <v>412</v>
      </c>
      <c r="B86" s="2">
        <v>72003054</v>
      </c>
      <c r="C86" s="2">
        <v>3</v>
      </c>
      <c r="D86" s="2" t="s">
        <v>9</v>
      </c>
      <c r="E86" s="2" t="s">
        <v>161</v>
      </c>
      <c r="F86" s="2" t="s">
        <v>162</v>
      </c>
      <c r="G86" s="2">
        <v>406550</v>
      </c>
      <c r="H86" s="2" t="s">
        <v>9</v>
      </c>
      <c r="I86" s="2">
        <v>36</v>
      </c>
      <c r="J86" s="2" t="s">
        <v>163</v>
      </c>
      <c r="K86" s="2" t="s">
        <v>266</v>
      </c>
      <c r="L86" s="6" t="s">
        <v>9</v>
      </c>
      <c r="M86" s="6" t="s">
        <v>9</v>
      </c>
      <c r="N86" s="6" t="s">
        <v>346</v>
      </c>
      <c r="O86" s="6" t="s">
        <v>346</v>
      </c>
      <c r="P86" s="6" t="s">
        <v>9</v>
      </c>
      <c r="Q86" s="6" t="s">
        <v>346</v>
      </c>
    </row>
    <row r="87" spans="1:17" x14ac:dyDescent="0.35">
      <c r="A87" s="2">
        <v>390</v>
      </c>
      <c r="B87" s="2">
        <v>42106086</v>
      </c>
      <c r="C87" s="2">
        <v>2</v>
      </c>
      <c r="D87" s="2" t="s">
        <v>9</v>
      </c>
      <c r="E87" s="2" t="s">
        <v>388</v>
      </c>
      <c r="F87" s="2" t="s">
        <v>9</v>
      </c>
      <c r="G87" s="2">
        <v>0</v>
      </c>
      <c r="H87" s="2" t="s">
        <v>9</v>
      </c>
      <c r="I87" s="2">
        <v>34</v>
      </c>
      <c r="J87" s="2" t="s">
        <v>497</v>
      </c>
      <c r="K87" s="2" t="s">
        <v>345</v>
      </c>
      <c r="L87" s="6" t="s">
        <v>346</v>
      </c>
      <c r="M87" s="6" t="s">
        <v>346</v>
      </c>
      <c r="N87" s="6" t="s">
        <v>346</v>
      </c>
      <c r="O87" s="6" t="s">
        <v>9</v>
      </c>
      <c r="P87" s="6" t="s">
        <v>9</v>
      </c>
      <c r="Q87" s="6" t="s">
        <v>346</v>
      </c>
    </row>
    <row r="88" spans="1:17" x14ac:dyDescent="0.35">
      <c r="A88" s="7">
        <v>371</v>
      </c>
      <c r="B88" s="7">
        <v>62100748</v>
      </c>
      <c r="C88" s="7">
        <v>2</v>
      </c>
      <c r="D88" s="7" t="s">
        <v>9</v>
      </c>
      <c r="E88" s="7" t="s">
        <v>52</v>
      </c>
      <c r="F88" s="7" t="s">
        <v>9</v>
      </c>
      <c r="G88" s="7">
        <v>0</v>
      </c>
      <c r="H88" s="7" t="s">
        <v>9</v>
      </c>
      <c r="I88" s="7">
        <v>23</v>
      </c>
      <c r="J88" s="7" t="s">
        <v>433</v>
      </c>
      <c r="K88" s="7" t="s">
        <v>315</v>
      </c>
      <c r="L88" s="8" t="s">
        <v>346</v>
      </c>
      <c r="M88" s="8" t="s">
        <v>346</v>
      </c>
      <c r="N88" s="8" t="s">
        <v>346</v>
      </c>
      <c r="O88" s="8" t="s">
        <v>346</v>
      </c>
      <c r="P88" s="8" t="s">
        <v>346</v>
      </c>
      <c r="Q88" s="8" t="s">
        <v>346</v>
      </c>
    </row>
    <row r="89" spans="1:17" x14ac:dyDescent="0.35">
      <c r="A89" s="2">
        <v>347</v>
      </c>
      <c r="B89" s="2">
        <v>62102470</v>
      </c>
      <c r="C89" s="2">
        <v>2</v>
      </c>
      <c r="D89" s="2" t="s">
        <v>9</v>
      </c>
      <c r="E89" s="4" t="s">
        <v>273</v>
      </c>
      <c r="F89" s="2" t="s">
        <v>274</v>
      </c>
      <c r="G89" s="2" t="s">
        <v>275</v>
      </c>
      <c r="H89" s="2" t="s">
        <v>276</v>
      </c>
      <c r="I89" s="2">
        <v>24</v>
      </c>
      <c r="J89" s="2" t="s">
        <v>277</v>
      </c>
      <c r="K89" s="2" t="s">
        <v>315</v>
      </c>
      <c r="L89" s="6" t="s">
        <v>346</v>
      </c>
      <c r="M89" s="6" t="s">
        <v>9</v>
      </c>
      <c r="N89" s="6" t="s">
        <v>9</v>
      </c>
      <c r="O89" s="6" t="s">
        <v>9</v>
      </c>
      <c r="P89" s="6" t="s">
        <v>346</v>
      </c>
      <c r="Q89" s="6" t="s">
        <v>9</v>
      </c>
    </row>
    <row r="90" spans="1:17" x14ac:dyDescent="0.35">
      <c r="A90" s="2">
        <v>334</v>
      </c>
      <c r="B90" s="2">
        <v>72100530</v>
      </c>
      <c r="C90" s="2">
        <v>2</v>
      </c>
      <c r="D90" s="2" t="s">
        <v>9</v>
      </c>
      <c r="E90" s="4" t="s">
        <v>144</v>
      </c>
      <c r="F90" s="2" t="s">
        <v>145</v>
      </c>
      <c r="G90" s="2" t="s">
        <v>146</v>
      </c>
      <c r="H90" s="2" t="s">
        <v>147</v>
      </c>
      <c r="I90" s="2">
        <v>42</v>
      </c>
      <c r="J90" s="2" t="s">
        <v>148</v>
      </c>
      <c r="K90" s="2" t="s">
        <v>266</v>
      </c>
      <c r="L90" s="6" t="s">
        <v>9</v>
      </c>
      <c r="M90" s="6" t="s">
        <v>9</v>
      </c>
      <c r="N90" s="6" t="s">
        <v>346</v>
      </c>
      <c r="O90" s="6" t="s">
        <v>346</v>
      </c>
      <c r="P90" s="6" t="s">
        <v>346</v>
      </c>
      <c r="Q90" s="6" t="s">
        <v>346</v>
      </c>
    </row>
    <row r="91" spans="1:17" x14ac:dyDescent="0.35">
      <c r="A91" s="2">
        <v>309</v>
      </c>
      <c r="B91" s="2">
        <v>12105244</v>
      </c>
      <c r="C91" s="2">
        <v>3</v>
      </c>
      <c r="D91" s="2" t="s">
        <v>9</v>
      </c>
      <c r="E91" s="2" t="s">
        <v>385</v>
      </c>
      <c r="F91" s="2" t="s">
        <v>386</v>
      </c>
      <c r="G91" s="2" t="s">
        <v>387</v>
      </c>
      <c r="H91" s="2" t="s">
        <v>9</v>
      </c>
      <c r="I91" s="2">
        <v>24</v>
      </c>
      <c r="J91" s="2" t="s">
        <v>354</v>
      </c>
      <c r="K91" s="5" t="s">
        <v>348</v>
      </c>
      <c r="L91" s="6" t="s">
        <v>346</v>
      </c>
      <c r="M91" s="6" t="s">
        <v>9</v>
      </c>
      <c r="N91" s="6" t="s">
        <v>9</v>
      </c>
      <c r="O91" s="6" t="s">
        <v>346</v>
      </c>
      <c r="P91" s="6" t="s">
        <v>346</v>
      </c>
      <c r="Q91" s="6" t="s">
        <v>346</v>
      </c>
    </row>
    <row r="92" spans="1:17" x14ac:dyDescent="0.35">
      <c r="A92" s="2">
        <v>304</v>
      </c>
      <c r="B92" s="2">
        <v>42104170</v>
      </c>
      <c r="C92" s="2">
        <v>3</v>
      </c>
      <c r="D92" s="2" t="s">
        <v>9</v>
      </c>
      <c r="E92" s="2" t="s">
        <v>326</v>
      </c>
      <c r="F92" s="2" t="s">
        <v>327</v>
      </c>
      <c r="G92" s="2" t="s">
        <v>328</v>
      </c>
      <c r="H92" s="2" t="s">
        <v>329</v>
      </c>
      <c r="I92" s="2">
        <v>40</v>
      </c>
      <c r="J92" s="2" t="s">
        <v>330</v>
      </c>
      <c r="K92" s="2" t="s">
        <v>345</v>
      </c>
      <c r="L92" s="6" t="s">
        <v>9</v>
      </c>
      <c r="M92" s="6" t="s">
        <v>9</v>
      </c>
      <c r="N92" s="6" t="s">
        <v>346</v>
      </c>
      <c r="O92" s="6" t="s">
        <v>9</v>
      </c>
      <c r="P92" s="6" t="s">
        <v>9</v>
      </c>
      <c r="Q92" s="6" t="s">
        <v>9</v>
      </c>
    </row>
    <row r="93" spans="1:17" x14ac:dyDescent="0.35">
      <c r="A93" s="2">
        <v>300</v>
      </c>
      <c r="B93" s="2">
        <v>42103369</v>
      </c>
      <c r="C93" s="2">
        <v>2</v>
      </c>
      <c r="D93" s="2" t="s">
        <v>9</v>
      </c>
      <c r="E93" s="2" t="s">
        <v>134</v>
      </c>
      <c r="F93" s="2" t="s">
        <v>9</v>
      </c>
      <c r="G93" s="2">
        <v>0</v>
      </c>
      <c r="H93" s="2" t="s">
        <v>9</v>
      </c>
      <c r="I93" s="2">
        <v>41</v>
      </c>
      <c r="J93" s="2" t="s">
        <v>135</v>
      </c>
      <c r="K93" s="2" t="s">
        <v>164</v>
      </c>
      <c r="L93" s="6" t="s">
        <v>9</v>
      </c>
      <c r="M93" s="6" t="s">
        <v>9</v>
      </c>
      <c r="N93" s="6" t="s">
        <v>9</v>
      </c>
      <c r="O93" s="6" t="s">
        <v>346</v>
      </c>
      <c r="P93" s="6" t="s">
        <v>346</v>
      </c>
      <c r="Q93" s="6" t="s">
        <v>9</v>
      </c>
    </row>
    <row r="94" spans="1:17" x14ac:dyDescent="0.35">
      <c r="A94" s="2">
        <v>277</v>
      </c>
      <c r="B94" s="2">
        <v>12105244</v>
      </c>
      <c r="C94" s="2">
        <v>2</v>
      </c>
      <c r="D94" s="2" t="s">
        <v>9</v>
      </c>
      <c r="E94" s="4" t="s">
        <v>389</v>
      </c>
      <c r="F94" s="2" t="s">
        <v>312</v>
      </c>
      <c r="G94" s="2" t="s">
        <v>390</v>
      </c>
      <c r="H94" s="2" t="s">
        <v>9</v>
      </c>
      <c r="I94" s="2">
        <v>28</v>
      </c>
      <c r="J94" s="2" t="s">
        <v>314</v>
      </c>
      <c r="K94" s="5" t="s">
        <v>348</v>
      </c>
      <c r="L94" s="6" t="s">
        <v>346</v>
      </c>
      <c r="M94" s="6" t="s">
        <v>346</v>
      </c>
      <c r="N94" s="6" t="s">
        <v>9</v>
      </c>
      <c r="O94" s="6" t="s">
        <v>9</v>
      </c>
      <c r="P94" s="6" t="s">
        <v>9</v>
      </c>
      <c r="Q94" s="6" t="s">
        <v>9</v>
      </c>
    </row>
    <row r="95" spans="1:17" x14ac:dyDescent="0.35">
      <c r="A95" s="2">
        <v>274</v>
      </c>
      <c r="B95" s="2">
        <v>42100353</v>
      </c>
      <c r="C95" s="2">
        <v>3</v>
      </c>
      <c r="D95" s="2" t="s">
        <v>9</v>
      </c>
      <c r="E95" s="2" t="s">
        <v>149</v>
      </c>
      <c r="F95" s="2" t="s">
        <v>150</v>
      </c>
      <c r="G95" s="2" t="s">
        <v>151</v>
      </c>
      <c r="H95" s="2" t="s">
        <v>152</v>
      </c>
      <c r="I95" s="2">
        <v>43</v>
      </c>
      <c r="J95" s="2" t="s">
        <v>503</v>
      </c>
      <c r="K95" s="2" t="s">
        <v>345</v>
      </c>
      <c r="L95" s="6" t="s">
        <v>9</v>
      </c>
      <c r="M95" s="6" t="s">
        <v>9</v>
      </c>
      <c r="N95" s="6" t="s">
        <v>346</v>
      </c>
      <c r="O95" s="6" t="s">
        <v>346</v>
      </c>
      <c r="P95" s="6" t="s">
        <v>9</v>
      </c>
      <c r="Q95" s="6" t="s">
        <v>346</v>
      </c>
    </row>
    <row r="96" spans="1:17" x14ac:dyDescent="0.35">
      <c r="A96" s="2">
        <v>274</v>
      </c>
      <c r="B96" s="2">
        <v>72003054</v>
      </c>
      <c r="C96" s="2">
        <v>2</v>
      </c>
      <c r="D96" s="2" t="s">
        <v>9</v>
      </c>
      <c r="E96" s="2" t="s">
        <v>230</v>
      </c>
      <c r="F96" s="2" t="s">
        <v>9</v>
      </c>
      <c r="G96" s="2">
        <v>0</v>
      </c>
      <c r="H96" s="2" t="s">
        <v>9</v>
      </c>
      <c r="I96" s="2">
        <v>47</v>
      </c>
      <c r="J96" s="2" t="s">
        <v>231</v>
      </c>
      <c r="K96" s="2" t="s">
        <v>266</v>
      </c>
      <c r="L96" s="6" t="s">
        <v>346</v>
      </c>
      <c r="M96" s="6" t="s">
        <v>9</v>
      </c>
      <c r="N96" s="6" t="s">
        <v>9</v>
      </c>
      <c r="O96" s="6" t="s">
        <v>9</v>
      </c>
      <c r="P96" s="6" t="s">
        <v>346</v>
      </c>
      <c r="Q96" s="6" t="s">
        <v>346</v>
      </c>
    </row>
    <row r="97" spans="1:17" x14ac:dyDescent="0.35">
      <c r="A97" s="2">
        <v>266</v>
      </c>
      <c r="B97" s="2">
        <v>42105162</v>
      </c>
      <c r="C97" s="2">
        <v>3</v>
      </c>
      <c r="D97" s="2" t="s">
        <v>9</v>
      </c>
      <c r="E97" s="2" t="s">
        <v>504</v>
      </c>
      <c r="F97" s="2" t="s">
        <v>505</v>
      </c>
      <c r="G97" s="2" t="s">
        <v>506</v>
      </c>
      <c r="H97" s="2" t="s">
        <v>9</v>
      </c>
      <c r="I97" s="2">
        <v>44</v>
      </c>
      <c r="J97" s="2" t="s">
        <v>507</v>
      </c>
      <c r="K97" s="2" t="s">
        <v>345</v>
      </c>
      <c r="L97" s="6" t="s">
        <v>9</v>
      </c>
      <c r="M97" s="6" t="s">
        <v>9</v>
      </c>
      <c r="N97" s="6" t="s">
        <v>346</v>
      </c>
      <c r="O97" s="6" t="s">
        <v>346</v>
      </c>
      <c r="P97" s="6" t="s">
        <v>9</v>
      </c>
      <c r="Q97" s="6" t="s">
        <v>9</v>
      </c>
    </row>
    <row r="98" spans="1:17" x14ac:dyDescent="0.35">
      <c r="A98" s="2">
        <v>245</v>
      </c>
      <c r="B98" s="2">
        <v>12102268</v>
      </c>
      <c r="C98" s="2">
        <v>3</v>
      </c>
      <c r="D98" s="2" t="s">
        <v>9</v>
      </c>
      <c r="E98" s="2" t="s">
        <v>280</v>
      </c>
      <c r="F98" s="2" t="s">
        <v>281</v>
      </c>
      <c r="G98" s="2" t="s">
        <v>282</v>
      </c>
      <c r="H98" s="2" t="s">
        <v>283</v>
      </c>
      <c r="I98" s="2">
        <v>36</v>
      </c>
      <c r="J98" s="2" t="s">
        <v>284</v>
      </c>
      <c r="K98" s="5" t="s">
        <v>348</v>
      </c>
      <c r="L98" s="6" t="s">
        <v>346</v>
      </c>
      <c r="M98" s="6" t="s">
        <v>9</v>
      </c>
      <c r="N98" s="6" t="s">
        <v>9</v>
      </c>
      <c r="O98" s="6" t="s">
        <v>9</v>
      </c>
      <c r="P98" s="6" t="s">
        <v>346</v>
      </c>
      <c r="Q98" s="6" t="s">
        <v>9</v>
      </c>
    </row>
    <row r="99" spans="1:17" x14ac:dyDescent="0.35">
      <c r="A99" s="2">
        <v>212</v>
      </c>
      <c r="B99" s="2">
        <v>62005831</v>
      </c>
      <c r="C99" s="2">
        <v>2</v>
      </c>
      <c r="D99" s="2" t="s">
        <v>9</v>
      </c>
      <c r="E99" s="2" t="s">
        <v>285</v>
      </c>
      <c r="F99" s="2" t="s">
        <v>9</v>
      </c>
      <c r="G99" s="2">
        <v>0</v>
      </c>
      <c r="H99" s="2" t="s">
        <v>9</v>
      </c>
      <c r="I99" s="2">
        <v>38</v>
      </c>
      <c r="J99" s="2" t="s">
        <v>286</v>
      </c>
      <c r="K99" s="2" t="s">
        <v>315</v>
      </c>
      <c r="L99" s="6" t="s">
        <v>9</v>
      </c>
      <c r="M99" s="6" t="s">
        <v>9</v>
      </c>
      <c r="N99" s="6" t="s">
        <v>9</v>
      </c>
      <c r="O99" s="6" t="s">
        <v>9</v>
      </c>
      <c r="P99" s="6" t="s">
        <v>346</v>
      </c>
      <c r="Q99" s="6" t="s">
        <v>9</v>
      </c>
    </row>
    <row r="100" spans="1:17" x14ac:dyDescent="0.35">
      <c r="A100" s="2">
        <v>210</v>
      </c>
      <c r="B100" s="2">
        <v>72101595</v>
      </c>
      <c r="C100" s="2">
        <v>4</v>
      </c>
      <c r="D100" s="2" t="s">
        <v>9</v>
      </c>
      <c r="E100" s="2" t="s">
        <v>249</v>
      </c>
      <c r="F100" s="2" t="s">
        <v>9</v>
      </c>
      <c r="G100" s="2" t="s">
        <v>9</v>
      </c>
      <c r="H100" s="2" t="s">
        <v>9</v>
      </c>
      <c r="I100" s="2">
        <v>55</v>
      </c>
      <c r="J100" s="2" t="s">
        <v>250</v>
      </c>
      <c r="K100" s="2" t="s">
        <v>266</v>
      </c>
      <c r="L100" s="6" t="s">
        <v>9</v>
      </c>
      <c r="M100" s="6" t="s">
        <v>9</v>
      </c>
      <c r="N100" s="6" t="s">
        <v>9</v>
      </c>
      <c r="O100" s="6" t="s">
        <v>9</v>
      </c>
      <c r="P100" s="6" t="s">
        <v>9</v>
      </c>
      <c r="Q100" s="6" t="s">
        <v>346</v>
      </c>
    </row>
    <row r="101" spans="1:17" x14ac:dyDescent="0.35">
      <c r="A101" s="2">
        <v>205</v>
      </c>
      <c r="B101" s="2">
        <v>72101595</v>
      </c>
      <c r="C101" s="2">
        <v>3</v>
      </c>
      <c r="D101" s="2" t="s">
        <v>9</v>
      </c>
      <c r="E101" s="2" t="s">
        <v>251</v>
      </c>
      <c r="F101" s="2" t="s">
        <v>252</v>
      </c>
      <c r="G101" s="2" t="s">
        <v>253</v>
      </c>
      <c r="H101" s="2" t="s">
        <v>254</v>
      </c>
      <c r="I101" s="2">
        <v>56</v>
      </c>
      <c r="J101" s="2" t="s">
        <v>255</v>
      </c>
      <c r="K101" s="2" t="s">
        <v>266</v>
      </c>
      <c r="L101" s="6" t="s">
        <v>9</v>
      </c>
      <c r="M101" s="6" t="s">
        <v>346</v>
      </c>
      <c r="N101" s="6" t="s">
        <v>9</v>
      </c>
      <c r="O101" s="6" t="s">
        <v>9</v>
      </c>
      <c r="P101" s="6" t="s">
        <v>346</v>
      </c>
      <c r="Q101" s="6" t="s">
        <v>346</v>
      </c>
    </row>
    <row r="102" spans="1:17" x14ac:dyDescent="0.35">
      <c r="A102" s="2">
        <v>200</v>
      </c>
      <c r="B102" s="2">
        <v>12102268</v>
      </c>
      <c r="C102" s="2">
        <v>3</v>
      </c>
      <c r="D102" s="2" t="s">
        <v>9</v>
      </c>
      <c r="E102" s="2" t="s">
        <v>411</v>
      </c>
      <c r="F102" s="2" t="s">
        <v>302</v>
      </c>
      <c r="G102" s="2" t="s">
        <v>412</v>
      </c>
      <c r="H102" s="2" t="s">
        <v>9</v>
      </c>
      <c r="I102" s="2">
        <v>39</v>
      </c>
      <c r="J102" s="2" t="s">
        <v>363</v>
      </c>
      <c r="K102" s="5" t="s">
        <v>348</v>
      </c>
      <c r="L102" s="6" t="s">
        <v>346</v>
      </c>
      <c r="M102" s="6" t="s">
        <v>9</v>
      </c>
      <c r="N102" s="6" t="s">
        <v>9</v>
      </c>
      <c r="O102" s="6" t="s">
        <v>9</v>
      </c>
      <c r="P102" s="6" t="s">
        <v>9</v>
      </c>
      <c r="Q102" s="6" t="s">
        <v>9</v>
      </c>
    </row>
    <row r="103" spans="1:17" x14ac:dyDescent="0.35">
      <c r="A103" s="2">
        <v>194</v>
      </c>
      <c r="B103" s="2">
        <v>12104484</v>
      </c>
      <c r="C103" s="2">
        <v>3</v>
      </c>
      <c r="D103" s="2" t="s">
        <v>9</v>
      </c>
      <c r="E103" s="4" t="s">
        <v>462</v>
      </c>
      <c r="F103" s="2" t="s">
        <v>463</v>
      </c>
      <c r="G103" s="2" t="s">
        <v>464</v>
      </c>
      <c r="H103" s="2" t="s">
        <v>9</v>
      </c>
      <c r="I103" s="2">
        <v>45</v>
      </c>
      <c r="J103" s="2" t="s">
        <v>437</v>
      </c>
      <c r="K103" s="5" t="s">
        <v>349</v>
      </c>
      <c r="L103" s="6" t="s">
        <v>9</v>
      </c>
      <c r="M103" s="6" t="s">
        <v>346</v>
      </c>
      <c r="N103" s="6" t="s">
        <v>9</v>
      </c>
      <c r="O103" s="6" t="s">
        <v>9</v>
      </c>
      <c r="P103" s="6" t="s">
        <v>9</v>
      </c>
      <c r="Q103" s="6" t="s">
        <v>9</v>
      </c>
    </row>
    <row r="104" spans="1:17" x14ac:dyDescent="0.35">
      <c r="A104" s="2">
        <v>193</v>
      </c>
      <c r="B104" s="2">
        <v>42105164</v>
      </c>
      <c r="C104" s="2">
        <v>2</v>
      </c>
      <c r="D104" s="2" t="s">
        <v>9</v>
      </c>
      <c r="E104" s="2" t="s">
        <v>153</v>
      </c>
      <c r="F104" s="2" t="s">
        <v>154</v>
      </c>
      <c r="G104" s="2" t="s">
        <v>155</v>
      </c>
      <c r="H104" s="2" t="s">
        <v>9</v>
      </c>
      <c r="I104" s="2">
        <v>48</v>
      </c>
      <c r="J104" s="2" t="s">
        <v>156</v>
      </c>
      <c r="K104" s="2" t="s">
        <v>164</v>
      </c>
      <c r="L104" s="6" t="s">
        <v>9</v>
      </c>
      <c r="M104" s="6" t="s">
        <v>9</v>
      </c>
      <c r="N104" s="6" t="s">
        <v>346</v>
      </c>
      <c r="O104" s="6" t="s">
        <v>346</v>
      </c>
      <c r="P104" s="6" t="s">
        <v>9</v>
      </c>
      <c r="Q104" s="6" t="s">
        <v>9</v>
      </c>
    </row>
    <row r="105" spans="1:17" x14ac:dyDescent="0.35">
      <c r="A105" s="2">
        <v>190</v>
      </c>
      <c r="B105" s="2">
        <v>12106378</v>
      </c>
      <c r="C105" s="2">
        <v>2</v>
      </c>
      <c r="D105" s="2" t="s">
        <v>9</v>
      </c>
      <c r="E105" s="4" t="s">
        <v>465</v>
      </c>
      <c r="F105" s="2" t="s">
        <v>466</v>
      </c>
      <c r="G105" s="2" t="s">
        <v>467</v>
      </c>
      <c r="H105" s="2" t="s">
        <v>468</v>
      </c>
      <c r="I105" s="2">
        <v>46</v>
      </c>
      <c r="J105" s="2" t="s">
        <v>438</v>
      </c>
      <c r="K105" s="5" t="s">
        <v>349</v>
      </c>
      <c r="L105" s="6" t="s">
        <v>9</v>
      </c>
      <c r="M105" s="6" t="s">
        <v>346</v>
      </c>
      <c r="N105" s="6" t="s">
        <v>346</v>
      </c>
      <c r="O105" s="6" t="s">
        <v>9</v>
      </c>
      <c r="P105" s="6" t="s">
        <v>346</v>
      </c>
      <c r="Q105" s="6" t="s">
        <v>346</v>
      </c>
    </row>
    <row r="106" spans="1:17" x14ac:dyDescent="0.35">
      <c r="A106" s="2">
        <v>172</v>
      </c>
      <c r="B106" s="2">
        <v>42105162</v>
      </c>
      <c r="C106" s="2">
        <v>3</v>
      </c>
      <c r="D106" s="2" t="s">
        <v>9</v>
      </c>
      <c r="E106" s="2" t="s">
        <v>337</v>
      </c>
      <c r="F106" s="2" t="s">
        <v>338</v>
      </c>
      <c r="G106" s="2" t="s">
        <v>339</v>
      </c>
      <c r="H106" s="2" t="s">
        <v>9</v>
      </c>
      <c r="I106" s="2">
        <v>51</v>
      </c>
      <c r="J106" s="2" t="s">
        <v>340</v>
      </c>
      <c r="K106" s="2" t="s">
        <v>345</v>
      </c>
      <c r="L106" s="6" t="s">
        <v>9</v>
      </c>
      <c r="M106" s="6" t="s">
        <v>9</v>
      </c>
      <c r="N106" s="6" t="s">
        <v>346</v>
      </c>
      <c r="O106" s="6" t="s">
        <v>9</v>
      </c>
      <c r="P106" s="6" t="s">
        <v>9</v>
      </c>
      <c r="Q106" s="6" t="s">
        <v>9</v>
      </c>
    </row>
    <row r="107" spans="1:17" x14ac:dyDescent="0.35">
      <c r="A107" s="2">
        <v>171</v>
      </c>
      <c r="B107" s="2">
        <v>12105244</v>
      </c>
      <c r="C107" s="2">
        <v>2</v>
      </c>
      <c r="D107" s="2" t="s">
        <v>9</v>
      </c>
      <c r="E107" s="2" t="s">
        <v>295</v>
      </c>
      <c r="F107" s="2" t="s">
        <v>296</v>
      </c>
      <c r="G107" s="2" t="s">
        <v>297</v>
      </c>
      <c r="H107" s="2" t="s">
        <v>298</v>
      </c>
      <c r="I107" s="2">
        <v>43</v>
      </c>
      <c r="J107" s="2" t="s">
        <v>299</v>
      </c>
      <c r="K107" s="5" t="s">
        <v>348</v>
      </c>
      <c r="L107" s="6" t="s">
        <v>346</v>
      </c>
      <c r="M107" s="6" t="s">
        <v>347</v>
      </c>
      <c r="N107" s="6" t="s">
        <v>9</v>
      </c>
      <c r="O107" s="6" t="s">
        <v>9</v>
      </c>
      <c r="P107" s="6" t="s">
        <v>346</v>
      </c>
      <c r="Q107" s="6" t="s">
        <v>9</v>
      </c>
    </row>
    <row r="108" spans="1:17" x14ac:dyDescent="0.35">
      <c r="A108" s="2">
        <v>162</v>
      </c>
      <c r="B108" s="2">
        <v>62101303</v>
      </c>
      <c r="C108" s="2">
        <v>3</v>
      </c>
      <c r="D108" s="2" t="s">
        <v>9</v>
      </c>
      <c r="E108" s="2" t="s">
        <v>306</v>
      </c>
      <c r="F108" s="2" t="s">
        <v>307</v>
      </c>
      <c r="G108" s="2" t="s">
        <v>308</v>
      </c>
      <c r="H108" s="2" t="s">
        <v>309</v>
      </c>
      <c r="I108" s="2">
        <v>50</v>
      </c>
      <c r="J108" s="2" t="s">
        <v>310</v>
      </c>
      <c r="K108" s="2" t="s">
        <v>315</v>
      </c>
      <c r="L108" s="6" t="s">
        <v>9</v>
      </c>
      <c r="M108" s="6" t="s">
        <v>9</v>
      </c>
      <c r="N108" s="6" t="s">
        <v>9</v>
      </c>
      <c r="O108" s="6" t="s">
        <v>9</v>
      </c>
      <c r="P108" s="6" t="s">
        <v>346</v>
      </c>
      <c r="Q108" s="6" t="s">
        <v>9</v>
      </c>
    </row>
    <row r="109" spans="1:17" x14ac:dyDescent="0.35">
      <c r="A109" s="2">
        <v>162</v>
      </c>
      <c r="B109" s="2">
        <v>12105269</v>
      </c>
      <c r="C109" s="2">
        <v>2</v>
      </c>
      <c r="D109" s="2" t="s">
        <v>9</v>
      </c>
      <c r="E109" s="4" t="s">
        <v>470</v>
      </c>
      <c r="F109" s="2" t="s">
        <v>471</v>
      </c>
      <c r="G109" s="2" t="s">
        <v>472</v>
      </c>
      <c r="H109" s="2" t="s">
        <v>9</v>
      </c>
      <c r="I109" s="2">
        <v>50</v>
      </c>
      <c r="J109" s="2" t="s">
        <v>440</v>
      </c>
      <c r="K109" s="5" t="s">
        <v>349</v>
      </c>
      <c r="L109" s="6" t="s">
        <v>9</v>
      </c>
      <c r="M109" s="6" t="s">
        <v>346</v>
      </c>
      <c r="N109" s="6" t="s">
        <v>9</v>
      </c>
      <c r="O109" s="6" t="s">
        <v>346</v>
      </c>
      <c r="P109" s="6" t="s">
        <v>9</v>
      </c>
      <c r="Q109" s="6" t="s">
        <v>346</v>
      </c>
    </row>
    <row r="110" spans="1:17" x14ac:dyDescent="0.35">
      <c r="A110" s="2">
        <v>162</v>
      </c>
      <c r="B110" s="2">
        <v>42101145</v>
      </c>
      <c r="C110" s="2">
        <v>2</v>
      </c>
      <c r="D110" s="2" t="s">
        <v>9</v>
      </c>
      <c r="E110" s="2" t="s">
        <v>93</v>
      </c>
      <c r="F110" s="2" t="s">
        <v>9</v>
      </c>
      <c r="G110" s="2">
        <v>0</v>
      </c>
      <c r="H110" s="2" t="s">
        <v>9</v>
      </c>
      <c r="I110" s="2">
        <v>54</v>
      </c>
      <c r="J110" s="2" t="s">
        <v>512</v>
      </c>
      <c r="K110" s="2" t="s">
        <v>345</v>
      </c>
      <c r="L110" s="6" t="s">
        <v>9</v>
      </c>
      <c r="M110" s="6" t="s">
        <v>346</v>
      </c>
      <c r="N110" s="6" t="s">
        <v>346</v>
      </c>
      <c r="O110" s="6" t="s">
        <v>346</v>
      </c>
      <c r="P110" s="6" t="s">
        <v>346</v>
      </c>
      <c r="Q110" s="6" t="s">
        <v>346</v>
      </c>
    </row>
    <row r="111" spans="1:17" x14ac:dyDescent="0.35">
      <c r="A111" s="2">
        <v>158</v>
      </c>
      <c r="B111" s="2">
        <v>42105162</v>
      </c>
      <c r="C111" s="2">
        <v>3</v>
      </c>
      <c r="D111" s="2" t="s">
        <v>9</v>
      </c>
      <c r="E111" s="2" t="s">
        <v>341</v>
      </c>
      <c r="F111" s="2" t="s">
        <v>342</v>
      </c>
      <c r="G111" s="2" t="s">
        <v>343</v>
      </c>
      <c r="H111" s="2" t="s">
        <v>9</v>
      </c>
      <c r="I111" s="2">
        <v>56</v>
      </c>
      <c r="J111" s="2" t="s">
        <v>344</v>
      </c>
      <c r="K111" s="2" t="s">
        <v>345</v>
      </c>
      <c r="L111" s="6" t="s">
        <v>9</v>
      </c>
      <c r="M111" s="6" t="s">
        <v>9</v>
      </c>
      <c r="N111" s="6" t="s">
        <v>346</v>
      </c>
      <c r="O111" s="6" t="s">
        <v>9</v>
      </c>
      <c r="P111" s="6" t="s">
        <v>9</v>
      </c>
      <c r="Q111" s="6" t="s">
        <v>9</v>
      </c>
    </row>
    <row r="112" spans="1:17" x14ac:dyDescent="0.35">
      <c r="A112" s="2">
        <v>144</v>
      </c>
      <c r="B112" s="2">
        <v>12105269</v>
      </c>
      <c r="C112" s="2">
        <v>3</v>
      </c>
      <c r="D112" s="2" t="s">
        <v>9</v>
      </c>
      <c r="E112" s="2" t="s">
        <v>421</v>
      </c>
      <c r="F112" s="2" t="s">
        <v>20</v>
      </c>
      <c r="G112" s="2" t="s">
        <v>422</v>
      </c>
      <c r="H112" s="2" t="s">
        <v>9</v>
      </c>
      <c r="I112" s="2">
        <v>52</v>
      </c>
      <c r="J112" s="2" t="s">
        <v>368</v>
      </c>
      <c r="K112" s="5" t="s">
        <v>349</v>
      </c>
      <c r="L112" s="6" t="s">
        <v>346</v>
      </c>
      <c r="M112" s="6" t="s">
        <v>346</v>
      </c>
      <c r="N112" s="6" t="s">
        <v>9</v>
      </c>
      <c r="O112" s="6" t="s">
        <v>346</v>
      </c>
      <c r="P112" s="6" t="s">
        <v>346</v>
      </c>
      <c r="Q112" s="6" t="s">
        <v>346</v>
      </c>
    </row>
    <row r="113" spans="1:17" x14ac:dyDescent="0.35">
      <c r="A113" s="2">
        <v>143</v>
      </c>
      <c r="B113" s="2">
        <v>62101589</v>
      </c>
      <c r="C113" s="2">
        <v>3</v>
      </c>
      <c r="D113" s="2" t="s">
        <v>9</v>
      </c>
      <c r="E113" s="2" t="s">
        <v>311</v>
      </c>
      <c r="F113" s="2" t="s">
        <v>312</v>
      </c>
      <c r="G113" s="2" t="s">
        <v>313</v>
      </c>
      <c r="H113" s="2" t="s">
        <v>9</v>
      </c>
      <c r="I113" s="2">
        <v>56</v>
      </c>
      <c r="J113" s="2" t="s">
        <v>314</v>
      </c>
      <c r="K113" s="2" t="s">
        <v>315</v>
      </c>
      <c r="L113" s="6" t="s">
        <v>9</v>
      </c>
      <c r="M113" s="6" t="s">
        <v>9</v>
      </c>
      <c r="N113" s="6" t="s">
        <v>347</v>
      </c>
      <c r="O113" s="6" t="s">
        <v>9</v>
      </c>
      <c r="P113" s="6" t="s">
        <v>346</v>
      </c>
      <c r="Q113" s="6" t="s">
        <v>9</v>
      </c>
    </row>
    <row r="114" spans="1:17" x14ac:dyDescent="0.35">
      <c r="A114" s="2">
        <v>110</v>
      </c>
      <c r="B114" s="2">
        <v>12100459</v>
      </c>
      <c r="C114" s="2">
        <v>2</v>
      </c>
      <c r="D114" s="2" t="s">
        <v>9</v>
      </c>
      <c r="E114" s="2" t="s">
        <v>423</v>
      </c>
      <c r="F114" s="2" t="s">
        <v>9</v>
      </c>
      <c r="G114" s="2">
        <v>0</v>
      </c>
      <c r="H114" s="2" t="s">
        <v>9</v>
      </c>
      <c r="I114" s="2">
        <v>52</v>
      </c>
      <c r="J114" s="2" t="s">
        <v>369</v>
      </c>
      <c r="K114" s="5" t="s">
        <v>348</v>
      </c>
      <c r="L114" s="6" t="s">
        <v>346</v>
      </c>
      <c r="M114" s="6" t="s">
        <v>9</v>
      </c>
      <c r="N114" s="6" t="s">
        <v>9</v>
      </c>
      <c r="O114" s="6" t="s">
        <v>9</v>
      </c>
      <c r="P114" s="6" t="s">
        <v>9</v>
      </c>
      <c r="Q114" s="6" t="s">
        <v>9</v>
      </c>
    </row>
    <row r="115" spans="1:17" x14ac:dyDescent="0.35">
      <c r="A115" s="2">
        <v>107</v>
      </c>
      <c r="B115" s="2">
        <v>12106392</v>
      </c>
      <c r="C115" s="2">
        <v>3</v>
      </c>
      <c r="D115" s="2" t="s">
        <v>9</v>
      </c>
      <c r="E115" s="4" t="s">
        <v>427</v>
      </c>
      <c r="F115" s="2" t="s">
        <v>322</v>
      </c>
      <c r="G115" s="2" t="s">
        <v>428</v>
      </c>
      <c r="H115" s="2" t="s">
        <v>9</v>
      </c>
      <c r="I115" s="2">
        <v>56</v>
      </c>
      <c r="J115" s="2" t="s">
        <v>371</v>
      </c>
      <c r="K115" s="5" t="s">
        <v>348</v>
      </c>
      <c r="L115" s="6" t="s">
        <v>346</v>
      </c>
      <c r="M115" s="6" t="s">
        <v>9</v>
      </c>
      <c r="N115" s="6" t="s">
        <v>9</v>
      </c>
      <c r="O115" s="6" t="s">
        <v>9</v>
      </c>
      <c r="P115" s="6" t="s">
        <v>9</v>
      </c>
      <c r="Q115" s="6" t="s">
        <v>9</v>
      </c>
    </row>
    <row r="116" spans="1:17" x14ac:dyDescent="0.35">
      <c r="A116" s="2">
        <v>106</v>
      </c>
      <c r="B116" s="2">
        <v>12105244</v>
      </c>
      <c r="C116" s="2">
        <v>3</v>
      </c>
      <c r="D116" s="2" t="s">
        <v>9</v>
      </c>
      <c r="E116" s="2" t="s">
        <v>429</v>
      </c>
      <c r="F116" s="2" t="s">
        <v>430</v>
      </c>
      <c r="G116" s="2">
        <v>316249</v>
      </c>
      <c r="H116" s="2" t="s">
        <v>9</v>
      </c>
      <c r="I116" s="2">
        <v>57</v>
      </c>
      <c r="J116" s="2" t="s">
        <v>372</v>
      </c>
      <c r="K116" s="5" t="s">
        <v>348</v>
      </c>
      <c r="L116" s="6" t="s">
        <v>347</v>
      </c>
      <c r="M116" s="6" t="s">
        <v>9</v>
      </c>
      <c r="N116" s="6" t="s">
        <v>9</v>
      </c>
      <c r="O116" s="6" t="s">
        <v>346</v>
      </c>
      <c r="P116" s="6" t="s">
        <v>9</v>
      </c>
      <c r="Q116" s="6" t="s">
        <v>346</v>
      </c>
    </row>
    <row r="117" spans="1:17" x14ac:dyDescent="0.35">
      <c r="A117" s="2">
        <v>373</v>
      </c>
      <c r="B117" s="2">
        <v>42106087</v>
      </c>
      <c r="C117" s="2">
        <v>2</v>
      </c>
      <c r="D117" s="2">
        <v>0</v>
      </c>
      <c r="E117" s="2" t="s">
        <v>118</v>
      </c>
      <c r="F117" s="2" t="s">
        <v>119</v>
      </c>
      <c r="G117" s="2" t="s">
        <v>120</v>
      </c>
      <c r="H117" s="2" t="s">
        <v>121</v>
      </c>
      <c r="I117" s="2">
        <v>38</v>
      </c>
      <c r="J117" s="2" t="s">
        <v>122</v>
      </c>
      <c r="K117" s="2" t="s">
        <v>164</v>
      </c>
      <c r="L117" s="6" t="s">
        <v>9</v>
      </c>
      <c r="M117" s="6" t="s">
        <v>346</v>
      </c>
      <c r="N117" s="6" t="s">
        <v>9</v>
      </c>
      <c r="O117" s="6" t="s">
        <v>346</v>
      </c>
      <c r="P117" s="6" t="s">
        <v>9</v>
      </c>
      <c r="Q117" s="6" t="s">
        <v>9</v>
      </c>
    </row>
    <row r="122" spans="1:17" x14ac:dyDescent="0.35">
      <c r="E122" s="4"/>
    </row>
    <row r="124" spans="1:17" x14ac:dyDescent="0.35">
      <c r="E124" s="4"/>
      <c r="K124" s="5"/>
    </row>
    <row r="126" spans="1:17" x14ac:dyDescent="0.35">
      <c r="E126" s="4"/>
      <c r="K126" s="5"/>
    </row>
    <row r="130" spans="5:11" x14ac:dyDescent="0.35">
      <c r="K130" s="5"/>
    </row>
    <row r="131" spans="5:11" x14ac:dyDescent="0.35">
      <c r="E131" s="4"/>
      <c r="K131" s="5"/>
    </row>
    <row r="132" spans="5:11" x14ac:dyDescent="0.35">
      <c r="K132" s="5"/>
    </row>
    <row r="143" spans="5:11" x14ac:dyDescent="0.35">
      <c r="K143" s="5"/>
    </row>
    <row r="148" spans="5:11" x14ac:dyDescent="0.35">
      <c r="K148" s="5"/>
    </row>
    <row r="149" spans="5:11" x14ac:dyDescent="0.35">
      <c r="E149" s="4"/>
      <c r="K149" s="5"/>
    </row>
    <row r="151" spans="5:11" x14ac:dyDescent="0.35">
      <c r="K151" s="5"/>
    </row>
    <row r="155" spans="5:11" x14ac:dyDescent="0.35">
      <c r="E155" s="4"/>
    </row>
    <row r="158" spans="5:11" x14ac:dyDescent="0.35">
      <c r="K158" s="5"/>
    </row>
    <row r="159" spans="5:11" x14ac:dyDescent="0.35">
      <c r="E159" s="4"/>
    </row>
    <row r="163" spans="5:11" x14ac:dyDescent="0.35">
      <c r="E163" s="4"/>
      <c r="K163" s="5"/>
    </row>
    <row r="169" spans="5:11" x14ac:dyDescent="0.35">
      <c r="K169" s="5"/>
    </row>
    <row r="173" spans="5:11" x14ac:dyDescent="0.35">
      <c r="K173" s="5"/>
    </row>
    <row r="177" spans="5:11" x14ac:dyDescent="0.35">
      <c r="E177" s="4"/>
    </row>
    <row r="180" spans="5:11" x14ac:dyDescent="0.35">
      <c r="E180" s="4"/>
      <c r="K180" s="5"/>
    </row>
    <row r="181" spans="5:11" x14ac:dyDescent="0.35">
      <c r="K181" s="5"/>
    </row>
    <row r="182" spans="5:11" x14ac:dyDescent="0.35">
      <c r="K182" s="5"/>
    </row>
    <row r="183" spans="5:11" x14ac:dyDescent="0.35">
      <c r="K183" s="5"/>
    </row>
    <row r="185" spans="5:11" x14ac:dyDescent="0.35">
      <c r="E185" s="4"/>
    </row>
    <row r="186" spans="5:11" x14ac:dyDescent="0.35">
      <c r="K186" s="5"/>
    </row>
    <row r="188" spans="5:11" x14ac:dyDescent="0.35">
      <c r="E188" s="4"/>
      <c r="K188" s="5"/>
    </row>
    <row r="190" spans="5:11" x14ac:dyDescent="0.35">
      <c r="E190" s="4"/>
    </row>
    <row r="193" spans="5:11" x14ac:dyDescent="0.35">
      <c r="K193" s="5"/>
    </row>
    <row r="194" spans="5:11" x14ac:dyDescent="0.35">
      <c r="K194" s="5"/>
    </row>
    <row r="195" spans="5:11" x14ac:dyDescent="0.35">
      <c r="E195" s="4"/>
      <c r="K195" s="5"/>
    </row>
    <row r="196" spans="5:11" x14ac:dyDescent="0.35">
      <c r="K196" s="5"/>
    </row>
    <row r="198" spans="5:11" x14ac:dyDescent="0.35">
      <c r="K198" s="5"/>
    </row>
    <row r="199" spans="5:11" x14ac:dyDescent="0.35">
      <c r="E199" s="4"/>
      <c r="K199" s="5"/>
    </row>
    <row r="200" spans="5:11" x14ac:dyDescent="0.35">
      <c r="E200" s="4"/>
    </row>
    <row r="202" spans="5:11" x14ac:dyDescent="0.35">
      <c r="E202" s="4"/>
      <c r="K202" s="5"/>
    </row>
    <row r="203" spans="5:11" x14ac:dyDescent="0.35">
      <c r="K203" s="5"/>
    </row>
    <row r="205" spans="5:11" x14ac:dyDescent="0.35">
      <c r="K205" s="5"/>
    </row>
  </sheetData>
  <sortState xmlns:xlrd2="http://schemas.microsoft.com/office/spreadsheetml/2017/richdata2" ref="A2:Q205">
    <sortCondition descending="1" ref="D2:D205"/>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5"/>
  <sheetViews>
    <sheetView workbookViewId="0">
      <selection activeCell="K2" sqref="K2"/>
    </sheetView>
  </sheetViews>
  <sheetFormatPr baseColWidth="10" defaultColWidth="11.453125" defaultRowHeight="14.5" x14ac:dyDescent="0.35"/>
  <cols>
    <col min="1" max="1" width="9.81640625" style="2" customWidth="1"/>
    <col min="2" max="2" width="11.453125" style="2"/>
    <col min="3" max="3" width="3.54296875" style="2" customWidth="1"/>
    <col min="4" max="4" width="34.54296875" style="2" customWidth="1"/>
    <col min="5" max="5" width="23.81640625" style="2" customWidth="1"/>
    <col min="6" max="6" width="11.453125" style="2"/>
    <col min="7" max="7" width="13" style="2" customWidth="1"/>
    <col min="8" max="8" width="9" style="2" customWidth="1"/>
    <col min="9" max="9" width="5.26953125" style="2" customWidth="1"/>
    <col min="10" max="10" width="11.453125" style="2"/>
    <col min="11" max="11" width="7.453125" style="2" customWidth="1"/>
    <col min="12" max="17" width="5.26953125" style="6" customWidth="1"/>
    <col min="18" max="16384" width="11.453125" style="1"/>
  </cols>
  <sheetData>
    <row r="1" spans="1:17" x14ac:dyDescent="0.35">
      <c r="A1" s="2" t="s">
        <v>0</v>
      </c>
      <c r="B1" s="2" t="s">
        <v>1</v>
      </c>
      <c r="C1" s="2" t="s">
        <v>2</v>
      </c>
      <c r="D1" s="2" t="s">
        <v>3</v>
      </c>
      <c r="E1" s="2" t="s">
        <v>4</v>
      </c>
      <c r="F1" s="2" t="s">
        <v>5</v>
      </c>
      <c r="G1" s="2" t="s">
        <v>6</v>
      </c>
      <c r="H1" s="2" t="s">
        <v>7</v>
      </c>
      <c r="I1" s="2" t="s">
        <v>165</v>
      </c>
      <c r="J1" s="2" t="s">
        <v>8</v>
      </c>
      <c r="K1" s="5" t="s">
        <v>300</v>
      </c>
      <c r="L1" s="6" t="s">
        <v>348</v>
      </c>
      <c r="M1" s="6" t="s">
        <v>349</v>
      </c>
      <c r="N1" s="6" t="s">
        <v>345</v>
      </c>
      <c r="O1" s="6" t="s">
        <v>164</v>
      </c>
      <c r="P1" s="6" t="s">
        <v>315</v>
      </c>
      <c r="Q1" s="6" t="s">
        <v>266</v>
      </c>
    </row>
    <row r="2" spans="1:17" x14ac:dyDescent="0.35">
      <c r="A2" s="2">
        <v>1226</v>
      </c>
      <c r="B2" s="2">
        <v>12105244</v>
      </c>
      <c r="C2" s="2">
        <v>2</v>
      </c>
      <c r="D2" s="2" t="s">
        <v>373</v>
      </c>
      <c r="E2" s="4" t="s">
        <v>374</v>
      </c>
      <c r="F2" s="2" t="s">
        <v>375</v>
      </c>
      <c r="G2" s="2" t="s">
        <v>376</v>
      </c>
      <c r="H2" s="2" t="s">
        <v>377</v>
      </c>
      <c r="I2" s="2">
        <v>11</v>
      </c>
      <c r="J2" s="2" t="s">
        <v>350</v>
      </c>
      <c r="K2" s="5" t="s">
        <v>348</v>
      </c>
      <c r="L2" s="6" t="s">
        <v>346</v>
      </c>
      <c r="M2" s="6" t="s">
        <v>9</v>
      </c>
      <c r="N2" s="6" t="s">
        <v>346</v>
      </c>
      <c r="O2" s="6" t="s">
        <v>346</v>
      </c>
      <c r="P2" s="6" t="s">
        <v>9</v>
      </c>
      <c r="Q2" s="6" t="s">
        <v>9</v>
      </c>
    </row>
    <row r="3" spans="1:17" x14ac:dyDescent="0.35">
      <c r="A3" s="2">
        <v>347</v>
      </c>
      <c r="B3" s="2">
        <v>62102470</v>
      </c>
      <c r="C3" s="2">
        <v>2</v>
      </c>
      <c r="D3" s="2" t="s">
        <v>9</v>
      </c>
      <c r="E3" s="4" t="s">
        <v>273</v>
      </c>
      <c r="F3" s="2" t="s">
        <v>274</v>
      </c>
      <c r="G3" s="2" t="s">
        <v>275</v>
      </c>
      <c r="H3" s="2" t="s">
        <v>276</v>
      </c>
      <c r="I3" s="2">
        <v>24</v>
      </c>
      <c r="J3" s="2" t="s">
        <v>277</v>
      </c>
      <c r="K3" s="2" t="s">
        <v>315</v>
      </c>
      <c r="L3" s="6" t="s">
        <v>346</v>
      </c>
      <c r="M3" s="6" t="s">
        <v>9</v>
      </c>
      <c r="N3" s="6" t="s">
        <v>9</v>
      </c>
      <c r="O3" s="6" t="s">
        <v>9</v>
      </c>
      <c r="P3" s="6" t="s">
        <v>346</v>
      </c>
      <c r="Q3" s="6" t="s">
        <v>9</v>
      </c>
    </row>
    <row r="4" spans="1:17" x14ac:dyDescent="0.35">
      <c r="A4" s="2">
        <v>266</v>
      </c>
      <c r="B4" s="2">
        <v>42105162</v>
      </c>
      <c r="C4" s="2">
        <v>3</v>
      </c>
      <c r="D4" s="2" t="s">
        <v>9</v>
      </c>
      <c r="E4" s="2" t="s">
        <v>504</v>
      </c>
      <c r="F4" s="2" t="s">
        <v>505</v>
      </c>
      <c r="G4" s="2" t="s">
        <v>506</v>
      </c>
      <c r="H4" s="2" t="s">
        <v>9</v>
      </c>
      <c r="I4" s="2">
        <v>44</v>
      </c>
      <c r="J4" s="2" t="s">
        <v>507</v>
      </c>
      <c r="K4" s="2" t="s">
        <v>345</v>
      </c>
      <c r="L4" s="6" t="s">
        <v>9</v>
      </c>
      <c r="M4" s="6" t="s">
        <v>9</v>
      </c>
      <c r="N4" s="6" t="s">
        <v>346</v>
      </c>
      <c r="O4" s="6" t="s">
        <v>346</v>
      </c>
      <c r="P4" s="6" t="s">
        <v>9</v>
      </c>
      <c r="Q4" s="6" t="s">
        <v>9</v>
      </c>
    </row>
    <row r="5" spans="1:17" x14ac:dyDescent="0.35">
      <c r="A5" s="2">
        <v>171</v>
      </c>
      <c r="B5" s="2">
        <v>42106087</v>
      </c>
      <c r="C5" s="2">
        <v>3</v>
      </c>
      <c r="D5" s="2" t="e">
        <v>#N/A</v>
      </c>
      <c r="E5" s="2" t="s">
        <v>481</v>
      </c>
      <c r="F5" s="2" t="s">
        <v>482</v>
      </c>
      <c r="G5" s="2" t="s">
        <v>483</v>
      </c>
      <c r="H5" s="2" t="s">
        <v>9</v>
      </c>
      <c r="I5" s="2">
        <v>55</v>
      </c>
      <c r="J5" s="2" t="s">
        <v>484</v>
      </c>
      <c r="K5" s="2" t="s">
        <v>164</v>
      </c>
      <c r="L5" s="6" t="s">
        <v>9</v>
      </c>
      <c r="M5" s="6" t="s">
        <v>346</v>
      </c>
      <c r="N5" s="6" t="s">
        <v>9</v>
      </c>
      <c r="O5" s="6" t="s">
        <v>346</v>
      </c>
      <c r="P5" s="6" t="s">
        <v>346</v>
      </c>
      <c r="Q5" s="6" t="s">
        <v>9</v>
      </c>
    </row>
    <row r="6" spans="1:17" x14ac:dyDescent="0.35">
      <c r="A6" s="2">
        <v>205</v>
      </c>
      <c r="B6" s="2">
        <v>72101595</v>
      </c>
      <c r="C6" s="2">
        <v>3</v>
      </c>
      <c r="D6" s="2" t="s">
        <v>9</v>
      </c>
      <c r="E6" s="2" t="s">
        <v>251</v>
      </c>
      <c r="F6" s="2" t="s">
        <v>252</v>
      </c>
      <c r="G6" s="2" t="s">
        <v>253</v>
      </c>
      <c r="H6" s="2" t="s">
        <v>254</v>
      </c>
      <c r="I6" s="2">
        <v>56</v>
      </c>
      <c r="J6" s="2" t="s">
        <v>255</v>
      </c>
      <c r="K6" s="2" t="s">
        <v>266</v>
      </c>
      <c r="L6" s="6" t="s">
        <v>9</v>
      </c>
      <c r="M6" s="6" t="s">
        <v>346</v>
      </c>
      <c r="N6" s="6" t="s">
        <v>9</v>
      </c>
      <c r="O6" s="6" t="s">
        <v>9</v>
      </c>
      <c r="P6" s="6" t="s">
        <v>346</v>
      </c>
      <c r="Q6" s="6" t="s">
        <v>346</v>
      </c>
    </row>
    <row r="7" spans="1:17" x14ac:dyDescent="0.35">
      <c r="A7" s="2">
        <v>334</v>
      </c>
      <c r="B7" s="2">
        <v>72100530</v>
      </c>
      <c r="C7" s="2">
        <v>2</v>
      </c>
      <c r="D7" s="2" t="s">
        <v>9</v>
      </c>
      <c r="E7" s="4" t="s">
        <v>144</v>
      </c>
      <c r="F7" s="2" t="s">
        <v>145</v>
      </c>
      <c r="G7" s="2" t="s">
        <v>146</v>
      </c>
      <c r="H7" s="2" t="s">
        <v>147</v>
      </c>
      <c r="I7" s="2">
        <v>42</v>
      </c>
      <c r="J7" s="2" t="s">
        <v>148</v>
      </c>
      <c r="K7" s="2" t="s">
        <v>266</v>
      </c>
      <c r="L7" s="6" t="s">
        <v>9</v>
      </c>
      <c r="M7" s="6" t="s">
        <v>9</v>
      </c>
      <c r="N7" s="6" t="s">
        <v>346</v>
      </c>
      <c r="O7" s="6" t="s">
        <v>346</v>
      </c>
      <c r="P7" s="6" t="s">
        <v>346</v>
      </c>
      <c r="Q7" s="6" t="s">
        <v>346</v>
      </c>
    </row>
    <row r="8" spans="1:17" x14ac:dyDescent="0.35">
      <c r="A8" s="2">
        <v>171</v>
      </c>
      <c r="B8" s="2">
        <v>12105244</v>
      </c>
      <c r="C8" s="2">
        <v>2</v>
      </c>
      <c r="D8" s="2" t="s">
        <v>9</v>
      </c>
      <c r="E8" s="2" t="s">
        <v>295</v>
      </c>
      <c r="F8" s="2" t="s">
        <v>296</v>
      </c>
      <c r="G8" s="2" t="s">
        <v>297</v>
      </c>
      <c r="H8" s="2" t="s">
        <v>298</v>
      </c>
      <c r="I8" s="2">
        <v>43</v>
      </c>
      <c r="J8" s="2" t="s">
        <v>299</v>
      </c>
      <c r="K8" s="5" t="s">
        <v>348</v>
      </c>
      <c r="L8" s="6" t="s">
        <v>346</v>
      </c>
      <c r="M8" s="6" t="s">
        <v>347</v>
      </c>
      <c r="N8" s="6" t="s">
        <v>9</v>
      </c>
      <c r="O8" s="6" t="s">
        <v>9</v>
      </c>
      <c r="P8" s="6" t="s">
        <v>346</v>
      </c>
      <c r="Q8" s="6" t="s">
        <v>9</v>
      </c>
    </row>
    <row r="9" spans="1:17" x14ac:dyDescent="0.35">
      <c r="A9" s="2">
        <v>288</v>
      </c>
      <c r="B9" s="2">
        <v>42100353</v>
      </c>
      <c r="C9" s="2">
        <v>2</v>
      </c>
      <c r="D9" s="2" t="s">
        <v>243</v>
      </c>
      <c r="E9" s="2" t="s">
        <v>244</v>
      </c>
      <c r="F9" s="2" t="s">
        <v>245</v>
      </c>
      <c r="G9" s="2" t="s">
        <v>246</v>
      </c>
      <c r="H9" s="2" t="s">
        <v>247</v>
      </c>
      <c r="I9" s="2">
        <v>42</v>
      </c>
      <c r="J9" s="2" t="s">
        <v>248</v>
      </c>
      <c r="K9" s="2" t="s">
        <v>345</v>
      </c>
      <c r="L9" s="6" t="s">
        <v>9</v>
      </c>
      <c r="M9" s="6" t="s">
        <v>9</v>
      </c>
      <c r="N9" s="6" t="s">
        <v>346</v>
      </c>
      <c r="O9" s="6" t="s">
        <v>9</v>
      </c>
      <c r="P9" s="6" t="s">
        <v>9</v>
      </c>
      <c r="Q9" s="6" t="s">
        <v>346</v>
      </c>
    </row>
    <row r="10" spans="1:17" x14ac:dyDescent="0.35">
      <c r="A10" s="2">
        <v>274</v>
      </c>
      <c r="B10" s="2">
        <v>42100353</v>
      </c>
      <c r="C10" s="2">
        <v>3</v>
      </c>
      <c r="D10" s="2" t="s">
        <v>9</v>
      </c>
      <c r="E10" s="2" t="s">
        <v>149</v>
      </c>
      <c r="F10" s="2" t="s">
        <v>150</v>
      </c>
      <c r="G10" s="2" t="s">
        <v>151</v>
      </c>
      <c r="H10" s="2" t="s">
        <v>152</v>
      </c>
      <c r="I10" s="2">
        <v>43</v>
      </c>
      <c r="J10" s="2" t="s">
        <v>503</v>
      </c>
      <c r="K10" s="2" t="s">
        <v>345</v>
      </c>
      <c r="L10" s="6" t="s">
        <v>9</v>
      </c>
      <c r="M10" s="6" t="s">
        <v>9</v>
      </c>
      <c r="N10" s="6" t="s">
        <v>346</v>
      </c>
      <c r="O10" s="6" t="s">
        <v>346</v>
      </c>
      <c r="P10" s="6" t="s">
        <v>9</v>
      </c>
      <c r="Q10" s="6" t="s">
        <v>346</v>
      </c>
    </row>
    <row r="11" spans="1:17" x14ac:dyDescent="0.35">
      <c r="A11" s="2">
        <v>162</v>
      </c>
      <c r="B11" s="2">
        <v>62101303</v>
      </c>
      <c r="C11" s="2">
        <v>3</v>
      </c>
      <c r="D11" s="2" t="s">
        <v>9</v>
      </c>
      <c r="E11" s="2" t="s">
        <v>306</v>
      </c>
      <c r="F11" s="2" t="s">
        <v>307</v>
      </c>
      <c r="G11" s="2" t="s">
        <v>308</v>
      </c>
      <c r="H11" s="2" t="s">
        <v>309</v>
      </c>
      <c r="I11" s="2">
        <v>50</v>
      </c>
      <c r="J11" s="2" t="s">
        <v>310</v>
      </c>
      <c r="K11" s="2" t="s">
        <v>315</v>
      </c>
      <c r="L11" s="6" t="s">
        <v>9</v>
      </c>
      <c r="M11" s="6" t="s">
        <v>9</v>
      </c>
      <c r="N11" s="6" t="s">
        <v>9</v>
      </c>
      <c r="O11" s="6" t="s">
        <v>9</v>
      </c>
      <c r="P11" s="6" t="s">
        <v>346</v>
      </c>
      <c r="Q11" s="6" t="s">
        <v>9</v>
      </c>
    </row>
    <row r="12" spans="1:17" x14ac:dyDescent="0.35">
      <c r="A12" s="2">
        <v>268</v>
      </c>
      <c r="B12" s="2">
        <v>72101595</v>
      </c>
      <c r="C12" s="2">
        <v>3</v>
      </c>
      <c r="D12" s="2" t="s">
        <v>525</v>
      </c>
      <c r="E12" s="2" t="s">
        <v>485</v>
      </c>
      <c r="F12" s="2" t="s">
        <v>486</v>
      </c>
      <c r="G12" s="2" t="s">
        <v>487</v>
      </c>
      <c r="H12" s="2" t="s">
        <v>488</v>
      </c>
      <c r="I12" s="2">
        <v>48</v>
      </c>
      <c r="J12" s="2" t="s">
        <v>489</v>
      </c>
      <c r="K12" s="2" t="s">
        <v>266</v>
      </c>
      <c r="L12" s="6" t="s">
        <v>346</v>
      </c>
      <c r="M12" s="6" t="s">
        <v>9</v>
      </c>
      <c r="N12" s="6" t="s">
        <v>9</v>
      </c>
      <c r="O12" s="6" t="s">
        <v>346</v>
      </c>
      <c r="P12" s="6" t="s">
        <v>9</v>
      </c>
      <c r="Q12" s="6" t="s">
        <v>346</v>
      </c>
    </row>
    <row r="13" spans="1:17" x14ac:dyDescent="0.35">
      <c r="A13" s="2">
        <v>158</v>
      </c>
      <c r="B13" s="2">
        <v>42105162</v>
      </c>
      <c r="C13" s="2">
        <v>3</v>
      </c>
      <c r="D13" s="2" t="s">
        <v>9</v>
      </c>
      <c r="E13" s="2" t="s">
        <v>341</v>
      </c>
      <c r="F13" s="2" t="s">
        <v>342</v>
      </c>
      <c r="G13" s="2" t="s">
        <v>343</v>
      </c>
      <c r="H13" s="2" t="s">
        <v>9</v>
      </c>
      <c r="I13" s="2">
        <v>56</v>
      </c>
      <c r="J13" s="2" t="s">
        <v>344</v>
      </c>
      <c r="K13" s="2" t="s">
        <v>345</v>
      </c>
      <c r="L13" s="6" t="s">
        <v>9</v>
      </c>
      <c r="M13" s="6" t="s">
        <v>9</v>
      </c>
      <c r="N13" s="6" t="s">
        <v>346</v>
      </c>
      <c r="O13" s="6" t="s">
        <v>9</v>
      </c>
      <c r="P13" s="6" t="s">
        <v>9</v>
      </c>
      <c r="Q13" s="6" t="s">
        <v>9</v>
      </c>
    </row>
    <row r="14" spans="1:17" x14ac:dyDescent="0.35">
      <c r="A14" s="2">
        <v>659</v>
      </c>
      <c r="B14" s="2">
        <v>42100355</v>
      </c>
      <c r="C14" s="2">
        <v>2</v>
      </c>
      <c r="D14" s="2" t="s">
        <v>63</v>
      </c>
      <c r="E14" s="4" t="s">
        <v>64</v>
      </c>
      <c r="F14" s="2" t="s">
        <v>65</v>
      </c>
      <c r="G14" s="2" t="s">
        <v>66</v>
      </c>
      <c r="H14" s="2" t="s">
        <v>67</v>
      </c>
      <c r="I14" s="2">
        <v>23</v>
      </c>
      <c r="J14" s="2" t="s">
        <v>68</v>
      </c>
      <c r="K14" s="2" t="s">
        <v>164</v>
      </c>
      <c r="L14" s="6" t="s">
        <v>9</v>
      </c>
      <c r="M14" s="6" t="s">
        <v>9</v>
      </c>
      <c r="N14" s="6" t="s">
        <v>346</v>
      </c>
      <c r="O14" s="6" t="s">
        <v>346</v>
      </c>
      <c r="P14" s="6" t="s">
        <v>9</v>
      </c>
      <c r="Q14" s="6" t="s">
        <v>346</v>
      </c>
    </row>
    <row r="15" spans="1:17" x14ac:dyDescent="0.35">
      <c r="A15" s="7">
        <v>361</v>
      </c>
      <c r="B15" s="7">
        <v>72101595</v>
      </c>
      <c r="C15" s="7">
        <v>2</v>
      </c>
      <c r="D15" s="7" t="s">
        <v>396</v>
      </c>
      <c r="E15" s="7" t="s">
        <v>397</v>
      </c>
      <c r="F15" s="7" t="s">
        <v>398</v>
      </c>
      <c r="G15" s="7" t="s">
        <v>399</v>
      </c>
      <c r="H15" s="7" t="s">
        <v>400</v>
      </c>
      <c r="I15" s="7">
        <v>39</v>
      </c>
      <c r="J15" s="7" t="s">
        <v>360</v>
      </c>
      <c r="K15" s="7" t="s">
        <v>266</v>
      </c>
      <c r="L15" s="8" t="s">
        <v>346</v>
      </c>
      <c r="M15" s="8" t="s">
        <v>346</v>
      </c>
      <c r="N15" s="8" t="s">
        <v>346</v>
      </c>
      <c r="O15" s="8" t="s">
        <v>346</v>
      </c>
      <c r="P15" s="8" t="s">
        <v>346</v>
      </c>
      <c r="Q15" s="8" t="s">
        <v>346</v>
      </c>
    </row>
    <row r="16" spans="1:17" x14ac:dyDescent="0.35">
      <c r="A16" s="2">
        <v>2241</v>
      </c>
      <c r="B16" s="2">
        <v>72003054</v>
      </c>
      <c r="C16" s="2">
        <v>2</v>
      </c>
      <c r="D16" s="2" t="s">
        <v>106</v>
      </c>
      <c r="E16" s="2" t="s">
        <v>107</v>
      </c>
      <c r="F16" s="2" t="s">
        <v>108</v>
      </c>
      <c r="G16" s="2" t="s">
        <v>109</v>
      </c>
      <c r="H16" s="2" t="s">
        <v>110</v>
      </c>
      <c r="I16" s="2">
        <v>14</v>
      </c>
      <c r="J16" s="2" t="s">
        <v>111</v>
      </c>
      <c r="K16" s="2" t="s">
        <v>266</v>
      </c>
      <c r="L16" s="6" t="s">
        <v>9</v>
      </c>
      <c r="M16" s="6" t="s">
        <v>346</v>
      </c>
      <c r="N16" s="6" t="s">
        <v>346</v>
      </c>
      <c r="O16" s="6" t="s">
        <v>346</v>
      </c>
      <c r="P16" s="6" t="s">
        <v>9</v>
      </c>
      <c r="Q16" s="6" t="s">
        <v>346</v>
      </c>
    </row>
    <row r="17" spans="1:17" x14ac:dyDescent="0.35">
      <c r="A17" s="2">
        <v>310</v>
      </c>
      <c r="B17" s="2">
        <v>12105269</v>
      </c>
      <c r="C17" s="2">
        <v>3</v>
      </c>
      <c r="D17" s="2" t="s">
        <v>289</v>
      </c>
      <c r="E17" s="4" t="s">
        <v>290</v>
      </c>
      <c r="F17" s="2" t="s">
        <v>291</v>
      </c>
      <c r="G17" s="2" t="s">
        <v>292</v>
      </c>
      <c r="H17" s="2" t="s">
        <v>293</v>
      </c>
      <c r="I17" s="2">
        <v>31</v>
      </c>
      <c r="J17" s="2" t="s">
        <v>434</v>
      </c>
      <c r="K17" s="5" t="s">
        <v>349</v>
      </c>
      <c r="L17" s="6" t="s">
        <v>346</v>
      </c>
      <c r="M17" s="6" t="s">
        <v>346</v>
      </c>
      <c r="N17" s="6" t="s">
        <v>9</v>
      </c>
      <c r="O17" s="6" t="s">
        <v>9</v>
      </c>
      <c r="P17" s="6" t="s">
        <v>346</v>
      </c>
      <c r="Q17" s="6" t="s">
        <v>9</v>
      </c>
    </row>
    <row r="18" spans="1:17" x14ac:dyDescent="0.35">
      <c r="A18" s="2">
        <v>722</v>
      </c>
      <c r="B18" s="2">
        <v>72003054</v>
      </c>
      <c r="C18" s="2">
        <v>2</v>
      </c>
      <c r="D18" s="2" t="s">
        <v>9</v>
      </c>
      <c r="E18" s="2" t="s">
        <v>192</v>
      </c>
      <c r="F18" s="2" t="s">
        <v>193</v>
      </c>
      <c r="G18" s="2" t="s">
        <v>194</v>
      </c>
      <c r="H18" s="2" t="s">
        <v>195</v>
      </c>
      <c r="I18" s="2">
        <v>25</v>
      </c>
      <c r="J18" s="2" t="s">
        <v>196</v>
      </c>
      <c r="K18" s="2" t="s">
        <v>266</v>
      </c>
      <c r="L18" s="6" t="s">
        <v>9</v>
      </c>
      <c r="M18" s="6" t="s">
        <v>9</v>
      </c>
      <c r="N18" s="6" t="s">
        <v>346</v>
      </c>
      <c r="O18" s="6" t="s">
        <v>9</v>
      </c>
      <c r="P18" s="6" t="s">
        <v>9</v>
      </c>
      <c r="Q18" s="6" t="s">
        <v>346</v>
      </c>
    </row>
    <row r="19" spans="1:17" x14ac:dyDescent="0.35">
      <c r="A19" s="2">
        <v>393</v>
      </c>
      <c r="B19" s="2">
        <v>42100355</v>
      </c>
      <c r="C19" s="2">
        <v>3</v>
      </c>
      <c r="D19" s="2" t="s">
        <v>112</v>
      </c>
      <c r="E19" s="4" t="s">
        <v>113</v>
      </c>
      <c r="F19" s="2" t="s">
        <v>114</v>
      </c>
      <c r="G19" s="2" t="s">
        <v>115</v>
      </c>
      <c r="H19" s="2" t="s">
        <v>116</v>
      </c>
      <c r="I19" s="2">
        <v>37</v>
      </c>
      <c r="J19" s="2" t="s">
        <v>117</v>
      </c>
      <c r="K19" s="2" t="s">
        <v>164</v>
      </c>
      <c r="L19" s="6" t="s">
        <v>9</v>
      </c>
      <c r="M19" s="6" t="s">
        <v>346</v>
      </c>
      <c r="N19" s="6" t="s">
        <v>9</v>
      </c>
      <c r="O19" s="6" t="s">
        <v>346</v>
      </c>
      <c r="P19" s="6" t="s">
        <v>9</v>
      </c>
      <c r="Q19" s="6" t="s">
        <v>346</v>
      </c>
    </row>
    <row r="20" spans="1:17" x14ac:dyDescent="0.35">
      <c r="A20" s="2">
        <v>172</v>
      </c>
      <c r="B20" s="2">
        <v>42105162</v>
      </c>
      <c r="C20" s="2">
        <v>3</v>
      </c>
      <c r="D20" s="2" t="s">
        <v>9</v>
      </c>
      <c r="E20" s="2" t="s">
        <v>337</v>
      </c>
      <c r="F20" s="2" t="s">
        <v>338</v>
      </c>
      <c r="G20" s="2" t="s">
        <v>339</v>
      </c>
      <c r="H20" s="2" t="s">
        <v>9</v>
      </c>
      <c r="I20" s="2">
        <v>51</v>
      </c>
      <c r="J20" s="2" t="s">
        <v>340</v>
      </c>
      <c r="K20" s="2" t="s">
        <v>345</v>
      </c>
      <c r="L20" s="6" t="s">
        <v>9</v>
      </c>
      <c r="M20" s="6" t="s">
        <v>9</v>
      </c>
      <c r="N20" s="6" t="s">
        <v>346</v>
      </c>
      <c r="O20" s="6" t="s">
        <v>9</v>
      </c>
      <c r="P20" s="6" t="s">
        <v>9</v>
      </c>
      <c r="Q20" s="6" t="s">
        <v>9</v>
      </c>
    </row>
    <row r="21" spans="1:17" x14ac:dyDescent="0.35">
      <c r="A21" s="2">
        <v>602</v>
      </c>
      <c r="B21" s="2">
        <v>72101014</v>
      </c>
      <c r="C21" s="2">
        <v>3</v>
      </c>
      <c r="D21" s="2" t="s">
        <v>9</v>
      </c>
      <c r="E21" s="2" t="s">
        <v>203</v>
      </c>
      <c r="F21" s="2" t="s">
        <v>204</v>
      </c>
      <c r="G21" s="2" t="s">
        <v>205</v>
      </c>
      <c r="H21" s="2" t="s">
        <v>206</v>
      </c>
      <c r="I21" s="2">
        <v>28</v>
      </c>
      <c r="J21" s="2" t="s">
        <v>156</v>
      </c>
      <c r="K21" s="2" t="s">
        <v>266</v>
      </c>
      <c r="L21" s="6" t="s">
        <v>9</v>
      </c>
      <c r="M21" s="6" t="s">
        <v>9</v>
      </c>
      <c r="N21" s="6" t="s">
        <v>9</v>
      </c>
      <c r="O21" s="6" t="s">
        <v>9</v>
      </c>
      <c r="P21" s="6" t="s">
        <v>9</v>
      </c>
      <c r="Q21" s="6" t="s">
        <v>346</v>
      </c>
    </row>
    <row r="22" spans="1:17" x14ac:dyDescent="0.35">
      <c r="A22" s="2">
        <v>194</v>
      </c>
      <c r="B22" s="2">
        <v>12104484</v>
      </c>
      <c r="C22" s="2">
        <v>3</v>
      </c>
      <c r="D22" s="2" t="s">
        <v>9</v>
      </c>
      <c r="E22" s="4" t="s">
        <v>462</v>
      </c>
      <c r="F22" s="2" t="s">
        <v>463</v>
      </c>
      <c r="G22" s="2" t="s">
        <v>464</v>
      </c>
      <c r="H22" s="2" t="s">
        <v>9</v>
      </c>
      <c r="I22" s="2">
        <v>45</v>
      </c>
      <c r="J22" s="2" t="s">
        <v>437</v>
      </c>
      <c r="K22" s="5" t="s">
        <v>349</v>
      </c>
      <c r="L22" s="6" t="s">
        <v>9</v>
      </c>
      <c r="M22" s="6" t="s">
        <v>346</v>
      </c>
      <c r="N22" s="6" t="s">
        <v>9</v>
      </c>
      <c r="O22" s="6" t="s">
        <v>9</v>
      </c>
      <c r="P22" s="6" t="s">
        <v>9</v>
      </c>
      <c r="Q22" s="6" t="s">
        <v>9</v>
      </c>
    </row>
    <row r="23" spans="1:17" x14ac:dyDescent="0.35">
      <c r="A23" s="2">
        <v>516</v>
      </c>
      <c r="B23" s="2">
        <v>62100459</v>
      </c>
      <c r="C23" s="2">
        <v>1</v>
      </c>
      <c r="D23" s="2" t="s">
        <v>267</v>
      </c>
      <c r="E23" s="10" t="s">
        <v>268</v>
      </c>
      <c r="F23" s="2" t="s">
        <v>269</v>
      </c>
      <c r="G23" s="2" t="s">
        <v>270</v>
      </c>
      <c r="H23" s="2" t="s">
        <v>271</v>
      </c>
      <c r="I23" s="2">
        <v>19</v>
      </c>
      <c r="J23" s="2" t="s">
        <v>272</v>
      </c>
      <c r="K23" s="2" t="s">
        <v>315</v>
      </c>
      <c r="L23" s="6" t="s">
        <v>9</v>
      </c>
      <c r="M23" s="6" t="s">
        <v>9</v>
      </c>
      <c r="N23" s="6" t="s">
        <v>9</v>
      </c>
      <c r="O23" s="6" t="s">
        <v>9</v>
      </c>
      <c r="P23" s="11" t="s">
        <v>346</v>
      </c>
      <c r="Q23" s="6" t="s">
        <v>9</v>
      </c>
    </row>
    <row r="24" spans="1:17" x14ac:dyDescent="0.35">
      <c r="A24" s="2">
        <v>262</v>
      </c>
      <c r="B24" s="2">
        <v>72003054</v>
      </c>
      <c r="C24" s="2">
        <v>2</v>
      </c>
      <c r="D24" s="2" t="s">
        <v>238</v>
      </c>
      <c r="E24" s="2" t="s">
        <v>239</v>
      </c>
      <c r="F24" s="2" t="s">
        <v>154</v>
      </c>
      <c r="G24" s="2" t="s">
        <v>240</v>
      </c>
      <c r="H24" s="2" t="s">
        <v>241</v>
      </c>
      <c r="I24" s="2">
        <v>50</v>
      </c>
      <c r="J24" s="2" t="s">
        <v>242</v>
      </c>
      <c r="K24" s="2" t="s">
        <v>266</v>
      </c>
      <c r="L24" s="6" t="s">
        <v>9</v>
      </c>
      <c r="M24" s="6" t="s">
        <v>9</v>
      </c>
      <c r="N24" s="6" t="s">
        <v>346</v>
      </c>
      <c r="O24" s="6" t="s">
        <v>346</v>
      </c>
      <c r="P24" s="6" t="s">
        <v>9</v>
      </c>
      <c r="Q24" s="6" t="s">
        <v>346</v>
      </c>
    </row>
    <row r="25" spans="1:17" x14ac:dyDescent="0.35">
      <c r="A25" s="2">
        <v>144</v>
      </c>
      <c r="B25" s="2">
        <v>12105269</v>
      </c>
      <c r="C25" s="2">
        <v>3</v>
      </c>
      <c r="D25" s="2" t="s">
        <v>9</v>
      </c>
      <c r="E25" s="2" t="s">
        <v>421</v>
      </c>
      <c r="F25" s="2" t="s">
        <v>20</v>
      </c>
      <c r="G25" s="2" t="s">
        <v>422</v>
      </c>
      <c r="H25" s="2" t="s">
        <v>9</v>
      </c>
      <c r="I25" s="2">
        <v>52</v>
      </c>
      <c r="J25" s="2" t="s">
        <v>368</v>
      </c>
      <c r="K25" s="5" t="s">
        <v>349</v>
      </c>
      <c r="L25" s="6" t="s">
        <v>346</v>
      </c>
      <c r="M25" s="6" t="s">
        <v>346</v>
      </c>
      <c r="N25" s="6" t="s">
        <v>9</v>
      </c>
      <c r="O25" s="6" t="s">
        <v>346</v>
      </c>
      <c r="P25" s="6" t="s">
        <v>346</v>
      </c>
      <c r="Q25" s="6" t="s">
        <v>346</v>
      </c>
    </row>
    <row r="26" spans="1:17" x14ac:dyDescent="0.35">
      <c r="A26" s="2">
        <v>951</v>
      </c>
      <c r="B26" s="2">
        <v>72101595</v>
      </c>
      <c r="C26" s="2">
        <v>3</v>
      </c>
      <c r="D26" s="2" t="s">
        <v>9</v>
      </c>
      <c r="E26" s="2" t="s">
        <v>183</v>
      </c>
      <c r="F26" s="2" t="s">
        <v>184</v>
      </c>
      <c r="G26" s="2" t="s">
        <v>185</v>
      </c>
      <c r="H26" s="2" t="s">
        <v>186</v>
      </c>
      <c r="I26" s="2">
        <v>21</v>
      </c>
      <c r="J26" s="2" t="s">
        <v>187</v>
      </c>
      <c r="K26" s="2" t="s">
        <v>266</v>
      </c>
      <c r="L26" s="6" t="s">
        <v>9</v>
      </c>
      <c r="M26" s="6" t="s">
        <v>9</v>
      </c>
      <c r="N26" s="6" t="s">
        <v>9</v>
      </c>
      <c r="O26" s="6" t="s">
        <v>9</v>
      </c>
      <c r="P26" s="6" t="s">
        <v>9</v>
      </c>
      <c r="Q26" s="6" t="s">
        <v>346</v>
      </c>
    </row>
    <row r="27" spans="1:17" x14ac:dyDescent="0.35">
      <c r="A27" s="2">
        <v>200</v>
      </c>
      <c r="B27" s="2">
        <v>12102268</v>
      </c>
      <c r="C27" s="2">
        <v>3</v>
      </c>
      <c r="D27" s="2" t="s">
        <v>9</v>
      </c>
      <c r="E27" s="2" t="s">
        <v>411</v>
      </c>
      <c r="F27" s="2" t="s">
        <v>302</v>
      </c>
      <c r="G27" s="2" t="s">
        <v>412</v>
      </c>
      <c r="H27" s="2" t="s">
        <v>9</v>
      </c>
      <c r="I27" s="2">
        <v>39</v>
      </c>
      <c r="J27" s="2" t="s">
        <v>363</v>
      </c>
      <c r="K27" s="5" t="s">
        <v>348</v>
      </c>
      <c r="L27" s="6" t="s">
        <v>346</v>
      </c>
      <c r="M27" s="6" t="s">
        <v>9</v>
      </c>
      <c r="N27" s="6" t="s">
        <v>9</v>
      </c>
      <c r="O27" s="6" t="s">
        <v>9</v>
      </c>
      <c r="P27" s="6" t="s">
        <v>9</v>
      </c>
      <c r="Q27" s="6" t="s">
        <v>9</v>
      </c>
    </row>
    <row r="28" spans="1:17" x14ac:dyDescent="0.35">
      <c r="A28" s="2">
        <v>551</v>
      </c>
      <c r="B28" s="2">
        <v>42100355</v>
      </c>
      <c r="C28" s="2">
        <v>3</v>
      </c>
      <c r="D28" s="2" t="s">
        <v>9</v>
      </c>
      <c r="E28" s="4" t="s">
        <v>97</v>
      </c>
      <c r="F28" s="2" t="s">
        <v>98</v>
      </c>
      <c r="G28" s="2" t="s">
        <v>99</v>
      </c>
      <c r="H28" s="2" t="s">
        <v>100</v>
      </c>
      <c r="I28" s="2">
        <v>33</v>
      </c>
      <c r="J28" s="2" t="s">
        <v>101</v>
      </c>
      <c r="K28" s="2" t="s">
        <v>164</v>
      </c>
      <c r="L28" s="6" t="s">
        <v>9</v>
      </c>
      <c r="M28" s="6" t="s">
        <v>9</v>
      </c>
      <c r="N28" s="6" t="s">
        <v>9</v>
      </c>
      <c r="O28" s="6" t="s">
        <v>346</v>
      </c>
      <c r="P28" s="6" t="s">
        <v>9</v>
      </c>
      <c r="Q28" s="6" t="s">
        <v>9</v>
      </c>
    </row>
    <row r="29" spans="1:17" x14ac:dyDescent="0.35">
      <c r="A29" s="2">
        <v>718</v>
      </c>
      <c r="B29" s="2">
        <v>12100460</v>
      </c>
      <c r="C29" s="2">
        <v>3</v>
      </c>
      <c r="D29" s="2" t="s">
        <v>9</v>
      </c>
      <c r="E29" s="4" t="s">
        <v>443</v>
      </c>
      <c r="F29" s="2" t="s">
        <v>444</v>
      </c>
      <c r="G29" s="2" t="s">
        <v>445</v>
      </c>
      <c r="H29" s="2" t="s">
        <v>9</v>
      </c>
      <c r="I29" s="2">
        <v>15</v>
      </c>
      <c r="J29" s="2" t="s">
        <v>431</v>
      </c>
      <c r="K29" s="5" t="s">
        <v>349</v>
      </c>
      <c r="L29" s="6" t="s">
        <v>9</v>
      </c>
      <c r="M29" s="6" t="s">
        <v>346</v>
      </c>
      <c r="N29" s="6" t="s">
        <v>9</v>
      </c>
      <c r="O29" s="6" t="s">
        <v>9</v>
      </c>
      <c r="P29" s="6" t="s">
        <v>9</v>
      </c>
      <c r="Q29" s="6" t="s">
        <v>346</v>
      </c>
    </row>
    <row r="30" spans="1:17" x14ac:dyDescent="0.35">
      <c r="A30" s="2">
        <v>277</v>
      </c>
      <c r="B30" s="2">
        <v>12105244</v>
      </c>
      <c r="C30" s="2">
        <v>2</v>
      </c>
      <c r="D30" s="2" t="s">
        <v>9</v>
      </c>
      <c r="E30" s="4" t="s">
        <v>389</v>
      </c>
      <c r="F30" s="2" t="s">
        <v>312</v>
      </c>
      <c r="G30" s="2" t="s">
        <v>390</v>
      </c>
      <c r="H30" s="2" t="s">
        <v>9</v>
      </c>
      <c r="I30" s="2">
        <v>28</v>
      </c>
      <c r="J30" s="2" t="s">
        <v>314</v>
      </c>
      <c r="K30" s="5" t="s">
        <v>348</v>
      </c>
      <c r="L30" s="6" t="s">
        <v>346</v>
      </c>
      <c r="M30" s="6" t="s">
        <v>346</v>
      </c>
      <c r="N30" s="6" t="s">
        <v>9</v>
      </c>
      <c r="O30" s="6" t="s">
        <v>9</v>
      </c>
      <c r="P30" s="6" t="s">
        <v>9</v>
      </c>
      <c r="Q30" s="6" t="s">
        <v>9</v>
      </c>
    </row>
    <row r="31" spans="1:17" x14ac:dyDescent="0.35">
      <c r="A31" s="2">
        <v>2030</v>
      </c>
      <c r="B31" s="2">
        <v>42107372</v>
      </c>
      <c r="C31" s="2">
        <v>3</v>
      </c>
      <c r="D31" s="2" t="s">
        <v>223</v>
      </c>
      <c r="E31" s="2" t="s">
        <v>316</v>
      </c>
      <c r="F31" s="2" t="s">
        <v>317</v>
      </c>
      <c r="G31" s="2" t="s">
        <v>318</v>
      </c>
      <c r="H31" s="2" t="s">
        <v>319</v>
      </c>
      <c r="I31" s="2">
        <v>11</v>
      </c>
      <c r="J31" s="2" t="s">
        <v>320</v>
      </c>
      <c r="K31" s="2" t="s">
        <v>345</v>
      </c>
      <c r="L31" s="6" t="s">
        <v>9</v>
      </c>
      <c r="M31" s="6" t="s">
        <v>346</v>
      </c>
      <c r="N31" s="6" t="s">
        <v>346</v>
      </c>
      <c r="O31" s="6" t="s">
        <v>9</v>
      </c>
      <c r="P31" s="6" t="s">
        <v>9</v>
      </c>
      <c r="Q31" s="6" t="s">
        <v>9</v>
      </c>
    </row>
    <row r="32" spans="1:17" x14ac:dyDescent="0.35">
      <c r="A32" s="7">
        <v>614</v>
      </c>
      <c r="B32" s="7">
        <v>12105269</v>
      </c>
      <c r="C32" s="7">
        <v>3</v>
      </c>
      <c r="D32" s="7" t="s">
        <v>448</v>
      </c>
      <c r="E32" s="9" t="s">
        <v>82</v>
      </c>
      <c r="F32" s="7" t="s">
        <v>83</v>
      </c>
      <c r="G32" s="7" t="s">
        <v>84</v>
      </c>
      <c r="H32" s="7" t="s">
        <v>85</v>
      </c>
      <c r="I32" s="7">
        <v>18</v>
      </c>
      <c r="J32" s="7" t="s">
        <v>86</v>
      </c>
      <c r="K32" s="7" t="s">
        <v>349</v>
      </c>
      <c r="L32" s="8" t="s">
        <v>346</v>
      </c>
      <c r="M32" s="8" t="s">
        <v>346</v>
      </c>
      <c r="N32" s="8" t="s">
        <v>346</v>
      </c>
      <c r="O32" s="8" t="s">
        <v>346</v>
      </c>
      <c r="P32" s="8" t="s">
        <v>346</v>
      </c>
      <c r="Q32" s="8" t="s">
        <v>346</v>
      </c>
    </row>
    <row r="33" spans="1:17" x14ac:dyDescent="0.35">
      <c r="A33" s="2">
        <v>162</v>
      </c>
      <c r="B33" s="2">
        <v>12105269</v>
      </c>
      <c r="C33" s="2">
        <v>2</v>
      </c>
      <c r="D33" s="2" t="s">
        <v>9</v>
      </c>
      <c r="E33" s="4" t="s">
        <v>470</v>
      </c>
      <c r="F33" s="2" t="s">
        <v>471</v>
      </c>
      <c r="G33" s="2" t="s">
        <v>472</v>
      </c>
      <c r="H33" s="2" t="s">
        <v>9</v>
      </c>
      <c r="I33" s="2">
        <v>50</v>
      </c>
      <c r="J33" s="2" t="s">
        <v>440</v>
      </c>
      <c r="K33" s="5" t="s">
        <v>349</v>
      </c>
      <c r="L33" s="6" t="s">
        <v>9</v>
      </c>
      <c r="M33" s="6" t="s">
        <v>346</v>
      </c>
      <c r="N33" s="6" t="s">
        <v>9</v>
      </c>
      <c r="O33" s="6" t="s">
        <v>346</v>
      </c>
      <c r="P33" s="6" t="s">
        <v>9</v>
      </c>
      <c r="Q33" s="6" t="s">
        <v>346</v>
      </c>
    </row>
    <row r="34" spans="1:17" x14ac:dyDescent="0.35">
      <c r="A34" s="2">
        <v>1656</v>
      </c>
      <c r="B34" s="2">
        <v>42100353</v>
      </c>
      <c r="C34" s="2">
        <v>3</v>
      </c>
      <c r="D34" s="2" t="s">
        <v>123</v>
      </c>
      <c r="E34" s="2" t="s">
        <v>321</v>
      </c>
      <c r="F34" s="2" t="s">
        <v>322</v>
      </c>
      <c r="G34" s="2" t="s">
        <v>323</v>
      </c>
      <c r="H34" s="2" t="s">
        <v>324</v>
      </c>
      <c r="I34" s="2">
        <v>15</v>
      </c>
      <c r="J34" s="2" t="s">
        <v>325</v>
      </c>
      <c r="K34" s="2" t="s">
        <v>345</v>
      </c>
      <c r="L34" s="6" t="s">
        <v>9</v>
      </c>
      <c r="M34" s="6" t="s">
        <v>9</v>
      </c>
      <c r="N34" s="6" t="s">
        <v>346</v>
      </c>
      <c r="O34" s="6" t="s">
        <v>9</v>
      </c>
      <c r="P34" s="6" t="s">
        <v>9</v>
      </c>
      <c r="Q34" s="6" t="s">
        <v>9</v>
      </c>
    </row>
    <row r="35" spans="1:17" x14ac:dyDescent="0.35">
      <c r="A35" s="2">
        <v>107</v>
      </c>
      <c r="B35" s="2">
        <v>12106392</v>
      </c>
      <c r="C35" s="2">
        <v>3</v>
      </c>
      <c r="D35" s="2" t="s">
        <v>9</v>
      </c>
      <c r="E35" s="4" t="s">
        <v>427</v>
      </c>
      <c r="F35" s="2" t="s">
        <v>322</v>
      </c>
      <c r="G35" s="2" t="s">
        <v>428</v>
      </c>
      <c r="H35" s="2" t="s">
        <v>9</v>
      </c>
      <c r="I35" s="2">
        <v>56</v>
      </c>
      <c r="J35" s="2" t="s">
        <v>371</v>
      </c>
      <c r="K35" s="5" t="s">
        <v>348</v>
      </c>
      <c r="L35" s="6" t="s">
        <v>346</v>
      </c>
      <c r="M35" s="6" t="s">
        <v>9</v>
      </c>
      <c r="N35" s="6" t="s">
        <v>9</v>
      </c>
      <c r="O35" s="6" t="s">
        <v>9</v>
      </c>
      <c r="P35" s="6" t="s">
        <v>9</v>
      </c>
      <c r="Q35" s="6" t="s">
        <v>9</v>
      </c>
    </row>
    <row r="36" spans="1:17" x14ac:dyDescent="0.35">
      <c r="A36" s="2">
        <v>209</v>
      </c>
      <c r="B36" s="2">
        <v>12105244</v>
      </c>
      <c r="C36" s="2">
        <v>3</v>
      </c>
      <c r="D36" s="2" t="s">
        <v>406</v>
      </c>
      <c r="E36" s="2" t="s">
        <v>407</v>
      </c>
      <c r="F36" s="2" t="s">
        <v>408</v>
      </c>
      <c r="G36" s="2" t="s">
        <v>409</v>
      </c>
      <c r="H36" s="2" t="s">
        <v>410</v>
      </c>
      <c r="I36" s="2">
        <v>38</v>
      </c>
      <c r="J36" s="2" t="s">
        <v>362</v>
      </c>
      <c r="K36" s="5" t="s">
        <v>348</v>
      </c>
      <c r="L36" s="6" t="s">
        <v>346</v>
      </c>
      <c r="M36" s="6" t="s">
        <v>9</v>
      </c>
      <c r="N36" s="6" t="s">
        <v>9</v>
      </c>
      <c r="O36" s="6" t="s">
        <v>9</v>
      </c>
      <c r="P36" s="6" t="s">
        <v>9</v>
      </c>
      <c r="Q36" s="6" t="s">
        <v>9</v>
      </c>
    </row>
    <row r="37" spans="1:17" x14ac:dyDescent="0.35">
      <c r="A37" s="2">
        <v>705</v>
      </c>
      <c r="B37" s="2">
        <v>72100121</v>
      </c>
      <c r="C37" s="2">
        <v>3</v>
      </c>
      <c r="D37" s="2" t="s">
        <v>197</v>
      </c>
      <c r="E37" s="4" t="s">
        <v>198</v>
      </c>
      <c r="F37" s="2" t="s">
        <v>199</v>
      </c>
      <c r="G37" s="2" t="s">
        <v>200</v>
      </c>
      <c r="H37" s="2" t="s">
        <v>201</v>
      </c>
      <c r="I37" s="2">
        <v>26</v>
      </c>
      <c r="J37" s="2" t="s">
        <v>202</v>
      </c>
      <c r="K37" s="2" t="s">
        <v>266</v>
      </c>
      <c r="L37" s="6" t="s">
        <v>9</v>
      </c>
      <c r="M37" s="6" t="s">
        <v>9</v>
      </c>
      <c r="N37" s="6" t="s">
        <v>9</v>
      </c>
      <c r="O37" s="6" t="s">
        <v>9</v>
      </c>
      <c r="P37" s="6" t="s">
        <v>9</v>
      </c>
      <c r="Q37" s="6" t="s">
        <v>346</v>
      </c>
    </row>
    <row r="38" spans="1:17" x14ac:dyDescent="0.35">
      <c r="A38" s="2">
        <v>557</v>
      </c>
      <c r="B38" s="2">
        <v>12100460</v>
      </c>
      <c r="C38" s="2">
        <v>3</v>
      </c>
      <c r="D38" s="2" t="s">
        <v>9</v>
      </c>
      <c r="E38" s="4" t="s">
        <v>449</v>
      </c>
      <c r="F38" s="2" t="s">
        <v>450</v>
      </c>
      <c r="G38" s="2" t="s">
        <v>451</v>
      </c>
      <c r="H38" s="2" t="s">
        <v>9</v>
      </c>
      <c r="I38" s="2">
        <v>20</v>
      </c>
      <c r="J38" s="2" t="s">
        <v>34</v>
      </c>
      <c r="K38" s="5" t="s">
        <v>349</v>
      </c>
      <c r="L38" s="6" t="s">
        <v>9</v>
      </c>
      <c r="M38" s="6" t="s">
        <v>346</v>
      </c>
      <c r="N38" s="6" t="s">
        <v>9</v>
      </c>
      <c r="O38" s="6" t="s">
        <v>9</v>
      </c>
      <c r="P38" s="6" t="s">
        <v>9</v>
      </c>
      <c r="Q38" s="6" t="s">
        <v>9</v>
      </c>
    </row>
    <row r="39" spans="1:17" x14ac:dyDescent="0.35">
      <c r="A39" s="2">
        <v>304</v>
      </c>
      <c r="B39" s="2">
        <v>42104170</v>
      </c>
      <c r="C39" s="2">
        <v>3</v>
      </c>
      <c r="D39" s="2" t="s">
        <v>9</v>
      </c>
      <c r="E39" s="2" t="s">
        <v>326</v>
      </c>
      <c r="F39" s="2" t="s">
        <v>327</v>
      </c>
      <c r="G39" s="2" t="s">
        <v>328</v>
      </c>
      <c r="H39" s="2" t="s">
        <v>329</v>
      </c>
      <c r="I39" s="2">
        <v>40</v>
      </c>
      <c r="J39" s="2" t="s">
        <v>330</v>
      </c>
      <c r="K39" s="2" t="s">
        <v>345</v>
      </c>
      <c r="L39" s="6" t="s">
        <v>9</v>
      </c>
      <c r="M39" s="6" t="s">
        <v>9</v>
      </c>
      <c r="N39" s="6" t="s">
        <v>346</v>
      </c>
      <c r="O39" s="6" t="s">
        <v>9</v>
      </c>
      <c r="P39" s="6" t="s">
        <v>9</v>
      </c>
      <c r="Q39" s="6" t="s">
        <v>9</v>
      </c>
    </row>
    <row r="40" spans="1:17" x14ac:dyDescent="0.35">
      <c r="A40" s="2">
        <v>252</v>
      </c>
      <c r="B40" s="2">
        <v>12100459</v>
      </c>
      <c r="C40" s="2">
        <v>3</v>
      </c>
      <c r="D40" s="2" t="s">
        <v>391</v>
      </c>
      <c r="E40" s="2" t="s">
        <v>392</v>
      </c>
      <c r="F40" s="2" t="s">
        <v>393</v>
      </c>
      <c r="G40" s="2" t="s">
        <v>394</v>
      </c>
      <c r="H40" s="2" t="s">
        <v>395</v>
      </c>
      <c r="I40" s="2">
        <v>33</v>
      </c>
      <c r="J40" s="2" t="s">
        <v>358</v>
      </c>
      <c r="K40" s="5" t="s">
        <v>348</v>
      </c>
      <c r="L40" s="6" t="s">
        <v>346</v>
      </c>
      <c r="M40" s="6" t="s">
        <v>9</v>
      </c>
      <c r="N40" s="6" t="s">
        <v>9</v>
      </c>
      <c r="O40" s="6" t="s">
        <v>9</v>
      </c>
      <c r="P40" s="6" t="s">
        <v>9</v>
      </c>
      <c r="Q40" s="6" t="s">
        <v>9</v>
      </c>
    </row>
    <row r="41" spans="1:17" x14ac:dyDescent="0.35">
      <c r="A41" s="2">
        <v>221</v>
      </c>
      <c r="B41" s="2">
        <v>12104484</v>
      </c>
      <c r="C41" s="2">
        <v>3</v>
      </c>
      <c r="D41" s="2" t="s">
        <v>457</v>
      </c>
      <c r="E41" s="4" t="s">
        <v>458</v>
      </c>
      <c r="F41" s="2" t="s">
        <v>459</v>
      </c>
      <c r="G41" s="2" t="s">
        <v>460</v>
      </c>
      <c r="H41" s="2" t="s">
        <v>461</v>
      </c>
      <c r="I41" s="2">
        <v>41</v>
      </c>
      <c r="J41" s="2" t="s">
        <v>436</v>
      </c>
      <c r="K41" s="5" t="s">
        <v>349</v>
      </c>
      <c r="L41" s="6" t="s">
        <v>9</v>
      </c>
      <c r="M41" s="6" t="s">
        <v>346</v>
      </c>
      <c r="N41" s="6" t="s">
        <v>9</v>
      </c>
      <c r="O41" s="6" t="s">
        <v>346</v>
      </c>
      <c r="P41" s="6" t="s">
        <v>346</v>
      </c>
      <c r="Q41" s="6" t="s">
        <v>9</v>
      </c>
    </row>
    <row r="42" spans="1:17" x14ac:dyDescent="0.35">
      <c r="A42" s="7">
        <v>910</v>
      </c>
      <c r="B42" s="7">
        <v>42100353</v>
      </c>
      <c r="C42" s="7">
        <v>3</v>
      </c>
      <c r="D42" s="7" t="s">
        <v>384</v>
      </c>
      <c r="E42" s="7" t="s">
        <v>129</v>
      </c>
      <c r="F42" s="7" t="s">
        <v>130</v>
      </c>
      <c r="G42" s="7" t="s">
        <v>131</v>
      </c>
      <c r="H42" s="7" t="s">
        <v>132</v>
      </c>
      <c r="I42" s="7">
        <v>21</v>
      </c>
      <c r="J42" s="7" t="s">
        <v>133</v>
      </c>
      <c r="K42" s="7" t="s">
        <v>345</v>
      </c>
      <c r="L42" s="8" t="s">
        <v>346</v>
      </c>
      <c r="M42" s="8" t="s">
        <v>346</v>
      </c>
      <c r="N42" s="8" t="s">
        <v>346</v>
      </c>
      <c r="O42" s="8" t="s">
        <v>346</v>
      </c>
      <c r="P42" s="8" t="s">
        <v>346</v>
      </c>
      <c r="Q42" s="8" t="s">
        <v>346</v>
      </c>
    </row>
    <row r="43" spans="1:17" x14ac:dyDescent="0.35">
      <c r="A43" s="2">
        <v>412</v>
      </c>
      <c r="B43" s="2">
        <v>72003054</v>
      </c>
      <c r="C43" s="2">
        <v>3</v>
      </c>
      <c r="D43" s="2" t="s">
        <v>9</v>
      </c>
      <c r="E43" s="2" t="s">
        <v>161</v>
      </c>
      <c r="F43" s="2" t="s">
        <v>162</v>
      </c>
      <c r="G43" s="2">
        <v>406550</v>
      </c>
      <c r="H43" s="2" t="s">
        <v>9</v>
      </c>
      <c r="I43" s="2">
        <v>36</v>
      </c>
      <c r="J43" s="2" t="s">
        <v>163</v>
      </c>
      <c r="K43" s="2" t="s">
        <v>266</v>
      </c>
      <c r="L43" s="6" t="s">
        <v>9</v>
      </c>
      <c r="M43" s="6" t="s">
        <v>9</v>
      </c>
      <c r="N43" s="6" t="s">
        <v>346</v>
      </c>
      <c r="O43" s="6" t="s">
        <v>346</v>
      </c>
      <c r="P43" s="6" t="s">
        <v>9</v>
      </c>
      <c r="Q43" s="6" t="s">
        <v>346</v>
      </c>
    </row>
    <row r="44" spans="1:17" x14ac:dyDescent="0.35">
      <c r="A44" s="2">
        <v>680</v>
      </c>
      <c r="B44" s="2">
        <v>42103369</v>
      </c>
      <c r="C44" s="2">
        <v>3</v>
      </c>
      <c r="D44" s="2" t="s">
        <v>57</v>
      </c>
      <c r="E44" s="4" t="s">
        <v>58</v>
      </c>
      <c r="F44" s="2" t="s">
        <v>59</v>
      </c>
      <c r="G44" s="2" t="s">
        <v>60</v>
      </c>
      <c r="H44" s="2" t="s">
        <v>61</v>
      </c>
      <c r="I44" s="2">
        <v>22</v>
      </c>
      <c r="J44" s="2" t="s">
        <v>62</v>
      </c>
      <c r="K44" s="2" t="s">
        <v>164</v>
      </c>
      <c r="L44" s="6" t="s">
        <v>346</v>
      </c>
      <c r="M44" s="6" t="s">
        <v>346</v>
      </c>
      <c r="N44" s="6" t="s">
        <v>9</v>
      </c>
      <c r="O44" s="6" t="s">
        <v>346</v>
      </c>
      <c r="P44" s="6" t="s">
        <v>346</v>
      </c>
      <c r="Q44" s="6" t="s">
        <v>346</v>
      </c>
    </row>
    <row r="45" spans="1:17" x14ac:dyDescent="0.35">
      <c r="A45" s="2">
        <v>581</v>
      </c>
      <c r="B45" s="2">
        <v>42103369</v>
      </c>
      <c r="C45" s="2">
        <v>3</v>
      </c>
      <c r="D45" s="2" t="s">
        <v>57</v>
      </c>
      <c r="E45" s="2" t="s">
        <v>58</v>
      </c>
      <c r="F45" s="2" t="s">
        <v>59</v>
      </c>
      <c r="G45" s="2" t="s">
        <v>60</v>
      </c>
      <c r="H45" s="2" t="s">
        <v>61</v>
      </c>
      <c r="I45" s="2">
        <v>28</v>
      </c>
      <c r="J45" s="2" t="s">
        <v>81</v>
      </c>
      <c r="K45" s="2" t="s">
        <v>164</v>
      </c>
      <c r="L45" s="6" t="s">
        <v>346</v>
      </c>
      <c r="M45" s="6" t="s">
        <v>346</v>
      </c>
      <c r="N45" s="6" t="s">
        <v>9</v>
      </c>
      <c r="O45" s="6" t="s">
        <v>346</v>
      </c>
      <c r="P45" s="6" t="s">
        <v>346</v>
      </c>
      <c r="Q45" s="6" t="s">
        <v>346</v>
      </c>
    </row>
    <row r="46" spans="1:17" x14ac:dyDescent="0.35">
      <c r="A46" s="2">
        <v>302</v>
      </c>
      <c r="B46" s="2">
        <v>12105244</v>
      </c>
      <c r="C46" s="2">
        <v>2</v>
      </c>
      <c r="D46" s="2" t="s">
        <v>57</v>
      </c>
      <c r="E46" s="4" t="s">
        <v>58</v>
      </c>
      <c r="F46" s="2" t="s">
        <v>59</v>
      </c>
      <c r="G46" s="2" t="s">
        <v>60</v>
      </c>
      <c r="H46" s="2" t="s">
        <v>61</v>
      </c>
      <c r="I46" s="2">
        <v>25</v>
      </c>
      <c r="J46" s="2" t="s">
        <v>81</v>
      </c>
      <c r="K46" s="5" t="s">
        <v>348</v>
      </c>
      <c r="L46" s="6" t="s">
        <v>346</v>
      </c>
      <c r="M46" s="6" t="s">
        <v>346</v>
      </c>
      <c r="N46" s="6" t="s">
        <v>9</v>
      </c>
      <c r="O46" s="6" t="s">
        <v>346</v>
      </c>
      <c r="P46" s="6" t="s">
        <v>346</v>
      </c>
      <c r="Q46" s="6" t="s">
        <v>346</v>
      </c>
    </row>
    <row r="47" spans="1:17" x14ac:dyDescent="0.35">
      <c r="A47" s="2">
        <v>247</v>
      </c>
      <c r="B47" s="2">
        <v>12105269</v>
      </c>
      <c r="C47" s="2">
        <v>2</v>
      </c>
      <c r="D47" s="2" t="s">
        <v>57</v>
      </c>
      <c r="E47" s="4" t="s">
        <v>157</v>
      </c>
      <c r="F47" s="2" t="s">
        <v>158</v>
      </c>
      <c r="G47" s="2" t="s">
        <v>159</v>
      </c>
      <c r="H47" s="2" t="s">
        <v>160</v>
      </c>
      <c r="I47" s="2">
        <v>38</v>
      </c>
      <c r="J47" s="2" t="s">
        <v>78</v>
      </c>
      <c r="K47" s="5" t="s">
        <v>349</v>
      </c>
      <c r="L47" s="6" t="s">
        <v>9</v>
      </c>
      <c r="M47" s="6" t="s">
        <v>346</v>
      </c>
      <c r="N47" s="6" t="s">
        <v>9</v>
      </c>
      <c r="O47" s="6" t="s">
        <v>346</v>
      </c>
      <c r="P47" s="6" t="s">
        <v>9</v>
      </c>
      <c r="Q47" s="6" t="s">
        <v>346</v>
      </c>
    </row>
    <row r="48" spans="1:17" x14ac:dyDescent="0.35">
      <c r="A48" s="2">
        <v>143</v>
      </c>
      <c r="B48" s="2">
        <v>62101589</v>
      </c>
      <c r="C48" s="2">
        <v>3</v>
      </c>
      <c r="D48" s="2" t="s">
        <v>9</v>
      </c>
      <c r="E48" s="2" t="s">
        <v>311</v>
      </c>
      <c r="F48" s="2" t="s">
        <v>312</v>
      </c>
      <c r="G48" s="2" t="s">
        <v>313</v>
      </c>
      <c r="H48" s="2" t="s">
        <v>9</v>
      </c>
      <c r="I48" s="2">
        <v>56</v>
      </c>
      <c r="J48" s="2" t="s">
        <v>314</v>
      </c>
      <c r="K48" s="2" t="s">
        <v>315</v>
      </c>
      <c r="L48" s="6" t="s">
        <v>9</v>
      </c>
      <c r="M48" s="6" t="s">
        <v>9</v>
      </c>
      <c r="N48" s="6" t="s">
        <v>347</v>
      </c>
      <c r="O48" s="6" t="s">
        <v>9</v>
      </c>
      <c r="P48" s="6" t="s">
        <v>346</v>
      </c>
      <c r="Q48" s="6" t="s">
        <v>9</v>
      </c>
    </row>
    <row r="49" spans="1:17" x14ac:dyDescent="0.35">
      <c r="A49" s="7">
        <v>343</v>
      </c>
      <c r="B49" s="7">
        <v>42103369</v>
      </c>
      <c r="C49" s="7">
        <v>3</v>
      </c>
      <c r="D49" s="7" t="s">
        <v>123</v>
      </c>
      <c r="E49" s="7" t="s">
        <v>124</v>
      </c>
      <c r="F49" s="7" t="s">
        <v>125</v>
      </c>
      <c r="G49" s="7" t="s">
        <v>126</v>
      </c>
      <c r="H49" s="7" t="s">
        <v>127</v>
      </c>
      <c r="I49" s="7">
        <v>39</v>
      </c>
      <c r="J49" s="7" t="s">
        <v>128</v>
      </c>
      <c r="K49" s="7" t="s">
        <v>164</v>
      </c>
      <c r="L49" s="8" t="s">
        <v>346</v>
      </c>
      <c r="M49" s="8" t="s">
        <v>346</v>
      </c>
      <c r="N49" s="8" t="s">
        <v>346</v>
      </c>
      <c r="O49" s="8" t="s">
        <v>346</v>
      </c>
      <c r="P49" s="8" t="s">
        <v>346</v>
      </c>
      <c r="Q49" s="8" t="s">
        <v>346</v>
      </c>
    </row>
    <row r="50" spans="1:17" x14ac:dyDescent="0.35">
      <c r="A50" s="7">
        <v>1480</v>
      </c>
      <c r="B50" s="7">
        <v>42100353</v>
      </c>
      <c r="C50" s="7">
        <v>3</v>
      </c>
      <c r="D50" s="7" t="s">
        <v>44</v>
      </c>
      <c r="E50" s="7" t="s">
        <v>45</v>
      </c>
      <c r="F50" s="7" t="s">
        <v>46</v>
      </c>
      <c r="G50" s="7" t="s">
        <v>47</v>
      </c>
      <c r="H50" s="7" t="s">
        <v>48</v>
      </c>
      <c r="I50" s="7">
        <v>17</v>
      </c>
      <c r="J50" s="7" t="s">
        <v>49</v>
      </c>
      <c r="K50" s="7" t="s">
        <v>345</v>
      </c>
      <c r="L50" s="8" t="s">
        <v>346</v>
      </c>
      <c r="M50" s="8" t="s">
        <v>346</v>
      </c>
      <c r="N50" s="8" t="s">
        <v>346</v>
      </c>
      <c r="O50" s="8" t="s">
        <v>346</v>
      </c>
      <c r="P50" s="8" t="s">
        <v>346</v>
      </c>
      <c r="Q50" s="8" t="s">
        <v>346</v>
      </c>
    </row>
    <row r="51" spans="1:17" x14ac:dyDescent="0.35">
      <c r="A51" s="2">
        <v>519</v>
      </c>
      <c r="B51" s="2">
        <v>42101145</v>
      </c>
      <c r="C51" s="2">
        <v>3</v>
      </c>
      <c r="D51" s="2" t="s">
        <v>9</v>
      </c>
      <c r="E51" s="2" t="s">
        <v>256</v>
      </c>
      <c r="F51" s="2" t="s">
        <v>257</v>
      </c>
      <c r="G51" s="2" t="s">
        <v>258</v>
      </c>
      <c r="H51" s="2" t="s">
        <v>259</v>
      </c>
      <c r="I51" s="2">
        <v>28</v>
      </c>
      <c r="J51" s="2" t="s">
        <v>496</v>
      </c>
      <c r="K51" s="2" t="s">
        <v>345</v>
      </c>
      <c r="L51" s="6" t="s">
        <v>9</v>
      </c>
      <c r="M51" s="6" t="s">
        <v>9</v>
      </c>
      <c r="N51" s="6" t="s">
        <v>346</v>
      </c>
      <c r="O51" s="6" t="s">
        <v>346</v>
      </c>
      <c r="P51" s="6" t="s">
        <v>9</v>
      </c>
      <c r="Q51" s="6" t="s">
        <v>9</v>
      </c>
    </row>
    <row r="52" spans="1:17" x14ac:dyDescent="0.35">
      <c r="A52" s="2">
        <v>599</v>
      </c>
      <c r="B52" s="2">
        <v>72100318</v>
      </c>
      <c r="C52" s="2">
        <v>3</v>
      </c>
      <c r="D52" s="2" t="s">
        <v>9</v>
      </c>
      <c r="E52" s="2" t="s">
        <v>207</v>
      </c>
      <c r="F52" s="2" t="s">
        <v>208</v>
      </c>
      <c r="G52" s="2" t="s">
        <v>209</v>
      </c>
      <c r="H52" s="2" t="s">
        <v>9</v>
      </c>
      <c r="I52" s="2">
        <v>29</v>
      </c>
      <c r="J52" s="2" t="s">
        <v>210</v>
      </c>
      <c r="K52" s="2" t="s">
        <v>266</v>
      </c>
      <c r="L52" s="6" t="s">
        <v>9</v>
      </c>
      <c r="M52" s="6" t="s">
        <v>9</v>
      </c>
      <c r="N52" s="6" t="s">
        <v>9</v>
      </c>
      <c r="O52" s="6" t="s">
        <v>9</v>
      </c>
      <c r="P52" s="6" t="s">
        <v>9</v>
      </c>
      <c r="Q52" s="6" t="s">
        <v>346</v>
      </c>
    </row>
    <row r="53" spans="1:17" x14ac:dyDescent="0.35">
      <c r="A53" s="7">
        <v>2235</v>
      </c>
      <c r="B53" s="7">
        <v>62101901</v>
      </c>
      <c r="C53" s="7">
        <v>2</v>
      </c>
      <c r="D53" s="7" t="s">
        <v>39</v>
      </c>
      <c r="E53" s="9" t="s">
        <v>40</v>
      </c>
      <c r="F53" s="7" t="s">
        <v>25</v>
      </c>
      <c r="G53" s="7" t="s">
        <v>41</v>
      </c>
      <c r="H53" s="7" t="s">
        <v>42</v>
      </c>
      <c r="I53" s="7">
        <v>11</v>
      </c>
      <c r="J53" s="7" t="s">
        <v>43</v>
      </c>
      <c r="K53" s="7" t="s">
        <v>315</v>
      </c>
      <c r="L53" s="8" t="s">
        <v>346</v>
      </c>
      <c r="M53" s="8" t="s">
        <v>346</v>
      </c>
      <c r="N53" s="8" t="s">
        <v>346</v>
      </c>
      <c r="O53" s="8" t="s">
        <v>346</v>
      </c>
      <c r="P53" s="8" t="s">
        <v>346</v>
      </c>
      <c r="Q53" s="8" t="s">
        <v>346</v>
      </c>
    </row>
    <row r="54" spans="1:17" x14ac:dyDescent="0.35">
      <c r="A54" s="7">
        <v>17106</v>
      </c>
      <c r="B54" s="7">
        <v>72101388</v>
      </c>
      <c r="C54" s="7">
        <v>2</v>
      </c>
      <c r="D54" s="7" t="s">
        <v>166</v>
      </c>
      <c r="E54" s="9" t="s">
        <v>12</v>
      </c>
      <c r="F54" s="7" t="s">
        <v>13</v>
      </c>
      <c r="G54" s="7" t="s">
        <v>14</v>
      </c>
      <c r="H54" s="7" t="s">
        <v>15</v>
      </c>
      <c r="I54" s="7">
        <v>7</v>
      </c>
      <c r="J54" s="7" t="s">
        <v>16</v>
      </c>
      <c r="K54" s="7" t="s">
        <v>266</v>
      </c>
      <c r="L54" s="8" t="s">
        <v>346</v>
      </c>
      <c r="M54" s="8" t="s">
        <v>346</v>
      </c>
      <c r="N54" s="8" t="s">
        <v>346</v>
      </c>
      <c r="O54" s="8" t="s">
        <v>346</v>
      </c>
      <c r="P54" s="8" t="s">
        <v>346</v>
      </c>
      <c r="Q54" s="8" t="s">
        <v>346</v>
      </c>
    </row>
    <row r="55" spans="1:17" x14ac:dyDescent="0.35">
      <c r="A55" s="2">
        <v>236</v>
      </c>
      <c r="B55" s="2">
        <v>62101901</v>
      </c>
      <c r="C55" s="2">
        <v>3</v>
      </c>
      <c r="D55" s="2" t="s">
        <v>401</v>
      </c>
      <c r="E55" s="4" t="s">
        <v>402</v>
      </c>
      <c r="F55" s="2" t="s">
        <v>403</v>
      </c>
      <c r="G55" s="2" t="s">
        <v>404</v>
      </c>
      <c r="H55" s="2" t="s">
        <v>405</v>
      </c>
      <c r="I55" s="2">
        <v>34</v>
      </c>
      <c r="J55" s="2" t="s">
        <v>439</v>
      </c>
      <c r="K55" s="2" t="s">
        <v>315</v>
      </c>
      <c r="L55" s="6" t="s">
        <v>346</v>
      </c>
      <c r="M55" s="6" t="s">
        <v>9</v>
      </c>
      <c r="N55" s="6" t="s">
        <v>9</v>
      </c>
      <c r="O55" s="6" t="s">
        <v>346</v>
      </c>
      <c r="P55" s="6" t="s">
        <v>346</v>
      </c>
      <c r="Q55" s="6" t="s">
        <v>9</v>
      </c>
    </row>
    <row r="56" spans="1:17" x14ac:dyDescent="0.35">
      <c r="A56" s="2">
        <v>1774</v>
      </c>
      <c r="B56" s="2">
        <v>62101901</v>
      </c>
      <c r="C56" s="2">
        <v>2</v>
      </c>
      <c r="D56" s="2" t="s">
        <v>260</v>
      </c>
      <c r="E56" s="2" t="s">
        <v>261</v>
      </c>
      <c r="F56" s="2" t="s">
        <v>262</v>
      </c>
      <c r="G56" s="2" t="s">
        <v>263</v>
      </c>
      <c r="H56" s="2" t="s">
        <v>264</v>
      </c>
      <c r="I56" s="2">
        <v>12</v>
      </c>
      <c r="J56" s="2" t="s">
        <v>265</v>
      </c>
      <c r="K56" s="2" t="s">
        <v>315</v>
      </c>
      <c r="L56" s="6" t="s">
        <v>346</v>
      </c>
      <c r="M56" s="6" t="s">
        <v>346</v>
      </c>
      <c r="N56" s="6" t="s">
        <v>346</v>
      </c>
      <c r="O56" s="6" t="s">
        <v>346</v>
      </c>
      <c r="P56" s="6" t="s">
        <v>346</v>
      </c>
      <c r="Q56" s="6" t="s">
        <v>9</v>
      </c>
    </row>
    <row r="57" spans="1:17" x14ac:dyDescent="0.35">
      <c r="A57" s="2">
        <v>184</v>
      </c>
      <c r="B57" s="2">
        <v>12105269</v>
      </c>
      <c r="C57" s="2">
        <v>3</v>
      </c>
      <c r="D57" s="2" t="s">
        <v>401</v>
      </c>
      <c r="E57" s="2" t="s">
        <v>469</v>
      </c>
      <c r="F57" s="2" t="s">
        <v>403</v>
      </c>
      <c r="G57" s="2" t="s">
        <v>404</v>
      </c>
      <c r="H57" s="2" t="s">
        <v>405</v>
      </c>
      <c r="I57" s="2">
        <v>47</v>
      </c>
      <c r="J57" s="2" t="s">
        <v>439</v>
      </c>
      <c r="K57" s="5" t="s">
        <v>349</v>
      </c>
      <c r="L57" s="6" t="s">
        <v>9</v>
      </c>
      <c r="M57" s="6" t="s">
        <v>346</v>
      </c>
      <c r="N57" s="6" t="s">
        <v>346</v>
      </c>
      <c r="O57" s="6" t="s">
        <v>9</v>
      </c>
      <c r="P57" s="6" t="s">
        <v>9</v>
      </c>
      <c r="Q57" s="6" t="s">
        <v>9</v>
      </c>
    </row>
    <row r="58" spans="1:17" x14ac:dyDescent="0.35">
      <c r="A58" s="2">
        <v>263</v>
      </c>
      <c r="B58" s="2">
        <v>42105164</v>
      </c>
      <c r="C58" s="2">
        <v>2</v>
      </c>
      <c r="D58" s="2" t="s">
        <v>136</v>
      </c>
      <c r="E58" s="2" t="s">
        <v>137</v>
      </c>
      <c r="F58" s="2" t="s">
        <v>138</v>
      </c>
      <c r="G58" s="2" t="s">
        <v>139</v>
      </c>
      <c r="H58" s="2" t="s">
        <v>140</v>
      </c>
      <c r="I58" s="2">
        <v>43</v>
      </c>
      <c r="J58" s="2" t="s">
        <v>141</v>
      </c>
      <c r="K58" s="2" t="s">
        <v>164</v>
      </c>
      <c r="L58" s="6" t="s">
        <v>346</v>
      </c>
      <c r="M58" s="6" t="s">
        <v>346</v>
      </c>
      <c r="N58" s="6" t="s">
        <v>9</v>
      </c>
      <c r="O58" s="6" t="s">
        <v>346</v>
      </c>
      <c r="P58" s="6" t="s">
        <v>346</v>
      </c>
      <c r="Q58" s="6" t="s">
        <v>346</v>
      </c>
    </row>
    <row r="59" spans="1:17" x14ac:dyDescent="0.35">
      <c r="A59" s="2">
        <v>193</v>
      </c>
      <c r="B59" s="2">
        <v>42105164</v>
      </c>
      <c r="C59" s="2">
        <v>2</v>
      </c>
      <c r="D59" s="2" t="s">
        <v>9</v>
      </c>
      <c r="E59" s="2" t="s">
        <v>153</v>
      </c>
      <c r="F59" s="2" t="s">
        <v>154</v>
      </c>
      <c r="G59" s="2" t="s">
        <v>155</v>
      </c>
      <c r="H59" s="2" t="s">
        <v>9</v>
      </c>
      <c r="I59" s="2">
        <v>48</v>
      </c>
      <c r="J59" s="2" t="s">
        <v>156</v>
      </c>
      <c r="K59" s="2" t="s">
        <v>164</v>
      </c>
      <c r="L59" s="6" t="s">
        <v>9</v>
      </c>
      <c r="M59" s="6" t="s">
        <v>9</v>
      </c>
      <c r="N59" s="6" t="s">
        <v>346</v>
      </c>
      <c r="O59" s="6" t="s">
        <v>346</v>
      </c>
      <c r="P59" s="6" t="s">
        <v>9</v>
      </c>
      <c r="Q59" s="6" t="s">
        <v>9</v>
      </c>
    </row>
    <row r="60" spans="1:17" x14ac:dyDescent="0.35">
      <c r="A60" s="2">
        <v>6669</v>
      </c>
      <c r="B60" s="2">
        <v>62101901</v>
      </c>
      <c r="C60" s="2">
        <v>2</v>
      </c>
      <c r="D60" s="2" t="s">
        <v>39</v>
      </c>
      <c r="E60" s="4" t="s">
        <v>24</v>
      </c>
      <c r="F60" s="2" t="s">
        <v>25</v>
      </c>
      <c r="G60" s="2" t="s">
        <v>26</v>
      </c>
      <c r="H60" s="2" t="s">
        <v>27</v>
      </c>
      <c r="I60" s="2">
        <v>9</v>
      </c>
      <c r="J60" s="2" t="s">
        <v>28</v>
      </c>
      <c r="K60" s="2" t="s">
        <v>315</v>
      </c>
      <c r="L60" s="6" t="s">
        <v>346</v>
      </c>
      <c r="M60" s="6" t="s">
        <v>346</v>
      </c>
      <c r="N60" s="6" t="s">
        <v>9</v>
      </c>
      <c r="O60" s="6" t="s">
        <v>346</v>
      </c>
      <c r="P60" s="6" t="s">
        <v>346</v>
      </c>
      <c r="Q60" s="6" t="s">
        <v>346</v>
      </c>
    </row>
    <row r="61" spans="1:17" x14ac:dyDescent="0.35">
      <c r="A61" s="2">
        <v>128</v>
      </c>
      <c r="B61" s="2">
        <v>12103707</v>
      </c>
      <c r="C61" s="2">
        <v>2</v>
      </c>
      <c r="D61" s="2" t="s">
        <v>166</v>
      </c>
      <c r="E61" s="4" t="s">
        <v>477</v>
      </c>
      <c r="F61" s="2" t="s">
        <v>478</v>
      </c>
      <c r="G61" s="2" t="s">
        <v>479</v>
      </c>
      <c r="H61" s="2" t="s">
        <v>480</v>
      </c>
      <c r="I61" s="2">
        <v>56</v>
      </c>
      <c r="J61" s="2" t="s">
        <v>442</v>
      </c>
      <c r="K61" s="5" t="s">
        <v>349</v>
      </c>
      <c r="L61" s="6" t="s">
        <v>9</v>
      </c>
      <c r="M61" s="6" t="s">
        <v>346</v>
      </c>
      <c r="N61" s="6" t="s">
        <v>9</v>
      </c>
      <c r="O61" s="6" t="s">
        <v>9</v>
      </c>
      <c r="P61" s="6" t="s">
        <v>9</v>
      </c>
      <c r="Q61" s="6" t="s">
        <v>9</v>
      </c>
    </row>
    <row r="62" spans="1:17" x14ac:dyDescent="0.35">
      <c r="A62" s="2">
        <v>309</v>
      </c>
      <c r="B62" s="2">
        <v>12105244</v>
      </c>
      <c r="C62" s="2">
        <v>3</v>
      </c>
      <c r="D62" s="2" t="s">
        <v>9</v>
      </c>
      <c r="E62" s="2" t="s">
        <v>385</v>
      </c>
      <c r="F62" s="2" t="s">
        <v>386</v>
      </c>
      <c r="G62" s="2" t="s">
        <v>387</v>
      </c>
      <c r="H62" s="2" t="s">
        <v>9</v>
      </c>
      <c r="I62" s="2">
        <v>24</v>
      </c>
      <c r="J62" s="2" t="s">
        <v>354</v>
      </c>
      <c r="K62" s="5" t="s">
        <v>348</v>
      </c>
      <c r="L62" s="6" t="s">
        <v>346</v>
      </c>
      <c r="M62" s="6" t="s">
        <v>9</v>
      </c>
      <c r="N62" s="6" t="s">
        <v>9</v>
      </c>
      <c r="O62" s="6" t="s">
        <v>346</v>
      </c>
      <c r="P62" s="6" t="s">
        <v>346</v>
      </c>
      <c r="Q62" s="6" t="s">
        <v>346</v>
      </c>
    </row>
    <row r="63" spans="1:17" x14ac:dyDescent="0.35">
      <c r="A63" s="2">
        <v>646</v>
      </c>
      <c r="B63" s="2">
        <v>42101146</v>
      </c>
      <c r="C63" s="2">
        <v>3</v>
      </c>
      <c r="D63" s="2" t="s">
        <v>71</v>
      </c>
      <c r="E63" s="4" t="s">
        <v>72</v>
      </c>
      <c r="F63" s="2" t="s">
        <v>73</v>
      </c>
      <c r="G63" s="2" t="s">
        <v>74</v>
      </c>
      <c r="H63" s="2" t="s">
        <v>75</v>
      </c>
      <c r="I63" s="2">
        <v>25</v>
      </c>
      <c r="J63" s="2" t="s">
        <v>76</v>
      </c>
      <c r="K63" s="2" t="s">
        <v>164</v>
      </c>
      <c r="L63" s="6" t="s">
        <v>346</v>
      </c>
      <c r="M63" s="6" t="s">
        <v>9</v>
      </c>
      <c r="N63" s="6" t="s">
        <v>346</v>
      </c>
      <c r="O63" s="6" t="s">
        <v>346</v>
      </c>
      <c r="P63" s="6" t="s">
        <v>346</v>
      </c>
      <c r="Q63" s="6" t="s">
        <v>346</v>
      </c>
    </row>
    <row r="64" spans="1:17" x14ac:dyDescent="0.35">
      <c r="A64" s="2">
        <v>189</v>
      </c>
      <c r="B64" s="2">
        <v>42105162</v>
      </c>
      <c r="C64" s="2">
        <v>2</v>
      </c>
      <c r="D64" s="2" t="s">
        <v>223</v>
      </c>
      <c r="E64" s="2" t="s">
        <v>508</v>
      </c>
      <c r="F64" s="2" t="s">
        <v>119</v>
      </c>
      <c r="G64" s="2" t="s">
        <v>509</v>
      </c>
      <c r="H64" s="2" t="s">
        <v>510</v>
      </c>
      <c r="I64" s="2">
        <v>49</v>
      </c>
      <c r="J64" s="2" t="s">
        <v>511</v>
      </c>
      <c r="K64" s="2" t="s">
        <v>345</v>
      </c>
      <c r="L64" s="6" t="s">
        <v>9</v>
      </c>
      <c r="M64" s="6" t="s">
        <v>346</v>
      </c>
      <c r="N64" s="6" t="s">
        <v>346</v>
      </c>
      <c r="O64" s="6" t="s">
        <v>346</v>
      </c>
      <c r="P64" s="6" t="s">
        <v>9</v>
      </c>
      <c r="Q64" s="6" t="s">
        <v>346</v>
      </c>
    </row>
    <row r="65" spans="1:17" x14ac:dyDescent="0.35">
      <c r="A65" s="2">
        <v>454</v>
      </c>
      <c r="B65" s="2">
        <v>42100355</v>
      </c>
      <c r="C65" s="2">
        <v>2</v>
      </c>
      <c r="D65" s="2" t="s">
        <v>9</v>
      </c>
      <c r="E65" s="2" t="s">
        <v>104</v>
      </c>
      <c r="F65" s="2" t="s">
        <v>9</v>
      </c>
      <c r="G65" s="2">
        <v>0</v>
      </c>
      <c r="H65" s="2" t="s">
        <v>9</v>
      </c>
      <c r="I65" s="2">
        <v>35</v>
      </c>
      <c r="J65" s="2" t="s">
        <v>105</v>
      </c>
      <c r="K65" s="2" t="s">
        <v>164</v>
      </c>
      <c r="L65" s="6" t="s">
        <v>9</v>
      </c>
      <c r="M65" s="6" t="s">
        <v>9</v>
      </c>
      <c r="N65" s="6" t="s">
        <v>346</v>
      </c>
      <c r="O65" s="6" t="s">
        <v>346</v>
      </c>
      <c r="P65" s="6" t="s">
        <v>9</v>
      </c>
      <c r="Q65" s="6" t="s">
        <v>346</v>
      </c>
    </row>
    <row r="66" spans="1:17" x14ac:dyDescent="0.35">
      <c r="A66" s="2">
        <v>643</v>
      </c>
      <c r="B66" s="2">
        <v>42100353</v>
      </c>
      <c r="C66" s="2">
        <v>2</v>
      </c>
      <c r="D66" s="2" t="s">
        <v>9</v>
      </c>
      <c r="E66" s="2" t="s">
        <v>79</v>
      </c>
      <c r="F66" s="2" t="s">
        <v>9</v>
      </c>
      <c r="G66" s="2">
        <v>0</v>
      </c>
      <c r="H66" s="2" t="s">
        <v>9</v>
      </c>
      <c r="I66" s="2">
        <v>27</v>
      </c>
      <c r="J66" s="2" t="s">
        <v>495</v>
      </c>
      <c r="K66" s="2" t="s">
        <v>345</v>
      </c>
      <c r="L66" s="6" t="s">
        <v>9</v>
      </c>
      <c r="M66" s="6" t="s">
        <v>346</v>
      </c>
      <c r="N66" s="6" t="s">
        <v>346</v>
      </c>
      <c r="O66" s="6" t="s">
        <v>346</v>
      </c>
      <c r="P66" s="6" t="s">
        <v>346</v>
      </c>
      <c r="Q66" s="6" t="s">
        <v>346</v>
      </c>
    </row>
    <row r="67" spans="1:17" x14ac:dyDescent="0.35">
      <c r="A67" s="2">
        <v>212</v>
      </c>
      <c r="B67" s="2">
        <v>62005831</v>
      </c>
      <c r="C67" s="2">
        <v>2</v>
      </c>
      <c r="D67" s="2" t="s">
        <v>9</v>
      </c>
      <c r="E67" s="2" t="s">
        <v>285</v>
      </c>
      <c r="F67" s="2" t="s">
        <v>9</v>
      </c>
      <c r="G67" s="2">
        <v>0</v>
      </c>
      <c r="H67" s="2" t="s">
        <v>9</v>
      </c>
      <c r="I67" s="2">
        <v>38</v>
      </c>
      <c r="J67" s="2" t="s">
        <v>286</v>
      </c>
      <c r="K67" s="2" t="s">
        <v>315</v>
      </c>
      <c r="L67" s="6" t="s">
        <v>9</v>
      </c>
      <c r="M67" s="6" t="s">
        <v>9</v>
      </c>
      <c r="N67" s="6" t="s">
        <v>9</v>
      </c>
      <c r="O67" s="6" t="s">
        <v>9</v>
      </c>
      <c r="P67" s="6" t="s">
        <v>346</v>
      </c>
      <c r="Q67" s="6" t="s">
        <v>9</v>
      </c>
    </row>
    <row r="68" spans="1:17" x14ac:dyDescent="0.35">
      <c r="A68" s="2">
        <v>1581</v>
      </c>
      <c r="B68" s="2">
        <v>42100353</v>
      </c>
      <c r="C68" s="2">
        <v>2</v>
      </c>
      <c r="D68" s="2" t="s">
        <v>9</v>
      </c>
      <c r="E68" s="2" t="s">
        <v>50</v>
      </c>
      <c r="F68" s="2" t="s">
        <v>9</v>
      </c>
      <c r="G68" s="2">
        <v>0</v>
      </c>
      <c r="H68" s="2" t="s">
        <v>9</v>
      </c>
      <c r="I68" s="2">
        <v>16</v>
      </c>
      <c r="J68" s="2" t="s">
        <v>51</v>
      </c>
      <c r="K68" s="2" t="s">
        <v>345</v>
      </c>
      <c r="L68" s="6" t="s">
        <v>9</v>
      </c>
      <c r="M68" s="6" t="s">
        <v>346</v>
      </c>
      <c r="N68" s="6" t="s">
        <v>346</v>
      </c>
      <c r="O68" s="6" t="s">
        <v>346</v>
      </c>
      <c r="P68" s="6" t="s">
        <v>9</v>
      </c>
      <c r="Q68" s="6" t="s">
        <v>346</v>
      </c>
    </row>
    <row r="69" spans="1:17" x14ac:dyDescent="0.35">
      <c r="A69" s="7">
        <v>1940</v>
      </c>
      <c r="B69" s="7">
        <v>42100353</v>
      </c>
      <c r="C69" s="7">
        <v>2</v>
      </c>
      <c r="D69" s="7" t="s">
        <v>9</v>
      </c>
      <c r="E69" s="7" t="s">
        <v>52</v>
      </c>
      <c r="F69" s="7" t="s">
        <v>9</v>
      </c>
      <c r="G69" s="7">
        <v>0</v>
      </c>
      <c r="H69" s="7" t="s">
        <v>9</v>
      </c>
      <c r="I69" s="7">
        <v>14</v>
      </c>
      <c r="J69" s="7" t="s">
        <v>357</v>
      </c>
      <c r="K69" s="7" t="s">
        <v>345</v>
      </c>
      <c r="L69" s="8" t="s">
        <v>346</v>
      </c>
      <c r="M69" s="8" t="s">
        <v>346</v>
      </c>
      <c r="N69" s="8" t="s">
        <v>346</v>
      </c>
      <c r="O69" s="8" t="s">
        <v>346</v>
      </c>
      <c r="P69" s="8" t="s">
        <v>346</v>
      </c>
      <c r="Q69" s="8" t="s">
        <v>346</v>
      </c>
    </row>
    <row r="70" spans="1:17" x14ac:dyDescent="0.35">
      <c r="A70" s="7">
        <v>371</v>
      </c>
      <c r="B70" s="7">
        <v>62100748</v>
      </c>
      <c r="C70" s="7">
        <v>2</v>
      </c>
      <c r="D70" s="7" t="s">
        <v>9</v>
      </c>
      <c r="E70" s="7" t="s">
        <v>52</v>
      </c>
      <c r="F70" s="7" t="s">
        <v>9</v>
      </c>
      <c r="G70" s="7">
        <v>0</v>
      </c>
      <c r="H70" s="7" t="s">
        <v>9</v>
      </c>
      <c r="I70" s="7">
        <v>23</v>
      </c>
      <c r="J70" s="7" t="s">
        <v>433</v>
      </c>
      <c r="K70" s="7" t="s">
        <v>315</v>
      </c>
      <c r="L70" s="8" t="s">
        <v>346</v>
      </c>
      <c r="M70" s="8" t="s">
        <v>346</v>
      </c>
      <c r="N70" s="8" t="s">
        <v>346</v>
      </c>
      <c r="O70" s="8" t="s">
        <v>346</v>
      </c>
      <c r="P70" s="8" t="s">
        <v>346</v>
      </c>
      <c r="Q70" s="8" t="s">
        <v>346</v>
      </c>
    </row>
    <row r="71" spans="1:17" x14ac:dyDescent="0.35">
      <c r="A71" s="2">
        <v>210</v>
      </c>
      <c r="B71" s="2">
        <v>72101595</v>
      </c>
      <c r="C71" s="2">
        <v>4</v>
      </c>
      <c r="D71" s="2" t="s">
        <v>9</v>
      </c>
      <c r="E71" s="2" t="s">
        <v>249</v>
      </c>
      <c r="F71" s="2" t="s">
        <v>9</v>
      </c>
      <c r="G71" s="2" t="s">
        <v>9</v>
      </c>
      <c r="H71" s="2" t="s">
        <v>9</v>
      </c>
      <c r="I71" s="2">
        <v>55</v>
      </c>
      <c r="J71" s="2" t="s">
        <v>250</v>
      </c>
      <c r="K71" s="2" t="s">
        <v>266</v>
      </c>
      <c r="L71" s="6" t="s">
        <v>9</v>
      </c>
      <c r="M71" s="6" t="s">
        <v>9</v>
      </c>
      <c r="N71" s="6" t="s">
        <v>9</v>
      </c>
      <c r="O71" s="6" t="s">
        <v>9</v>
      </c>
      <c r="P71" s="6" t="s">
        <v>9</v>
      </c>
      <c r="Q71" s="6" t="s">
        <v>346</v>
      </c>
    </row>
    <row r="72" spans="1:17" x14ac:dyDescent="0.35">
      <c r="A72" s="2">
        <v>3563</v>
      </c>
      <c r="B72" s="2">
        <v>72101595</v>
      </c>
      <c r="C72" s="2">
        <v>4</v>
      </c>
      <c r="D72" s="2" t="s">
        <v>9</v>
      </c>
      <c r="E72" s="2" t="s">
        <v>175</v>
      </c>
      <c r="F72" s="2" t="s">
        <v>9</v>
      </c>
      <c r="G72" s="2" t="s">
        <v>9</v>
      </c>
      <c r="H72" s="2" t="s">
        <v>9</v>
      </c>
      <c r="I72" s="2">
        <v>10</v>
      </c>
      <c r="J72" s="2" t="s">
        <v>176</v>
      </c>
      <c r="K72" s="2" t="s">
        <v>266</v>
      </c>
      <c r="L72" s="6" t="s">
        <v>9</v>
      </c>
      <c r="M72" s="6" t="s">
        <v>9</v>
      </c>
      <c r="N72" s="6" t="s">
        <v>9</v>
      </c>
      <c r="O72" s="6" t="s">
        <v>9</v>
      </c>
      <c r="P72" s="6" t="s">
        <v>9</v>
      </c>
      <c r="Q72" s="6" t="s">
        <v>346</v>
      </c>
    </row>
    <row r="73" spans="1:17" x14ac:dyDescent="0.35">
      <c r="A73" s="7">
        <v>3230</v>
      </c>
      <c r="B73" s="7">
        <v>72003054</v>
      </c>
      <c r="C73" s="7">
        <v>2</v>
      </c>
      <c r="D73" s="7" t="s">
        <v>9</v>
      </c>
      <c r="E73" s="7" t="s">
        <v>37</v>
      </c>
      <c r="F73" s="7" t="s">
        <v>9</v>
      </c>
      <c r="G73" s="7">
        <v>0</v>
      </c>
      <c r="H73" s="7" t="s">
        <v>9</v>
      </c>
      <c r="I73" s="7">
        <v>12</v>
      </c>
      <c r="J73" s="7" t="s">
        <v>38</v>
      </c>
      <c r="K73" s="7" t="s">
        <v>266</v>
      </c>
      <c r="L73" s="8" t="s">
        <v>346</v>
      </c>
      <c r="M73" s="8" t="s">
        <v>346</v>
      </c>
      <c r="N73" s="8" t="s">
        <v>346</v>
      </c>
      <c r="O73" s="8" t="s">
        <v>346</v>
      </c>
      <c r="P73" s="8" t="s">
        <v>346</v>
      </c>
      <c r="Q73" s="8" t="s">
        <v>346</v>
      </c>
    </row>
    <row r="74" spans="1:17" x14ac:dyDescent="0.35">
      <c r="A74" s="2">
        <v>648</v>
      </c>
      <c r="B74" s="2">
        <v>42100353</v>
      </c>
      <c r="C74" s="2">
        <v>2</v>
      </c>
      <c r="D74" s="2" t="s">
        <v>9</v>
      </c>
      <c r="E74" s="2" t="s">
        <v>93</v>
      </c>
      <c r="F74" s="2" t="s">
        <v>9</v>
      </c>
      <c r="G74" s="2">
        <v>0</v>
      </c>
      <c r="H74" s="2" t="s">
        <v>9</v>
      </c>
      <c r="I74" s="2">
        <v>26</v>
      </c>
      <c r="J74" s="2" t="s">
        <v>94</v>
      </c>
      <c r="K74" s="2" t="s">
        <v>345</v>
      </c>
      <c r="L74" s="6" t="s">
        <v>9</v>
      </c>
      <c r="M74" s="6" t="s">
        <v>346</v>
      </c>
      <c r="N74" s="6" t="s">
        <v>346</v>
      </c>
      <c r="O74" s="6" t="s">
        <v>346</v>
      </c>
      <c r="P74" s="6" t="s">
        <v>346</v>
      </c>
      <c r="Q74" s="6" t="s">
        <v>346</v>
      </c>
    </row>
    <row r="75" spans="1:17" x14ac:dyDescent="0.35">
      <c r="A75" s="2">
        <v>162</v>
      </c>
      <c r="B75" s="2">
        <v>42101145</v>
      </c>
      <c r="C75" s="2">
        <v>2</v>
      </c>
      <c r="D75" s="2" t="s">
        <v>9</v>
      </c>
      <c r="E75" s="2" t="s">
        <v>93</v>
      </c>
      <c r="F75" s="2" t="s">
        <v>9</v>
      </c>
      <c r="G75" s="2">
        <v>0</v>
      </c>
      <c r="H75" s="2" t="s">
        <v>9</v>
      </c>
      <c r="I75" s="2">
        <v>54</v>
      </c>
      <c r="J75" s="2" t="s">
        <v>512</v>
      </c>
      <c r="K75" s="2" t="s">
        <v>345</v>
      </c>
      <c r="L75" s="6" t="s">
        <v>9</v>
      </c>
      <c r="M75" s="6" t="s">
        <v>346</v>
      </c>
      <c r="N75" s="6" t="s">
        <v>346</v>
      </c>
      <c r="O75" s="6" t="s">
        <v>346</v>
      </c>
      <c r="P75" s="6" t="s">
        <v>346</v>
      </c>
      <c r="Q75" s="6" t="s">
        <v>346</v>
      </c>
    </row>
    <row r="76" spans="1:17" x14ac:dyDescent="0.35">
      <c r="A76" s="2">
        <v>752</v>
      </c>
      <c r="B76" s="2">
        <v>42100353</v>
      </c>
      <c r="C76" s="2">
        <v>2</v>
      </c>
      <c r="D76" s="2" t="s">
        <v>9</v>
      </c>
      <c r="E76" s="2" t="s">
        <v>142</v>
      </c>
      <c r="F76" s="2" t="s">
        <v>9</v>
      </c>
      <c r="G76" s="2">
        <v>0</v>
      </c>
      <c r="H76" s="2" t="s">
        <v>9</v>
      </c>
      <c r="I76" s="2">
        <v>25</v>
      </c>
      <c r="J76" s="2" t="s">
        <v>143</v>
      </c>
      <c r="K76" s="2" t="s">
        <v>345</v>
      </c>
      <c r="L76" s="6" t="s">
        <v>346</v>
      </c>
      <c r="M76" s="6" t="s">
        <v>9</v>
      </c>
      <c r="N76" s="6" t="s">
        <v>346</v>
      </c>
      <c r="O76" s="6" t="s">
        <v>346</v>
      </c>
      <c r="P76" s="6" t="s">
        <v>346</v>
      </c>
      <c r="Q76" s="6" t="s">
        <v>346</v>
      </c>
    </row>
    <row r="77" spans="1:17" x14ac:dyDescent="0.35">
      <c r="A77" s="7">
        <v>2222</v>
      </c>
      <c r="B77" s="7">
        <v>42100353</v>
      </c>
      <c r="C77" s="7">
        <v>2</v>
      </c>
      <c r="D77" s="7" t="s">
        <v>9</v>
      </c>
      <c r="E77" s="7" t="s">
        <v>35</v>
      </c>
      <c r="F77" s="7" t="s">
        <v>9</v>
      </c>
      <c r="G77" s="7">
        <v>0</v>
      </c>
      <c r="H77" s="7" t="s">
        <v>9</v>
      </c>
      <c r="I77" s="7">
        <v>12</v>
      </c>
      <c r="J77" s="7" t="s">
        <v>36</v>
      </c>
      <c r="K77" s="7" t="s">
        <v>345</v>
      </c>
      <c r="L77" s="8" t="s">
        <v>346</v>
      </c>
      <c r="M77" s="8" t="s">
        <v>346</v>
      </c>
      <c r="N77" s="8" t="s">
        <v>346</v>
      </c>
      <c r="O77" s="8" t="s">
        <v>346</v>
      </c>
      <c r="P77" s="8" t="s">
        <v>346</v>
      </c>
      <c r="Q77" s="8" t="s">
        <v>346</v>
      </c>
    </row>
    <row r="78" spans="1:17" x14ac:dyDescent="0.35">
      <c r="A78" s="2">
        <v>274</v>
      </c>
      <c r="B78" s="2">
        <v>72003054</v>
      </c>
      <c r="C78" s="2">
        <v>2</v>
      </c>
      <c r="D78" s="2" t="s">
        <v>9</v>
      </c>
      <c r="E78" s="2" t="s">
        <v>230</v>
      </c>
      <c r="F78" s="2" t="s">
        <v>9</v>
      </c>
      <c r="G78" s="2">
        <v>0</v>
      </c>
      <c r="H78" s="2" t="s">
        <v>9</v>
      </c>
      <c r="I78" s="2">
        <v>47</v>
      </c>
      <c r="J78" s="2" t="s">
        <v>231</v>
      </c>
      <c r="K78" s="2" t="s">
        <v>266</v>
      </c>
      <c r="L78" s="6" t="s">
        <v>346</v>
      </c>
      <c r="M78" s="6" t="s">
        <v>9</v>
      </c>
      <c r="N78" s="6" t="s">
        <v>9</v>
      </c>
      <c r="O78" s="6" t="s">
        <v>9</v>
      </c>
      <c r="P78" s="6" t="s">
        <v>346</v>
      </c>
      <c r="Q78" s="6" t="s">
        <v>346</v>
      </c>
    </row>
    <row r="79" spans="1:17" x14ac:dyDescent="0.35">
      <c r="A79" s="2">
        <v>829</v>
      </c>
      <c r="B79" s="2">
        <v>42100353</v>
      </c>
      <c r="C79" s="2">
        <v>2</v>
      </c>
      <c r="D79" s="2" t="s">
        <v>9</v>
      </c>
      <c r="E79" s="2" t="s">
        <v>102</v>
      </c>
      <c r="F79" s="2" t="s">
        <v>9</v>
      </c>
      <c r="G79" s="2">
        <v>0</v>
      </c>
      <c r="H79" s="2" t="s">
        <v>9</v>
      </c>
      <c r="I79" s="2">
        <v>24</v>
      </c>
      <c r="J79" s="2" t="s">
        <v>103</v>
      </c>
      <c r="K79" s="2" t="s">
        <v>345</v>
      </c>
      <c r="L79" s="6" t="s">
        <v>346</v>
      </c>
      <c r="M79" s="6" t="s">
        <v>346</v>
      </c>
      <c r="N79" s="6" t="s">
        <v>346</v>
      </c>
      <c r="O79" s="6" t="s">
        <v>346</v>
      </c>
      <c r="P79" s="6" t="s">
        <v>346</v>
      </c>
      <c r="Q79" s="6" t="s">
        <v>346</v>
      </c>
    </row>
    <row r="80" spans="1:17" x14ac:dyDescent="0.35">
      <c r="A80" s="7">
        <v>4842</v>
      </c>
      <c r="B80" s="7">
        <v>42100355</v>
      </c>
      <c r="C80" s="7">
        <v>2</v>
      </c>
      <c r="D80" s="7" t="s">
        <v>9</v>
      </c>
      <c r="E80" s="7" t="s">
        <v>17</v>
      </c>
      <c r="F80" s="7" t="s">
        <v>9</v>
      </c>
      <c r="G80" s="7">
        <v>0</v>
      </c>
      <c r="H80" s="7" t="s">
        <v>9</v>
      </c>
      <c r="I80" s="7">
        <v>9</v>
      </c>
      <c r="J80" s="7" t="s">
        <v>18</v>
      </c>
      <c r="K80" s="7" t="s">
        <v>164</v>
      </c>
      <c r="L80" s="8" t="s">
        <v>346</v>
      </c>
      <c r="M80" s="8" t="s">
        <v>346</v>
      </c>
      <c r="N80" s="8" t="s">
        <v>346</v>
      </c>
      <c r="O80" s="8" t="s">
        <v>346</v>
      </c>
      <c r="P80" s="8" t="s">
        <v>346</v>
      </c>
      <c r="Q80" s="8" t="s">
        <v>346</v>
      </c>
    </row>
    <row r="81" spans="1:17" x14ac:dyDescent="0.35">
      <c r="A81" s="7">
        <v>1023</v>
      </c>
      <c r="B81" s="7">
        <v>42100353</v>
      </c>
      <c r="C81" s="7">
        <v>2</v>
      </c>
      <c r="D81" s="7" t="s">
        <v>9</v>
      </c>
      <c r="E81" s="7" t="s">
        <v>55</v>
      </c>
      <c r="F81" s="7" t="s">
        <v>9</v>
      </c>
      <c r="G81" s="7">
        <v>0</v>
      </c>
      <c r="H81" s="7" t="s">
        <v>9</v>
      </c>
      <c r="I81" s="7">
        <v>20</v>
      </c>
      <c r="J81" s="7" t="s">
        <v>359</v>
      </c>
      <c r="K81" s="7" t="s">
        <v>345</v>
      </c>
      <c r="L81" s="8" t="s">
        <v>346</v>
      </c>
      <c r="M81" s="8" t="s">
        <v>346</v>
      </c>
      <c r="N81" s="8" t="s">
        <v>346</v>
      </c>
      <c r="O81" s="8" t="s">
        <v>346</v>
      </c>
      <c r="P81" s="8" t="s">
        <v>346</v>
      </c>
      <c r="Q81" s="8" t="s">
        <v>346</v>
      </c>
    </row>
    <row r="82" spans="1:17" x14ac:dyDescent="0.35">
      <c r="A82" s="2">
        <v>21079</v>
      </c>
      <c r="B82" s="2">
        <v>12102914</v>
      </c>
      <c r="C82" s="2">
        <v>2</v>
      </c>
      <c r="D82" s="2" t="s">
        <v>9</v>
      </c>
      <c r="E82" s="4" t="s">
        <v>10</v>
      </c>
      <c r="F82" s="2" t="s">
        <v>9</v>
      </c>
      <c r="G82" s="2">
        <v>0</v>
      </c>
      <c r="H82" s="2" t="s">
        <v>9</v>
      </c>
      <c r="I82" s="2">
        <v>7</v>
      </c>
      <c r="J82" s="2" t="s">
        <v>11</v>
      </c>
      <c r="K82" s="5" t="s">
        <v>348</v>
      </c>
      <c r="L82" s="6" t="s">
        <v>346</v>
      </c>
      <c r="M82" s="6" t="s">
        <v>9</v>
      </c>
      <c r="N82" s="6" t="s">
        <v>346</v>
      </c>
      <c r="O82" s="6" t="s">
        <v>346</v>
      </c>
      <c r="P82" s="6" t="s">
        <v>346</v>
      </c>
      <c r="Q82" s="6" t="s">
        <v>9</v>
      </c>
    </row>
    <row r="83" spans="1:17" x14ac:dyDescent="0.35">
      <c r="A83" s="7">
        <v>551</v>
      </c>
      <c r="B83" s="7">
        <v>42103369</v>
      </c>
      <c r="C83" s="7">
        <v>2</v>
      </c>
      <c r="D83" s="7" t="s">
        <v>9</v>
      </c>
      <c r="E83" s="9" t="s">
        <v>95</v>
      </c>
      <c r="F83" s="7" t="s">
        <v>9</v>
      </c>
      <c r="G83" s="7">
        <v>0</v>
      </c>
      <c r="H83" s="7" t="s">
        <v>9</v>
      </c>
      <c r="I83" s="7">
        <v>32</v>
      </c>
      <c r="J83" s="7" t="s">
        <v>96</v>
      </c>
      <c r="K83" s="7" t="s">
        <v>164</v>
      </c>
      <c r="L83" s="8" t="s">
        <v>346</v>
      </c>
      <c r="M83" s="8" t="s">
        <v>346</v>
      </c>
      <c r="N83" s="8" t="s">
        <v>346</v>
      </c>
      <c r="O83" s="8" t="s">
        <v>346</v>
      </c>
      <c r="P83" s="8" t="s">
        <v>346</v>
      </c>
      <c r="Q83" s="8" t="s">
        <v>346</v>
      </c>
    </row>
    <row r="84" spans="1:17" x14ac:dyDescent="0.35">
      <c r="A84" s="2">
        <v>613</v>
      </c>
      <c r="B84" s="2">
        <v>42103369</v>
      </c>
      <c r="C84" s="2">
        <v>2</v>
      </c>
      <c r="D84" s="2" t="s">
        <v>9</v>
      </c>
      <c r="E84" s="2" t="s">
        <v>77</v>
      </c>
      <c r="F84" s="2" t="s">
        <v>9</v>
      </c>
      <c r="G84" s="2">
        <v>0</v>
      </c>
      <c r="H84" s="2" t="s">
        <v>9</v>
      </c>
      <c r="I84" s="2">
        <v>26</v>
      </c>
      <c r="J84" s="2" t="s">
        <v>78</v>
      </c>
      <c r="K84" s="2" t="s">
        <v>164</v>
      </c>
      <c r="L84" s="6" t="s">
        <v>346</v>
      </c>
      <c r="M84" s="6" t="s">
        <v>9</v>
      </c>
      <c r="N84" s="6" t="s">
        <v>9</v>
      </c>
      <c r="O84" s="6" t="s">
        <v>346</v>
      </c>
      <c r="P84" s="6" t="s">
        <v>346</v>
      </c>
      <c r="Q84" s="6" t="s">
        <v>9</v>
      </c>
    </row>
    <row r="85" spans="1:17" x14ac:dyDescent="0.35">
      <c r="A85" s="2">
        <v>1033</v>
      </c>
      <c r="B85" s="2">
        <v>42103369</v>
      </c>
      <c r="C85" s="2">
        <v>2</v>
      </c>
      <c r="D85" s="2" t="s">
        <v>9</v>
      </c>
      <c r="E85" s="2" t="s">
        <v>53</v>
      </c>
      <c r="F85" s="2" t="s">
        <v>9</v>
      </c>
      <c r="G85" s="2">
        <v>0</v>
      </c>
      <c r="H85" s="2" t="s">
        <v>9</v>
      </c>
      <c r="I85" s="2">
        <v>19</v>
      </c>
      <c r="J85" s="2" t="s">
        <v>54</v>
      </c>
      <c r="K85" s="2" t="s">
        <v>164</v>
      </c>
      <c r="L85" s="6" t="s">
        <v>346</v>
      </c>
      <c r="M85" s="6" t="s">
        <v>9</v>
      </c>
      <c r="N85" s="6" t="s">
        <v>346</v>
      </c>
      <c r="O85" s="6" t="s">
        <v>346</v>
      </c>
      <c r="P85" s="6" t="s">
        <v>346</v>
      </c>
      <c r="Q85" s="6" t="s">
        <v>9</v>
      </c>
    </row>
    <row r="86" spans="1:17" x14ac:dyDescent="0.35">
      <c r="A86" s="2">
        <v>390</v>
      </c>
      <c r="B86" s="2">
        <v>42106086</v>
      </c>
      <c r="C86" s="2">
        <v>2</v>
      </c>
      <c r="D86" s="2" t="s">
        <v>9</v>
      </c>
      <c r="E86" s="2" t="s">
        <v>388</v>
      </c>
      <c r="F86" s="2" t="s">
        <v>9</v>
      </c>
      <c r="G86" s="2">
        <v>0</v>
      </c>
      <c r="H86" s="2" t="s">
        <v>9</v>
      </c>
      <c r="I86" s="2">
        <v>34</v>
      </c>
      <c r="J86" s="2" t="s">
        <v>497</v>
      </c>
      <c r="K86" s="2" t="s">
        <v>345</v>
      </c>
      <c r="L86" s="6" t="s">
        <v>346</v>
      </c>
      <c r="M86" s="6" t="s">
        <v>346</v>
      </c>
      <c r="N86" s="6" t="s">
        <v>346</v>
      </c>
      <c r="O86" s="6" t="s">
        <v>9</v>
      </c>
      <c r="P86" s="6" t="s">
        <v>9</v>
      </c>
      <c r="Q86" s="6" t="s">
        <v>346</v>
      </c>
    </row>
    <row r="87" spans="1:17" x14ac:dyDescent="0.35">
      <c r="A87" s="2">
        <v>657</v>
      </c>
      <c r="B87" s="2">
        <v>42103369</v>
      </c>
      <c r="C87" s="2">
        <v>2</v>
      </c>
      <c r="D87" s="2" t="s">
        <v>9</v>
      </c>
      <c r="E87" s="2" t="s">
        <v>69</v>
      </c>
      <c r="F87" s="2" t="s">
        <v>9</v>
      </c>
      <c r="G87" s="2">
        <v>0</v>
      </c>
      <c r="H87" s="2" t="s">
        <v>9</v>
      </c>
      <c r="I87" s="2">
        <v>24</v>
      </c>
      <c r="J87" s="2" t="s">
        <v>70</v>
      </c>
      <c r="K87" s="2" t="s">
        <v>164</v>
      </c>
      <c r="L87" s="6" t="s">
        <v>346</v>
      </c>
      <c r="M87" s="6" t="s">
        <v>346</v>
      </c>
      <c r="N87" s="6" t="s">
        <v>346</v>
      </c>
      <c r="O87" s="6" t="s">
        <v>346</v>
      </c>
      <c r="P87" s="6" t="s">
        <v>9</v>
      </c>
      <c r="Q87" s="6" t="s">
        <v>347</v>
      </c>
    </row>
    <row r="88" spans="1:17" x14ac:dyDescent="0.35">
      <c r="A88" s="2">
        <v>300</v>
      </c>
      <c r="B88" s="2">
        <v>42103369</v>
      </c>
      <c r="C88" s="2">
        <v>2</v>
      </c>
      <c r="D88" s="2" t="s">
        <v>9</v>
      </c>
      <c r="E88" s="2" t="s">
        <v>134</v>
      </c>
      <c r="F88" s="2" t="s">
        <v>9</v>
      </c>
      <c r="G88" s="2">
        <v>0</v>
      </c>
      <c r="H88" s="2" t="s">
        <v>9</v>
      </c>
      <c r="I88" s="2">
        <v>41</v>
      </c>
      <c r="J88" s="2" t="s">
        <v>135</v>
      </c>
      <c r="K88" s="2" t="s">
        <v>164</v>
      </c>
      <c r="L88" s="6" t="s">
        <v>9</v>
      </c>
      <c r="M88" s="6" t="s">
        <v>9</v>
      </c>
      <c r="N88" s="6" t="s">
        <v>9</v>
      </c>
      <c r="O88" s="6" t="s">
        <v>346</v>
      </c>
      <c r="P88" s="6" t="s">
        <v>346</v>
      </c>
      <c r="Q88" s="6" t="s">
        <v>9</v>
      </c>
    </row>
    <row r="89" spans="1:17" x14ac:dyDescent="0.35">
      <c r="A89" s="2">
        <v>110</v>
      </c>
      <c r="B89" s="2">
        <v>12100459</v>
      </c>
      <c r="C89" s="2">
        <v>2</v>
      </c>
      <c r="D89" s="2" t="s">
        <v>9</v>
      </c>
      <c r="E89" s="2" t="s">
        <v>423</v>
      </c>
      <c r="F89" s="2" t="s">
        <v>9</v>
      </c>
      <c r="G89" s="2">
        <v>0</v>
      </c>
      <c r="H89" s="2" t="s">
        <v>9</v>
      </c>
      <c r="I89" s="2">
        <v>52</v>
      </c>
      <c r="J89" s="2" t="s">
        <v>369</v>
      </c>
      <c r="K89" s="5" t="s">
        <v>348</v>
      </c>
      <c r="L89" s="6" t="s">
        <v>346</v>
      </c>
      <c r="M89" s="6" t="s">
        <v>9</v>
      </c>
      <c r="N89" s="6" t="s">
        <v>9</v>
      </c>
      <c r="O89" s="6" t="s">
        <v>9</v>
      </c>
      <c r="P89" s="6" t="s">
        <v>9</v>
      </c>
      <c r="Q89" s="6" t="s">
        <v>9</v>
      </c>
    </row>
    <row r="90" spans="1:17" x14ac:dyDescent="0.35">
      <c r="A90" s="7">
        <v>338</v>
      </c>
      <c r="B90" s="7">
        <v>72102029</v>
      </c>
      <c r="C90" s="7">
        <v>2</v>
      </c>
      <c r="D90" s="7" t="s">
        <v>223</v>
      </c>
      <c r="E90" s="7" t="s">
        <v>417</v>
      </c>
      <c r="F90" s="7" t="s">
        <v>418</v>
      </c>
      <c r="G90" s="7" t="s">
        <v>419</v>
      </c>
      <c r="H90" s="7" t="s">
        <v>420</v>
      </c>
      <c r="I90" s="7">
        <v>41</v>
      </c>
      <c r="J90" s="7" t="s">
        <v>365</v>
      </c>
      <c r="K90" s="7" t="s">
        <v>266</v>
      </c>
      <c r="L90" s="8" t="s">
        <v>346</v>
      </c>
      <c r="M90" s="8" t="s">
        <v>346</v>
      </c>
      <c r="N90" s="8" t="s">
        <v>346</v>
      </c>
      <c r="O90" s="8" t="s">
        <v>346</v>
      </c>
      <c r="P90" s="8" t="s">
        <v>346</v>
      </c>
      <c r="Q90" s="8" t="s">
        <v>346</v>
      </c>
    </row>
    <row r="91" spans="1:17" x14ac:dyDescent="0.35">
      <c r="A91" s="2">
        <v>8436</v>
      </c>
      <c r="B91" s="2">
        <v>12100460</v>
      </c>
      <c r="C91" s="2">
        <v>3</v>
      </c>
      <c r="D91" s="2" t="s">
        <v>9</v>
      </c>
      <c r="E91" s="4" t="s">
        <v>167</v>
      </c>
      <c r="F91" s="2" t="s">
        <v>168</v>
      </c>
      <c r="G91" s="2" t="s">
        <v>169</v>
      </c>
      <c r="H91" s="2" t="s">
        <v>9</v>
      </c>
      <c r="I91" s="2">
        <v>8</v>
      </c>
      <c r="J91" s="2" t="s">
        <v>170</v>
      </c>
      <c r="K91" s="5" t="s">
        <v>349</v>
      </c>
      <c r="L91" s="6" t="s">
        <v>346</v>
      </c>
      <c r="M91" s="6" t="s">
        <v>346</v>
      </c>
      <c r="N91" s="6" t="s">
        <v>9</v>
      </c>
      <c r="O91" s="6" t="s">
        <v>9</v>
      </c>
      <c r="P91" s="6" t="s">
        <v>9</v>
      </c>
      <c r="Q91" s="6" t="s">
        <v>346</v>
      </c>
    </row>
    <row r="92" spans="1:17" x14ac:dyDescent="0.35">
      <c r="A92" s="7">
        <v>2890</v>
      </c>
      <c r="B92" s="7">
        <v>72003054</v>
      </c>
      <c r="C92" s="7">
        <v>2</v>
      </c>
      <c r="D92" s="7" t="s">
        <v>9</v>
      </c>
      <c r="E92" s="7" t="s">
        <v>19</v>
      </c>
      <c r="F92" s="7" t="s">
        <v>20</v>
      </c>
      <c r="G92" s="7" t="s">
        <v>21</v>
      </c>
      <c r="H92" s="7" t="s">
        <v>22</v>
      </c>
      <c r="I92" s="7">
        <v>13</v>
      </c>
      <c r="J92" s="7" t="s">
        <v>23</v>
      </c>
      <c r="K92" s="7" t="s">
        <v>266</v>
      </c>
      <c r="L92" s="8" t="s">
        <v>346</v>
      </c>
      <c r="M92" s="8" t="s">
        <v>346</v>
      </c>
      <c r="N92" s="8" t="s">
        <v>346</v>
      </c>
      <c r="O92" s="8" t="s">
        <v>346</v>
      </c>
      <c r="P92" s="8" t="s">
        <v>346</v>
      </c>
      <c r="Q92" s="8" t="s">
        <v>346</v>
      </c>
    </row>
    <row r="93" spans="1:17" x14ac:dyDescent="0.35">
      <c r="A93" s="2">
        <v>1318</v>
      </c>
      <c r="B93" s="2">
        <v>72100736</v>
      </c>
      <c r="C93" s="2">
        <v>3</v>
      </c>
      <c r="D93" s="2" t="s">
        <v>177</v>
      </c>
      <c r="E93" s="2" t="s">
        <v>178</v>
      </c>
      <c r="F93" s="2" t="s">
        <v>179</v>
      </c>
      <c r="G93" s="2" t="s">
        <v>180</v>
      </c>
      <c r="H93" s="2" t="s">
        <v>181</v>
      </c>
      <c r="I93" s="2">
        <v>16</v>
      </c>
      <c r="J93" s="2" t="s">
        <v>182</v>
      </c>
      <c r="K93" s="2" t="s">
        <v>266</v>
      </c>
      <c r="L93" s="6" t="s">
        <v>9</v>
      </c>
      <c r="M93" s="6" t="s">
        <v>9</v>
      </c>
      <c r="N93" s="6" t="s">
        <v>346</v>
      </c>
      <c r="O93" s="6" t="s">
        <v>9</v>
      </c>
      <c r="P93" s="6" t="s">
        <v>346</v>
      </c>
      <c r="Q93" s="6" t="s">
        <v>346</v>
      </c>
    </row>
    <row r="94" spans="1:17" x14ac:dyDescent="0.35">
      <c r="A94" s="2">
        <v>287</v>
      </c>
      <c r="B94" s="2">
        <v>72100530</v>
      </c>
      <c r="C94" s="2">
        <v>3</v>
      </c>
      <c r="D94" s="2" t="s">
        <v>224</v>
      </c>
      <c r="E94" s="2" t="s">
        <v>225</v>
      </c>
      <c r="F94" s="2" t="s">
        <v>226</v>
      </c>
      <c r="G94" s="2" t="s">
        <v>227</v>
      </c>
      <c r="H94" s="2" t="s">
        <v>228</v>
      </c>
      <c r="I94" s="2">
        <v>46</v>
      </c>
      <c r="J94" s="2" t="s">
        <v>229</v>
      </c>
      <c r="K94" s="2" t="s">
        <v>266</v>
      </c>
      <c r="L94" s="6" t="s">
        <v>9</v>
      </c>
      <c r="M94" s="6" t="s">
        <v>9</v>
      </c>
      <c r="N94" s="6" t="s">
        <v>9</v>
      </c>
      <c r="O94" s="6" t="s">
        <v>9</v>
      </c>
      <c r="P94" s="6" t="s">
        <v>9</v>
      </c>
      <c r="Q94" s="6" t="s">
        <v>346</v>
      </c>
    </row>
    <row r="95" spans="1:17" x14ac:dyDescent="0.35">
      <c r="A95" s="2">
        <v>1145</v>
      </c>
      <c r="B95" s="2">
        <v>62101901</v>
      </c>
      <c r="C95" s="2">
        <v>3</v>
      </c>
      <c r="D95" s="2" t="s">
        <v>211</v>
      </c>
      <c r="E95" s="2" t="s">
        <v>212</v>
      </c>
      <c r="F95" s="2" t="s">
        <v>213</v>
      </c>
      <c r="G95" s="2" t="s">
        <v>214</v>
      </c>
      <c r="H95" s="2" t="s">
        <v>215</v>
      </c>
      <c r="I95" s="2">
        <v>13</v>
      </c>
      <c r="J95" s="2" t="s">
        <v>216</v>
      </c>
      <c r="K95" s="2" t="s">
        <v>315</v>
      </c>
      <c r="L95" s="6" t="s">
        <v>9</v>
      </c>
      <c r="M95" s="6" t="s">
        <v>346</v>
      </c>
      <c r="N95" s="6" t="s">
        <v>9</v>
      </c>
      <c r="O95" s="6" t="s">
        <v>9</v>
      </c>
      <c r="P95" s="6" t="s">
        <v>346</v>
      </c>
      <c r="Q95" s="6" t="s">
        <v>346</v>
      </c>
    </row>
    <row r="96" spans="1:17" x14ac:dyDescent="0.35">
      <c r="A96" s="2">
        <v>373</v>
      </c>
      <c r="B96" s="2">
        <v>42106087</v>
      </c>
      <c r="C96" s="2">
        <v>2</v>
      </c>
      <c r="D96" s="2">
        <v>0</v>
      </c>
      <c r="E96" s="2" t="s">
        <v>118</v>
      </c>
      <c r="F96" s="2" t="s">
        <v>119</v>
      </c>
      <c r="G96" s="2" t="s">
        <v>120</v>
      </c>
      <c r="H96" s="2" t="s">
        <v>121</v>
      </c>
      <c r="I96" s="2">
        <v>38</v>
      </c>
      <c r="J96" s="2" t="s">
        <v>122</v>
      </c>
      <c r="K96" s="2" t="s">
        <v>164</v>
      </c>
      <c r="L96" s="6" t="s">
        <v>9</v>
      </c>
      <c r="M96" s="6" t="s">
        <v>346</v>
      </c>
      <c r="N96" s="6" t="s">
        <v>9</v>
      </c>
      <c r="O96" s="6" t="s">
        <v>346</v>
      </c>
      <c r="P96" s="6" t="s">
        <v>9</v>
      </c>
      <c r="Q96" s="6" t="s">
        <v>9</v>
      </c>
    </row>
    <row r="97" spans="1:17" x14ac:dyDescent="0.35">
      <c r="A97" s="2">
        <v>393</v>
      </c>
      <c r="B97" s="2">
        <v>72003054</v>
      </c>
      <c r="C97" s="2">
        <v>2</v>
      </c>
      <c r="D97" s="2" t="s">
        <v>513</v>
      </c>
      <c r="E97" s="2" t="s">
        <v>514</v>
      </c>
      <c r="F97" s="2" t="s">
        <v>515</v>
      </c>
      <c r="G97" s="2" t="s">
        <v>516</v>
      </c>
      <c r="H97" s="2" t="s">
        <v>517</v>
      </c>
      <c r="I97" s="2">
        <v>38</v>
      </c>
      <c r="J97" s="2" t="s">
        <v>518</v>
      </c>
      <c r="K97" s="2" t="s">
        <v>266</v>
      </c>
      <c r="L97" s="6" t="s">
        <v>9</v>
      </c>
      <c r="M97" s="6" t="s">
        <v>9</v>
      </c>
      <c r="N97" s="6" t="s">
        <v>346</v>
      </c>
      <c r="O97" s="6" t="s">
        <v>346</v>
      </c>
      <c r="P97" s="6" t="s">
        <v>346</v>
      </c>
      <c r="Q97" s="6" t="s">
        <v>346</v>
      </c>
    </row>
    <row r="98" spans="1:17" x14ac:dyDescent="0.35">
      <c r="A98" s="2">
        <v>163</v>
      </c>
      <c r="B98" s="2">
        <v>62101073</v>
      </c>
      <c r="C98" s="2">
        <v>3</v>
      </c>
      <c r="D98" s="2" t="s">
        <v>300</v>
      </c>
      <c r="E98" s="2" t="s">
        <v>301</v>
      </c>
      <c r="F98" s="2" t="s">
        <v>302</v>
      </c>
      <c r="G98" s="2" t="s">
        <v>303</v>
      </c>
      <c r="H98" s="2" t="s">
        <v>304</v>
      </c>
      <c r="I98" s="2">
        <v>49</v>
      </c>
      <c r="J98" s="2" t="s">
        <v>305</v>
      </c>
      <c r="K98" s="2" t="s">
        <v>315</v>
      </c>
      <c r="L98" s="6" t="s">
        <v>9</v>
      </c>
      <c r="M98" s="6" t="s">
        <v>9</v>
      </c>
      <c r="N98" s="6" t="s">
        <v>9</v>
      </c>
      <c r="O98" s="6" t="s">
        <v>9</v>
      </c>
      <c r="P98" s="6" t="s">
        <v>346</v>
      </c>
      <c r="Q98" s="6" t="s">
        <v>9</v>
      </c>
    </row>
    <row r="99" spans="1:17" x14ac:dyDescent="0.35">
      <c r="A99" s="2">
        <v>270</v>
      </c>
      <c r="B99" s="2">
        <v>12105269</v>
      </c>
      <c r="C99" s="2">
        <v>2</v>
      </c>
      <c r="D99" s="2" t="s">
        <v>452</v>
      </c>
      <c r="E99" s="4" t="s">
        <v>453</v>
      </c>
      <c r="F99" s="2" t="s">
        <v>454</v>
      </c>
      <c r="G99" s="2" t="s">
        <v>455</v>
      </c>
      <c r="H99" s="2" t="s">
        <v>456</v>
      </c>
      <c r="I99" s="2">
        <v>36</v>
      </c>
      <c r="J99" s="2" t="s">
        <v>435</v>
      </c>
      <c r="K99" s="5" t="s">
        <v>349</v>
      </c>
      <c r="L99" s="6" t="s">
        <v>9</v>
      </c>
      <c r="M99" s="6" t="s">
        <v>346</v>
      </c>
      <c r="N99" s="6" t="s">
        <v>9</v>
      </c>
      <c r="O99" s="6" t="s">
        <v>346</v>
      </c>
      <c r="P99" s="6" t="s">
        <v>346</v>
      </c>
      <c r="Q99" s="6" t="s">
        <v>346</v>
      </c>
    </row>
    <row r="100" spans="1:17" x14ac:dyDescent="0.35">
      <c r="A100" s="2">
        <v>106</v>
      </c>
      <c r="B100" s="2">
        <v>12105244</v>
      </c>
      <c r="C100" s="2">
        <v>3</v>
      </c>
      <c r="D100" s="2" t="s">
        <v>9</v>
      </c>
      <c r="E100" s="2" t="s">
        <v>429</v>
      </c>
      <c r="F100" s="2" t="s">
        <v>430</v>
      </c>
      <c r="G100" s="2">
        <v>316249</v>
      </c>
      <c r="H100" s="2" t="s">
        <v>9</v>
      </c>
      <c r="I100" s="2">
        <v>57</v>
      </c>
      <c r="J100" s="2" t="s">
        <v>372</v>
      </c>
      <c r="K100" s="5" t="s">
        <v>348</v>
      </c>
      <c r="L100" s="6" t="s">
        <v>347</v>
      </c>
      <c r="M100" s="6" t="s">
        <v>9</v>
      </c>
      <c r="N100" s="6" t="s">
        <v>9</v>
      </c>
      <c r="O100" s="6" t="s">
        <v>346</v>
      </c>
      <c r="P100" s="6" t="s">
        <v>9</v>
      </c>
      <c r="Q100" s="6" t="s">
        <v>346</v>
      </c>
    </row>
    <row r="101" spans="1:17" x14ac:dyDescent="0.35">
      <c r="A101" s="2">
        <v>506</v>
      </c>
      <c r="B101" s="2">
        <v>12105244</v>
      </c>
      <c r="C101" s="2">
        <v>3</v>
      </c>
      <c r="D101" s="2" t="s">
        <v>379</v>
      </c>
      <c r="E101" s="2" t="s">
        <v>380</v>
      </c>
      <c r="F101" s="2" t="s">
        <v>381</v>
      </c>
      <c r="G101" s="2" t="s">
        <v>382</v>
      </c>
      <c r="H101" s="2" t="s">
        <v>383</v>
      </c>
      <c r="I101" s="2">
        <v>15</v>
      </c>
      <c r="J101" s="2" t="s">
        <v>351</v>
      </c>
      <c r="K101" s="5" t="s">
        <v>348</v>
      </c>
      <c r="L101" s="6" t="s">
        <v>346</v>
      </c>
      <c r="M101" s="6" t="s">
        <v>9</v>
      </c>
      <c r="N101" s="6" t="s">
        <v>9</v>
      </c>
      <c r="O101" s="6" t="s">
        <v>9</v>
      </c>
      <c r="P101" s="6" t="s">
        <v>9</v>
      </c>
      <c r="Q101" s="6" t="s">
        <v>9</v>
      </c>
    </row>
    <row r="102" spans="1:17" x14ac:dyDescent="0.35">
      <c r="A102" s="7">
        <v>141</v>
      </c>
      <c r="B102" s="7">
        <v>62101901</v>
      </c>
      <c r="C102" s="7">
        <v>3</v>
      </c>
      <c r="D102" s="7" t="s">
        <v>519</v>
      </c>
      <c r="E102" s="7" t="s">
        <v>520</v>
      </c>
      <c r="F102" s="7" t="s">
        <v>521</v>
      </c>
      <c r="G102" s="7" t="s">
        <v>522</v>
      </c>
      <c r="H102" s="7" t="s">
        <v>523</v>
      </c>
      <c r="I102" s="7">
        <v>57</v>
      </c>
      <c r="J102" s="7" t="s">
        <v>524</v>
      </c>
      <c r="K102" s="7" t="s">
        <v>315</v>
      </c>
      <c r="L102" s="8" t="s">
        <v>346</v>
      </c>
      <c r="M102" s="8" t="s">
        <v>346</v>
      </c>
      <c r="N102" s="8" t="s">
        <v>346</v>
      </c>
      <c r="O102" s="8" t="s">
        <v>346</v>
      </c>
      <c r="P102" s="8" t="s">
        <v>347</v>
      </c>
      <c r="Q102" s="8" t="s">
        <v>346</v>
      </c>
    </row>
    <row r="103" spans="1:17" x14ac:dyDescent="0.35">
      <c r="A103" s="2">
        <v>708</v>
      </c>
      <c r="B103" s="2">
        <v>12100460</v>
      </c>
      <c r="C103" s="2">
        <v>3</v>
      </c>
      <c r="D103" s="2" t="s">
        <v>9</v>
      </c>
      <c r="E103" s="4" t="s">
        <v>446</v>
      </c>
      <c r="F103" s="2" t="s">
        <v>150</v>
      </c>
      <c r="G103" s="2" t="s">
        <v>447</v>
      </c>
      <c r="H103" s="2" t="s">
        <v>9</v>
      </c>
      <c r="I103" s="2">
        <v>16</v>
      </c>
      <c r="J103" s="2" t="s">
        <v>432</v>
      </c>
      <c r="K103" s="5" t="s">
        <v>349</v>
      </c>
      <c r="L103" s="6" t="s">
        <v>9</v>
      </c>
      <c r="M103" s="6" t="s">
        <v>346</v>
      </c>
      <c r="N103" s="6" t="s">
        <v>9</v>
      </c>
      <c r="O103" s="6" t="s">
        <v>9</v>
      </c>
      <c r="P103" s="6" t="s">
        <v>9</v>
      </c>
      <c r="Q103" s="6" t="s">
        <v>9</v>
      </c>
    </row>
    <row r="104" spans="1:17" x14ac:dyDescent="0.35">
      <c r="A104" s="2">
        <v>4714</v>
      </c>
      <c r="B104" s="2">
        <v>72101388</v>
      </c>
      <c r="C104" s="2">
        <v>2</v>
      </c>
      <c r="D104" s="2" t="s">
        <v>166</v>
      </c>
      <c r="E104" s="2" t="s">
        <v>171</v>
      </c>
      <c r="F104" s="2" t="s">
        <v>150</v>
      </c>
      <c r="G104" s="2" t="s">
        <v>172</v>
      </c>
      <c r="H104" s="2" t="s">
        <v>173</v>
      </c>
      <c r="I104" s="2">
        <v>9</v>
      </c>
      <c r="J104" s="2" t="s">
        <v>174</v>
      </c>
      <c r="K104" s="2" t="s">
        <v>266</v>
      </c>
      <c r="L104" s="6" t="s">
        <v>346</v>
      </c>
      <c r="M104" s="6" t="s">
        <v>9</v>
      </c>
      <c r="N104" s="6" t="s">
        <v>346</v>
      </c>
      <c r="O104" s="6" t="s">
        <v>9</v>
      </c>
      <c r="P104" s="6" t="s">
        <v>346</v>
      </c>
      <c r="Q104" s="6" t="s">
        <v>346</v>
      </c>
    </row>
    <row r="105" spans="1:17" x14ac:dyDescent="0.35">
      <c r="A105" s="2">
        <v>737</v>
      </c>
      <c r="B105" s="2">
        <v>72100121</v>
      </c>
      <c r="C105" s="2">
        <v>3</v>
      </c>
      <c r="D105" s="2" t="s">
        <v>9</v>
      </c>
      <c r="E105" s="2" t="s">
        <v>188</v>
      </c>
      <c r="F105" s="2" t="s">
        <v>189</v>
      </c>
      <c r="G105" s="2" t="s">
        <v>190</v>
      </c>
      <c r="H105" s="2" t="s">
        <v>9</v>
      </c>
      <c r="I105" s="2">
        <v>23</v>
      </c>
      <c r="J105" s="2" t="s">
        <v>191</v>
      </c>
      <c r="K105" s="2" t="s">
        <v>266</v>
      </c>
      <c r="L105" s="6" t="s">
        <v>9</v>
      </c>
      <c r="M105" s="6" t="s">
        <v>346</v>
      </c>
      <c r="N105" s="6" t="s">
        <v>9</v>
      </c>
      <c r="O105" s="6" t="s">
        <v>9</v>
      </c>
      <c r="P105" s="6" t="s">
        <v>9</v>
      </c>
      <c r="Q105" s="6" t="s">
        <v>346</v>
      </c>
    </row>
    <row r="106" spans="1:17" x14ac:dyDescent="0.35">
      <c r="A106" s="2">
        <v>109</v>
      </c>
      <c r="B106" s="2">
        <v>12011647</v>
      </c>
      <c r="C106" s="2">
        <v>2</v>
      </c>
      <c r="D106" s="2" t="s">
        <v>166</v>
      </c>
      <c r="E106" s="4" t="s">
        <v>424</v>
      </c>
      <c r="F106" s="2" t="s">
        <v>150</v>
      </c>
      <c r="G106" s="2" t="s">
        <v>425</v>
      </c>
      <c r="H106" s="2" t="s">
        <v>426</v>
      </c>
      <c r="I106" s="2">
        <v>53</v>
      </c>
      <c r="J106" s="2" t="s">
        <v>370</v>
      </c>
      <c r="K106" s="5" t="s">
        <v>348</v>
      </c>
      <c r="L106" s="6" t="s">
        <v>346</v>
      </c>
      <c r="M106" s="6" t="s">
        <v>346</v>
      </c>
      <c r="N106" s="6" t="s">
        <v>9</v>
      </c>
      <c r="O106" s="6" t="s">
        <v>9</v>
      </c>
      <c r="P106" s="6" t="s">
        <v>9</v>
      </c>
      <c r="Q106" s="6" t="s">
        <v>9</v>
      </c>
    </row>
    <row r="107" spans="1:17" x14ac:dyDescent="0.35">
      <c r="A107" s="2">
        <v>854</v>
      </c>
      <c r="B107" s="2">
        <v>42100353</v>
      </c>
      <c r="C107" s="2">
        <v>2</v>
      </c>
      <c r="D107" s="2" t="s">
        <v>217</v>
      </c>
      <c r="E107" s="2" t="s">
        <v>218</v>
      </c>
      <c r="F107" s="2" t="s">
        <v>219</v>
      </c>
      <c r="G107" s="2" t="s">
        <v>220</v>
      </c>
      <c r="H107" s="2" t="s">
        <v>221</v>
      </c>
      <c r="I107" s="2">
        <v>23</v>
      </c>
      <c r="J107" s="2" t="s">
        <v>494</v>
      </c>
      <c r="K107" s="2" t="s">
        <v>345</v>
      </c>
      <c r="L107" s="6" t="s">
        <v>9</v>
      </c>
      <c r="M107" s="6" t="s">
        <v>9</v>
      </c>
      <c r="N107" s="6" t="s">
        <v>346</v>
      </c>
      <c r="O107" s="6" t="s">
        <v>9</v>
      </c>
      <c r="P107" s="6" t="s">
        <v>9</v>
      </c>
      <c r="Q107" s="6" t="s">
        <v>346</v>
      </c>
    </row>
    <row r="108" spans="1:17" x14ac:dyDescent="0.35">
      <c r="A108" s="2">
        <v>190</v>
      </c>
      <c r="B108" s="2">
        <v>12106378</v>
      </c>
      <c r="C108" s="2">
        <v>2</v>
      </c>
      <c r="D108" s="2" t="s">
        <v>9</v>
      </c>
      <c r="E108" s="4" t="s">
        <v>465</v>
      </c>
      <c r="F108" s="2" t="s">
        <v>466</v>
      </c>
      <c r="G108" s="2" t="s">
        <v>467</v>
      </c>
      <c r="H108" s="2" t="s">
        <v>468</v>
      </c>
      <c r="I108" s="2">
        <v>46</v>
      </c>
      <c r="J108" s="2" t="s">
        <v>438</v>
      </c>
      <c r="K108" s="5" t="s">
        <v>349</v>
      </c>
      <c r="L108" s="6" t="s">
        <v>9</v>
      </c>
      <c r="M108" s="6" t="s">
        <v>346</v>
      </c>
      <c r="N108" s="6" t="s">
        <v>346</v>
      </c>
      <c r="O108" s="6" t="s">
        <v>9</v>
      </c>
      <c r="P108" s="6" t="s">
        <v>346</v>
      </c>
      <c r="Q108" s="6" t="s">
        <v>346</v>
      </c>
    </row>
    <row r="109" spans="1:17" x14ac:dyDescent="0.35">
      <c r="A109" s="2">
        <v>140</v>
      </c>
      <c r="B109" s="2">
        <v>12106378</v>
      </c>
      <c r="C109" s="2">
        <v>3</v>
      </c>
      <c r="D109" s="2" t="s">
        <v>223</v>
      </c>
      <c r="E109" s="4" t="s">
        <v>473</v>
      </c>
      <c r="F109" s="2" t="s">
        <v>474</v>
      </c>
      <c r="G109" s="2" t="s">
        <v>475</v>
      </c>
      <c r="H109" s="2" t="s">
        <v>476</v>
      </c>
      <c r="I109" s="2">
        <v>53</v>
      </c>
      <c r="J109" s="2" t="s">
        <v>441</v>
      </c>
      <c r="K109" s="5" t="s">
        <v>349</v>
      </c>
      <c r="L109" s="6" t="s">
        <v>9</v>
      </c>
      <c r="M109" s="6" t="s">
        <v>346</v>
      </c>
      <c r="N109" s="6" t="s">
        <v>9</v>
      </c>
      <c r="O109" s="6" t="s">
        <v>9</v>
      </c>
      <c r="P109" s="6" t="s">
        <v>346</v>
      </c>
      <c r="Q109" s="6" t="s">
        <v>9</v>
      </c>
    </row>
    <row r="110" spans="1:17" x14ac:dyDescent="0.35">
      <c r="A110" s="2">
        <v>3127</v>
      </c>
      <c r="B110" s="2">
        <v>42105162</v>
      </c>
      <c r="C110" s="2">
        <v>3</v>
      </c>
      <c r="D110" s="2" t="s">
        <v>9</v>
      </c>
      <c r="E110" s="2" t="s">
        <v>490</v>
      </c>
      <c r="F110" s="2" t="s">
        <v>491</v>
      </c>
      <c r="G110" s="2" t="s">
        <v>492</v>
      </c>
      <c r="H110" s="2" t="s">
        <v>493</v>
      </c>
      <c r="I110" s="2">
        <v>9</v>
      </c>
      <c r="J110" s="2" t="s">
        <v>250</v>
      </c>
      <c r="K110" s="2" t="s">
        <v>345</v>
      </c>
      <c r="L110" s="6" t="s">
        <v>9</v>
      </c>
      <c r="M110" s="6" t="s">
        <v>9</v>
      </c>
      <c r="N110" s="6" t="s">
        <v>346</v>
      </c>
      <c r="O110" s="6" t="s">
        <v>9</v>
      </c>
      <c r="P110" s="6" t="s">
        <v>346</v>
      </c>
      <c r="Q110" s="6" t="s">
        <v>9</v>
      </c>
    </row>
    <row r="111" spans="1:17" x14ac:dyDescent="0.35">
      <c r="A111" s="2">
        <v>2505</v>
      </c>
      <c r="B111" s="2">
        <v>42100355</v>
      </c>
      <c r="C111" s="2">
        <v>3</v>
      </c>
      <c r="D111" s="2" t="s">
        <v>29</v>
      </c>
      <c r="E111" s="4" t="s">
        <v>30</v>
      </c>
      <c r="F111" s="2" t="s">
        <v>31</v>
      </c>
      <c r="G111" s="2" t="s">
        <v>32</v>
      </c>
      <c r="H111" s="2" t="s">
        <v>33</v>
      </c>
      <c r="I111" s="2">
        <v>12</v>
      </c>
      <c r="J111" s="2" t="s">
        <v>34</v>
      </c>
      <c r="K111" s="2" t="s">
        <v>164</v>
      </c>
      <c r="L111" s="6" t="s">
        <v>9</v>
      </c>
      <c r="M111" s="6" t="s">
        <v>9</v>
      </c>
      <c r="N111" s="6" t="s">
        <v>9</v>
      </c>
      <c r="O111" s="6" t="s">
        <v>346</v>
      </c>
      <c r="P111" s="6" t="s">
        <v>346</v>
      </c>
      <c r="Q111" s="6" t="s">
        <v>346</v>
      </c>
    </row>
    <row r="112" spans="1:17" x14ac:dyDescent="0.35">
      <c r="A112" s="2">
        <v>505</v>
      </c>
      <c r="B112" s="2">
        <v>62101901</v>
      </c>
      <c r="C112" s="2">
        <v>3</v>
      </c>
      <c r="D112" s="2" t="s">
        <v>223</v>
      </c>
      <c r="E112" s="2" t="s">
        <v>498</v>
      </c>
      <c r="F112" s="2" t="s">
        <v>499</v>
      </c>
      <c r="G112" s="2" t="s">
        <v>500</v>
      </c>
      <c r="H112" s="2" t="s">
        <v>501</v>
      </c>
      <c r="I112" s="2">
        <v>20</v>
      </c>
      <c r="J112" s="2" t="s">
        <v>502</v>
      </c>
      <c r="K112" s="2" t="s">
        <v>315</v>
      </c>
      <c r="L112" s="6" t="s">
        <v>9</v>
      </c>
      <c r="M112" s="6" t="s">
        <v>9</v>
      </c>
      <c r="N112" s="6" t="s">
        <v>346</v>
      </c>
      <c r="O112" s="6" t="s">
        <v>346</v>
      </c>
      <c r="P112" s="6" t="s">
        <v>346</v>
      </c>
      <c r="Q112" s="6" t="s">
        <v>346</v>
      </c>
    </row>
    <row r="113" spans="1:17" x14ac:dyDescent="0.35">
      <c r="A113" s="2">
        <v>265</v>
      </c>
      <c r="B113" s="2">
        <v>42100353</v>
      </c>
      <c r="C113" s="2">
        <v>3</v>
      </c>
      <c r="D113" s="2" t="s">
        <v>331</v>
      </c>
      <c r="E113" s="2" t="s">
        <v>332</v>
      </c>
      <c r="F113" s="2" t="s">
        <v>333</v>
      </c>
      <c r="G113" s="2" t="s">
        <v>334</v>
      </c>
      <c r="H113" s="2" t="s">
        <v>335</v>
      </c>
      <c r="I113" s="2">
        <v>45</v>
      </c>
      <c r="J113" s="2" t="s">
        <v>336</v>
      </c>
      <c r="K113" s="2" t="s">
        <v>345</v>
      </c>
      <c r="L113" s="6" t="s">
        <v>346</v>
      </c>
      <c r="M113" s="6" t="s">
        <v>9</v>
      </c>
      <c r="N113" s="6" t="s">
        <v>346</v>
      </c>
      <c r="O113" s="6" t="s">
        <v>9</v>
      </c>
      <c r="P113" s="6" t="s">
        <v>9</v>
      </c>
      <c r="Q113" s="6" t="s">
        <v>9</v>
      </c>
    </row>
    <row r="114" spans="1:17" x14ac:dyDescent="0.35">
      <c r="A114" s="2">
        <v>245</v>
      </c>
      <c r="B114" s="2">
        <v>12102268</v>
      </c>
      <c r="C114" s="2">
        <v>3</v>
      </c>
      <c r="D114" s="2" t="s">
        <v>9</v>
      </c>
      <c r="E114" s="2" t="s">
        <v>280</v>
      </c>
      <c r="F114" s="2" t="s">
        <v>281</v>
      </c>
      <c r="G114" s="2" t="s">
        <v>282</v>
      </c>
      <c r="H114" s="2" t="s">
        <v>283</v>
      </c>
      <c r="I114" s="2">
        <v>36</v>
      </c>
      <c r="J114" s="2" t="s">
        <v>284</v>
      </c>
      <c r="K114" s="5" t="s">
        <v>348</v>
      </c>
      <c r="L114" s="6" t="s">
        <v>346</v>
      </c>
      <c r="M114" s="6" t="s">
        <v>9</v>
      </c>
      <c r="N114" s="6" t="s">
        <v>9</v>
      </c>
      <c r="O114" s="6" t="s">
        <v>9</v>
      </c>
      <c r="P114" s="6" t="s">
        <v>346</v>
      </c>
      <c r="Q114" s="6" t="s">
        <v>9</v>
      </c>
    </row>
    <row r="115" spans="1:17" x14ac:dyDescent="0.35">
      <c r="A115" s="7">
        <v>2156</v>
      </c>
      <c r="B115" s="7">
        <v>42100353</v>
      </c>
      <c r="C115" s="7">
        <v>2</v>
      </c>
      <c r="D115" s="7" t="s">
        <v>87</v>
      </c>
      <c r="E115" s="7" t="s">
        <v>413</v>
      </c>
      <c r="F115" s="7" t="s">
        <v>414</v>
      </c>
      <c r="G115" s="7" t="s">
        <v>415</v>
      </c>
      <c r="H115" s="7" t="s">
        <v>416</v>
      </c>
      <c r="I115" s="7">
        <v>13</v>
      </c>
      <c r="J115" s="7" t="s">
        <v>364</v>
      </c>
      <c r="K115" s="7" t="s">
        <v>345</v>
      </c>
      <c r="L115" s="8" t="s">
        <v>346</v>
      </c>
      <c r="M115" s="8" t="s">
        <v>346</v>
      </c>
      <c r="N115" s="8" t="s">
        <v>346</v>
      </c>
      <c r="O115" s="8" t="s">
        <v>346</v>
      </c>
      <c r="P115" s="8" t="s">
        <v>346</v>
      </c>
      <c r="Q115" s="8" t="s">
        <v>346</v>
      </c>
    </row>
    <row r="116" spans="1:17" x14ac:dyDescent="0.35">
      <c r="A116" s="2">
        <v>262</v>
      </c>
      <c r="B116" s="2">
        <v>72101595</v>
      </c>
      <c r="C116" s="2">
        <v>2</v>
      </c>
      <c r="D116" s="2" t="s">
        <v>232</v>
      </c>
      <c r="E116" s="2" t="s">
        <v>233</v>
      </c>
      <c r="F116" s="2" t="s">
        <v>234</v>
      </c>
      <c r="G116" s="2" t="s">
        <v>235</v>
      </c>
      <c r="H116" s="2" t="s">
        <v>236</v>
      </c>
      <c r="I116" s="2">
        <v>49</v>
      </c>
      <c r="J116" s="2" t="s">
        <v>237</v>
      </c>
      <c r="K116" s="2" t="s">
        <v>266</v>
      </c>
      <c r="L116" s="6" t="s">
        <v>9</v>
      </c>
      <c r="M116" s="6" t="s">
        <v>9</v>
      </c>
      <c r="N116" s="6" t="s">
        <v>9</v>
      </c>
      <c r="O116" s="6" t="s">
        <v>9</v>
      </c>
      <c r="P116" s="6" t="s">
        <v>9</v>
      </c>
      <c r="Q116" s="6" t="s">
        <v>346</v>
      </c>
    </row>
    <row r="117" spans="1:17" x14ac:dyDescent="0.35">
      <c r="A117" s="7">
        <v>894</v>
      </c>
      <c r="B117" s="7">
        <v>42100353</v>
      </c>
      <c r="C117" s="7">
        <v>2</v>
      </c>
      <c r="D117" s="7" t="s">
        <v>87</v>
      </c>
      <c r="E117" s="7" t="s">
        <v>88</v>
      </c>
      <c r="F117" s="7" t="s">
        <v>89</v>
      </c>
      <c r="G117" s="7" t="s">
        <v>90</v>
      </c>
      <c r="H117" s="7" t="s">
        <v>91</v>
      </c>
      <c r="I117" s="7">
        <v>22</v>
      </c>
      <c r="J117" s="7" t="s">
        <v>92</v>
      </c>
      <c r="K117" s="7" t="s">
        <v>345</v>
      </c>
      <c r="L117" s="8" t="s">
        <v>346</v>
      </c>
      <c r="M117" s="8" t="s">
        <v>346</v>
      </c>
      <c r="N117" s="8" t="s">
        <v>346</v>
      </c>
      <c r="O117" s="8" t="s">
        <v>346</v>
      </c>
      <c r="P117" s="8" t="s">
        <v>346</v>
      </c>
      <c r="Q117" s="8" t="s">
        <v>346</v>
      </c>
    </row>
    <row r="122" spans="1:17" x14ac:dyDescent="0.35">
      <c r="E122" s="4"/>
    </row>
    <row r="124" spans="1:17" x14ac:dyDescent="0.35">
      <c r="E124" s="4"/>
      <c r="K124" s="5"/>
    </row>
    <row r="126" spans="1:17" x14ac:dyDescent="0.35">
      <c r="E126" s="4"/>
      <c r="K126" s="5"/>
    </row>
    <row r="130" spans="5:11" x14ac:dyDescent="0.35">
      <c r="K130" s="5"/>
    </row>
    <row r="131" spans="5:11" x14ac:dyDescent="0.35">
      <c r="E131" s="4"/>
      <c r="K131" s="5"/>
    </row>
    <row r="132" spans="5:11" x14ac:dyDescent="0.35">
      <c r="K132" s="5"/>
    </row>
    <row r="143" spans="5:11" x14ac:dyDescent="0.35">
      <c r="K143" s="5"/>
    </row>
    <row r="148" spans="5:11" x14ac:dyDescent="0.35">
      <c r="K148" s="5"/>
    </row>
    <row r="149" spans="5:11" x14ac:dyDescent="0.35">
      <c r="E149" s="4"/>
      <c r="K149" s="5"/>
    </row>
    <row r="151" spans="5:11" x14ac:dyDescent="0.35">
      <c r="K151" s="5"/>
    </row>
    <row r="155" spans="5:11" x14ac:dyDescent="0.35">
      <c r="E155" s="4"/>
    </row>
    <row r="158" spans="5:11" x14ac:dyDescent="0.35">
      <c r="K158" s="5"/>
    </row>
    <row r="159" spans="5:11" x14ac:dyDescent="0.35">
      <c r="E159" s="4"/>
    </row>
    <row r="163" spans="5:11" x14ac:dyDescent="0.35">
      <c r="E163" s="4"/>
      <c r="K163" s="5"/>
    </row>
    <row r="169" spans="5:11" x14ac:dyDescent="0.35">
      <c r="K169" s="5"/>
    </row>
    <row r="173" spans="5:11" x14ac:dyDescent="0.35">
      <c r="K173" s="5"/>
    </row>
    <row r="177" spans="5:11" x14ac:dyDescent="0.35">
      <c r="E177" s="4"/>
    </row>
    <row r="180" spans="5:11" x14ac:dyDescent="0.35">
      <c r="E180" s="4"/>
      <c r="K180" s="5"/>
    </row>
    <row r="181" spans="5:11" x14ac:dyDescent="0.35">
      <c r="K181" s="5"/>
    </row>
    <row r="182" spans="5:11" x14ac:dyDescent="0.35">
      <c r="K182" s="5"/>
    </row>
    <row r="183" spans="5:11" x14ac:dyDescent="0.35">
      <c r="K183" s="5"/>
    </row>
    <row r="185" spans="5:11" x14ac:dyDescent="0.35">
      <c r="E185" s="4"/>
    </row>
    <row r="186" spans="5:11" x14ac:dyDescent="0.35">
      <c r="K186" s="5"/>
    </row>
    <row r="188" spans="5:11" x14ac:dyDescent="0.35">
      <c r="E188" s="4"/>
      <c r="K188" s="5"/>
    </row>
    <row r="190" spans="5:11" x14ac:dyDescent="0.35">
      <c r="E190" s="4"/>
    </row>
    <row r="193" spans="5:11" x14ac:dyDescent="0.35">
      <c r="K193" s="5"/>
    </row>
    <row r="194" spans="5:11" x14ac:dyDescent="0.35">
      <c r="K194" s="5"/>
    </row>
    <row r="195" spans="5:11" x14ac:dyDescent="0.35">
      <c r="E195" s="4"/>
      <c r="K195" s="5"/>
    </row>
    <row r="196" spans="5:11" x14ac:dyDescent="0.35">
      <c r="K196" s="5"/>
    </row>
    <row r="198" spans="5:11" x14ac:dyDescent="0.35">
      <c r="K198" s="5"/>
    </row>
    <row r="199" spans="5:11" x14ac:dyDescent="0.35">
      <c r="E199" s="4"/>
      <c r="K199" s="5"/>
    </row>
    <row r="200" spans="5:11" x14ac:dyDescent="0.35">
      <c r="E200" s="4"/>
    </row>
    <row r="202" spans="5:11" x14ac:dyDescent="0.35">
      <c r="E202" s="4"/>
      <c r="K202" s="5"/>
    </row>
    <row r="203" spans="5:11" x14ac:dyDescent="0.35">
      <c r="K203" s="5"/>
    </row>
    <row r="205" spans="5:11" x14ac:dyDescent="0.35">
      <c r="K205" s="5"/>
    </row>
  </sheetData>
  <sortState xmlns:xlrd2="http://schemas.microsoft.com/office/spreadsheetml/2017/richdata2" ref="A2:Q205">
    <sortCondition ref="E2:E205"/>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2"/>
  <sheetViews>
    <sheetView workbookViewId="0"/>
  </sheetViews>
  <sheetFormatPr baseColWidth="10" defaultRowHeight="14.5" x14ac:dyDescent="0.35"/>
  <sheetData>
    <row r="1" spans="1:11" x14ac:dyDescent="0.35">
      <c r="A1">
        <v>40157</v>
      </c>
      <c r="B1">
        <v>12107184</v>
      </c>
      <c r="C1">
        <v>2</v>
      </c>
      <c r="D1" t="s">
        <v>223</v>
      </c>
      <c r="E1" t="s">
        <v>535</v>
      </c>
      <c r="F1" t="s">
        <v>536</v>
      </c>
      <c r="G1" t="s">
        <v>537</v>
      </c>
      <c r="H1" t="s">
        <v>538</v>
      </c>
      <c r="I1">
        <v>7</v>
      </c>
      <c r="J1" t="s">
        <v>11</v>
      </c>
      <c r="K1" t="s">
        <v>348</v>
      </c>
    </row>
    <row r="2" spans="1:11" x14ac:dyDescent="0.35">
      <c r="A2">
        <v>14929</v>
      </c>
      <c r="B2">
        <v>12106392</v>
      </c>
      <c r="C2">
        <v>2</v>
      </c>
      <c r="D2" t="s">
        <v>166</v>
      </c>
      <c r="E2" t="s">
        <v>12</v>
      </c>
      <c r="F2" t="s">
        <v>13</v>
      </c>
      <c r="G2" t="s">
        <v>14</v>
      </c>
      <c r="H2" t="s">
        <v>15</v>
      </c>
      <c r="I2">
        <v>8</v>
      </c>
      <c r="J2" t="s">
        <v>16</v>
      </c>
      <c r="K2" t="s">
        <v>348</v>
      </c>
    </row>
    <row r="3" spans="1:11" x14ac:dyDescent="0.35">
      <c r="A3">
        <v>1351</v>
      </c>
      <c r="B3">
        <v>12105244</v>
      </c>
      <c r="C3">
        <v>1</v>
      </c>
      <c r="D3" t="s">
        <v>39</v>
      </c>
      <c r="E3" t="s">
        <v>40</v>
      </c>
      <c r="F3" t="s">
        <v>25</v>
      </c>
      <c r="G3" t="s">
        <v>41</v>
      </c>
      <c r="H3" t="s">
        <v>42</v>
      </c>
      <c r="I3">
        <v>9</v>
      </c>
      <c r="J3" t="s">
        <v>43</v>
      </c>
      <c r="K3" t="s">
        <v>348</v>
      </c>
    </row>
    <row r="4" spans="1:11" x14ac:dyDescent="0.35">
      <c r="A4">
        <v>1254</v>
      </c>
      <c r="B4">
        <v>12104438</v>
      </c>
      <c r="C4">
        <v>2</v>
      </c>
      <c r="D4" t="s">
        <v>260</v>
      </c>
      <c r="E4" t="s">
        <v>261</v>
      </c>
      <c r="F4" t="s">
        <v>262</v>
      </c>
      <c r="G4" t="s">
        <v>263</v>
      </c>
      <c r="H4" t="s">
        <v>264</v>
      </c>
      <c r="I4">
        <v>10</v>
      </c>
      <c r="J4" t="s">
        <v>265</v>
      </c>
      <c r="K4" t="s">
        <v>348</v>
      </c>
    </row>
    <row r="5" spans="1:11" x14ac:dyDescent="0.35">
      <c r="A5">
        <v>1226</v>
      </c>
      <c r="B5">
        <v>12105244</v>
      </c>
      <c r="C5">
        <v>2</v>
      </c>
      <c r="D5" t="s">
        <v>373</v>
      </c>
      <c r="E5" t="s">
        <v>374</v>
      </c>
      <c r="F5" t="s">
        <v>375</v>
      </c>
      <c r="G5" t="s">
        <v>376</v>
      </c>
      <c r="H5" t="s">
        <v>377</v>
      </c>
      <c r="I5">
        <v>11</v>
      </c>
      <c r="J5" t="s">
        <v>350</v>
      </c>
      <c r="K5" t="s">
        <v>348</v>
      </c>
    </row>
    <row r="6" spans="1:11" x14ac:dyDescent="0.35">
      <c r="A6">
        <v>850</v>
      </c>
      <c r="B6">
        <v>12105244</v>
      </c>
      <c r="C6">
        <v>2</v>
      </c>
      <c r="D6" t="s">
        <v>39</v>
      </c>
      <c r="E6" t="s">
        <v>24</v>
      </c>
      <c r="F6" t="s">
        <v>25</v>
      </c>
      <c r="G6" t="s">
        <v>26</v>
      </c>
      <c r="H6" t="s">
        <v>27</v>
      </c>
      <c r="I6">
        <v>12</v>
      </c>
      <c r="J6" t="s">
        <v>28</v>
      </c>
      <c r="K6" t="s">
        <v>348</v>
      </c>
    </row>
    <row r="7" spans="1:11" x14ac:dyDescent="0.35">
      <c r="A7">
        <v>677</v>
      </c>
      <c r="B7">
        <v>12107184</v>
      </c>
      <c r="C7">
        <v>2</v>
      </c>
      <c r="D7" t="s">
        <v>223</v>
      </c>
      <c r="E7" t="s">
        <v>498</v>
      </c>
      <c r="F7" t="s">
        <v>499</v>
      </c>
      <c r="G7" t="s">
        <v>500</v>
      </c>
      <c r="H7" t="s">
        <v>501</v>
      </c>
      <c r="I7">
        <v>13</v>
      </c>
      <c r="J7" t="s">
        <v>502</v>
      </c>
      <c r="K7" t="s">
        <v>348</v>
      </c>
    </row>
    <row r="8" spans="1:11" x14ac:dyDescent="0.35">
      <c r="A8">
        <v>637</v>
      </c>
      <c r="B8">
        <v>12105244</v>
      </c>
      <c r="C8">
        <v>3</v>
      </c>
      <c r="D8" t="s">
        <v>9</v>
      </c>
      <c r="E8" t="s">
        <v>378</v>
      </c>
      <c r="F8" t="s">
        <v>193</v>
      </c>
      <c r="G8" t="s">
        <v>194</v>
      </c>
      <c r="H8" t="s">
        <v>195</v>
      </c>
      <c r="I8">
        <v>14</v>
      </c>
      <c r="J8" t="s">
        <v>196</v>
      </c>
      <c r="K8" t="s">
        <v>348</v>
      </c>
    </row>
    <row r="9" spans="1:11" x14ac:dyDescent="0.35">
      <c r="A9">
        <v>555</v>
      </c>
      <c r="B9">
        <v>12102268</v>
      </c>
      <c r="C9">
        <v>2</v>
      </c>
      <c r="D9" t="s">
        <v>9</v>
      </c>
      <c r="E9" t="s">
        <v>527</v>
      </c>
      <c r="F9" t="e">
        <v>#N/A</v>
      </c>
      <c r="G9" t="s">
        <v>529</v>
      </c>
      <c r="H9" t="s">
        <v>9</v>
      </c>
      <c r="I9">
        <v>15</v>
      </c>
      <c r="J9" t="s">
        <v>23</v>
      </c>
      <c r="K9" t="s">
        <v>348</v>
      </c>
    </row>
    <row r="10" spans="1:11" x14ac:dyDescent="0.35">
      <c r="A10">
        <v>506</v>
      </c>
      <c r="B10">
        <v>12105244</v>
      </c>
      <c r="C10">
        <v>3</v>
      </c>
      <c r="D10" t="s">
        <v>379</v>
      </c>
      <c r="E10" t="s">
        <v>380</v>
      </c>
      <c r="F10" t="s">
        <v>381</v>
      </c>
      <c r="G10" t="s">
        <v>382</v>
      </c>
      <c r="H10" t="s">
        <v>383</v>
      </c>
      <c r="I10">
        <v>16</v>
      </c>
      <c r="J10" t="s">
        <v>351</v>
      </c>
      <c r="K10" t="s">
        <v>348</v>
      </c>
    </row>
    <row r="11" spans="1:11" x14ac:dyDescent="0.35">
      <c r="A11">
        <v>463</v>
      </c>
      <c r="B11">
        <v>12102268</v>
      </c>
      <c r="C11">
        <v>2</v>
      </c>
      <c r="D11" t="s">
        <v>9</v>
      </c>
      <c r="E11" t="s">
        <v>37</v>
      </c>
      <c r="F11" t="s">
        <v>9</v>
      </c>
      <c r="G11">
        <v>0</v>
      </c>
      <c r="H11" t="s">
        <v>9</v>
      </c>
      <c r="I11">
        <v>17</v>
      </c>
      <c r="J11" t="s">
        <v>352</v>
      </c>
      <c r="K11" t="s">
        <v>348</v>
      </c>
    </row>
    <row r="12" spans="1:11" x14ac:dyDescent="0.35">
      <c r="A12">
        <v>440</v>
      </c>
      <c r="B12">
        <v>12105244</v>
      </c>
      <c r="C12">
        <v>2</v>
      </c>
      <c r="D12" t="s">
        <v>9</v>
      </c>
      <c r="E12" t="s">
        <v>35</v>
      </c>
      <c r="F12" t="s">
        <v>9</v>
      </c>
      <c r="G12">
        <v>0</v>
      </c>
      <c r="H12" t="s">
        <v>9</v>
      </c>
      <c r="I12">
        <v>18</v>
      </c>
      <c r="J12" t="s">
        <v>36</v>
      </c>
      <c r="K12" t="s">
        <v>348</v>
      </c>
    </row>
    <row r="13" spans="1:11" x14ac:dyDescent="0.35">
      <c r="A13">
        <v>420</v>
      </c>
      <c r="B13">
        <v>12105244</v>
      </c>
      <c r="C13">
        <v>2</v>
      </c>
      <c r="D13" t="s">
        <v>9</v>
      </c>
      <c r="E13" t="s">
        <v>53</v>
      </c>
      <c r="F13" t="s">
        <v>9</v>
      </c>
      <c r="G13">
        <v>0</v>
      </c>
      <c r="H13" t="s">
        <v>9</v>
      </c>
      <c r="I13">
        <v>19</v>
      </c>
      <c r="J13" t="s">
        <v>62</v>
      </c>
      <c r="K13" t="s">
        <v>348</v>
      </c>
    </row>
    <row r="14" spans="1:11" x14ac:dyDescent="0.35">
      <c r="A14">
        <v>381</v>
      </c>
      <c r="B14">
        <v>12100459</v>
      </c>
      <c r="C14">
        <v>3</v>
      </c>
      <c r="D14" t="s">
        <v>9</v>
      </c>
      <c r="E14" t="s">
        <v>167</v>
      </c>
      <c r="F14" t="s">
        <v>168</v>
      </c>
      <c r="G14" t="s">
        <v>169</v>
      </c>
      <c r="H14" t="s">
        <v>9</v>
      </c>
      <c r="I14">
        <v>20</v>
      </c>
      <c r="J14" t="s">
        <v>170</v>
      </c>
      <c r="K14" t="s">
        <v>348</v>
      </c>
    </row>
    <row r="15" spans="1:11" x14ac:dyDescent="0.35">
      <c r="A15">
        <v>361</v>
      </c>
      <c r="B15">
        <v>12105244</v>
      </c>
      <c r="C15">
        <v>2</v>
      </c>
      <c r="D15" t="s">
        <v>9</v>
      </c>
      <c r="E15" t="s">
        <v>69</v>
      </c>
      <c r="F15" t="s">
        <v>9</v>
      </c>
      <c r="G15">
        <v>0</v>
      </c>
      <c r="H15" t="s">
        <v>9</v>
      </c>
      <c r="I15">
        <v>21</v>
      </c>
      <c r="J15" t="s">
        <v>70</v>
      </c>
      <c r="K15" t="s">
        <v>348</v>
      </c>
    </row>
    <row r="16" spans="1:11" x14ac:dyDescent="0.35">
      <c r="A16">
        <v>323</v>
      </c>
      <c r="B16">
        <v>12105244</v>
      </c>
      <c r="C16">
        <v>3</v>
      </c>
      <c r="D16" t="s">
        <v>384</v>
      </c>
      <c r="E16" t="s">
        <v>129</v>
      </c>
      <c r="F16" t="s">
        <v>130</v>
      </c>
      <c r="G16" t="s">
        <v>131</v>
      </c>
      <c r="H16" t="s">
        <v>132</v>
      </c>
      <c r="I16">
        <v>22</v>
      </c>
      <c r="J16" t="s">
        <v>133</v>
      </c>
      <c r="K16" t="s">
        <v>348</v>
      </c>
    </row>
    <row r="17" spans="1:11" x14ac:dyDescent="0.35">
      <c r="A17">
        <v>323</v>
      </c>
      <c r="B17">
        <v>12105244</v>
      </c>
      <c r="C17">
        <v>2</v>
      </c>
      <c r="D17" t="s">
        <v>9</v>
      </c>
      <c r="E17" t="s">
        <v>95</v>
      </c>
      <c r="F17" t="s">
        <v>9</v>
      </c>
      <c r="G17">
        <v>0</v>
      </c>
      <c r="H17" t="s">
        <v>9</v>
      </c>
      <c r="I17">
        <v>23</v>
      </c>
      <c r="J17" t="s">
        <v>353</v>
      </c>
      <c r="K17" t="s">
        <v>348</v>
      </c>
    </row>
    <row r="18" spans="1:11" x14ac:dyDescent="0.35">
      <c r="A18">
        <v>309</v>
      </c>
      <c r="B18">
        <v>12105244</v>
      </c>
      <c r="C18">
        <v>3</v>
      </c>
      <c r="D18" t="s">
        <v>9</v>
      </c>
      <c r="E18" t="s">
        <v>385</v>
      </c>
      <c r="F18" t="s">
        <v>386</v>
      </c>
      <c r="G18" t="s">
        <v>387</v>
      </c>
      <c r="H18" t="s">
        <v>539</v>
      </c>
      <c r="I18">
        <v>24</v>
      </c>
      <c r="J18" t="s">
        <v>354</v>
      </c>
      <c r="K18" t="s">
        <v>348</v>
      </c>
    </row>
    <row r="19" spans="1:11" x14ac:dyDescent="0.35">
      <c r="A19">
        <v>302</v>
      </c>
      <c r="B19">
        <v>12105244</v>
      </c>
      <c r="C19">
        <v>2</v>
      </c>
      <c r="D19" t="s">
        <v>57</v>
      </c>
      <c r="E19" t="s">
        <v>58</v>
      </c>
      <c r="F19" t="s">
        <v>59</v>
      </c>
      <c r="G19" t="s">
        <v>60</v>
      </c>
      <c r="H19" t="s">
        <v>61</v>
      </c>
      <c r="I19">
        <v>25</v>
      </c>
      <c r="J19" t="s">
        <v>81</v>
      </c>
      <c r="K19" t="s">
        <v>348</v>
      </c>
    </row>
    <row r="20" spans="1:11" x14ac:dyDescent="0.35">
      <c r="A20">
        <v>286</v>
      </c>
      <c r="B20">
        <v>12105244</v>
      </c>
      <c r="C20">
        <v>2</v>
      </c>
      <c r="D20" t="s">
        <v>9</v>
      </c>
      <c r="E20" t="s">
        <v>388</v>
      </c>
      <c r="F20" t="s">
        <v>9</v>
      </c>
      <c r="G20">
        <v>0</v>
      </c>
      <c r="H20" t="s">
        <v>9</v>
      </c>
      <c r="I20">
        <v>26</v>
      </c>
      <c r="J20" t="s">
        <v>355</v>
      </c>
      <c r="K20" t="s">
        <v>348</v>
      </c>
    </row>
    <row r="21" spans="1:11" x14ac:dyDescent="0.35">
      <c r="A21">
        <v>279</v>
      </c>
      <c r="B21">
        <v>12102268</v>
      </c>
      <c r="C21">
        <v>3</v>
      </c>
      <c r="D21" t="s">
        <v>44</v>
      </c>
      <c r="E21" t="s">
        <v>45</v>
      </c>
      <c r="F21" t="s">
        <v>46</v>
      </c>
      <c r="G21" t="s">
        <v>47</v>
      </c>
      <c r="H21" t="s">
        <v>48</v>
      </c>
      <c r="I21">
        <v>27</v>
      </c>
      <c r="J21" t="s">
        <v>49</v>
      </c>
      <c r="K21" t="s">
        <v>348</v>
      </c>
    </row>
    <row r="22" spans="1:11" x14ac:dyDescent="0.35">
      <c r="A22">
        <v>277</v>
      </c>
      <c r="B22">
        <v>12105244</v>
      </c>
      <c r="C22">
        <v>3</v>
      </c>
      <c r="D22" t="s">
        <v>9</v>
      </c>
      <c r="E22" t="s">
        <v>389</v>
      </c>
      <c r="F22" t="s">
        <v>312</v>
      </c>
      <c r="G22" t="s">
        <v>390</v>
      </c>
      <c r="H22" t="s">
        <v>540</v>
      </c>
      <c r="I22">
        <v>28</v>
      </c>
      <c r="J22" t="s">
        <v>314</v>
      </c>
      <c r="K22" t="s">
        <v>348</v>
      </c>
    </row>
    <row r="23" spans="1:11" x14ac:dyDescent="0.35">
      <c r="A23">
        <v>276</v>
      </c>
      <c r="B23">
        <v>12105244</v>
      </c>
      <c r="C23">
        <v>1</v>
      </c>
      <c r="D23" t="s">
        <v>87</v>
      </c>
      <c r="E23" t="s">
        <v>88</v>
      </c>
      <c r="F23" t="s">
        <v>89</v>
      </c>
      <c r="G23" t="s">
        <v>90</v>
      </c>
      <c r="H23" t="s">
        <v>91</v>
      </c>
      <c r="I23">
        <v>29</v>
      </c>
      <c r="J23" t="s">
        <v>92</v>
      </c>
      <c r="K23" t="s">
        <v>348</v>
      </c>
    </row>
    <row r="24" spans="1:11" x14ac:dyDescent="0.35">
      <c r="A24">
        <v>260</v>
      </c>
      <c r="B24">
        <v>12106392</v>
      </c>
      <c r="C24">
        <v>2</v>
      </c>
      <c r="D24" t="s">
        <v>9</v>
      </c>
      <c r="E24" t="s">
        <v>52</v>
      </c>
      <c r="F24" t="s">
        <v>9</v>
      </c>
      <c r="G24">
        <v>0</v>
      </c>
      <c r="H24" t="s">
        <v>9</v>
      </c>
      <c r="I24">
        <v>30</v>
      </c>
      <c r="J24" t="s">
        <v>356</v>
      </c>
      <c r="K24" t="s">
        <v>348</v>
      </c>
    </row>
    <row r="25" spans="1:11" x14ac:dyDescent="0.35">
      <c r="A25">
        <v>252</v>
      </c>
      <c r="B25">
        <v>12105244</v>
      </c>
      <c r="C25">
        <v>3</v>
      </c>
      <c r="D25" t="s">
        <v>289</v>
      </c>
      <c r="E25" t="s">
        <v>290</v>
      </c>
      <c r="F25" t="s">
        <v>291</v>
      </c>
      <c r="G25" t="s">
        <v>292</v>
      </c>
      <c r="H25" t="s">
        <v>293</v>
      </c>
      <c r="I25">
        <v>31</v>
      </c>
      <c r="J25" t="s">
        <v>294</v>
      </c>
      <c r="K25" t="s">
        <v>348</v>
      </c>
    </row>
    <row r="26" spans="1:11" x14ac:dyDescent="0.35">
      <c r="A26">
        <v>252</v>
      </c>
      <c r="B26">
        <v>12100459</v>
      </c>
      <c r="C26">
        <v>3</v>
      </c>
      <c r="D26" t="s">
        <v>391</v>
      </c>
      <c r="E26" t="s">
        <v>392</v>
      </c>
      <c r="F26" t="s">
        <v>393</v>
      </c>
      <c r="G26" t="s">
        <v>394</v>
      </c>
      <c r="H26" t="s">
        <v>395</v>
      </c>
      <c r="I26">
        <v>32</v>
      </c>
      <c r="J26" t="s">
        <v>358</v>
      </c>
      <c r="K26" t="s">
        <v>348</v>
      </c>
    </row>
    <row r="27" spans="1:11" x14ac:dyDescent="0.35">
      <c r="A27">
        <v>251</v>
      </c>
      <c r="B27">
        <v>12105244</v>
      </c>
      <c r="C27">
        <v>2</v>
      </c>
      <c r="D27" t="s">
        <v>9</v>
      </c>
      <c r="E27" t="s">
        <v>55</v>
      </c>
      <c r="F27" t="s">
        <v>9</v>
      </c>
      <c r="G27">
        <v>0</v>
      </c>
      <c r="H27" t="s">
        <v>9</v>
      </c>
      <c r="I27">
        <v>33</v>
      </c>
      <c r="J27" t="s">
        <v>359</v>
      </c>
      <c r="K27" t="s">
        <v>348</v>
      </c>
    </row>
    <row r="28" spans="1:11" x14ac:dyDescent="0.35">
      <c r="A28">
        <v>249</v>
      </c>
      <c r="B28">
        <v>12107184</v>
      </c>
      <c r="C28">
        <v>2</v>
      </c>
      <c r="D28" t="s">
        <v>541</v>
      </c>
      <c r="E28" t="s">
        <v>542</v>
      </c>
      <c r="F28" t="s">
        <v>505</v>
      </c>
      <c r="G28" t="s">
        <v>543</v>
      </c>
      <c r="H28" t="s">
        <v>544</v>
      </c>
      <c r="I28">
        <v>34</v>
      </c>
      <c r="J28" t="s">
        <v>545</v>
      </c>
      <c r="K28" t="s">
        <v>348</v>
      </c>
    </row>
    <row r="29" spans="1:11" x14ac:dyDescent="0.35">
      <c r="A29">
        <v>247</v>
      </c>
      <c r="B29">
        <v>12105244</v>
      </c>
      <c r="C29">
        <v>2</v>
      </c>
      <c r="D29" t="s">
        <v>396</v>
      </c>
      <c r="E29" t="s">
        <v>397</v>
      </c>
      <c r="F29" t="s">
        <v>398</v>
      </c>
      <c r="G29" t="s">
        <v>399</v>
      </c>
      <c r="H29" t="s">
        <v>400</v>
      </c>
      <c r="I29">
        <v>35</v>
      </c>
      <c r="J29" t="s">
        <v>360</v>
      </c>
      <c r="K29" t="s">
        <v>348</v>
      </c>
    </row>
    <row r="30" spans="1:11" x14ac:dyDescent="0.35">
      <c r="A30">
        <v>245</v>
      </c>
      <c r="B30">
        <v>12102268</v>
      </c>
      <c r="C30">
        <v>3</v>
      </c>
      <c r="D30" t="s">
        <v>9</v>
      </c>
      <c r="E30" t="s">
        <v>280</v>
      </c>
      <c r="F30" t="s">
        <v>281</v>
      </c>
      <c r="G30" t="s">
        <v>282</v>
      </c>
      <c r="H30" t="s">
        <v>283</v>
      </c>
      <c r="I30">
        <v>36</v>
      </c>
      <c r="J30" t="s">
        <v>284</v>
      </c>
      <c r="K30" t="s">
        <v>348</v>
      </c>
    </row>
    <row r="31" spans="1:11" x14ac:dyDescent="0.35">
      <c r="A31">
        <v>216</v>
      </c>
      <c r="B31">
        <v>12105244</v>
      </c>
      <c r="C31">
        <v>3</v>
      </c>
      <c r="D31" t="s">
        <v>401</v>
      </c>
      <c r="E31" t="s">
        <v>402</v>
      </c>
      <c r="F31" t="s">
        <v>403</v>
      </c>
      <c r="G31" t="s">
        <v>404</v>
      </c>
      <c r="H31" t="s">
        <v>405</v>
      </c>
      <c r="I31">
        <v>37</v>
      </c>
      <c r="J31" t="s">
        <v>361</v>
      </c>
      <c r="K31" t="s">
        <v>348</v>
      </c>
    </row>
    <row r="32" spans="1:11" x14ac:dyDescent="0.35">
      <c r="A32">
        <v>209</v>
      </c>
      <c r="B32">
        <v>12105244</v>
      </c>
      <c r="C32">
        <v>3</v>
      </c>
      <c r="D32" t="s">
        <v>406</v>
      </c>
      <c r="E32" t="s">
        <v>407</v>
      </c>
      <c r="F32" t="s">
        <v>408</v>
      </c>
      <c r="G32" t="s">
        <v>409</v>
      </c>
      <c r="H32" t="s">
        <v>410</v>
      </c>
      <c r="I32">
        <v>38</v>
      </c>
      <c r="J32" t="s">
        <v>362</v>
      </c>
      <c r="K32" t="s">
        <v>348</v>
      </c>
    </row>
    <row r="33" spans="1:11" x14ac:dyDescent="0.35">
      <c r="A33">
        <v>200</v>
      </c>
      <c r="B33">
        <v>12102268</v>
      </c>
      <c r="C33">
        <v>3</v>
      </c>
      <c r="D33" t="s">
        <v>9</v>
      </c>
      <c r="E33" t="s">
        <v>411</v>
      </c>
      <c r="F33" t="s">
        <v>302</v>
      </c>
      <c r="G33" t="s">
        <v>412</v>
      </c>
      <c r="H33" t="s">
        <v>546</v>
      </c>
      <c r="I33">
        <v>39</v>
      </c>
      <c r="J33" t="s">
        <v>363</v>
      </c>
      <c r="K33" t="s">
        <v>348</v>
      </c>
    </row>
    <row r="34" spans="1:11" x14ac:dyDescent="0.35">
      <c r="A34">
        <v>196</v>
      </c>
      <c r="B34">
        <v>12105244</v>
      </c>
      <c r="C34">
        <v>3</v>
      </c>
      <c r="D34" t="s">
        <v>87</v>
      </c>
      <c r="E34" t="s">
        <v>413</v>
      </c>
      <c r="F34" t="s">
        <v>414</v>
      </c>
      <c r="G34" t="s">
        <v>415</v>
      </c>
      <c r="H34" t="s">
        <v>416</v>
      </c>
      <c r="I34">
        <v>40</v>
      </c>
      <c r="J34" t="s">
        <v>364</v>
      </c>
      <c r="K34" t="s">
        <v>348</v>
      </c>
    </row>
    <row r="35" spans="1:11" x14ac:dyDescent="0.35">
      <c r="A35">
        <v>195</v>
      </c>
      <c r="B35">
        <v>12107184</v>
      </c>
      <c r="C35">
        <v>3</v>
      </c>
      <c r="D35" t="s">
        <v>123</v>
      </c>
      <c r="E35" t="s">
        <v>547</v>
      </c>
      <c r="F35" t="s">
        <v>338</v>
      </c>
      <c r="G35" t="s">
        <v>548</v>
      </c>
      <c r="H35" t="s">
        <v>549</v>
      </c>
      <c r="I35">
        <v>41</v>
      </c>
      <c r="J35" t="s">
        <v>550</v>
      </c>
      <c r="K35" t="s">
        <v>348</v>
      </c>
    </row>
    <row r="36" spans="1:11" x14ac:dyDescent="0.35">
      <c r="A36">
        <v>184</v>
      </c>
      <c r="B36">
        <v>12107184</v>
      </c>
      <c r="C36">
        <v>2</v>
      </c>
      <c r="D36" t="s">
        <v>513</v>
      </c>
      <c r="E36" t="s">
        <v>514</v>
      </c>
      <c r="F36" t="s">
        <v>515</v>
      </c>
      <c r="G36" t="s">
        <v>516</v>
      </c>
      <c r="H36" t="s">
        <v>517</v>
      </c>
      <c r="I36">
        <v>42</v>
      </c>
      <c r="J36" t="s">
        <v>518</v>
      </c>
      <c r="K36" t="s">
        <v>348</v>
      </c>
    </row>
    <row r="37" spans="1:11" x14ac:dyDescent="0.35">
      <c r="A37">
        <v>181</v>
      </c>
      <c r="B37">
        <v>12105244</v>
      </c>
      <c r="C37">
        <v>2</v>
      </c>
      <c r="D37" t="s">
        <v>223</v>
      </c>
      <c r="E37" t="s">
        <v>417</v>
      </c>
      <c r="F37" t="s">
        <v>418</v>
      </c>
      <c r="G37" t="s">
        <v>419</v>
      </c>
      <c r="H37" t="s">
        <v>420</v>
      </c>
      <c r="I37">
        <v>43</v>
      </c>
      <c r="J37" t="s">
        <v>365</v>
      </c>
      <c r="K37" t="s">
        <v>348</v>
      </c>
    </row>
    <row r="38" spans="1:11" x14ac:dyDescent="0.35">
      <c r="A38">
        <v>181</v>
      </c>
      <c r="B38">
        <v>12102914</v>
      </c>
      <c r="C38">
        <v>2</v>
      </c>
      <c r="D38" t="s">
        <v>9</v>
      </c>
      <c r="E38" t="s">
        <v>273</v>
      </c>
      <c r="F38" t="s">
        <v>274</v>
      </c>
      <c r="G38" t="s">
        <v>275</v>
      </c>
      <c r="H38" t="s">
        <v>276</v>
      </c>
      <c r="I38">
        <v>44</v>
      </c>
      <c r="J38" t="s">
        <v>277</v>
      </c>
      <c r="K38" t="s">
        <v>348</v>
      </c>
    </row>
    <row r="39" spans="1:11" x14ac:dyDescent="0.35">
      <c r="A39">
        <v>171</v>
      </c>
      <c r="B39">
        <v>12105244</v>
      </c>
      <c r="C39">
        <v>2</v>
      </c>
      <c r="D39" t="s">
        <v>9</v>
      </c>
      <c r="E39" t="s">
        <v>295</v>
      </c>
      <c r="F39" t="s">
        <v>296</v>
      </c>
      <c r="G39" t="s">
        <v>297</v>
      </c>
      <c r="H39" t="s">
        <v>298</v>
      </c>
      <c r="I39">
        <v>45</v>
      </c>
      <c r="J39" t="s">
        <v>299</v>
      </c>
      <c r="K39" t="s">
        <v>348</v>
      </c>
    </row>
    <row r="40" spans="1:11" x14ac:dyDescent="0.35">
      <c r="A40">
        <v>158</v>
      </c>
      <c r="B40">
        <v>12105244</v>
      </c>
      <c r="C40">
        <v>3</v>
      </c>
      <c r="D40" t="s">
        <v>106</v>
      </c>
      <c r="E40" t="s">
        <v>287</v>
      </c>
      <c r="F40" t="s">
        <v>108</v>
      </c>
      <c r="G40" t="s">
        <v>109</v>
      </c>
      <c r="H40" t="s">
        <v>110</v>
      </c>
      <c r="I40">
        <v>46</v>
      </c>
      <c r="J40" t="s">
        <v>288</v>
      </c>
      <c r="K40" t="s">
        <v>348</v>
      </c>
    </row>
    <row r="41" spans="1:11" x14ac:dyDescent="0.35">
      <c r="A41">
        <v>158</v>
      </c>
      <c r="B41">
        <v>12107184</v>
      </c>
      <c r="C41">
        <v>2</v>
      </c>
      <c r="D41" t="s">
        <v>9</v>
      </c>
      <c r="E41" t="s">
        <v>102</v>
      </c>
      <c r="F41" t="s">
        <v>9</v>
      </c>
      <c r="G41">
        <v>0</v>
      </c>
      <c r="H41" t="s">
        <v>9</v>
      </c>
      <c r="I41">
        <v>47</v>
      </c>
      <c r="J41" t="s">
        <v>103</v>
      </c>
      <c r="K41" t="s">
        <v>348</v>
      </c>
    </row>
    <row r="42" spans="1:11" x14ac:dyDescent="0.35">
      <c r="A42">
        <v>158</v>
      </c>
      <c r="B42">
        <v>12105244</v>
      </c>
      <c r="C42">
        <v>2</v>
      </c>
      <c r="D42" t="s">
        <v>9</v>
      </c>
      <c r="E42" t="s">
        <v>142</v>
      </c>
      <c r="F42" t="s">
        <v>9</v>
      </c>
      <c r="G42">
        <v>0</v>
      </c>
      <c r="H42" t="s">
        <v>9</v>
      </c>
      <c r="I42">
        <v>48</v>
      </c>
      <c r="J42" t="s">
        <v>143</v>
      </c>
      <c r="K42" t="s">
        <v>348</v>
      </c>
    </row>
    <row r="43" spans="1:11" x14ac:dyDescent="0.35">
      <c r="A43">
        <v>143</v>
      </c>
      <c r="B43">
        <v>12105244</v>
      </c>
      <c r="C43">
        <v>3</v>
      </c>
      <c r="D43" t="s">
        <v>123</v>
      </c>
      <c r="E43" t="s">
        <v>124</v>
      </c>
      <c r="F43" t="s">
        <v>125</v>
      </c>
      <c r="G43" t="s">
        <v>126</v>
      </c>
      <c r="H43" t="s">
        <v>127</v>
      </c>
      <c r="I43">
        <v>49</v>
      </c>
      <c r="J43" t="s">
        <v>366</v>
      </c>
      <c r="K43" t="s">
        <v>348</v>
      </c>
    </row>
    <row r="44" spans="1:11" x14ac:dyDescent="0.35">
      <c r="A44">
        <v>136</v>
      </c>
      <c r="B44">
        <v>12106392</v>
      </c>
      <c r="C44">
        <v>2</v>
      </c>
      <c r="D44" t="s">
        <v>9</v>
      </c>
      <c r="E44" t="s">
        <v>230</v>
      </c>
      <c r="F44" t="s">
        <v>9</v>
      </c>
      <c r="G44">
        <v>0</v>
      </c>
      <c r="H44" t="s">
        <v>9</v>
      </c>
      <c r="I44">
        <v>50</v>
      </c>
      <c r="J44" t="s">
        <v>367</v>
      </c>
      <c r="K44" t="s">
        <v>348</v>
      </c>
    </row>
    <row r="45" spans="1:11" x14ac:dyDescent="0.35">
      <c r="A45">
        <v>135</v>
      </c>
      <c r="B45">
        <v>12102914</v>
      </c>
      <c r="C45">
        <v>3</v>
      </c>
      <c r="D45" t="s">
        <v>71</v>
      </c>
      <c r="E45" t="s">
        <v>72</v>
      </c>
      <c r="F45" t="s">
        <v>73</v>
      </c>
      <c r="G45" t="s">
        <v>74</v>
      </c>
      <c r="H45" t="s">
        <v>75</v>
      </c>
      <c r="I45">
        <v>51</v>
      </c>
      <c r="J45" t="s">
        <v>76</v>
      </c>
      <c r="K45" t="s">
        <v>348</v>
      </c>
    </row>
    <row r="46" spans="1:11" x14ac:dyDescent="0.35">
      <c r="A46">
        <v>133</v>
      </c>
      <c r="B46">
        <v>12105244</v>
      </c>
      <c r="C46">
        <v>3</v>
      </c>
      <c r="D46" t="s">
        <v>9</v>
      </c>
      <c r="E46" t="s">
        <v>421</v>
      </c>
      <c r="F46" t="s">
        <v>20</v>
      </c>
      <c r="G46" t="s">
        <v>422</v>
      </c>
      <c r="H46" t="s">
        <v>585</v>
      </c>
      <c r="I46">
        <v>52</v>
      </c>
      <c r="J46" t="s">
        <v>368</v>
      </c>
      <c r="K46" t="s">
        <v>348</v>
      </c>
    </row>
    <row r="47" spans="1:11" x14ac:dyDescent="0.35">
      <c r="A47">
        <v>125</v>
      </c>
      <c r="B47">
        <v>12107184</v>
      </c>
      <c r="C47">
        <v>3</v>
      </c>
      <c r="D47" t="s">
        <v>583</v>
      </c>
      <c r="E47" t="s">
        <v>586</v>
      </c>
      <c r="F47" t="s">
        <v>119</v>
      </c>
      <c r="G47" t="s">
        <v>120</v>
      </c>
      <c r="H47" t="s">
        <v>121</v>
      </c>
      <c r="I47">
        <v>53</v>
      </c>
      <c r="J47" t="s">
        <v>587</v>
      </c>
      <c r="K47" t="s">
        <v>348</v>
      </c>
    </row>
    <row r="48" spans="1:11" x14ac:dyDescent="0.35">
      <c r="A48">
        <v>120</v>
      </c>
      <c r="B48">
        <v>12107184</v>
      </c>
      <c r="C48">
        <v>2</v>
      </c>
      <c r="D48" t="s">
        <v>9</v>
      </c>
      <c r="E48" t="s">
        <v>79</v>
      </c>
      <c r="F48" t="s">
        <v>9</v>
      </c>
      <c r="G48">
        <v>0</v>
      </c>
      <c r="H48" t="s">
        <v>9</v>
      </c>
      <c r="I48">
        <v>54</v>
      </c>
      <c r="J48" t="s">
        <v>80</v>
      </c>
      <c r="K48" t="s">
        <v>348</v>
      </c>
    </row>
    <row r="49" spans="1:11" x14ac:dyDescent="0.35">
      <c r="A49">
        <v>113</v>
      </c>
      <c r="B49">
        <v>12107184</v>
      </c>
      <c r="C49">
        <v>1</v>
      </c>
      <c r="D49" t="s">
        <v>583</v>
      </c>
      <c r="E49" t="s">
        <v>588</v>
      </c>
      <c r="F49" t="s">
        <v>119</v>
      </c>
      <c r="G49" t="s">
        <v>120</v>
      </c>
      <c r="H49" t="s">
        <v>121</v>
      </c>
      <c r="I49">
        <v>55</v>
      </c>
      <c r="J49" t="s">
        <v>589</v>
      </c>
      <c r="K49" t="s">
        <v>348</v>
      </c>
    </row>
    <row r="50" spans="1:11" x14ac:dyDescent="0.35">
      <c r="A50">
        <v>111</v>
      </c>
      <c r="B50">
        <v>12106392</v>
      </c>
      <c r="C50">
        <v>2</v>
      </c>
      <c r="D50" t="s">
        <v>166</v>
      </c>
      <c r="E50" t="s">
        <v>171</v>
      </c>
      <c r="F50" t="s">
        <v>150</v>
      </c>
      <c r="G50" t="s">
        <v>172</v>
      </c>
      <c r="H50" t="s">
        <v>173</v>
      </c>
      <c r="I50">
        <v>56</v>
      </c>
      <c r="J50" t="s">
        <v>174</v>
      </c>
      <c r="K50" t="s">
        <v>348</v>
      </c>
    </row>
    <row r="51" spans="1:11" x14ac:dyDescent="0.35">
      <c r="A51">
        <v>110</v>
      </c>
      <c r="B51">
        <v>12100459</v>
      </c>
      <c r="C51">
        <v>2</v>
      </c>
      <c r="D51" t="s">
        <v>9</v>
      </c>
      <c r="E51" t="s">
        <v>423</v>
      </c>
      <c r="F51" t="s">
        <v>9</v>
      </c>
      <c r="G51">
        <v>0</v>
      </c>
      <c r="H51" t="s">
        <v>9</v>
      </c>
      <c r="I51">
        <v>57</v>
      </c>
      <c r="J51" t="s">
        <v>369</v>
      </c>
      <c r="K51" t="s">
        <v>348</v>
      </c>
    </row>
    <row r="52" spans="1:11" x14ac:dyDescent="0.35">
      <c r="A52">
        <v>43694</v>
      </c>
      <c r="B52">
        <v>12107185</v>
      </c>
      <c r="C52">
        <v>3</v>
      </c>
      <c r="D52" t="s">
        <v>223</v>
      </c>
      <c r="E52" t="s">
        <v>535</v>
      </c>
      <c r="F52" t="s">
        <v>536</v>
      </c>
      <c r="G52" t="s">
        <v>537</v>
      </c>
      <c r="H52" t="s">
        <v>538</v>
      </c>
      <c r="I52">
        <v>7</v>
      </c>
      <c r="J52" t="s">
        <v>11</v>
      </c>
      <c r="K52" t="s">
        <v>349</v>
      </c>
    </row>
    <row r="53" spans="1:11" x14ac:dyDescent="0.35">
      <c r="A53">
        <v>13133</v>
      </c>
      <c r="B53">
        <v>12105269</v>
      </c>
      <c r="C53">
        <v>2</v>
      </c>
      <c r="D53" t="s">
        <v>166</v>
      </c>
      <c r="E53" t="s">
        <v>12</v>
      </c>
      <c r="F53" t="s">
        <v>13</v>
      </c>
      <c r="G53" t="s">
        <v>14</v>
      </c>
      <c r="H53" t="s">
        <v>15</v>
      </c>
      <c r="I53">
        <v>8</v>
      </c>
      <c r="J53" t="s">
        <v>16</v>
      </c>
      <c r="K53" t="s">
        <v>349</v>
      </c>
    </row>
    <row r="54" spans="1:11" x14ac:dyDescent="0.35">
      <c r="A54">
        <v>8436</v>
      </c>
      <c r="B54">
        <v>12100460</v>
      </c>
      <c r="C54">
        <v>3</v>
      </c>
      <c r="D54" t="s">
        <v>9</v>
      </c>
      <c r="E54" t="s">
        <v>167</v>
      </c>
      <c r="F54" t="s">
        <v>168</v>
      </c>
      <c r="G54" t="s">
        <v>169</v>
      </c>
      <c r="H54" t="s">
        <v>9</v>
      </c>
      <c r="I54">
        <v>9</v>
      </c>
      <c r="J54" t="s">
        <v>170</v>
      </c>
      <c r="K54" t="s">
        <v>349</v>
      </c>
    </row>
    <row r="55" spans="1:11" x14ac:dyDescent="0.35">
      <c r="A55">
        <v>5852</v>
      </c>
      <c r="B55">
        <v>12107185</v>
      </c>
      <c r="C55">
        <v>5</v>
      </c>
      <c r="D55" t="s">
        <v>9</v>
      </c>
      <c r="E55" t="s">
        <v>551</v>
      </c>
      <c r="F55" t="s">
        <v>9</v>
      </c>
      <c r="G55" t="s">
        <v>9</v>
      </c>
      <c r="H55" t="s">
        <v>9</v>
      </c>
      <c r="I55">
        <v>10</v>
      </c>
      <c r="J55" t="s">
        <v>552</v>
      </c>
      <c r="K55" t="s">
        <v>349</v>
      </c>
    </row>
    <row r="56" spans="1:11" x14ac:dyDescent="0.35">
      <c r="A56">
        <v>2725</v>
      </c>
      <c r="B56">
        <v>12106378</v>
      </c>
      <c r="C56">
        <v>2</v>
      </c>
      <c r="D56" t="s">
        <v>39</v>
      </c>
      <c r="E56" t="s">
        <v>24</v>
      </c>
      <c r="F56" t="s">
        <v>25</v>
      </c>
      <c r="G56" t="s">
        <v>26</v>
      </c>
      <c r="H56" t="s">
        <v>27</v>
      </c>
      <c r="I56">
        <v>11</v>
      </c>
      <c r="J56" t="s">
        <v>28</v>
      </c>
      <c r="K56" t="s">
        <v>349</v>
      </c>
    </row>
    <row r="57" spans="1:11" x14ac:dyDescent="0.35">
      <c r="A57">
        <v>1270</v>
      </c>
      <c r="B57">
        <v>12107185</v>
      </c>
      <c r="C57">
        <v>4</v>
      </c>
      <c r="D57" t="s">
        <v>9</v>
      </c>
      <c r="E57" t="s">
        <v>553</v>
      </c>
      <c r="F57" t="s">
        <v>9</v>
      </c>
      <c r="G57" t="s">
        <v>9</v>
      </c>
      <c r="H57" t="s">
        <v>9</v>
      </c>
      <c r="I57">
        <v>12</v>
      </c>
      <c r="J57" t="s">
        <v>554</v>
      </c>
      <c r="K57" t="s">
        <v>349</v>
      </c>
    </row>
    <row r="58" spans="1:11" x14ac:dyDescent="0.35">
      <c r="A58">
        <v>1162</v>
      </c>
      <c r="B58">
        <v>12106378</v>
      </c>
      <c r="C58">
        <v>1</v>
      </c>
      <c r="D58" t="s">
        <v>39</v>
      </c>
      <c r="E58" t="s">
        <v>40</v>
      </c>
      <c r="F58" t="s">
        <v>25</v>
      </c>
      <c r="G58" t="s">
        <v>41</v>
      </c>
      <c r="H58" t="s">
        <v>42</v>
      </c>
      <c r="I58">
        <v>13</v>
      </c>
      <c r="J58" t="s">
        <v>43</v>
      </c>
      <c r="K58" t="s">
        <v>349</v>
      </c>
    </row>
    <row r="59" spans="1:11" x14ac:dyDescent="0.35">
      <c r="A59">
        <v>1155</v>
      </c>
      <c r="B59">
        <v>12106378</v>
      </c>
      <c r="C59">
        <v>3</v>
      </c>
      <c r="D59" t="s">
        <v>223</v>
      </c>
      <c r="E59" t="s">
        <v>316</v>
      </c>
      <c r="F59" t="s">
        <v>317</v>
      </c>
      <c r="G59" t="s">
        <v>318</v>
      </c>
      <c r="H59" t="s">
        <v>319</v>
      </c>
      <c r="I59">
        <v>14</v>
      </c>
      <c r="J59" t="s">
        <v>320</v>
      </c>
      <c r="K59" t="s">
        <v>349</v>
      </c>
    </row>
    <row r="60" spans="1:11" x14ac:dyDescent="0.35">
      <c r="A60">
        <v>938</v>
      </c>
      <c r="B60">
        <v>12107185</v>
      </c>
      <c r="C60">
        <v>5</v>
      </c>
      <c r="D60" t="s">
        <v>9</v>
      </c>
      <c r="E60" t="s">
        <v>555</v>
      </c>
      <c r="F60" t="s">
        <v>9</v>
      </c>
      <c r="G60" t="s">
        <v>9</v>
      </c>
      <c r="H60" t="s">
        <v>9</v>
      </c>
      <c r="I60">
        <v>15</v>
      </c>
      <c r="J60" t="s">
        <v>23</v>
      </c>
      <c r="K60" t="s">
        <v>349</v>
      </c>
    </row>
    <row r="61" spans="1:11" x14ac:dyDescent="0.35">
      <c r="A61">
        <v>877</v>
      </c>
      <c r="B61">
        <v>12107185</v>
      </c>
      <c r="C61">
        <v>5</v>
      </c>
      <c r="D61" t="s">
        <v>9</v>
      </c>
      <c r="E61" t="s">
        <v>556</v>
      </c>
      <c r="F61" t="s">
        <v>9</v>
      </c>
      <c r="G61" t="s">
        <v>9</v>
      </c>
      <c r="H61" t="s">
        <v>9</v>
      </c>
      <c r="I61">
        <v>16</v>
      </c>
      <c r="J61" t="s">
        <v>557</v>
      </c>
      <c r="K61" t="s">
        <v>349</v>
      </c>
    </row>
    <row r="62" spans="1:11" x14ac:dyDescent="0.35">
      <c r="A62">
        <v>766</v>
      </c>
      <c r="B62">
        <v>12100460</v>
      </c>
      <c r="C62">
        <v>2</v>
      </c>
      <c r="D62" t="s">
        <v>9</v>
      </c>
      <c r="E62" t="s">
        <v>35</v>
      </c>
      <c r="F62" t="s">
        <v>9</v>
      </c>
      <c r="G62">
        <v>0</v>
      </c>
      <c r="H62" t="s">
        <v>9</v>
      </c>
      <c r="I62">
        <v>17</v>
      </c>
      <c r="J62" t="s">
        <v>36</v>
      </c>
      <c r="K62" t="s">
        <v>349</v>
      </c>
    </row>
    <row r="63" spans="1:11" x14ac:dyDescent="0.35">
      <c r="A63">
        <v>757</v>
      </c>
      <c r="B63">
        <v>12100460</v>
      </c>
      <c r="C63">
        <v>2</v>
      </c>
      <c r="D63" t="s">
        <v>9</v>
      </c>
      <c r="E63" t="s">
        <v>37</v>
      </c>
      <c r="F63" t="s">
        <v>9</v>
      </c>
      <c r="G63">
        <v>0</v>
      </c>
      <c r="H63" t="s">
        <v>9</v>
      </c>
      <c r="I63">
        <v>18</v>
      </c>
      <c r="J63" t="s">
        <v>38</v>
      </c>
      <c r="K63" t="s">
        <v>349</v>
      </c>
    </row>
    <row r="64" spans="1:11" x14ac:dyDescent="0.35">
      <c r="A64">
        <v>718</v>
      </c>
      <c r="B64">
        <v>12100460</v>
      </c>
      <c r="C64">
        <v>3</v>
      </c>
      <c r="D64" t="s">
        <v>9</v>
      </c>
      <c r="E64" t="s">
        <v>443</v>
      </c>
      <c r="F64" t="s">
        <v>444</v>
      </c>
      <c r="G64" t="s">
        <v>445</v>
      </c>
      <c r="H64" t="s">
        <v>9</v>
      </c>
      <c r="I64">
        <v>19</v>
      </c>
      <c r="J64" t="s">
        <v>431</v>
      </c>
      <c r="K64" t="s">
        <v>349</v>
      </c>
    </row>
    <row r="65" spans="1:11" x14ac:dyDescent="0.35">
      <c r="A65">
        <v>708</v>
      </c>
      <c r="B65">
        <v>12100460</v>
      </c>
      <c r="C65">
        <v>3</v>
      </c>
      <c r="D65" t="s">
        <v>9</v>
      </c>
      <c r="E65" t="s">
        <v>446</v>
      </c>
      <c r="F65" t="s">
        <v>150</v>
      </c>
      <c r="G65" t="s">
        <v>447</v>
      </c>
      <c r="H65" t="s">
        <v>9</v>
      </c>
      <c r="I65">
        <v>20</v>
      </c>
      <c r="J65" t="s">
        <v>432</v>
      </c>
      <c r="K65" t="s">
        <v>349</v>
      </c>
    </row>
    <row r="66" spans="1:11" x14ac:dyDescent="0.35">
      <c r="A66">
        <v>661</v>
      </c>
      <c r="B66">
        <v>12107185</v>
      </c>
      <c r="C66">
        <v>3</v>
      </c>
      <c r="D66" t="s">
        <v>448</v>
      </c>
      <c r="E66" t="s">
        <v>82</v>
      </c>
      <c r="F66" t="s">
        <v>83</v>
      </c>
      <c r="G66" t="s">
        <v>84</v>
      </c>
      <c r="H66" t="s">
        <v>85</v>
      </c>
      <c r="I66">
        <v>21</v>
      </c>
      <c r="J66" t="s">
        <v>86</v>
      </c>
      <c r="K66" t="s">
        <v>349</v>
      </c>
    </row>
    <row r="67" spans="1:11" x14ac:dyDescent="0.35">
      <c r="A67">
        <v>594</v>
      </c>
      <c r="B67">
        <v>12100460</v>
      </c>
      <c r="C67">
        <v>3</v>
      </c>
      <c r="D67" t="s">
        <v>9</v>
      </c>
      <c r="E67" t="s">
        <v>188</v>
      </c>
      <c r="F67" t="s">
        <v>189</v>
      </c>
      <c r="G67" t="s">
        <v>190</v>
      </c>
      <c r="H67" t="s">
        <v>9</v>
      </c>
      <c r="I67">
        <v>22</v>
      </c>
      <c r="J67" t="s">
        <v>558</v>
      </c>
      <c r="K67" t="s">
        <v>349</v>
      </c>
    </row>
    <row r="68" spans="1:11" x14ac:dyDescent="0.35">
      <c r="A68">
        <v>583</v>
      </c>
      <c r="B68">
        <v>12102940</v>
      </c>
      <c r="C68">
        <v>5</v>
      </c>
      <c r="D68" t="s">
        <v>9</v>
      </c>
      <c r="E68" t="s">
        <v>559</v>
      </c>
      <c r="F68" t="s">
        <v>9</v>
      </c>
      <c r="G68" t="s">
        <v>9</v>
      </c>
      <c r="H68" t="s">
        <v>9</v>
      </c>
      <c r="I68">
        <v>23</v>
      </c>
      <c r="J68" t="s">
        <v>560</v>
      </c>
      <c r="K68" t="s">
        <v>349</v>
      </c>
    </row>
    <row r="69" spans="1:11" x14ac:dyDescent="0.35">
      <c r="A69">
        <v>576</v>
      </c>
      <c r="B69">
        <v>12107185</v>
      </c>
      <c r="C69">
        <v>3</v>
      </c>
      <c r="D69" t="s">
        <v>223</v>
      </c>
      <c r="E69" t="s">
        <v>535</v>
      </c>
      <c r="F69" t="s">
        <v>536</v>
      </c>
      <c r="G69" t="s">
        <v>537</v>
      </c>
      <c r="H69" t="s">
        <v>538</v>
      </c>
      <c r="I69">
        <v>24</v>
      </c>
      <c r="J69" t="s">
        <v>561</v>
      </c>
      <c r="K69" t="s">
        <v>349</v>
      </c>
    </row>
    <row r="70" spans="1:11" x14ac:dyDescent="0.35">
      <c r="A70">
        <v>572</v>
      </c>
      <c r="B70">
        <v>12102940</v>
      </c>
      <c r="C70">
        <v>5</v>
      </c>
      <c r="D70" t="s">
        <v>9</v>
      </c>
      <c r="E70" t="s">
        <v>562</v>
      </c>
      <c r="F70" t="s">
        <v>9</v>
      </c>
      <c r="G70" t="s">
        <v>9</v>
      </c>
      <c r="H70" t="s">
        <v>9</v>
      </c>
      <c r="I70">
        <v>25</v>
      </c>
      <c r="J70" t="s">
        <v>563</v>
      </c>
      <c r="K70" t="s">
        <v>349</v>
      </c>
    </row>
    <row r="71" spans="1:11" x14ac:dyDescent="0.35">
      <c r="A71">
        <v>557</v>
      </c>
      <c r="B71">
        <v>12100460</v>
      </c>
      <c r="C71">
        <v>3</v>
      </c>
      <c r="D71" t="s">
        <v>9</v>
      </c>
      <c r="E71" t="s">
        <v>449</v>
      </c>
      <c r="F71" t="s">
        <v>450</v>
      </c>
      <c r="G71" t="s">
        <v>451</v>
      </c>
      <c r="H71" t="s">
        <v>9</v>
      </c>
      <c r="I71">
        <v>26</v>
      </c>
      <c r="J71" t="s">
        <v>34</v>
      </c>
      <c r="K71" t="s">
        <v>349</v>
      </c>
    </row>
    <row r="72" spans="1:11" x14ac:dyDescent="0.35">
      <c r="A72">
        <v>510</v>
      </c>
      <c r="B72">
        <v>12105269</v>
      </c>
      <c r="C72">
        <v>3</v>
      </c>
      <c r="D72" t="s">
        <v>384</v>
      </c>
      <c r="E72" t="s">
        <v>129</v>
      </c>
      <c r="F72" t="s">
        <v>130</v>
      </c>
      <c r="G72" t="s">
        <v>131</v>
      </c>
      <c r="H72" t="s">
        <v>132</v>
      </c>
      <c r="I72">
        <v>27</v>
      </c>
      <c r="J72" t="s">
        <v>133</v>
      </c>
      <c r="K72" t="s">
        <v>349</v>
      </c>
    </row>
    <row r="73" spans="1:11" x14ac:dyDescent="0.35">
      <c r="A73">
        <v>501</v>
      </c>
      <c r="B73">
        <v>12107185</v>
      </c>
      <c r="C73">
        <v>3</v>
      </c>
      <c r="D73" t="s">
        <v>211</v>
      </c>
      <c r="E73" t="s">
        <v>212</v>
      </c>
      <c r="F73" t="s">
        <v>213</v>
      </c>
      <c r="G73" t="s">
        <v>214</v>
      </c>
      <c r="H73" t="s">
        <v>215</v>
      </c>
      <c r="I73">
        <v>28</v>
      </c>
      <c r="J73" t="s">
        <v>564</v>
      </c>
      <c r="K73" t="s">
        <v>349</v>
      </c>
    </row>
    <row r="74" spans="1:11" x14ac:dyDescent="0.35">
      <c r="A74">
        <v>486</v>
      </c>
      <c r="B74">
        <v>12106378</v>
      </c>
      <c r="C74">
        <v>2</v>
      </c>
      <c r="D74" t="s">
        <v>260</v>
      </c>
      <c r="E74" t="s">
        <v>261</v>
      </c>
      <c r="F74" t="s">
        <v>262</v>
      </c>
      <c r="G74" t="s">
        <v>263</v>
      </c>
      <c r="H74" t="s">
        <v>264</v>
      </c>
      <c r="I74">
        <v>29</v>
      </c>
      <c r="J74" t="s">
        <v>265</v>
      </c>
      <c r="K74" t="s">
        <v>349</v>
      </c>
    </row>
    <row r="75" spans="1:11" x14ac:dyDescent="0.35">
      <c r="A75">
        <v>477</v>
      </c>
      <c r="B75">
        <v>12105269</v>
      </c>
      <c r="C75">
        <v>2</v>
      </c>
      <c r="D75" t="s">
        <v>9</v>
      </c>
      <c r="E75" t="s">
        <v>52</v>
      </c>
      <c r="F75" t="s">
        <v>9</v>
      </c>
      <c r="G75">
        <v>0</v>
      </c>
      <c r="H75" t="s">
        <v>9</v>
      </c>
      <c r="I75">
        <v>30</v>
      </c>
      <c r="J75" t="s">
        <v>565</v>
      </c>
      <c r="K75" t="s">
        <v>349</v>
      </c>
    </row>
    <row r="76" spans="1:11" x14ac:dyDescent="0.35">
      <c r="A76">
        <v>476</v>
      </c>
      <c r="B76">
        <v>12100460</v>
      </c>
      <c r="C76">
        <v>2</v>
      </c>
      <c r="D76" t="s">
        <v>9</v>
      </c>
      <c r="E76" t="s">
        <v>52</v>
      </c>
      <c r="F76" t="s">
        <v>9</v>
      </c>
      <c r="G76">
        <v>0</v>
      </c>
      <c r="H76" t="s">
        <v>9</v>
      </c>
      <c r="I76">
        <v>31</v>
      </c>
      <c r="J76" t="s">
        <v>433</v>
      </c>
      <c r="K76" t="s">
        <v>349</v>
      </c>
    </row>
    <row r="77" spans="1:11" x14ac:dyDescent="0.35">
      <c r="A77">
        <v>468</v>
      </c>
      <c r="B77">
        <v>12107185</v>
      </c>
      <c r="C77">
        <v>5</v>
      </c>
      <c r="D77" t="s">
        <v>9</v>
      </c>
      <c r="E77" t="s">
        <v>566</v>
      </c>
      <c r="F77" t="s">
        <v>9</v>
      </c>
      <c r="G77" t="s">
        <v>9</v>
      </c>
      <c r="H77" t="s">
        <v>9</v>
      </c>
      <c r="I77">
        <v>32</v>
      </c>
      <c r="J77" t="s">
        <v>567</v>
      </c>
      <c r="K77" t="s">
        <v>349</v>
      </c>
    </row>
    <row r="78" spans="1:11" x14ac:dyDescent="0.35">
      <c r="A78">
        <v>450</v>
      </c>
      <c r="B78">
        <v>12104484</v>
      </c>
      <c r="C78">
        <v>5</v>
      </c>
      <c r="D78" t="s">
        <v>9</v>
      </c>
      <c r="E78" t="s">
        <v>568</v>
      </c>
      <c r="F78" t="s">
        <v>9</v>
      </c>
      <c r="G78" t="s">
        <v>9</v>
      </c>
      <c r="H78" t="s">
        <v>9</v>
      </c>
      <c r="I78">
        <v>33</v>
      </c>
      <c r="J78" t="s">
        <v>196</v>
      </c>
      <c r="K78" t="s">
        <v>349</v>
      </c>
    </row>
    <row r="79" spans="1:11" x14ac:dyDescent="0.35">
      <c r="A79">
        <v>448</v>
      </c>
      <c r="B79">
        <v>12100460</v>
      </c>
      <c r="C79">
        <v>3</v>
      </c>
      <c r="D79" t="s">
        <v>44</v>
      </c>
      <c r="E79" t="s">
        <v>45</v>
      </c>
      <c r="F79" t="s">
        <v>46</v>
      </c>
      <c r="G79" t="s">
        <v>47</v>
      </c>
      <c r="H79" t="s">
        <v>48</v>
      </c>
      <c r="I79">
        <v>34</v>
      </c>
      <c r="J79" t="s">
        <v>49</v>
      </c>
      <c r="K79" t="s">
        <v>349</v>
      </c>
    </row>
    <row r="80" spans="1:11" x14ac:dyDescent="0.35">
      <c r="A80">
        <v>430</v>
      </c>
      <c r="B80">
        <v>12106378</v>
      </c>
      <c r="C80">
        <v>2</v>
      </c>
      <c r="D80" t="s">
        <v>9</v>
      </c>
      <c r="E80" t="s">
        <v>50</v>
      </c>
      <c r="F80" t="s">
        <v>9</v>
      </c>
      <c r="G80">
        <v>0</v>
      </c>
      <c r="H80" t="s">
        <v>9</v>
      </c>
      <c r="I80">
        <v>35</v>
      </c>
      <c r="J80" t="s">
        <v>51</v>
      </c>
      <c r="K80" t="s">
        <v>349</v>
      </c>
    </row>
    <row r="81" spans="1:11" x14ac:dyDescent="0.35">
      <c r="A81">
        <v>402</v>
      </c>
      <c r="B81">
        <v>12105269</v>
      </c>
      <c r="C81">
        <v>2</v>
      </c>
      <c r="D81" t="s">
        <v>9</v>
      </c>
      <c r="E81" t="s">
        <v>50</v>
      </c>
      <c r="F81" t="s">
        <v>9</v>
      </c>
      <c r="G81">
        <v>0</v>
      </c>
      <c r="H81" t="s">
        <v>9</v>
      </c>
      <c r="I81">
        <v>36</v>
      </c>
      <c r="J81" t="s">
        <v>569</v>
      </c>
      <c r="K81" t="s">
        <v>349</v>
      </c>
    </row>
    <row r="82" spans="1:11" x14ac:dyDescent="0.35">
      <c r="A82">
        <v>398</v>
      </c>
      <c r="B82">
        <v>12107185</v>
      </c>
      <c r="C82">
        <v>5</v>
      </c>
      <c r="D82" t="s">
        <v>9</v>
      </c>
      <c r="E82" t="s">
        <v>570</v>
      </c>
      <c r="F82" t="s">
        <v>9</v>
      </c>
      <c r="G82" t="s">
        <v>9</v>
      </c>
      <c r="H82" t="s">
        <v>9</v>
      </c>
      <c r="I82">
        <v>37</v>
      </c>
      <c r="J82" t="s">
        <v>571</v>
      </c>
      <c r="K82" t="s">
        <v>349</v>
      </c>
    </row>
    <row r="83" spans="1:11" x14ac:dyDescent="0.35">
      <c r="A83">
        <v>369</v>
      </c>
      <c r="B83">
        <v>12107185</v>
      </c>
      <c r="C83">
        <v>5</v>
      </c>
      <c r="D83" t="s">
        <v>9</v>
      </c>
      <c r="E83" t="s">
        <v>572</v>
      </c>
      <c r="F83" t="s">
        <v>9</v>
      </c>
      <c r="G83" t="s">
        <v>9</v>
      </c>
      <c r="H83" t="s">
        <v>9</v>
      </c>
      <c r="I83">
        <v>38</v>
      </c>
      <c r="J83" t="s">
        <v>573</v>
      </c>
      <c r="K83" t="s">
        <v>349</v>
      </c>
    </row>
    <row r="84" spans="1:11" x14ac:dyDescent="0.35">
      <c r="A84">
        <v>358</v>
      </c>
      <c r="B84">
        <v>12107185</v>
      </c>
      <c r="C84">
        <v>5</v>
      </c>
      <c r="D84" t="s">
        <v>9</v>
      </c>
      <c r="E84" t="s">
        <v>574</v>
      </c>
      <c r="F84" t="s">
        <v>9</v>
      </c>
      <c r="G84" t="s">
        <v>9</v>
      </c>
      <c r="H84" t="s">
        <v>9</v>
      </c>
      <c r="I84">
        <v>39</v>
      </c>
      <c r="J84" t="s">
        <v>575</v>
      </c>
      <c r="K84" t="s">
        <v>349</v>
      </c>
    </row>
    <row r="85" spans="1:11" x14ac:dyDescent="0.35">
      <c r="A85">
        <v>358</v>
      </c>
      <c r="B85">
        <v>12105269</v>
      </c>
      <c r="C85">
        <v>3</v>
      </c>
      <c r="D85" t="s">
        <v>211</v>
      </c>
      <c r="E85" t="s">
        <v>212</v>
      </c>
      <c r="F85" t="s">
        <v>213</v>
      </c>
      <c r="G85" t="s">
        <v>214</v>
      </c>
      <c r="H85" t="s">
        <v>215</v>
      </c>
      <c r="I85">
        <v>40</v>
      </c>
      <c r="J85" t="s">
        <v>216</v>
      </c>
      <c r="K85" t="s">
        <v>349</v>
      </c>
    </row>
    <row r="86" spans="1:11" x14ac:dyDescent="0.35">
      <c r="A86">
        <v>337</v>
      </c>
      <c r="B86">
        <v>12100460</v>
      </c>
      <c r="C86">
        <v>2</v>
      </c>
      <c r="D86" t="s">
        <v>9</v>
      </c>
      <c r="E86" t="s">
        <v>55</v>
      </c>
      <c r="F86" t="s">
        <v>9</v>
      </c>
      <c r="G86">
        <v>0</v>
      </c>
      <c r="H86" t="s">
        <v>9</v>
      </c>
      <c r="I86">
        <v>41</v>
      </c>
      <c r="J86" t="s">
        <v>56</v>
      </c>
      <c r="K86" t="s">
        <v>349</v>
      </c>
    </row>
    <row r="87" spans="1:11" x14ac:dyDescent="0.35">
      <c r="A87">
        <v>333</v>
      </c>
      <c r="B87">
        <v>12107185</v>
      </c>
      <c r="C87">
        <v>1</v>
      </c>
      <c r="D87" t="s">
        <v>87</v>
      </c>
      <c r="E87" t="s">
        <v>88</v>
      </c>
      <c r="F87" t="s">
        <v>89</v>
      </c>
      <c r="G87" t="s">
        <v>90</v>
      </c>
      <c r="H87" t="s">
        <v>91</v>
      </c>
      <c r="I87">
        <v>42</v>
      </c>
      <c r="J87" t="s">
        <v>92</v>
      </c>
      <c r="K87" t="s">
        <v>349</v>
      </c>
    </row>
    <row r="88" spans="1:11" x14ac:dyDescent="0.35">
      <c r="A88">
        <v>330</v>
      </c>
      <c r="B88">
        <v>12107185</v>
      </c>
      <c r="C88">
        <v>5</v>
      </c>
      <c r="D88" t="s">
        <v>9</v>
      </c>
      <c r="E88" t="s">
        <v>576</v>
      </c>
      <c r="F88" t="s">
        <v>9</v>
      </c>
      <c r="G88" t="s">
        <v>9</v>
      </c>
      <c r="H88" t="s">
        <v>9</v>
      </c>
      <c r="I88">
        <v>43</v>
      </c>
      <c r="J88" t="s">
        <v>577</v>
      </c>
      <c r="K88" t="s">
        <v>349</v>
      </c>
    </row>
    <row r="89" spans="1:11" x14ac:dyDescent="0.35">
      <c r="A89">
        <v>328</v>
      </c>
      <c r="B89">
        <v>12107185</v>
      </c>
      <c r="C89">
        <v>5</v>
      </c>
      <c r="D89" t="s">
        <v>9</v>
      </c>
      <c r="E89" t="s">
        <v>578</v>
      </c>
      <c r="F89" t="s">
        <v>9</v>
      </c>
      <c r="G89" t="s">
        <v>9</v>
      </c>
      <c r="H89" t="s">
        <v>9</v>
      </c>
      <c r="I89">
        <v>44</v>
      </c>
      <c r="J89" t="s">
        <v>579</v>
      </c>
      <c r="K89" t="s">
        <v>349</v>
      </c>
    </row>
    <row r="90" spans="1:11" x14ac:dyDescent="0.35">
      <c r="A90">
        <v>325</v>
      </c>
      <c r="B90">
        <v>12107185</v>
      </c>
      <c r="C90">
        <v>2</v>
      </c>
      <c r="D90" t="s">
        <v>223</v>
      </c>
      <c r="E90" t="s">
        <v>417</v>
      </c>
      <c r="F90" t="s">
        <v>418</v>
      </c>
      <c r="G90" t="s">
        <v>419</v>
      </c>
      <c r="H90" t="s">
        <v>420</v>
      </c>
      <c r="I90">
        <v>45</v>
      </c>
      <c r="J90" t="s">
        <v>365</v>
      </c>
      <c r="K90" t="s">
        <v>349</v>
      </c>
    </row>
    <row r="91" spans="1:11" x14ac:dyDescent="0.35">
      <c r="A91">
        <v>324</v>
      </c>
      <c r="B91">
        <v>12100460</v>
      </c>
      <c r="C91">
        <v>2</v>
      </c>
      <c r="D91" t="s">
        <v>106</v>
      </c>
      <c r="E91" t="s">
        <v>107</v>
      </c>
      <c r="F91" t="s">
        <v>108</v>
      </c>
      <c r="G91" t="s">
        <v>109</v>
      </c>
      <c r="H91" t="s">
        <v>110</v>
      </c>
      <c r="I91">
        <v>46</v>
      </c>
      <c r="J91" t="s">
        <v>111</v>
      </c>
      <c r="K91" t="s">
        <v>349</v>
      </c>
    </row>
    <row r="92" spans="1:11" x14ac:dyDescent="0.35">
      <c r="A92">
        <v>316</v>
      </c>
      <c r="B92">
        <v>12107185</v>
      </c>
      <c r="C92">
        <v>5</v>
      </c>
      <c r="D92" t="s">
        <v>9</v>
      </c>
      <c r="E92" t="s">
        <v>580</v>
      </c>
      <c r="F92" t="s">
        <v>9</v>
      </c>
      <c r="G92" t="s">
        <v>9</v>
      </c>
      <c r="H92" t="s">
        <v>9</v>
      </c>
      <c r="I92">
        <v>47</v>
      </c>
      <c r="J92" t="s">
        <v>581</v>
      </c>
      <c r="K92" t="s">
        <v>349</v>
      </c>
    </row>
    <row r="93" spans="1:11" x14ac:dyDescent="0.35">
      <c r="A93">
        <v>312</v>
      </c>
      <c r="B93">
        <v>12107185</v>
      </c>
      <c r="C93">
        <v>1</v>
      </c>
      <c r="D93" t="s">
        <v>166</v>
      </c>
      <c r="E93" t="s">
        <v>477</v>
      </c>
      <c r="F93" t="s">
        <v>478</v>
      </c>
      <c r="G93" t="s">
        <v>479</v>
      </c>
      <c r="H93" t="s">
        <v>480</v>
      </c>
      <c r="I93">
        <v>48</v>
      </c>
      <c r="J93" t="s">
        <v>442</v>
      </c>
      <c r="K93" t="s">
        <v>349</v>
      </c>
    </row>
    <row r="94" spans="1:11" x14ac:dyDescent="0.35">
      <c r="A94">
        <v>310</v>
      </c>
      <c r="B94">
        <v>12105269</v>
      </c>
      <c r="C94">
        <v>3</v>
      </c>
      <c r="D94" t="s">
        <v>289</v>
      </c>
      <c r="E94" t="s">
        <v>290</v>
      </c>
      <c r="F94" t="s">
        <v>291</v>
      </c>
      <c r="G94" t="s">
        <v>292</v>
      </c>
      <c r="H94" t="s">
        <v>293</v>
      </c>
      <c r="I94">
        <v>49</v>
      </c>
      <c r="J94" t="s">
        <v>434</v>
      </c>
      <c r="K94" t="s">
        <v>349</v>
      </c>
    </row>
    <row r="95" spans="1:11" x14ac:dyDescent="0.35">
      <c r="A95">
        <v>309</v>
      </c>
      <c r="B95">
        <v>12105269</v>
      </c>
      <c r="C95">
        <v>2</v>
      </c>
      <c r="D95" t="s">
        <v>9</v>
      </c>
      <c r="E95" t="s">
        <v>17</v>
      </c>
      <c r="F95" t="s">
        <v>9</v>
      </c>
      <c r="G95">
        <v>0</v>
      </c>
      <c r="H95" t="s">
        <v>9</v>
      </c>
      <c r="I95">
        <v>50</v>
      </c>
      <c r="J95" t="s">
        <v>582</v>
      </c>
      <c r="K95" t="s">
        <v>349</v>
      </c>
    </row>
    <row r="96" spans="1:11" x14ac:dyDescent="0.35">
      <c r="A96">
        <v>303</v>
      </c>
      <c r="B96">
        <v>12105269</v>
      </c>
      <c r="C96">
        <v>2</v>
      </c>
      <c r="D96" t="s">
        <v>9</v>
      </c>
      <c r="E96" t="s">
        <v>69</v>
      </c>
      <c r="F96" t="s">
        <v>9</v>
      </c>
      <c r="G96">
        <v>0</v>
      </c>
      <c r="H96" t="s">
        <v>9</v>
      </c>
      <c r="I96">
        <v>51</v>
      </c>
      <c r="J96" t="s">
        <v>70</v>
      </c>
      <c r="K96" t="s">
        <v>349</v>
      </c>
    </row>
    <row r="97" spans="1:11" x14ac:dyDescent="0.35">
      <c r="A97">
        <v>298</v>
      </c>
      <c r="B97">
        <v>12107185</v>
      </c>
      <c r="C97">
        <v>2</v>
      </c>
      <c r="D97" t="s">
        <v>223</v>
      </c>
      <c r="E97" t="s">
        <v>498</v>
      </c>
      <c r="F97" t="s">
        <v>499</v>
      </c>
      <c r="G97" t="s">
        <v>500</v>
      </c>
      <c r="H97" t="s">
        <v>501</v>
      </c>
      <c r="I97">
        <v>52</v>
      </c>
      <c r="J97" t="s">
        <v>502</v>
      </c>
      <c r="K97" t="s">
        <v>349</v>
      </c>
    </row>
    <row r="98" spans="1:11" x14ac:dyDescent="0.35">
      <c r="A98">
        <v>290</v>
      </c>
      <c r="B98">
        <v>12105269</v>
      </c>
      <c r="C98">
        <v>1</v>
      </c>
      <c r="D98" t="s">
        <v>583</v>
      </c>
      <c r="E98" t="s">
        <v>118</v>
      </c>
      <c r="F98" t="s">
        <v>119</v>
      </c>
      <c r="G98" t="s">
        <v>120</v>
      </c>
      <c r="H98" t="s">
        <v>121</v>
      </c>
      <c r="I98">
        <v>53</v>
      </c>
      <c r="J98" t="s">
        <v>584</v>
      </c>
      <c r="K98" t="s">
        <v>349</v>
      </c>
    </row>
    <row r="99" spans="1:11" x14ac:dyDescent="0.35">
      <c r="A99">
        <v>283</v>
      </c>
      <c r="B99">
        <v>12107185</v>
      </c>
      <c r="C99">
        <v>3</v>
      </c>
      <c r="D99" t="s">
        <v>9</v>
      </c>
      <c r="E99" t="s">
        <v>465</v>
      </c>
      <c r="F99" t="s">
        <v>466</v>
      </c>
      <c r="G99" t="s">
        <v>467</v>
      </c>
      <c r="H99" t="s">
        <v>468</v>
      </c>
      <c r="I99">
        <v>54</v>
      </c>
      <c r="J99" t="s">
        <v>438</v>
      </c>
      <c r="K99" t="s">
        <v>349</v>
      </c>
    </row>
    <row r="100" spans="1:11" x14ac:dyDescent="0.35">
      <c r="A100">
        <v>279</v>
      </c>
      <c r="B100">
        <v>12105269</v>
      </c>
      <c r="C100">
        <v>2</v>
      </c>
      <c r="D100" t="s">
        <v>9</v>
      </c>
      <c r="E100" t="s">
        <v>95</v>
      </c>
      <c r="F100" t="s">
        <v>9</v>
      </c>
      <c r="G100">
        <v>0</v>
      </c>
      <c r="H100" t="s">
        <v>9</v>
      </c>
      <c r="I100">
        <v>55</v>
      </c>
      <c r="J100" t="s">
        <v>96</v>
      </c>
      <c r="K100" t="s">
        <v>349</v>
      </c>
    </row>
    <row r="101" spans="1:11" x14ac:dyDescent="0.35">
      <c r="A101">
        <v>270</v>
      </c>
      <c r="B101">
        <v>12105269</v>
      </c>
      <c r="C101">
        <v>2</v>
      </c>
      <c r="D101" t="s">
        <v>452</v>
      </c>
      <c r="E101" t="s">
        <v>453</v>
      </c>
      <c r="F101" t="s">
        <v>454</v>
      </c>
      <c r="G101" t="s">
        <v>455</v>
      </c>
      <c r="H101" t="s">
        <v>456</v>
      </c>
      <c r="I101">
        <v>56</v>
      </c>
      <c r="J101" t="s">
        <v>435</v>
      </c>
      <c r="K101" t="s">
        <v>349</v>
      </c>
    </row>
    <row r="102" spans="1:11" x14ac:dyDescent="0.35">
      <c r="A102">
        <v>259</v>
      </c>
      <c r="B102">
        <v>12105269</v>
      </c>
      <c r="C102">
        <v>2</v>
      </c>
      <c r="D102" t="s">
        <v>57</v>
      </c>
      <c r="E102" t="s">
        <v>58</v>
      </c>
      <c r="F102" t="s">
        <v>59</v>
      </c>
      <c r="G102" t="s">
        <v>60</v>
      </c>
      <c r="H102" t="s">
        <v>61</v>
      </c>
      <c r="I102">
        <v>57</v>
      </c>
      <c r="J102" t="s">
        <v>81</v>
      </c>
      <c r="K102" t="s">
        <v>349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202"/>
  <sheetViews>
    <sheetView workbookViewId="0">
      <selection activeCell="A6" sqref="A6"/>
    </sheetView>
  </sheetViews>
  <sheetFormatPr baseColWidth="10" defaultColWidth="11.453125" defaultRowHeight="14.5" x14ac:dyDescent="0.35"/>
  <cols>
    <col min="1" max="1" width="11.453125" style="13"/>
    <col min="2" max="2" width="9.81640625" style="5" customWidth="1"/>
    <col min="3" max="3" width="11.453125" style="5"/>
    <col min="4" max="4" width="3.54296875" style="5" customWidth="1"/>
    <col min="5" max="5" width="34.54296875" style="5" customWidth="1"/>
    <col min="6" max="6" width="23.81640625" style="5" customWidth="1"/>
    <col min="7" max="7" width="11.453125" style="5"/>
    <col min="8" max="8" width="13" style="5" customWidth="1"/>
    <col min="9" max="9" width="9" style="5" customWidth="1"/>
    <col min="10" max="10" width="5.26953125" style="5" customWidth="1"/>
    <col min="11" max="11" width="11.453125" style="5"/>
    <col min="12" max="12" width="7.453125" style="5" customWidth="1"/>
    <col min="13" max="18" width="5.26953125" style="12" customWidth="1"/>
    <col min="19" max="16384" width="11.453125" style="13"/>
  </cols>
  <sheetData>
    <row r="1" spans="2:18" x14ac:dyDescent="0.35">
      <c r="B1" s="5" t="s">
        <v>0</v>
      </c>
      <c r="C1" s="5" t="s">
        <v>1</v>
      </c>
      <c r="D1" s="5" t="s">
        <v>2</v>
      </c>
      <c r="E1" s="5" t="s">
        <v>3</v>
      </c>
      <c r="F1" s="5" t="s">
        <v>4</v>
      </c>
      <c r="G1" s="5" t="s">
        <v>5</v>
      </c>
      <c r="H1" s="5" t="s">
        <v>6</v>
      </c>
      <c r="I1" s="5" t="s">
        <v>7</v>
      </c>
      <c r="J1" s="5" t="s">
        <v>165</v>
      </c>
      <c r="K1" s="5" t="s">
        <v>8</v>
      </c>
      <c r="L1" s="5" t="s">
        <v>300</v>
      </c>
      <c r="M1" s="12" t="s">
        <v>348</v>
      </c>
      <c r="N1" s="12" t="s">
        <v>349</v>
      </c>
      <c r="O1" s="12" t="s">
        <v>345</v>
      </c>
      <c r="P1" s="12" t="s">
        <v>164</v>
      </c>
      <c r="Q1" s="12" t="s">
        <v>315</v>
      </c>
      <c r="R1" s="12" t="s">
        <v>266</v>
      </c>
    </row>
    <row r="2" spans="2:18" x14ac:dyDescent="0.35">
      <c r="B2" s="5">
        <v>8436</v>
      </c>
      <c r="C2" s="5">
        <v>12100460</v>
      </c>
      <c r="D2" s="3">
        <v>3</v>
      </c>
      <c r="E2" s="5" t="s">
        <v>166</v>
      </c>
      <c r="F2" s="14" t="s">
        <v>167</v>
      </c>
      <c r="G2" s="5" t="s">
        <v>168</v>
      </c>
      <c r="H2" s="5" t="s">
        <v>169</v>
      </c>
      <c r="I2" s="5" t="s">
        <v>616</v>
      </c>
      <c r="J2" s="5">
        <v>9</v>
      </c>
      <c r="K2" s="5" t="s">
        <v>170</v>
      </c>
      <c r="L2" s="5" t="s">
        <v>349</v>
      </c>
      <c r="M2" s="12" t="str">
        <f>IF(ISNA(VLOOKUP(F2,[1]Z!$E:$J,5,0)),"",IF(VLOOKUP(F2,[1]Z!$E:$J,5,0)&lt;&gt;57,"X","s"))</f>
        <v>X</v>
      </c>
      <c r="N2" s="12" t="str">
        <f>IF(ISNA(VLOOKUP(F2,[2]Z!$E:$J,5,0)),"",IF(VLOOKUP(F2,[2]Z!$E:$J,5,0)&lt;&gt;57,"X","s"))</f>
        <v>X</v>
      </c>
      <c r="O2" s="12" t="str">
        <f>IF(ISNA(VLOOKUP(F2,[3]Z!$E:$J,5,0)),"",IF(VLOOKUP(F2,[3]Z!$E:$J,5,0)&lt;&gt;57,"X","s"))</f>
        <v/>
      </c>
      <c r="P2" s="12" t="str">
        <f>IF(ISNA(VLOOKUP(F2,[4]Z!$E:$J,5,0)),"",IF(VLOOKUP(F2,[4]Z!$E:$J,5,0)&lt;&gt;57,"X","s"))</f>
        <v/>
      </c>
      <c r="Q2" s="12" t="str">
        <f>IF(ISNA(VLOOKUP(F2,[5]Z!$E:$J,5,0)),"",IF(VLOOKUP(F2,[5]Z!$E:$J,5,0)&lt;&gt;57,"X","s"))</f>
        <v/>
      </c>
      <c r="R2" s="12" t="str">
        <f>IF(ISNA(VLOOKUP(F2,[6]Z!$E:$J,5,0)),"",IF(VLOOKUP(F2,[6]Z!$E:$J,5,0)&lt;&gt;57,"X","s"))</f>
        <v>X</v>
      </c>
    </row>
    <row r="3" spans="2:18" x14ac:dyDescent="0.35">
      <c r="B3" s="5">
        <v>6669</v>
      </c>
      <c r="C3" s="5">
        <v>62101901</v>
      </c>
      <c r="D3" s="3">
        <v>2</v>
      </c>
      <c r="E3" s="5" t="s">
        <v>39</v>
      </c>
      <c r="F3" s="14" t="s">
        <v>24</v>
      </c>
      <c r="G3" s="5" t="s">
        <v>25</v>
      </c>
      <c r="H3" s="5" t="s">
        <v>26</v>
      </c>
      <c r="I3" s="5" t="s">
        <v>27</v>
      </c>
      <c r="J3" s="5">
        <v>9</v>
      </c>
      <c r="K3" s="5" t="s">
        <v>28</v>
      </c>
      <c r="L3" s="5" t="s">
        <v>315</v>
      </c>
      <c r="M3" s="12" t="str">
        <f>IF(ISNA(VLOOKUP(F3,[1]Z!$E:$J,5,0)),"",IF(VLOOKUP(F3,[1]Z!$E:$J,5,0)&lt;&gt;57,"X","s"))</f>
        <v>X</v>
      </c>
      <c r="N3" s="12" t="str">
        <f>IF(ISNA(VLOOKUP(F3,[2]Z!$E:$J,5,0)),"",IF(VLOOKUP(F3,[2]Z!$E:$J,5,0)&lt;&gt;57,"X","s"))</f>
        <v>X</v>
      </c>
      <c r="O3" s="12" t="str">
        <f>IF(ISNA(VLOOKUP(F3,[3]Z!$E:$J,5,0)),"",IF(VLOOKUP(F3,[3]Z!$E:$J,5,0)&lt;&gt;57,"X","s"))</f>
        <v/>
      </c>
      <c r="P3" s="12" t="str">
        <f>IF(ISNA(VLOOKUP(F3,[4]Z!$E:$J,5,0)),"",IF(VLOOKUP(F3,[4]Z!$E:$J,5,0)&lt;&gt;57,"X","s"))</f>
        <v>X</v>
      </c>
      <c r="Q3" s="12" t="str">
        <f>IF(ISNA(VLOOKUP(F3,[5]Z!$E:$J,5,0)),"",IF(VLOOKUP(F3,[5]Z!$E:$J,5,0)&lt;&gt;57,"X","s"))</f>
        <v>X</v>
      </c>
      <c r="R3" s="12" t="str">
        <f>IF(ISNA(VLOOKUP(F3,[6]Z!$E:$J,5,0)),"",IF(VLOOKUP(F3,[6]Z!$E:$J,5,0)&lt;&gt;57,"X","s"))</f>
        <v>X</v>
      </c>
    </row>
    <row r="4" spans="2:18" x14ac:dyDescent="0.35">
      <c r="B4" s="5">
        <v>6048</v>
      </c>
      <c r="C4" s="5">
        <v>62103211</v>
      </c>
      <c r="D4" s="3">
        <v>5</v>
      </c>
      <c r="E4" s="5" t="s">
        <v>9</v>
      </c>
      <c r="F4" s="14" t="s">
        <v>677</v>
      </c>
      <c r="G4" s="5" t="s">
        <v>9</v>
      </c>
      <c r="H4" s="5" t="s">
        <v>9</v>
      </c>
      <c r="I4" s="5" t="s">
        <v>9</v>
      </c>
      <c r="J4" s="5">
        <v>10</v>
      </c>
      <c r="K4" s="5" t="s">
        <v>678</v>
      </c>
      <c r="L4" s="5" t="s">
        <v>315</v>
      </c>
      <c r="M4" s="12" t="str">
        <f>IF(ISNA(VLOOKUP(F4,[1]Z!$E:$J,5,0)),"",IF(VLOOKUP(F4,[1]Z!$E:$J,5,0)&lt;&gt;57,"X","s"))</f>
        <v/>
      </c>
      <c r="N4" s="12" t="str">
        <f>IF(ISNA(VLOOKUP(F4,[2]Z!$E:$J,5,0)),"",IF(VLOOKUP(F4,[2]Z!$E:$J,5,0)&lt;&gt;57,"X","s"))</f>
        <v/>
      </c>
      <c r="O4" s="12" t="str">
        <f>IF(ISNA(VLOOKUP(F4,[3]Z!$E:$J,5,0)),"",IF(VLOOKUP(F4,[3]Z!$E:$J,5,0)&lt;&gt;57,"X","s"))</f>
        <v/>
      </c>
      <c r="P4" s="12" t="str">
        <f>IF(ISNA(VLOOKUP(F4,[4]Z!$E:$J,5,0)),"",IF(VLOOKUP(F4,[4]Z!$E:$J,5,0)&lt;&gt;57,"X","s"))</f>
        <v/>
      </c>
      <c r="Q4" s="12" t="str">
        <f>IF(ISNA(VLOOKUP(F4,[5]Z!$E:$J,5,0)),"",IF(VLOOKUP(F4,[5]Z!$E:$J,5,0)&lt;&gt;57,"X","s"))</f>
        <v>X</v>
      </c>
      <c r="R4" s="12" t="str">
        <f>IF(ISNA(VLOOKUP(F4,[6]Z!$E:$J,5,0)),"",IF(VLOOKUP(F4,[6]Z!$E:$J,5,0)&lt;&gt;57,"X","s"))</f>
        <v/>
      </c>
    </row>
    <row r="5" spans="2:18" x14ac:dyDescent="0.35">
      <c r="B5" s="5">
        <v>5852</v>
      </c>
      <c r="C5" s="5">
        <v>12107185</v>
      </c>
      <c r="D5" s="3">
        <v>5</v>
      </c>
      <c r="E5" s="5" t="s">
        <v>9</v>
      </c>
      <c r="F5" s="14" t="s">
        <v>551</v>
      </c>
      <c r="G5" s="5" t="s">
        <v>9</v>
      </c>
      <c r="H5" s="5" t="s">
        <v>9</v>
      </c>
      <c r="I5" s="5" t="s">
        <v>9</v>
      </c>
      <c r="J5" s="5">
        <v>10</v>
      </c>
      <c r="K5" s="5" t="s">
        <v>552</v>
      </c>
      <c r="L5" s="5" t="s">
        <v>349</v>
      </c>
      <c r="M5" s="12" t="str">
        <f>IF(ISNA(VLOOKUP(F5,[1]Z!$E:$J,5,0)),"",IF(VLOOKUP(F5,[1]Z!$E:$J,5,0)&lt;&gt;57,"X","s"))</f>
        <v/>
      </c>
      <c r="N5" s="12" t="str">
        <f>IF(ISNA(VLOOKUP(F5,[2]Z!$E:$J,5,0)),"",IF(VLOOKUP(F5,[2]Z!$E:$J,5,0)&lt;&gt;57,"X","s"))</f>
        <v>X</v>
      </c>
      <c r="O5" s="12" t="str">
        <f>IF(ISNA(VLOOKUP(F5,[3]Z!$E:$J,5,0)),"",IF(VLOOKUP(F5,[3]Z!$E:$J,5,0)&lt;&gt;57,"X","s"))</f>
        <v/>
      </c>
      <c r="P5" s="12" t="str">
        <f>IF(ISNA(VLOOKUP(F5,[4]Z!$E:$J,5,0)),"",IF(VLOOKUP(F5,[4]Z!$E:$J,5,0)&lt;&gt;57,"X","s"))</f>
        <v/>
      </c>
      <c r="Q5" s="12" t="str">
        <f>IF(ISNA(VLOOKUP(F5,[5]Z!$E:$J,5,0)),"",IF(VLOOKUP(F5,[5]Z!$E:$J,5,0)&lt;&gt;57,"X","s"))</f>
        <v/>
      </c>
      <c r="R5" s="12" t="str">
        <f>IF(ISNA(VLOOKUP(F5,[6]Z!$E:$J,5,0)),"",IF(VLOOKUP(F5,[6]Z!$E:$J,5,0)&lt;&gt;57,"X","s"))</f>
        <v/>
      </c>
    </row>
    <row r="6" spans="2:18" x14ac:dyDescent="0.35">
      <c r="B6" s="5">
        <v>4842</v>
      </c>
      <c r="C6" s="5">
        <v>42100355</v>
      </c>
      <c r="D6" s="3">
        <v>2</v>
      </c>
      <c r="E6" s="5" t="s">
        <v>9</v>
      </c>
      <c r="F6" s="5" t="s">
        <v>17</v>
      </c>
      <c r="G6" s="5" t="s">
        <v>9</v>
      </c>
      <c r="I6" s="5" t="s">
        <v>9</v>
      </c>
      <c r="J6" s="5">
        <v>9</v>
      </c>
      <c r="K6" s="5" t="s">
        <v>18</v>
      </c>
      <c r="L6" s="5" t="s">
        <v>164</v>
      </c>
      <c r="M6" s="12" t="str">
        <f>IF(ISNA(VLOOKUP(F6,[1]Z!$E:$J,5,0)),"",IF(VLOOKUP(F6,[1]Z!$E:$J,5,0)&lt;&gt;57,"X","s"))</f>
        <v>X</v>
      </c>
      <c r="N6" s="12" t="str">
        <f>IF(ISNA(VLOOKUP(F6,[2]Z!$E:$J,5,0)),"",IF(VLOOKUP(F6,[2]Z!$E:$J,5,0)&lt;&gt;57,"X","s"))</f>
        <v>X</v>
      </c>
      <c r="O6" s="12" t="str">
        <f>IF(ISNA(VLOOKUP(F6,[3]Z!$E:$J,5,0)),"",IF(VLOOKUP(F6,[3]Z!$E:$J,5,0)&lt;&gt;57,"X","s"))</f>
        <v/>
      </c>
      <c r="P6" s="12" t="str">
        <f>IF(ISNA(VLOOKUP(F6,[4]Z!$E:$J,5,0)),"",IF(VLOOKUP(F6,[4]Z!$E:$J,5,0)&lt;&gt;57,"X","s"))</f>
        <v>X</v>
      </c>
      <c r="Q6" s="12" t="str">
        <f>IF(ISNA(VLOOKUP(F6,[5]Z!$E:$J,5,0)),"",IF(VLOOKUP(F6,[5]Z!$E:$J,5,0)&lt;&gt;57,"X","s"))</f>
        <v>X</v>
      </c>
      <c r="R6" s="12" t="str">
        <f>IF(ISNA(VLOOKUP(F6,[6]Z!$E:$J,5,0)),"",IF(VLOOKUP(F6,[6]Z!$E:$J,5,0)&lt;&gt;57,"X","s"))</f>
        <v>X</v>
      </c>
    </row>
    <row r="7" spans="2:18" x14ac:dyDescent="0.35">
      <c r="B7" s="5">
        <v>4714</v>
      </c>
      <c r="C7" s="5">
        <v>72101388</v>
      </c>
      <c r="D7" s="3">
        <v>2</v>
      </c>
      <c r="E7" s="5" t="s">
        <v>166</v>
      </c>
      <c r="F7" s="5" t="s">
        <v>171</v>
      </c>
      <c r="G7" s="5" t="s">
        <v>150</v>
      </c>
      <c r="H7" s="5" t="s">
        <v>172</v>
      </c>
      <c r="I7" s="5" t="s">
        <v>173</v>
      </c>
      <c r="J7" s="5">
        <v>10</v>
      </c>
      <c r="K7" s="5" t="s">
        <v>174</v>
      </c>
      <c r="L7" s="5" t="s">
        <v>266</v>
      </c>
      <c r="M7" s="12" t="str">
        <f>IF(ISNA(VLOOKUP(F7,[1]Z!$E:$J,5,0)),"",IF(VLOOKUP(F7,[1]Z!$E:$J,5,0)&lt;&gt;57,"X","s"))</f>
        <v>X</v>
      </c>
      <c r="N7" s="12" t="str">
        <f>IF(ISNA(VLOOKUP(F7,[2]Z!$E:$J,5,0)),"",IF(VLOOKUP(F7,[2]Z!$E:$J,5,0)&lt;&gt;57,"X","s"))</f>
        <v/>
      </c>
      <c r="O7" s="12" t="str">
        <f>IF(ISNA(VLOOKUP(F7,[3]Z!$E:$J,5,0)),"",IF(VLOOKUP(F7,[3]Z!$E:$J,5,0)&lt;&gt;57,"X","s"))</f>
        <v>X</v>
      </c>
      <c r="P7" s="12" t="str">
        <f>IF(ISNA(VLOOKUP(F7,[4]Z!$E:$J,5,0)),"",IF(VLOOKUP(F7,[4]Z!$E:$J,5,0)&lt;&gt;57,"X","s"))</f>
        <v/>
      </c>
      <c r="Q7" s="12" t="str">
        <f>IF(ISNA(VLOOKUP(F7,[5]Z!$E:$J,5,0)),"",IF(VLOOKUP(F7,[5]Z!$E:$J,5,0)&lt;&gt;57,"X","s"))</f>
        <v>X</v>
      </c>
      <c r="R7" s="12" t="str">
        <f>IF(ISNA(VLOOKUP(F7,[6]Z!$E:$J,5,0)),"",IF(VLOOKUP(F7,[6]Z!$E:$J,5,0)&lt;&gt;57,"X","s"))</f>
        <v>X</v>
      </c>
    </row>
    <row r="8" spans="2:18" x14ac:dyDescent="0.35">
      <c r="B8" s="5">
        <v>3563</v>
      </c>
      <c r="C8" s="5">
        <v>72101595</v>
      </c>
      <c r="D8" s="3">
        <v>4</v>
      </c>
      <c r="E8" s="5" t="s">
        <v>9</v>
      </c>
      <c r="F8" s="5" t="s">
        <v>175</v>
      </c>
      <c r="G8" s="5" t="s">
        <v>9</v>
      </c>
      <c r="H8" s="5" t="s">
        <v>9</v>
      </c>
      <c r="I8" s="5" t="s">
        <v>9</v>
      </c>
      <c r="J8" s="5">
        <v>11</v>
      </c>
      <c r="K8" s="5" t="s">
        <v>176</v>
      </c>
      <c r="L8" s="5" t="s">
        <v>266</v>
      </c>
      <c r="M8" s="12" t="str">
        <f>IF(ISNA(VLOOKUP(F8,[1]Z!$E:$J,5,0)),"",IF(VLOOKUP(F8,[1]Z!$E:$J,5,0)&lt;&gt;57,"X","s"))</f>
        <v/>
      </c>
      <c r="N8" s="12" t="str">
        <f>IF(ISNA(VLOOKUP(F8,[2]Z!$E:$J,5,0)),"",IF(VLOOKUP(F8,[2]Z!$E:$J,5,0)&lt;&gt;57,"X","s"))</f>
        <v/>
      </c>
      <c r="O8" s="12" t="str">
        <f>IF(ISNA(VLOOKUP(F8,[3]Z!$E:$J,5,0)),"",IF(VLOOKUP(F8,[3]Z!$E:$J,5,0)&lt;&gt;57,"X","s"))</f>
        <v/>
      </c>
      <c r="P8" s="12" t="str">
        <f>IF(ISNA(VLOOKUP(F8,[4]Z!$E:$J,5,0)),"",IF(VLOOKUP(F8,[4]Z!$E:$J,5,0)&lt;&gt;57,"X","s"))</f>
        <v/>
      </c>
      <c r="Q8" s="12" t="str">
        <f>IF(ISNA(VLOOKUP(F8,[5]Z!$E:$J,5,0)),"",IF(VLOOKUP(F8,[5]Z!$E:$J,5,0)&lt;&gt;57,"X","s"))</f>
        <v/>
      </c>
      <c r="R8" s="12" t="str">
        <f>IF(ISNA(VLOOKUP(F8,[6]Z!$E:$J,5,0)),"",IF(VLOOKUP(F8,[6]Z!$E:$J,5,0)&lt;&gt;57,"X","s"))</f>
        <v>X</v>
      </c>
    </row>
    <row r="9" spans="2:18" s="15" customFormat="1" x14ac:dyDescent="0.35">
      <c r="B9" s="7">
        <v>3230</v>
      </c>
      <c r="C9" s="7">
        <v>72003054</v>
      </c>
      <c r="D9" s="3">
        <v>2</v>
      </c>
      <c r="E9" s="7" t="s">
        <v>9</v>
      </c>
      <c r="F9" s="7" t="s">
        <v>37</v>
      </c>
      <c r="G9" s="7" t="s">
        <v>9</v>
      </c>
      <c r="H9" s="7"/>
      <c r="I9" s="7" t="s">
        <v>9</v>
      </c>
      <c r="J9" s="7">
        <v>12</v>
      </c>
      <c r="K9" s="7" t="s">
        <v>38</v>
      </c>
      <c r="L9" s="7" t="s">
        <v>266</v>
      </c>
      <c r="M9" s="8" t="str">
        <f>IF(ISNA(VLOOKUP(F9,[1]Z!$E:$J,5,0)),"",IF(VLOOKUP(F9,[1]Z!$E:$J,5,0)&lt;&gt;57,"X","s"))</f>
        <v>X</v>
      </c>
      <c r="N9" s="8" t="str">
        <f>IF(ISNA(VLOOKUP(F9,[2]Z!$E:$J,5,0)),"",IF(VLOOKUP(F9,[2]Z!$E:$J,5,0)&lt;&gt;57,"X","s"))</f>
        <v>X</v>
      </c>
      <c r="O9" s="8" t="str">
        <f>IF(ISNA(VLOOKUP(F9,[3]Z!$E:$J,5,0)),"",IF(VLOOKUP(F9,[3]Z!$E:$J,5,0)&lt;&gt;57,"X","s"))</f>
        <v>X</v>
      </c>
      <c r="P9" s="8" t="str">
        <f>IF(ISNA(VLOOKUP(F9,[4]Z!$E:$J,5,0)),"",IF(VLOOKUP(F9,[4]Z!$E:$J,5,0)&lt;&gt;57,"X","s"))</f>
        <v>X</v>
      </c>
      <c r="Q9" s="8" t="str">
        <f>IF(ISNA(VLOOKUP(F9,[5]Z!$E:$J,5,0)),"",IF(VLOOKUP(F9,[5]Z!$E:$J,5,0)&lt;&gt;57,"X","s"))</f>
        <v>X</v>
      </c>
      <c r="R9" s="8" t="str">
        <f>IF(ISNA(VLOOKUP(F9,[6]Z!$E:$J,5,0)),"",IF(VLOOKUP(F9,[6]Z!$E:$J,5,0)&lt;&gt;57,"X","s"))</f>
        <v>X</v>
      </c>
    </row>
    <row r="10" spans="2:18" x14ac:dyDescent="0.35">
      <c r="B10" s="5">
        <v>3127</v>
      </c>
      <c r="C10" s="5">
        <v>42105162</v>
      </c>
      <c r="D10" s="3">
        <v>3</v>
      </c>
      <c r="E10" s="5" t="s">
        <v>664</v>
      </c>
      <c r="F10" s="5" t="s">
        <v>490</v>
      </c>
      <c r="G10" s="5" t="s">
        <v>491</v>
      </c>
      <c r="H10" s="5" t="s">
        <v>492</v>
      </c>
      <c r="I10" s="5" t="s">
        <v>493</v>
      </c>
      <c r="J10" s="5">
        <v>9</v>
      </c>
      <c r="K10" s="5" t="s">
        <v>250</v>
      </c>
      <c r="L10" s="5" t="s">
        <v>345</v>
      </c>
      <c r="M10" s="12" t="str">
        <f>IF(ISNA(VLOOKUP(F10,[1]Z!$E:$J,5,0)),"",IF(VLOOKUP(F10,[1]Z!$E:$J,5,0)&lt;&gt;57,"X","s"))</f>
        <v/>
      </c>
      <c r="N10" s="12" t="str">
        <f>IF(ISNA(VLOOKUP(F10,[2]Z!$E:$J,5,0)),"",IF(VLOOKUP(F10,[2]Z!$E:$J,5,0)&lt;&gt;57,"X","s"))</f>
        <v/>
      </c>
      <c r="O10" s="12" t="str">
        <f>IF(ISNA(VLOOKUP(F10,[3]Z!$E:$J,5,0)),"",IF(VLOOKUP(F10,[3]Z!$E:$J,5,0)&lt;&gt;57,"X","s"))</f>
        <v>X</v>
      </c>
      <c r="P10" s="12" t="str">
        <f>IF(ISNA(VLOOKUP(F10,[4]Z!$E:$J,5,0)),"",IF(VLOOKUP(F10,[4]Z!$E:$J,5,0)&lt;&gt;57,"X","s"))</f>
        <v/>
      </c>
      <c r="Q10" s="12" t="str">
        <f>IF(ISNA(VLOOKUP(F10,[5]Z!$E:$J,5,0)),"",IF(VLOOKUP(F10,[5]Z!$E:$J,5,0)&lt;&gt;57,"X","s"))</f>
        <v>X</v>
      </c>
      <c r="R10" s="12" t="str">
        <f>IF(ISNA(VLOOKUP(F10,[6]Z!$E:$J,5,0)),"",IF(VLOOKUP(F10,[6]Z!$E:$J,5,0)&lt;&gt;57,"X","s"))</f>
        <v/>
      </c>
    </row>
    <row r="11" spans="2:18" s="15" customFormat="1" x14ac:dyDescent="0.35">
      <c r="B11" s="7">
        <v>2890</v>
      </c>
      <c r="C11" s="7">
        <v>72003054</v>
      </c>
      <c r="D11" s="3">
        <v>2</v>
      </c>
      <c r="E11" s="7" t="s">
        <v>591</v>
      </c>
      <c r="F11" s="7" t="s">
        <v>527</v>
      </c>
      <c r="G11" s="7" t="s">
        <v>528</v>
      </c>
      <c r="H11" s="7" t="s">
        <v>529</v>
      </c>
      <c r="I11" s="7" t="s">
        <v>592</v>
      </c>
      <c r="J11" s="7">
        <v>13</v>
      </c>
      <c r="K11" s="7" t="s">
        <v>23</v>
      </c>
      <c r="L11" s="7" t="s">
        <v>266</v>
      </c>
      <c r="M11" s="8" t="str">
        <f>IF(ISNA(VLOOKUP(F11,[1]Z!$E:$J,5,0)),"",IF(VLOOKUP(F11,[1]Z!$E:$J,5,0)&lt;&gt;57,"X","s"))</f>
        <v>X</v>
      </c>
      <c r="N11" s="8" t="str">
        <f>IF(ISNA(VLOOKUP(F11,[2]Z!$E:$J,5,0)),"",IF(VLOOKUP(F11,[2]Z!$E:$J,5,0)&lt;&gt;57,"X","s"))</f>
        <v>X</v>
      </c>
      <c r="O11" s="8" t="str">
        <f>IF(ISNA(VLOOKUP(F11,[3]Z!$E:$J,5,0)),"",IF(VLOOKUP(F11,[3]Z!$E:$J,5,0)&lt;&gt;57,"X","s"))</f>
        <v>X</v>
      </c>
      <c r="P11" s="8" t="str">
        <f>IF(ISNA(VLOOKUP(F11,[4]Z!$E:$J,5,0)),"",IF(VLOOKUP(F11,[4]Z!$E:$J,5,0)&lt;&gt;57,"X","s"))</f>
        <v>X</v>
      </c>
      <c r="Q11" s="8" t="str">
        <f>IF(ISNA(VLOOKUP(F11,[5]Z!$E:$J,5,0)),"",IF(VLOOKUP(F11,[5]Z!$E:$J,5,0)&lt;&gt;57,"X","s"))</f>
        <v>X</v>
      </c>
      <c r="R11" s="8" t="str">
        <f>IF(ISNA(VLOOKUP(F11,[6]Z!$E:$J,5,0)),"",IF(VLOOKUP(F11,[6]Z!$E:$J,5,0)&lt;&gt;57,"X","s"))</f>
        <v>X</v>
      </c>
    </row>
    <row r="12" spans="2:18" x14ac:dyDescent="0.35">
      <c r="B12" s="5">
        <v>2505</v>
      </c>
      <c r="C12" s="5">
        <v>42100355</v>
      </c>
      <c r="D12" s="3">
        <v>3</v>
      </c>
      <c r="E12" s="5" t="s">
        <v>636</v>
      </c>
      <c r="F12" s="14" t="s">
        <v>30</v>
      </c>
      <c r="G12" s="5" t="s">
        <v>31</v>
      </c>
      <c r="H12" s="5" t="s">
        <v>32</v>
      </c>
      <c r="I12" s="5" t="s">
        <v>33</v>
      </c>
      <c r="J12" s="5">
        <v>12</v>
      </c>
      <c r="K12" s="5" t="s">
        <v>34</v>
      </c>
      <c r="L12" s="5" t="s">
        <v>164</v>
      </c>
      <c r="M12" s="12" t="str">
        <f>IF(ISNA(VLOOKUP(F12,[1]Z!$E:$J,5,0)),"",IF(VLOOKUP(F12,[1]Z!$E:$J,5,0)&lt;&gt;57,"X","s"))</f>
        <v/>
      </c>
      <c r="N12" s="12" t="str">
        <f>IF(ISNA(VLOOKUP(F12,[2]Z!$E:$J,5,0)),"",IF(VLOOKUP(F12,[2]Z!$E:$J,5,0)&lt;&gt;57,"X","s"))</f>
        <v/>
      </c>
      <c r="O12" s="12" t="str">
        <f>IF(ISNA(VLOOKUP(F12,[3]Z!$E:$J,5,0)),"",IF(VLOOKUP(F12,[3]Z!$E:$J,5,0)&lt;&gt;57,"X","s"))</f>
        <v/>
      </c>
      <c r="P12" s="12" t="str">
        <f>IF(ISNA(VLOOKUP(F12,[4]Z!$E:$J,5,0)),"",IF(VLOOKUP(F12,[4]Z!$E:$J,5,0)&lt;&gt;57,"X","s"))</f>
        <v>X</v>
      </c>
      <c r="Q12" s="12" t="str">
        <f>IF(ISNA(VLOOKUP(F12,[5]Z!$E:$J,5,0)),"",IF(VLOOKUP(F12,[5]Z!$E:$J,5,0)&lt;&gt;57,"X","s"))</f>
        <v>X</v>
      </c>
      <c r="R12" s="12" t="str">
        <f>IF(ISNA(VLOOKUP(F12,[6]Z!$E:$J,5,0)),"",IF(VLOOKUP(F12,[6]Z!$E:$J,5,0)&lt;&gt;57,"X","s"))</f>
        <v>X</v>
      </c>
    </row>
    <row r="13" spans="2:18" x14ac:dyDescent="0.35">
      <c r="B13" s="5">
        <v>2273</v>
      </c>
      <c r="C13" s="5">
        <v>42107372</v>
      </c>
      <c r="D13" s="3">
        <v>3</v>
      </c>
      <c r="E13" s="5" t="s">
        <v>637</v>
      </c>
      <c r="F13" s="5" t="s">
        <v>316</v>
      </c>
      <c r="G13" s="5" t="s">
        <v>317</v>
      </c>
      <c r="H13" s="5" t="s">
        <v>318</v>
      </c>
      <c r="I13" s="5" t="s">
        <v>319</v>
      </c>
      <c r="J13" s="5">
        <v>11</v>
      </c>
      <c r="K13" s="5" t="s">
        <v>320</v>
      </c>
      <c r="L13" s="5" t="s">
        <v>345</v>
      </c>
      <c r="M13" s="12" t="str">
        <f>IF(ISNA(VLOOKUP(F13,[1]Z!$E:$J,5,0)),"",IF(VLOOKUP(F13,[1]Z!$E:$J,5,0)&lt;&gt;57,"X","s"))</f>
        <v/>
      </c>
      <c r="N13" s="12" t="str">
        <f>IF(ISNA(VLOOKUP(F13,[2]Z!$E:$J,5,0)),"",IF(VLOOKUP(F13,[2]Z!$E:$J,5,0)&lt;&gt;57,"X","s"))</f>
        <v>X</v>
      </c>
      <c r="O13" s="12" t="str">
        <f>IF(ISNA(VLOOKUP(F13,[3]Z!$E:$J,5,0)),"",IF(VLOOKUP(F13,[3]Z!$E:$J,5,0)&lt;&gt;57,"X","s"))</f>
        <v>X</v>
      </c>
      <c r="P13" s="12" t="str">
        <f>IF(ISNA(VLOOKUP(F13,[4]Z!$E:$J,5,0)),"",IF(VLOOKUP(F13,[4]Z!$E:$J,5,0)&lt;&gt;57,"X","s"))</f>
        <v>X</v>
      </c>
      <c r="Q13" s="12" t="str">
        <f>IF(ISNA(VLOOKUP(F13,[5]Z!$E:$J,5,0)),"",IF(VLOOKUP(F13,[5]Z!$E:$J,5,0)&lt;&gt;57,"X","s"))</f>
        <v/>
      </c>
      <c r="R13" s="12" t="str">
        <f>IF(ISNA(VLOOKUP(F13,[6]Z!$E:$J,5,0)),"",IF(VLOOKUP(F13,[6]Z!$E:$J,5,0)&lt;&gt;57,"X","s"))</f>
        <v>X</v>
      </c>
    </row>
    <row r="14" spans="2:18" x14ac:dyDescent="0.35">
      <c r="B14" s="5">
        <v>2241</v>
      </c>
      <c r="C14" s="5">
        <v>72003054</v>
      </c>
      <c r="D14" s="3">
        <v>2</v>
      </c>
      <c r="E14" s="5" t="s">
        <v>106</v>
      </c>
      <c r="F14" s="14" t="s">
        <v>107</v>
      </c>
      <c r="G14" s="5" t="s">
        <v>108</v>
      </c>
      <c r="H14" s="5" t="s">
        <v>109</v>
      </c>
      <c r="I14" s="5" t="s">
        <v>110</v>
      </c>
      <c r="J14" s="5">
        <v>14</v>
      </c>
      <c r="K14" s="5" t="s">
        <v>111</v>
      </c>
      <c r="L14" s="5" t="s">
        <v>266</v>
      </c>
      <c r="M14" s="12" t="str">
        <f>IF(ISNA(VLOOKUP(F14,[1]Z!$E:$J,5,0)),"",IF(VLOOKUP(F14,[1]Z!$E:$J,5,0)&lt;&gt;57,"X","s"))</f>
        <v/>
      </c>
      <c r="N14" s="12" t="str">
        <f>IF(ISNA(VLOOKUP(F14,[2]Z!$E:$J,5,0)),"",IF(VLOOKUP(F14,[2]Z!$E:$J,5,0)&lt;&gt;57,"X","s"))</f>
        <v>X</v>
      </c>
      <c r="O14" s="12" t="str">
        <f>IF(ISNA(VLOOKUP(F14,[3]Z!$E:$J,5,0)),"",IF(VLOOKUP(F14,[3]Z!$E:$J,5,0)&lt;&gt;57,"X","s"))</f>
        <v>X</v>
      </c>
      <c r="P14" s="12" t="str">
        <f>IF(ISNA(VLOOKUP(F14,[4]Z!$E:$J,5,0)),"",IF(VLOOKUP(F14,[4]Z!$E:$J,5,0)&lt;&gt;57,"X","s"))</f>
        <v>X</v>
      </c>
      <c r="Q14" s="12" t="str">
        <f>IF(ISNA(VLOOKUP(F14,[5]Z!$E:$J,5,0)),"",IF(VLOOKUP(F14,[5]Z!$E:$J,5,0)&lt;&gt;57,"X","s"))</f>
        <v/>
      </c>
      <c r="R14" s="12" t="str">
        <f>IF(ISNA(VLOOKUP(F14,[6]Z!$E:$J,5,0)),"",IF(VLOOKUP(F14,[6]Z!$E:$J,5,0)&lt;&gt;57,"X","s"))</f>
        <v>X</v>
      </c>
    </row>
    <row r="15" spans="2:18" s="15" customFormat="1" x14ac:dyDescent="0.35">
      <c r="B15" s="7">
        <v>2235</v>
      </c>
      <c r="C15" s="7">
        <v>62101901</v>
      </c>
      <c r="D15" s="3">
        <v>1</v>
      </c>
      <c r="E15" s="7" t="s">
        <v>39</v>
      </c>
      <c r="F15" s="7" t="s">
        <v>40</v>
      </c>
      <c r="G15" s="7" t="s">
        <v>25</v>
      </c>
      <c r="H15" s="7" t="s">
        <v>41</v>
      </c>
      <c r="I15" s="7" t="s">
        <v>42</v>
      </c>
      <c r="J15" s="7">
        <v>12</v>
      </c>
      <c r="K15" s="7" t="s">
        <v>43</v>
      </c>
      <c r="L15" s="7" t="s">
        <v>315</v>
      </c>
      <c r="M15" s="8" t="str">
        <f>IF(ISNA(VLOOKUP(F15,[1]Z!$E:$J,5,0)),"",IF(VLOOKUP(F15,[1]Z!$E:$J,5,0)&lt;&gt;57,"X","s"))</f>
        <v>X</v>
      </c>
      <c r="N15" s="8" t="str">
        <f>IF(ISNA(VLOOKUP(F15,[2]Z!$E:$J,5,0)),"",IF(VLOOKUP(F15,[2]Z!$E:$J,5,0)&lt;&gt;57,"X","s"))</f>
        <v>X</v>
      </c>
      <c r="O15" s="8" t="str">
        <f>IF(ISNA(VLOOKUP(F15,[3]Z!$E:$J,5,0)),"",IF(VLOOKUP(F15,[3]Z!$E:$J,5,0)&lt;&gt;57,"X","s"))</f>
        <v>X</v>
      </c>
      <c r="P15" s="8" t="str">
        <f>IF(ISNA(VLOOKUP(F15,[4]Z!$E:$J,5,0)),"",IF(VLOOKUP(F15,[4]Z!$E:$J,5,0)&lt;&gt;57,"X","s"))</f>
        <v>X</v>
      </c>
      <c r="Q15" s="8" t="str">
        <f>IF(ISNA(VLOOKUP(F15,[5]Z!$E:$J,5,0)),"",IF(VLOOKUP(F15,[5]Z!$E:$J,5,0)&lt;&gt;57,"X","s"))</f>
        <v>X</v>
      </c>
      <c r="R15" s="8" t="str">
        <f>IF(ISNA(VLOOKUP(F15,[6]Z!$E:$J,5,0)),"",IF(VLOOKUP(F15,[6]Z!$E:$J,5,0)&lt;&gt;57,"X","s"))</f>
        <v>X</v>
      </c>
    </row>
    <row r="16" spans="2:18" s="15" customFormat="1" x14ac:dyDescent="0.35">
      <c r="B16" s="7">
        <v>2222</v>
      </c>
      <c r="C16" s="7">
        <v>42100353</v>
      </c>
      <c r="D16" s="3">
        <v>2</v>
      </c>
      <c r="E16" s="7" t="s">
        <v>9</v>
      </c>
      <c r="F16" s="7" t="s">
        <v>35</v>
      </c>
      <c r="G16" s="7" t="s">
        <v>9</v>
      </c>
      <c r="H16" s="7"/>
      <c r="I16" s="7" t="s">
        <v>9</v>
      </c>
      <c r="J16" s="7">
        <v>12</v>
      </c>
      <c r="K16" s="7" t="s">
        <v>36</v>
      </c>
      <c r="L16" s="7" t="s">
        <v>345</v>
      </c>
      <c r="M16" s="8" t="str">
        <f>IF(ISNA(VLOOKUP(F16,[1]Z!$E:$J,5,0)),"",IF(VLOOKUP(F16,[1]Z!$E:$J,5,0)&lt;&gt;57,"X","s"))</f>
        <v>X</v>
      </c>
      <c r="N16" s="8" t="str">
        <f>IF(ISNA(VLOOKUP(F16,[2]Z!$E:$J,5,0)),"",IF(VLOOKUP(F16,[2]Z!$E:$J,5,0)&lt;&gt;57,"X","s"))</f>
        <v>X</v>
      </c>
      <c r="O16" s="8" t="str">
        <f>IF(ISNA(VLOOKUP(F16,[3]Z!$E:$J,5,0)),"",IF(VLOOKUP(F16,[3]Z!$E:$J,5,0)&lt;&gt;57,"X","s"))</f>
        <v>X</v>
      </c>
      <c r="P16" s="8" t="str">
        <f>IF(ISNA(VLOOKUP(F16,[4]Z!$E:$J,5,0)),"",IF(VLOOKUP(F16,[4]Z!$E:$J,5,0)&lt;&gt;57,"X","s"))</f>
        <v>X</v>
      </c>
      <c r="Q16" s="8" t="str">
        <f>IF(ISNA(VLOOKUP(F16,[5]Z!$E:$J,5,0)),"",IF(VLOOKUP(F16,[5]Z!$E:$J,5,0)&lt;&gt;57,"X","s"))</f>
        <v>X</v>
      </c>
      <c r="R16" s="8" t="str">
        <f>IF(ISNA(VLOOKUP(F16,[6]Z!$E:$J,5,0)),"",IF(VLOOKUP(F16,[6]Z!$E:$J,5,0)&lt;&gt;57,"X","s"))</f>
        <v>X</v>
      </c>
    </row>
    <row r="17" spans="2:18" s="15" customFormat="1" x14ac:dyDescent="0.35">
      <c r="B17" s="7">
        <v>2156</v>
      </c>
      <c r="C17" s="7">
        <v>42100353</v>
      </c>
      <c r="D17" s="3">
        <v>1</v>
      </c>
      <c r="E17" s="7" t="s">
        <v>87</v>
      </c>
      <c r="F17" s="7" t="s">
        <v>413</v>
      </c>
      <c r="G17" s="7" t="s">
        <v>414</v>
      </c>
      <c r="H17" s="7" t="s">
        <v>415</v>
      </c>
      <c r="I17" s="7" t="s">
        <v>416</v>
      </c>
      <c r="J17" s="7">
        <v>13</v>
      </c>
      <c r="K17" s="7" t="s">
        <v>364</v>
      </c>
      <c r="L17" s="7" t="s">
        <v>345</v>
      </c>
      <c r="M17" s="8" t="str">
        <f>IF(ISNA(VLOOKUP(F17,[1]Z!$E:$J,5,0)),"",IF(VLOOKUP(F17,[1]Z!$E:$J,5,0)&lt;&gt;57,"X","s"))</f>
        <v>X</v>
      </c>
      <c r="N17" s="8" t="str">
        <f>IF(ISNA(VLOOKUP(F17,[2]Z!$E:$J,5,0)),"",IF(VLOOKUP(F17,[2]Z!$E:$J,5,0)&lt;&gt;57,"X","s"))</f>
        <v>X</v>
      </c>
      <c r="O17" s="8" t="str">
        <f>IF(ISNA(VLOOKUP(F17,[3]Z!$E:$J,5,0)),"",IF(VLOOKUP(F17,[3]Z!$E:$J,5,0)&lt;&gt;57,"X","s"))</f>
        <v>X</v>
      </c>
      <c r="P17" s="8" t="str">
        <f>IF(ISNA(VLOOKUP(F17,[4]Z!$E:$J,5,0)),"",IF(VLOOKUP(F17,[4]Z!$E:$J,5,0)&lt;&gt;57,"X","s"))</f>
        <v>X</v>
      </c>
      <c r="Q17" s="8" t="str">
        <f>IF(ISNA(VLOOKUP(F17,[5]Z!$E:$J,5,0)),"",IF(VLOOKUP(F17,[5]Z!$E:$J,5,0)&lt;&gt;57,"X","s"))</f>
        <v>X</v>
      </c>
      <c r="R17" s="8" t="str">
        <f>IF(ISNA(VLOOKUP(F17,[6]Z!$E:$J,5,0)),"",IF(VLOOKUP(F17,[6]Z!$E:$J,5,0)&lt;&gt;57,"X","s"))</f>
        <v>X</v>
      </c>
    </row>
    <row r="18" spans="2:18" s="15" customFormat="1" x14ac:dyDescent="0.35">
      <c r="B18" s="7">
        <v>1940</v>
      </c>
      <c r="C18" s="7">
        <v>42100353</v>
      </c>
      <c r="D18" s="3">
        <v>2</v>
      </c>
      <c r="E18" s="7" t="s">
        <v>9</v>
      </c>
      <c r="F18" s="7" t="s">
        <v>52</v>
      </c>
      <c r="G18" s="7" t="s">
        <v>9</v>
      </c>
      <c r="H18" s="7"/>
      <c r="I18" s="7" t="s">
        <v>9</v>
      </c>
      <c r="J18" s="7">
        <v>14</v>
      </c>
      <c r="K18" s="7" t="s">
        <v>357</v>
      </c>
      <c r="L18" s="7" t="s">
        <v>345</v>
      </c>
      <c r="M18" s="8" t="str">
        <f>IF(ISNA(VLOOKUP(F18,[1]Z!$E:$J,5,0)),"",IF(VLOOKUP(F18,[1]Z!$E:$J,5,0)&lt;&gt;57,"X","s"))</f>
        <v>X</v>
      </c>
      <c r="N18" s="8" t="str">
        <f>IF(ISNA(VLOOKUP(F18,[2]Z!$E:$J,5,0)),"",IF(VLOOKUP(F18,[2]Z!$E:$J,5,0)&lt;&gt;57,"X","s"))</f>
        <v>X</v>
      </c>
      <c r="O18" s="8" t="str">
        <f>IF(ISNA(VLOOKUP(F18,[3]Z!$E:$J,5,0)),"",IF(VLOOKUP(F18,[3]Z!$E:$J,5,0)&lt;&gt;57,"X","s"))</f>
        <v>X</v>
      </c>
      <c r="P18" s="8" t="str">
        <f>IF(ISNA(VLOOKUP(F18,[4]Z!$E:$J,5,0)),"",IF(VLOOKUP(F18,[4]Z!$E:$J,5,0)&lt;&gt;57,"X","s"))</f>
        <v>X</v>
      </c>
      <c r="Q18" s="8" t="str">
        <f>IF(ISNA(VLOOKUP(F18,[5]Z!$E:$J,5,0)),"",IF(VLOOKUP(F18,[5]Z!$E:$J,5,0)&lt;&gt;57,"X","s"))</f>
        <v>X</v>
      </c>
      <c r="R18" s="8" t="str">
        <f>IF(ISNA(VLOOKUP(F18,[6]Z!$E:$J,5,0)),"",IF(VLOOKUP(F18,[6]Z!$E:$J,5,0)&lt;&gt;57,"X","s"))</f>
        <v>X</v>
      </c>
    </row>
    <row r="19" spans="2:18" x14ac:dyDescent="0.35">
      <c r="B19" s="5">
        <v>1935</v>
      </c>
      <c r="C19" s="5">
        <v>62101901</v>
      </c>
      <c r="D19" s="3">
        <v>5</v>
      </c>
      <c r="E19" s="5" t="s">
        <v>9</v>
      </c>
      <c r="F19" s="5" t="s">
        <v>679</v>
      </c>
      <c r="G19" s="5" t="s">
        <v>9</v>
      </c>
      <c r="H19" s="5" t="s">
        <v>9</v>
      </c>
      <c r="I19" s="5" t="s">
        <v>9</v>
      </c>
      <c r="J19" s="5">
        <v>13</v>
      </c>
      <c r="K19" s="5" t="s">
        <v>680</v>
      </c>
      <c r="L19" s="5" t="s">
        <v>315</v>
      </c>
      <c r="M19" s="12" t="str">
        <f>IF(ISNA(VLOOKUP(F19,[1]Z!$E:$J,5,0)),"",IF(VLOOKUP(F19,[1]Z!$E:$J,5,0)&lt;&gt;57,"X","s"))</f>
        <v/>
      </c>
      <c r="N19" s="12" t="str">
        <f>IF(ISNA(VLOOKUP(F19,[2]Z!$E:$J,5,0)),"",IF(VLOOKUP(F19,[2]Z!$E:$J,5,0)&lt;&gt;57,"X","s"))</f>
        <v/>
      </c>
      <c r="O19" s="12" t="str">
        <f>IF(ISNA(VLOOKUP(F19,[3]Z!$E:$J,5,0)),"",IF(VLOOKUP(F19,[3]Z!$E:$J,5,0)&lt;&gt;57,"X","s"))</f>
        <v/>
      </c>
      <c r="P19" s="12" t="str">
        <f>IF(ISNA(VLOOKUP(F19,[4]Z!$E:$J,5,0)),"",IF(VLOOKUP(F19,[4]Z!$E:$J,5,0)&lt;&gt;57,"X","s"))</f>
        <v/>
      </c>
      <c r="Q19" s="12" t="str">
        <f>IF(ISNA(VLOOKUP(F19,[5]Z!$E:$J,5,0)),"",IF(VLOOKUP(F19,[5]Z!$E:$J,5,0)&lt;&gt;57,"X","s"))</f>
        <v>X</v>
      </c>
      <c r="R19" s="12" t="str">
        <f>IF(ISNA(VLOOKUP(F19,[6]Z!$E:$J,5,0)),"",IF(VLOOKUP(F19,[6]Z!$E:$J,5,0)&lt;&gt;57,"X","s"))</f>
        <v/>
      </c>
    </row>
    <row r="20" spans="2:18" x14ac:dyDescent="0.35">
      <c r="B20" s="5">
        <v>1774</v>
      </c>
      <c r="C20" s="5">
        <v>62101901</v>
      </c>
      <c r="D20" s="3">
        <v>2</v>
      </c>
      <c r="E20" s="5" t="s">
        <v>260</v>
      </c>
      <c r="F20" s="5" t="s">
        <v>261</v>
      </c>
      <c r="G20" s="5" t="s">
        <v>262</v>
      </c>
      <c r="H20" s="5" t="s">
        <v>263</v>
      </c>
      <c r="I20" s="5" t="s">
        <v>264</v>
      </c>
      <c r="J20" s="5">
        <v>14</v>
      </c>
      <c r="K20" s="5" t="s">
        <v>265</v>
      </c>
      <c r="L20" s="5" t="s">
        <v>315</v>
      </c>
      <c r="M20" s="12" t="str">
        <f>IF(ISNA(VLOOKUP(F20,[1]Z!$E:$J,5,0)),"",IF(VLOOKUP(F20,[1]Z!$E:$J,5,0)&lt;&gt;57,"X","s"))</f>
        <v>X</v>
      </c>
      <c r="N20" s="12" t="str">
        <f>IF(ISNA(VLOOKUP(F20,[2]Z!$E:$J,5,0)),"",IF(VLOOKUP(F20,[2]Z!$E:$J,5,0)&lt;&gt;57,"X","s"))</f>
        <v>X</v>
      </c>
      <c r="O20" s="12" t="str">
        <f>IF(ISNA(VLOOKUP(F20,[3]Z!$E:$J,5,0)),"",IF(VLOOKUP(F20,[3]Z!$E:$J,5,0)&lt;&gt;57,"X","s"))</f>
        <v>X</v>
      </c>
      <c r="P20" s="12" t="str">
        <f>IF(ISNA(VLOOKUP(F20,[4]Z!$E:$J,5,0)),"",IF(VLOOKUP(F20,[4]Z!$E:$J,5,0)&lt;&gt;57,"X","s"))</f>
        <v>X</v>
      </c>
      <c r="Q20" s="12" t="str">
        <f>IF(ISNA(VLOOKUP(F20,[5]Z!$E:$J,5,0)),"",IF(VLOOKUP(F20,[5]Z!$E:$J,5,0)&lt;&gt;57,"X","s"))</f>
        <v>X</v>
      </c>
      <c r="R20" s="12" t="str">
        <f>IF(ISNA(VLOOKUP(F20,[6]Z!$E:$J,5,0)),"",IF(VLOOKUP(F20,[6]Z!$E:$J,5,0)&lt;&gt;57,"X","s"))</f>
        <v/>
      </c>
    </row>
    <row r="21" spans="2:18" x14ac:dyDescent="0.35">
      <c r="B21" s="5">
        <v>1745</v>
      </c>
      <c r="C21" s="5">
        <v>12108254</v>
      </c>
      <c r="D21" s="3">
        <v>2</v>
      </c>
      <c r="E21" s="5" t="s">
        <v>617</v>
      </c>
      <c r="F21" s="5" t="s">
        <v>514</v>
      </c>
      <c r="G21" s="5" t="s">
        <v>515</v>
      </c>
      <c r="H21" s="5" t="s">
        <v>516</v>
      </c>
      <c r="I21" s="5" t="s">
        <v>517</v>
      </c>
      <c r="J21" s="5">
        <v>13</v>
      </c>
      <c r="K21" s="5" t="s">
        <v>518</v>
      </c>
      <c r="L21" s="5" t="s">
        <v>349</v>
      </c>
      <c r="M21" s="12" t="str">
        <f>IF(ISNA(VLOOKUP(F21,[1]Z!$E:$J,5,0)),"",IF(VLOOKUP(F21,[1]Z!$E:$J,5,0)&lt;&gt;57,"X","s"))</f>
        <v/>
      </c>
      <c r="N21" s="12" t="str">
        <f>IF(ISNA(VLOOKUP(F21,[2]Z!$E:$J,5,0)),"",IF(VLOOKUP(F21,[2]Z!$E:$J,5,0)&lt;&gt;57,"X","s"))</f>
        <v>X</v>
      </c>
      <c r="O21" s="12" t="str">
        <f>IF(ISNA(VLOOKUP(F21,[3]Z!$E:$J,5,0)),"",IF(VLOOKUP(F21,[3]Z!$E:$J,5,0)&lt;&gt;57,"X","s"))</f>
        <v/>
      </c>
      <c r="P21" s="12" t="str">
        <f>IF(ISNA(VLOOKUP(F21,[4]Z!$E:$J,5,0)),"",IF(VLOOKUP(F21,[4]Z!$E:$J,5,0)&lt;&gt;57,"X","s"))</f>
        <v/>
      </c>
      <c r="Q21" s="12" t="str">
        <f>IF(ISNA(VLOOKUP(F21,[5]Z!$E:$J,5,0)),"",IF(VLOOKUP(F21,[5]Z!$E:$J,5,0)&lt;&gt;57,"X","s"))</f>
        <v>X</v>
      </c>
      <c r="R21" s="12" t="str">
        <f>IF(ISNA(VLOOKUP(F21,[6]Z!$E:$J,5,0)),"",IF(VLOOKUP(F21,[6]Z!$E:$J,5,0)&lt;&gt;57,"X","s"))</f>
        <v>X</v>
      </c>
    </row>
    <row r="22" spans="2:18" x14ac:dyDescent="0.35">
      <c r="B22" s="5">
        <v>1656</v>
      </c>
      <c r="C22" s="5">
        <v>42100353</v>
      </c>
      <c r="D22" s="3">
        <v>3</v>
      </c>
      <c r="E22" s="5" t="s">
        <v>123</v>
      </c>
      <c r="F22" s="5" t="s">
        <v>321</v>
      </c>
      <c r="G22" s="5" t="s">
        <v>322</v>
      </c>
      <c r="H22" s="5" t="s">
        <v>323</v>
      </c>
      <c r="I22" s="5" t="s">
        <v>324</v>
      </c>
      <c r="J22" s="5">
        <v>15</v>
      </c>
      <c r="K22" s="5" t="s">
        <v>325</v>
      </c>
      <c r="L22" s="5" t="s">
        <v>345</v>
      </c>
      <c r="M22" s="12" t="str">
        <f>IF(ISNA(VLOOKUP(F22,[1]Z!$E:$J,5,0)),"",IF(VLOOKUP(F22,[1]Z!$E:$J,5,0)&lt;&gt;57,"X","s"))</f>
        <v/>
      </c>
      <c r="N22" s="12" t="str">
        <f>IF(ISNA(VLOOKUP(F22,[2]Z!$E:$J,5,0)),"",IF(VLOOKUP(F22,[2]Z!$E:$J,5,0)&lt;&gt;57,"X","s"))</f>
        <v/>
      </c>
      <c r="O22" s="12" t="str">
        <f>IF(ISNA(VLOOKUP(F22,[3]Z!$E:$J,5,0)),"",IF(VLOOKUP(F22,[3]Z!$E:$J,5,0)&lt;&gt;57,"X","s"))</f>
        <v>X</v>
      </c>
      <c r="P22" s="12" t="str">
        <f>IF(ISNA(VLOOKUP(F22,[4]Z!$E:$J,5,0)),"",IF(VLOOKUP(F22,[4]Z!$E:$J,5,0)&lt;&gt;57,"X","s"))</f>
        <v/>
      </c>
      <c r="Q22" s="12" t="str">
        <f>IF(ISNA(VLOOKUP(F22,[5]Z!$E:$J,5,0)),"",IF(VLOOKUP(F22,[5]Z!$E:$J,5,0)&lt;&gt;57,"X","s"))</f>
        <v/>
      </c>
      <c r="R22" s="12" t="str">
        <f>IF(ISNA(VLOOKUP(F22,[6]Z!$E:$J,5,0)),"",IF(VLOOKUP(F22,[6]Z!$E:$J,5,0)&lt;&gt;57,"X","s"))</f>
        <v/>
      </c>
    </row>
    <row r="23" spans="2:18" x14ac:dyDescent="0.35">
      <c r="B23" s="5">
        <v>1581</v>
      </c>
      <c r="C23" s="5">
        <v>42100353</v>
      </c>
      <c r="D23" s="3">
        <v>2</v>
      </c>
      <c r="E23" s="5" t="s">
        <v>9</v>
      </c>
      <c r="F23" s="5" t="s">
        <v>50</v>
      </c>
      <c r="G23" s="5" t="s">
        <v>9</v>
      </c>
      <c r="I23" s="5" t="s">
        <v>9</v>
      </c>
      <c r="J23" s="5">
        <v>16</v>
      </c>
      <c r="K23" s="5" t="s">
        <v>51</v>
      </c>
      <c r="L23" s="5" t="s">
        <v>345</v>
      </c>
      <c r="M23" s="12" t="str">
        <f>IF(ISNA(VLOOKUP(F23,[1]Z!$E:$J,5,0)),"",IF(VLOOKUP(F23,[1]Z!$E:$J,5,0)&lt;&gt;57,"X","s"))</f>
        <v/>
      </c>
      <c r="N23" s="12" t="str">
        <f>IF(ISNA(VLOOKUP(F23,[2]Z!$E:$J,5,0)),"",IF(VLOOKUP(F23,[2]Z!$E:$J,5,0)&lt;&gt;57,"X","s"))</f>
        <v>X</v>
      </c>
      <c r="O23" s="12" t="str">
        <f>IF(ISNA(VLOOKUP(F23,[3]Z!$E:$J,5,0)),"",IF(VLOOKUP(F23,[3]Z!$E:$J,5,0)&lt;&gt;57,"X","s"))</f>
        <v>X</v>
      </c>
      <c r="P23" s="12" t="str">
        <f>IF(ISNA(VLOOKUP(F23,[4]Z!$E:$J,5,0)),"",IF(VLOOKUP(F23,[4]Z!$E:$J,5,0)&lt;&gt;57,"X","s"))</f>
        <v>X</v>
      </c>
      <c r="Q23" s="12" t="str">
        <f>IF(ISNA(VLOOKUP(F23,[5]Z!$E:$J,5,0)),"",IF(VLOOKUP(F23,[5]Z!$E:$J,5,0)&lt;&gt;57,"X","s"))</f>
        <v>X</v>
      </c>
      <c r="R23" s="12" t="str">
        <f>IF(ISNA(VLOOKUP(F23,[6]Z!$E:$J,5,0)),"",IF(VLOOKUP(F23,[6]Z!$E:$J,5,0)&lt;&gt;57,"X","s"))</f>
        <v>X</v>
      </c>
    </row>
    <row r="24" spans="2:18" s="15" customFormat="1" x14ac:dyDescent="0.35">
      <c r="B24" s="7">
        <v>1480</v>
      </c>
      <c r="C24" s="7">
        <v>42100353</v>
      </c>
      <c r="D24" s="3">
        <v>3</v>
      </c>
      <c r="E24" s="7" t="s">
        <v>44</v>
      </c>
      <c r="F24" s="9" t="s">
        <v>45</v>
      </c>
      <c r="G24" s="7" t="s">
        <v>46</v>
      </c>
      <c r="H24" s="7" t="s">
        <v>47</v>
      </c>
      <c r="I24" s="7" t="s">
        <v>48</v>
      </c>
      <c r="J24" s="7">
        <v>17</v>
      </c>
      <c r="K24" s="7" t="s">
        <v>49</v>
      </c>
      <c r="L24" s="7" t="s">
        <v>345</v>
      </c>
      <c r="M24" s="8" t="str">
        <f>IF(ISNA(VLOOKUP(F24,[1]Z!$E:$J,5,0)),"",IF(VLOOKUP(F24,[1]Z!$E:$J,5,0)&lt;&gt;57,"X","s"))</f>
        <v>X</v>
      </c>
      <c r="N24" s="8" t="str">
        <f>IF(ISNA(VLOOKUP(F24,[2]Z!$E:$J,5,0)),"",IF(VLOOKUP(F24,[2]Z!$E:$J,5,0)&lt;&gt;57,"X","s"))</f>
        <v>X</v>
      </c>
      <c r="O24" s="8" t="str">
        <f>IF(ISNA(VLOOKUP(F24,[3]Z!$E:$J,5,0)),"",IF(VLOOKUP(F24,[3]Z!$E:$J,5,0)&lt;&gt;57,"X","s"))</f>
        <v>X</v>
      </c>
      <c r="P24" s="8" t="str">
        <f>IF(ISNA(VLOOKUP(F24,[4]Z!$E:$J,5,0)),"",IF(VLOOKUP(F24,[4]Z!$E:$J,5,0)&lt;&gt;57,"X","s"))</f>
        <v>X</v>
      </c>
      <c r="Q24" s="8" t="str">
        <f>IF(ISNA(VLOOKUP(F24,[5]Z!$E:$J,5,0)),"",IF(VLOOKUP(F24,[5]Z!$E:$J,5,0)&lt;&gt;57,"X","s"))</f>
        <v>X</v>
      </c>
      <c r="R24" s="8" t="str">
        <f>IF(ISNA(VLOOKUP(F24,[6]Z!$E:$J,5,0)),"",IF(VLOOKUP(F24,[6]Z!$E:$J,5,0)&lt;&gt;57,"X","s"))</f>
        <v>X</v>
      </c>
    </row>
    <row r="25" spans="2:18" x14ac:dyDescent="0.35">
      <c r="B25" s="5">
        <v>1428</v>
      </c>
      <c r="C25" s="5">
        <v>72102609</v>
      </c>
      <c r="D25" s="3">
        <v>4</v>
      </c>
      <c r="E25" s="5" t="s">
        <v>9</v>
      </c>
      <c r="F25" s="5" t="s">
        <v>590</v>
      </c>
      <c r="G25" s="5" t="s">
        <v>9</v>
      </c>
      <c r="H25" s="5" t="s">
        <v>9</v>
      </c>
      <c r="I25" s="5" t="s">
        <v>9</v>
      </c>
      <c r="J25" s="5">
        <v>15</v>
      </c>
      <c r="K25" s="5" t="s">
        <v>554</v>
      </c>
      <c r="L25" s="5" t="s">
        <v>266</v>
      </c>
      <c r="M25" s="12" t="str">
        <f>IF(ISNA(VLOOKUP(F25,[1]Z!$E:$J,5,0)),"",IF(VLOOKUP(F25,[1]Z!$E:$J,5,0)&lt;&gt;57,"X","s"))</f>
        <v>X</v>
      </c>
      <c r="N25" s="12" t="str">
        <f>IF(ISNA(VLOOKUP(F25,[2]Z!$E:$J,5,0)),"",IF(VLOOKUP(F25,[2]Z!$E:$J,5,0)&lt;&gt;57,"X","s"))</f>
        <v/>
      </c>
      <c r="O25" s="12" t="str">
        <f>IF(ISNA(VLOOKUP(F25,[3]Z!$E:$J,5,0)),"",IF(VLOOKUP(F25,[3]Z!$E:$J,5,0)&lt;&gt;57,"X","s"))</f>
        <v/>
      </c>
      <c r="P25" s="12" t="str">
        <f>IF(ISNA(VLOOKUP(F25,[4]Z!$E:$J,5,0)),"",IF(VLOOKUP(F25,[4]Z!$E:$J,5,0)&lt;&gt;57,"X","s"))</f>
        <v/>
      </c>
      <c r="Q25" s="12" t="str">
        <f>IF(ISNA(VLOOKUP(F25,[5]Z!$E:$J,5,0)),"",IF(VLOOKUP(F25,[5]Z!$E:$J,5,0)&lt;&gt;57,"X","s"))</f>
        <v/>
      </c>
      <c r="R25" s="12" t="str">
        <f>IF(ISNA(VLOOKUP(F25,[6]Z!$E:$J,5,0)),"",IF(VLOOKUP(F25,[6]Z!$E:$J,5,0)&lt;&gt;57,"X","s"))</f>
        <v>X</v>
      </c>
    </row>
    <row r="26" spans="2:18" x14ac:dyDescent="0.35">
      <c r="B26" s="5">
        <v>1403</v>
      </c>
      <c r="C26" s="5">
        <v>42101145</v>
      </c>
      <c r="D26" s="3">
        <v>2</v>
      </c>
      <c r="E26" s="5" t="s">
        <v>9</v>
      </c>
      <c r="F26" s="5" t="s">
        <v>665</v>
      </c>
      <c r="G26" s="5" t="s">
        <v>9</v>
      </c>
      <c r="I26" s="5" t="s">
        <v>9</v>
      </c>
      <c r="J26" s="5">
        <v>18</v>
      </c>
      <c r="K26" s="5" t="s">
        <v>582</v>
      </c>
      <c r="L26" s="5" t="s">
        <v>345</v>
      </c>
      <c r="M26" s="12" t="str">
        <f>IF(ISNA(VLOOKUP(F26,[1]Z!$E:$J,5,0)),"",IF(VLOOKUP(F26,[1]Z!$E:$J,5,0)&lt;&gt;57,"X","s"))</f>
        <v/>
      </c>
      <c r="N26" s="12" t="str">
        <f>IF(ISNA(VLOOKUP(F26,[2]Z!$E:$J,5,0)),"",IF(VLOOKUP(F26,[2]Z!$E:$J,5,0)&lt;&gt;57,"X","s"))</f>
        <v/>
      </c>
      <c r="O26" s="12" t="str">
        <f>IF(ISNA(VLOOKUP(F26,[3]Z!$E:$J,5,0)),"",IF(VLOOKUP(F26,[3]Z!$E:$J,5,0)&lt;&gt;57,"X","s"))</f>
        <v>X</v>
      </c>
      <c r="P26" s="12" t="str">
        <f>IF(ISNA(VLOOKUP(F26,[4]Z!$E:$J,5,0)),"",IF(VLOOKUP(F26,[4]Z!$E:$J,5,0)&lt;&gt;57,"X","s"))</f>
        <v/>
      </c>
      <c r="Q26" s="12" t="str">
        <f>IF(ISNA(VLOOKUP(F26,[5]Z!$E:$J,5,0)),"",IF(VLOOKUP(F26,[5]Z!$E:$J,5,0)&lt;&gt;57,"X","s"))</f>
        <v/>
      </c>
      <c r="R26" s="12" t="str">
        <f>IF(ISNA(VLOOKUP(F26,[6]Z!$E:$J,5,0)),"",IF(VLOOKUP(F26,[6]Z!$E:$J,5,0)&lt;&gt;57,"X","s"))</f>
        <v/>
      </c>
    </row>
    <row r="27" spans="2:18" x14ac:dyDescent="0.35">
      <c r="B27" s="5">
        <v>1318</v>
      </c>
      <c r="C27" s="5">
        <v>72100736</v>
      </c>
      <c r="D27" s="3">
        <v>1</v>
      </c>
      <c r="E27" s="5" t="s">
        <v>177</v>
      </c>
      <c r="F27" s="5" t="s">
        <v>178</v>
      </c>
      <c r="G27" s="5" t="s">
        <v>179</v>
      </c>
      <c r="H27" s="5" t="s">
        <v>180</v>
      </c>
      <c r="I27" s="5" t="s">
        <v>181</v>
      </c>
      <c r="J27" s="5">
        <v>17</v>
      </c>
      <c r="K27" s="5" t="s">
        <v>182</v>
      </c>
      <c r="L27" s="5" t="s">
        <v>266</v>
      </c>
      <c r="M27" s="12" t="str">
        <f>IF(ISNA(VLOOKUP(F27,[1]Z!$E:$J,5,0)),"",IF(VLOOKUP(F27,[1]Z!$E:$J,5,0)&lt;&gt;57,"X","s"))</f>
        <v/>
      </c>
      <c r="N27" s="12" t="str">
        <f>IF(ISNA(VLOOKUP(F27,[2]Z!$E:$J,5,0)),"",IF(VLOOKUP(F27,[2]Z!$E:$J,5,0)&lt;&gt;57,"X","s"))</f>
        <v/>
      </c>
      <c r="O27" s="12" t="str">
        <f>IF(ISNA(VLOOKUP(F27,[3]Z!$E:$J,5,0)),"",IF(VLOOKUP(F27,[3]Z!$E:$J,5,0)&lt;&gt;57,"X","s"))</f>
        <v>X</v>
      </c>
      <c r="P27" s="12" t="str">
        <f>IF(ISNA(VLOOKUP(F27,[4]Z!$E:$J,5,0)),"",IF(VLOOKUP(F27,[4]Z!$E:$J,5,0)&lt;&gt;57,"X","s"))</f>
        <v/>
      </c>
      <c r="Q27" s="12" t="str">
        <f>IF(ISNA(VLOOKUP(F27,[5]Z!$E:$J,5,0)),"",IF(VLOOKUP(F27,[5]Z!$E:$J,5,0)&lt;&gt;57,"X","s"))</f>
        <v>X</v>
      </c>
      <c r="R27" s="12" t="str">
        <f>IF(ISNA(VLOOKUP(F27,[6]Z!$E:$J,5,0)),"",IF(VLOOKUP(F27,[6]Z!$E:$J,5,0)&lt;&gt;57,"X","s"))</f>
        <v>X</v>
      </c>
    </row>
    <row r="28" spans="2:18" x14ac:dyDescent="0.35">
      <c r="B28" s="5">
        <v>1270</v>
      </c>
      <c r="C28" s="5">
        <v>12107185</v>
      </c>
      <c r="D28" s="3">
        <v>4</v>
      </c>
      <c r="E28" s="5" t="s">
        <v>9</v>
      </c>
      <c r="F28" s="5" t="s">
        <v>553</v>
      </c>
      <c r="G28" s="5" t="s">
        <v>9</v>
      </c>
      <c r="H28" s="5" t="s">
        <v>9</v>
      </c>
      <c r="I28" s="5" t="s">
        <v>9</v>
      </c>
      <c r="J28" s="5">
        <v>14</v>
      </c>
      <c r="K28" s="5" t="s">
        <v>554</v>
      </c>
      <c r="L28" s="5" t="s">
        <v>349</v>
      </c>
      <c r="M28" s="12" t="str">
        <f>IF(ISNA(VLOOKUP(F28,[1]Z!$E:$J,5,0)),"",IF(VLOOKUP(F28,[1]Z!$E:$J,5,0)&lt;&gt;57,"X","s"))</f>
        <v/>
      </c>
      <c r="N28" s="12" t="str">
        <f>IF(ISNA(VLOOKUP(F28,[2]Z!$E:$J,5,0)),"",IF(VLOOKUP(F28,[2]Z!$E:$J,5,0)&lt;&gt;57,"X","s"))</f>
        <v>X</v>
      </c>
      <c r="O28" s="12" t="str">
        <f>IF(ISNA(VLOOKUP(F28,[3]Z!$E:$J,5,0)),"",IF(VLOOKUP(F28,[3]Z!$E:$J,5,0)&lt;&gt;57,"X","s"))</f>
        <v>X</v>
      </c>
      <c r="P28" s="12" t="str">
        <f>IF(ISNA(VLOOKUP(F28,[4]Z!$E:$J,5,0)),"",IF(VLOOKUP(F28,[4]Z!$E:$J,5,0)&lt;&gt;57,"X","s"))</f>
        <v/>
      </c>
      <c r="Q28" s="12" t="str">
        <f>IF(ISNA(VLOOKUP(F28,[5]Z!$E:$J,5,0)),"",IF(VLOOKUP(F28,[5]Z!$E:$J,5,0)&lt;&gt;57,"X","s"))</f>
        <v/>
      </c>
      <c r="R28" s="12" t="str">
        <f>IF(ISNA(VLOOKUP(F28,[6]Z!$E:$J,5,0)),"",IF(VLOOKUP(F28,[6]Z!$E:$J,5,0)&lt;&gt;57,"X","s"))</f>
        <v/>
      </c>
    </row>
    <row r="29" spans="2:18" x14ac:dyDescent="0.35">
      <c r="B29" s="5">
        <v>1241</v>
      </c>
      <c r="C29" s="5">
        <v>72003054</v>
      </c>
      <c r="D29" s="3">
        <v>5</v>
      </c>
      <c r="E29" s="5" t="s">
        <v>9</v>
      </c>
      <c r="F29" s="5" t="s">
        <v>697</v>
      </c>
      <c r="G29" s="5" t="s">
        <v>9</v>
      </c>
      <c r="H29" s="5" t="s">
        <v>9</v>
      </c>
      <c r="I29" s="5" t="s">
        <v>9</v>
      </c>
      <c r="J29" s="5">
        <v>18</v>
      </c>
      <c r="K29" s="5" t="s">
        <v>371</v>
      </c>
      <c r="L29" s="5" t="s">
        <v>266</v>
      </c>
      <c r="M29" s="12" t="str">
        <f>IF(ISNA(VLOOKUP(F29,[1]Z!$E:$J,5,0)),"",IF(VLOOKUP(F29,[1]Z!$E:$J,5,0)&lt;&gt;57,"X","s"))</f>
        <v/>
      </c>
      <c r="N29" s="12" t="str">
        <f>IF(ISNA(VLOOKUP(F29,[2]Z!$E:$J,5,0)),"",IF(VLOOKUP(F29,[2]Z!$E:$J,5,0)&lt;&gt;57,"X","s"))</f>
        <v/>
      </c>
      <c r="O29" s="12" t="str">
        <f>IF(ISNA(VLOOKUP(F29,[3]Z!$E:$J,5,0)),"",IF(VLOOKUP(F29,[3]Z!$E:$J,5,0)&lt;&gt;57,"X","s"))</f>
        <v/>
      </c>
      <c r="P29" s="12" t="str">
        <f>IF(ISNA(VLOOKUP(F29,[4]Z!$E:$J,5,0)),"",IF(VLOOKUP(F29,[4]Z!$E:$J,5,0)&lt;&gt;57,"X","s"))</f>
        <v/>
      </c>
      <c r="Q29" s="12" t="str">
        <f>IF(ISNA(VLOOKUP(F29,[5]Z!$E:$J,5,0)),"",IF(VLOOKUP(F29,[5]Z!$E:$J,5,0)&lt;&gt;57,"X","s"))</f>
        <v/>
      </c>
      <c r="R29" s="12" t="str">
        <f>IF(ISNA(VLOOKUP(F29,[6]Z!$E:$J,5,0)),"",IF(VLOOKUP(F29,[6]Z!$E:$J,5,0)&lt;&gt;57,"X","s"))</f>
        <v>X</v>
      </c>
    </row>
    <row r="30" spans="2:18" x14ac:dyDescent="0.35">
      <c r="B30" s="5">
        <v>1226</v>
      </c>
      <c r="C30" s="5">
        <v>12105244</v>
      </c>
      <c r="D30" s="3">
        <v>2</v>
      </c>
      <c r="E30" s="5" t="s">
        <v>373</v>
      </c>
      <c r="F30" s="5" t="s">
        <v>374</v>
      </c>
      <c r="G30" s="5" t="s">
        <v>375</v>
      </c>
      <c r="H30" s="5" t="s">
        <v>376</v>
      </c>
      <c r="I30" s="5" t="s">
        <v>377</v>
      </c>
      <c r="J30" s="5">
        <v>12</v>
      </c>
      <c r="K30" s="5" t="s">
        <v>350</v>
      </c>
      <c r="L30" s="5" t="s">
        <v>348</v>
      </c>
      <c r="M30" s="12" t="str">
        <f>IF(ISNA(VLOOKUP(F30,[1]Z!$E:$J,5,0)),"",IF(VLOOKUP(F30,[1]Z!$E:$J,5,0)&lt;&gt;57,"X","s"))</f>
        <v>X</v>
      </c>
      <c r="N30" s="12" t="str">
        <f>IF(ISNA(VLOOKUP(F30,[2]Z!$E:$J,5,0)),"",IF(VLOOKUP(F30,[2]Z!$E:$J,5,0)&lt;&gt;57,"X","s"))</f>
        <v/>
      </c>
      <c r="O30" s="12" t="str">
        <f>IF(ISNA(VLOOKUP(F30,[3]Z!$E:$J,5,0)),"",IF(VLOOKUP(F30,[3]Z!$E:$J,5,0)&lt;&gt;57,"X","s"))</f>
        <v>X</v>
      </c>
      <c r="P30" s="12" t="str">
        <f>IF(ISNA(VLOOKUP(F30,[4]Z!$E:$J,5,0)),"",IF(VLOOKUP(F30,[4]Z!$E:$J,5,0)&lt;&gt;57,"X","s"))</f>
        <v/>
      </c>
      <c r="Q30" s="12" t="str">
        <f>IF(ISNA(VLOOKUP(F30,[5]Z!$E:$J,5,0)),"",IF(VLOOKUP(F30,[5]Z!$E:$J,5,0)&lt;&gt;57,"X","s"))</f>
        <v/>
      </c>
      <c r="R30" s="12" t="str">
        <f>IF(ISNA(VLOOKUP(F30,[6]Z!$E:$J,5,0)),"",IF(VLOOKUP(F30,[6]Z!$E:$J,5,0)&lt;&gt;57,"X","s"))</f>
        <v>X</v>
      </c>
    </row>
    <row r="31" spans="2:18" x14ac:dyDescent="0.35">
      <c r="B31" s="5">
        <v>1202</v>
      </c>
      <c r="C31" s="5">
        <v>12108254</v>
      </c>
      <c r="D31" s="3">
        <v>5</v>
      </c>
      <c r="E31" s="5" t="s">
        <v>9</v>
      </c>
      <c r="F31" s="5" t="s">
        <v>618</v>
      </c>
      <c r="G31" s="5" t="s">
        <v>9</v>
      </c>
      <c r="H31" s="5" t="s">
        <v>9</v>
      </c>
      <c r="I31" s="5" t="s">
        <v>9</v>
      </c>
      <c r="J31" s="5">
        <v>15</v>
      </c>
      <c r="K31" s="5" t="s">
        <v>560</v>
      </c>
      <c r="L31" s="5" t="s">
        <v>349</v>
      </c>
      <c r="M31" s="12" t="str">
        <f>IF(ISNA(VLOOKUP(F31,[1]Z!$E:$J,5,0)),"",IF(VLOOKUP(F31,[1]Z!$E:$J,5,0)&lt;&gt;57,"X","s"))</f>
        <v/>
      </c>
      <c r="N31" s="12" t="str">
        <f>IF(ISNA(VLOOKUP(F31,[2]Z!$E:$J,5,0)),"",IF(VLOOKUP(F31,[2]Z!$E:$J,5,0)&lt;&gt;57,"X","s"))</f>
        <v>X</v>
      </c>
      <c r="O31" s="12" t="str">
        <f>IF(ISNA(VLOOKUP(F31,[3]Z!$E:$J,5,0)),"",IF(VLOOKUP(F31,[3]Z!$E:$J,5,0)&lt;&gt;57,"X","s"))</f>
        <v>X</v>
      </c>
      <c r="P31" s="12" t="str">
        <f>IF(ISNA(VLOOKUP(F31,[4]Z!$E:$J,5,0)),"",IF(VLOOKUP(F31,[4]Z!$E:$J,5,0)&lt;&gt;57,"X","s"))</f>
        <v/>
      </c>
      <c r="Q31" s="12" t="str">
        <f>IF(ISNA(VLOOKUP(F31,[5]Z!$E:$J,5,0)),"",IF(VLOOKUP(F31,[5]Z!$E:$J,5,0)&lt;&gt;57,"X","s"))</f>
        <v>X</v>
      </c>
      <c r="R31" s="12" t="str">
        <f>IF(ISNA(VLOOKUP(F31,[6]Z!$E:$J,5,0)),"",IF(VLOOKUP(F31,[6]Z!$E:$J,5,0)&lt;&gt;57,"X","s"))</f>
        <v/>
      </c>
    </row>
    <row r="32" spans="2:18" x14ac:dyDescent="0.35">
      <c r="B32" s="5">
        <v>1145</v>
      </c>
      <c r="C32" s="5">
        <v>62101901</v>
      </c>
      <c r="D32" s="3">
        <v>3</v>
      </c>
      <c r="E32" s="5" t="s">
        <v>211</v>
      </c>
      <c r="F32" s="5" t="s">
        <v>212</v>
      </c>
      <c r="G32" s="5" t="s">
        <v>213</v>
      </c>
      <c r="H32" s="5" t="s">
        <v>214</v>
      </c>
      <c r="I32" s="5" t="s">
        <v>215</v>
      </c>
      <c r="J32" s="5">
        <v>15</v>
      </c>
      <c r="K32" s="5" t="s">
        <v>216</v>
      </c>
      <c r="L32" s="5" t="s">
        <v>315</v>
      </c>
      <c r="M32" s="12" t="str">
        <f>IF(ISNA(VLOOKUP(F32,[1]Z!$E:$J,5,0)),"",IF(VLOOKUP(F32,[1]Z!$E:$J,5,0)&lt;&gt;57,"X","s"))</f>
        <v/>
      </c>
      <c r="N32" s="12" t="str">
        <f>IF(ISNA(VLOOKUP(F32,[2]Z!$E:$J,5,0)),"",IF(VLOOKUP(F32,[2]Z!$E:$J,5,0)&lt;&gt;57,"X","s"))</f>
        <v>X</v>
      </c>
      <c r="O32" s="12" t="str">
        <f>IF(ISNA(VLOOKUP(F32,[3]Z!$E:$J,5,0)),"",IF(VLOOKUP(F32,[3]Z!$E:$J,5,0)&lt;&gt;57,"X","s"))</f>
        <v/>
      </c>
      <c r="P32" s="12" t="str">
        <f>IF(ISNA(VLOOKUP(F32,[4]Z!$E:$J,5,0)),"",IF(VLOOKUP(F32,[4]Z!$E:$J,5,0)&lt;&gt;57,"X","s"))</f>
        <v/>
      </c>
      <c r="Q32" s="12" t="str">
        <f>IF(ISNA(VLOOKUP(F32,[5]Z!$E:$J,5,0)),"",IF(VLOOKUP(F32,[5]Z!$E:$J,5,0)&lt;&gt;57,"X","s"))</f>
        <v>X</v>
      </c>
      <c r="R32" s="12" t="str">
        <f>IF(ISNA(VLOOKUP(F32,[6]Z!$E:$J,5,0)),"",IF(VLOOKUP(F32,[6]Z!$E:$J,5,0)&lt;&gt;57,"X","s"))</f>
        <v>X</v>
      </c>
    </row>
    <row r="33" spans="2:18" x14ac:dyDescent="0.35">
      <c r="B33" s="5">
        <v>1140</v>
      </c>
      <c r="C33" s="5">
        <v>62103211</v>
      </c>
      <c r="D33" s="3">
        <v>4</v>
      </c>
      <c r="E33" s="5" t="s">
        <v>9</v>
      </c>
      <c r="F33" s="5" t="s">
        <v>681</v>
      </c>
      <c r="G33" s="5" t="s">
        <v>9</v>
      </c>
      <c r="H33" s="5" t="s">
        <v>9</v>
      </c>
      <c r="I33" s="5" t="s">
        <v>9</v>
      </c>
      <c r="J33" s="5">
        <v>16</v>
      </c>
      <c r="K33" s="5" t="s">
        <v>603</v>
      </c>
      <c r="L33" s="5" t="s">
        <v>315</v>
      </c>
      <c r="M33" s="12" t="str">
        <f>IF(ISNA(VLOOKUP(F33,[1]Z!$E:$J,5,0)),"",IF(VLOOKUP(F33,[1]Z!$E:$J,5,0)&lt;&gt;57,"X","s"))</f>
        <v/>
      </c>
      <c r="N33" s="12" t="str">
        <f>IF(ISNA(VLOOKUP(F33,[2]Z!$E:$J,5,0)),"",IF(VLOOKUP(F33,[2]Z!$E:$J,5,0)&lt;&gt;57,"X","s"))</f>
        <v/>
      </c>
      <c r="O33" s="12" t="str">
        <f>IF(ISNA(VLOOKUP(F33,[3]Z!$E:$J,5,0)),"",IF(VLOOKUP(F33,[3]Z!$E:$J,5,0)&lt;&gt;57,"X","s"))</f>
        <v/>
      </c>
      <c r="P33" s="12" t="str">
        <f>IF(ISNA(VLOOKUP(F33,[4]Z!$E:$J,5,0)),"",IF(VLOOKUP(F33,[4]Z!$E:$J,5,0)&lt;&gt;57,"X","s"))</f>
        <v/>
      </c>
      <c r="Q33" s="12" t="str">
        <f>IF(ISNA(VLOOKUP(F33,[5]Z!$E:$J,5,0)),"",IF(VLOOKUP(F33,[5]Z!$E:$J,5,0)&lt;&gt;57,"X","s"))</f>
        <v>X</v>
      </c>
      <c r="R33" s="12" t="str">
        <f>IF(ISNA(VLOOKUP(F33,[6]Z!$E:$J,5,0)),"",IF(VLOOKUP(F33,[6]Z!$E:$J,5,0)&lt;&gt;57,"X","s"))</f>
        <v/>
      </c>
    </row>
    <row r="34" spans="2:18" x14ac:dyDescent="0.35">
      <c r="B34" s="5">
        <v>1069</v>
      </c>
      <c r="C34" s="5">
        <v>72003054</v>
      </c>
      <c r="D34" s="3">
        <v>5</v>
      </c>
      <c r="E34" s="5" t="s">
        <v>9</v>
      </c>
      <c r="F34" s="5" t="s">
        <v>698</v>
      </c>
      <c r="G34" s="5" t="s">
        <v>9</v>
      </c>
      <c r="H34" s="5" t="s">
        <v>9</v>
      </c>
      <c r="I34" s="5" t="s">
        <v>9</v>
      </c>
      <c r="J34" s="5">
        <v>20</v>
      </c>
      <c r="K34" s="5" t="s">
        <v>699</v>
      </c>
      <c r="L34" s="5" t="s">
        <v>266</v>
      </c>
      <c r="M34" s="12" t="str">
        <f>IF(ISNA(VLOOKUP(F34,[1]Z!$E:$J,5,0)),"",IF(VLOOKUP(F34,[1]Z!$E:$J,5,0)&lt;&gt;57,"X","s"))</f>
        <v/>
      </c>
      <c r="N34" s="12" t="str">
        <f>IF(ISNA(VLOOKUP(F34,[2]Z!$E:$J,5,0)),"",IF(VLOOKUP(F34,[2]Z!$E:$J,5,0)&lt;&gt;57,"X","s"))</f>
        <v/>
      </c>
      <c r="O34" s="12" t="str">
        <f>IF(ISNA(VLOOKUP(F34,[3]Z!$E:$J,5,0)),"",IF(VLOOKUP(F34,[3]Z!$E:$J,5,0)&lt;&gt;57,"X","s"))</f>
        <v/>
      </c>
      <c r="P34" s="12" t="str">
        <f>IF(ISNA(VLOOKUP(F34,[4]Z!$E:$J,5,0)),"",IF(VLOOKUP(F34,[4]Z!$E:$J,5,0)&lt;&gt;57,"X","s"))</f>
        <v/>
      </c>
      <c r="Q34" s="12" t="str">
        <f>IF(ISNA(VLOOKUP(F34,[5]Z!$E:$J,5,0)),"",IF(VLOOKUP(F34,[5]Z!$E:$J,5,0)&lt;&gt;57,"X","s"))</f>
        <v/>
      </c>
      <c r="R34" s="12" t="str">
        <f>IF(ISNA(VLOOKUP(F34,[6]Z!$E:$J,5,0)),"",IF(VLOOKUP(F34,[6]Z!$E:$J,5,0)&lt;&gt;57,"X","s"))</f>
        <v>X</v>
      </c>
    </row>
    <row r="35" spans="2:18" x14ac:dyDescent="0.35">
      <c r="B35" s="5">
        <v>1033</v>
      </c>
      <c r="C35" s="5">
        <v>42103369</v>
      </c>
      <c r="D35" s="3">
        <v>2</v>
      </c>
      <c r="E35" s="5" t="s">
        <v>9</v>
      </c>
      <c r="F35" s="5" t="s">
        <v>53</v>
      </c>
      <c r="G35" s="5" t="s">
        <v>9</v>
      </c>
      <c r="I35" s="5" t="s">
        <v>9</v>
      </c>
      <c r="J35" s="5">
        <v>20</v>
      </c>
      <c r="K35" s="5" t="s">
        <v>54</v>
      </c>
      <c r="L35" s="5" t="s">
        <v>164</v>
      </c>
      <c r="M35" s="12" t="str">
        <f>IF(ISNA(VLOOKUP(F35,[1]Z!$E:$J,5,0)),"",IF(VLOOKUP(F35,[1]Z!$E:$J,5,0)&lt;&gt;57,"X","s"))</f>
        <v>X</v>
      </c>
      <c r="N35" s="12" t="str">
        <f>IF(ISNA(VLOOKUP(F35,[2]Z!$E:$J,5,0)),"",IF(VLOOKUP(F35,[2]Z!$E:$J,5,0)&lt;&gt;57,"X","s"))</f>
        <v/>
      </c>
      <c r="O35" s="12" t="str">
        <f>IF(ISNA(VLOOKUP(F35,[3]Z!$E:$J,5,0)),"",IF(VLOOKUP(F35,[3]Z!$E:$J,5,0)&lt;&gt;57,"X","s"))</f>
        <v>X</v>
      </c>
      <c r="P35" s="12" t="str">
        <f>IF(ISNA(VLOOKUP(F35,[4]Z!$E:$J,5,0)),"",IF(VLOOKUP(F35,[4]Z!$E:$J,5,0)&lt;&gt;57,"X","s"))</f>
        <v>X</v>
      </c>
      <c r="Q35" s="12" t="str">
        <f>IF(ISNA(VLOOKUP(F35,[5]Z!$E:$J,5,0)),"",IF(VLOOKUP(F35,[5]Z!$E:$J,5,0)&lt;&gt;57,"X","s"))</f>
        <v>X</v>
      </c>
      <c r="R35" s="12" t="str">
        <f>IF(ISNA(VLOOKUP(F35,[6]Z!$E:$J,5,0)),"",IF(VLOOKUP(F35,[6]Z!$E:$J,5,0)&lt;&gt;57,"X","s"))</f>
        <v/>
      </c>
    </row>
    <row r="36" spans="2:18" x14ac:dyDescent="0.35">
      <c r="B36" s="5">
        <v>1023</v>
      </c>
      <c r="C36" s="5">
        <v>42100353</v>
      </c>
      <c r="D36" s="3">
        <v>2</v>
      </c>
      <c r="E36" s="5" t="s">
        <v>9</v>
      </c>
      <c r="F36" s="14" t="s">
        <v>55</v>
      </c>
      <c r="G36" s="5" t="s">
        <v>9</v>
      </c>
      <c r="I36" s="5" t="s">
        <v>9</v>
      </c>
      <c r="J36" s="5">
        <v>24</v>
      </c>
      <c r="K36" s="5" t="s">
        <v>359</v>
      </c>
      <c r="L36" s="5" t="s">
        <v>345</v>
      </c>
      <c r="M36" s="12" t="str">
        <f>IF(ISNA(VLOOKUP(F36,[1]Z!$E:$J,5,0)),"",IF(VLOOKUP(F36,[1]Z!$E:$J,5,0)&lt;&gt;57,"X","s"))</f>
        <v/>
      </c>
      <c r="N36" s="12" t="str">
        <f>IF(ISNA(VLOOKUP(F36,[2]Z!$E:$J,5,0)),"",IF(VLOOKUP(F36,[2]Z!$E:$J,5,0)&lt;&gt;57,"X","s"))</f>
        <v>X</v>
      </c>
      <c r="O36" s="12" t="str">
        <f>IF(ISNA(VLOOKUP(F36,[3]Z!$E:$J,5,0)),"",IF(VLOOKUP(F36,[3]Z!$E:$J,5,0)&lt;&gt;57,"X","s"))</f>
        <v>X</v>
      </c>
      <c r="P36" s="12" t="str">
        <f>IF(ISNA(VLOOKUP(F36,[4]Z!$E:$J,5,0)),"",IF(VLOOKUP(F36,[4]Z!$E:$J,5,0)&lt;&gt;57,"X","s"))</f>
        <v>X</v>
      </c>
      <c r="Q36" s="12" t="str">
        <f>IF(ISNA(VLOOKUP(F36,[5]Z!$E:$J,5,0)),"",IF(VLOOKUP(F36,[5]Z!$E:$J,5,0)&lt;&gt;57,"X","s"))</f>
        <v>X</v>
      </c>
      <c r="R36" s="12" t="str">
        <f>IF(ISNA(VLOOKUP(F36,[6]Z!$E:$J,5,0)),"",IF(VLOOKUP(F36,[6]Z!$E:$J,5,0)&lt;&gt;57,"X","s"))</f>
        <v>X</v>
      </c>
    </row>
    <row r="37" spans="2:18" x14ac:dyDescent="0.35">
      <c r="B37" s="5">
        <v>1004</v>
      </c>
      <c r="C37" s="5">
        <v>42108412</v>
      </c>
      <c r="D37" s="3">
        <v>5</v>
      </c>
      <c r="E37" s="5" t="s">
        <v>9</v>
      </c>
      <c r="F37" s="14" t="s">
        <v>556</v>
      </c>
      <c r="G37" s="5" t="s">
        <v>9</v>
      </c>
      <c r="H37" s="5" t="s">
        <v>9</v>
      </c>
      <c r="I37" s="5" t="s">
        <v>9</v>
      </c>
      <c r="J37" s="5">
        <v>21</v>
      </c>
      <c r="K37" s="5" t="s">
        <v>557</v>
      </c>
      <c r="L37" s="5" t="s">
        <v>164</v>
      </c>
      <c r="M37" s="12" t="str">
        <f>IF(ISNA(VLOOKUP(F37,[1]Z!$E:$J,5,0)),"",IF(VLOOKUP(F37,[1]Z!$E:$J,5,0)&lt;&gt;57,"X","s"))</f>
        <v/>
      </c>
      <c r="N37" s="12" t="str">
        <f>IF(ISNA(VLOOKUP(F37,[2]Z!$E:$J,5,0)),"",IF(VLOOKUP(F37,[2]Z!$E:$J,5,0)&lt;&gt;57,"X","s"))</f>
        <v>X</v>
      </c>
      <c r="O37" s="12" t="str">
        <f>IF(ISNA(VLOOKUP(F37,[3]Z!$E:$J,5,0)),"",IF(VLOOKUP(F37,[3]Z!$E:$J,5,0)&lt;&gt;57,"X","s"))</f>
        <v>X</v>
      </c>
      <c r="P37" s="12" t="str">
        <f>IF(ISNA(VLOOKUP(F37,[4]Z!$E:$J,5,0)),"",IF(VLOOKUP(F37,[4]Z!$E:$J,5,0)&lt;&gt;57,"X","s"))</f>
        <v>X</v>
      </c>
      <c r="Q37" s="12" t="str">
        <f>IF(ISNA(VLOOKUP(F37,[5]Z!$E:$J,5,0)),"",IF(VLOOKUP(F37,[5]Z!$E:$J,5,0)&lt;&gt;57,"X","s"))</f>
        <v>X</v>
      </c>
      <c r="R37" s="12" t="str">
        <f>IF(ISNA(VLOOKUP(F37,[6]Z!$E:$J,5,0)),"",IF(VLOOKUP(F37,[6]Z!$E:$J,5,0)&lt;&gt;57,"X","s"))</f>
        <v/>
      </c>
    </row>
    <row r="38" spans="2:18" x14ac:dyDescent="0.35">
      <c r="B38" s="5">
        <v>981</v>
      </c>
      <c r="C38" s="5">
        <v>62102735</v>
      </c>
      <c r="D38" s="3">
        <v>4</v>
      </c>
      <c r="E38" s="5" t="s">
        <v>9</v>
      </c>
      <c r="F38" s="14" t="s">
        <v>682</v>
      </c>
      <c r="G38" s="5" t="s">
        <v>9</v>
      </c>
      <c r="H38" s="5" t="s">
        <v>9</v>
      </c>
      <c r="I38" s="5" t="s">
        <v>9</v>
      </c>
      <c r="J38" s="5">
        <v>18</v>
      </c>
      <c r="K38" s="5" t="s">
        <v>641</v>
      </c>
      <c r="L38" s="5" t="s">
        <v>315</v>
      </c>
      <c r="M38" s="12" t="str">
        <f>IF(ISNA(VLOOKUP(F38,[1]Z!$E:$J,5,0)),"",IF(VLOOKUP(F38,[1]Z!$E:$J,5,0)&lt;&gt;57,"X","s"))</f>
        <v/>
      </c>
      <c r="N38" s="12" t="str">
        <f>IF(ISNA(VLOOKUP(F38,[2]Z!$E:$J,5,0)),"",IF(VLOOKUP(F38,[2]Z!$E:$J,5,0)&lt;&gt;57,"X","s"))</f>
        <v/>
      </c>
      <c r="O38" s="12" t="str">
        <f>IF(ISNA(VLOOKUP(F38,[3]Z!$E:$J,5,0)),"",IF(VLOOKUP(F38,[3]Z!$E:$J,5,0)&lt;&gt;57,"X","s"))</f>
        <v/>
      </c>
      <c r="P38" s="12" t="str">
        <f>IF(ISNA(VLOOKUP(F38,[4]Z!$E:$J,5,0)),"",IF(VLOOKUP(F38,[4]Z!$E:$J,5,0)&lt;&gt;57,"X","s"))</f>
        <v/>
      </c>
      <c r="Q38" s="12" t="str">
        <f>IF(ISNA(VLOOKUP(F38,[5]Z!$E:$J,5,0)),"",IF(VLOOKUP(F38,[5]Z!$E:$J,5,0)&lt;&gt;57,"X","s"))</f>
        <v>X</v>
      </c>
      <c r="R38" s="12" t="str">
        <f>IF(ISNA(VLOOKUP(F38,[6]Z!$E:$J,5,0)),"",IF(VLOOKUP(F38,[6]Z!$E:$J,5,0)&lt;&gt;57,"X","s"))</f>
        <v/>
      </c>
    </row>
    <row r="39" spans="2:18" x14ac:dyDescent="0.35">
      <c r="B39" s="5">
        <v>951</v>
      </c>
      <c r="C39" s="5">
        <v>72101595</v>
      </c>
      <c r="D39" s="3">
        <v>3</v>
      </c>
      <c r="E39" s="5" t="s">
        <v>9</v>
      </c>
      <c r="F39" s="14" t="s">
        <v>183</v>
      </c>
      <c r="G39" s="5" t="s">
        <v>184</v>
      </c>
      <c r="H39" s="5" t="s">
        <v>185</v>
      </c>
      <c r="I39" s="5" t="s">
        <v>186</v>
      </c>
      <c r="J39" s="5">
        <v>24</v>
      </c>
      <c r="K39" s="5" t="s">
        <v>187</v>
      </c>
      <c r="L39" s="5" t="s">
        <v>266</v>
      </c>
      <c r="M39" s="12" t="str">
        <f>IF(ISNA(VLOOKUP(F39,[1]Z!$E:$J,5,0)),"",IF(VLOOKUP(F39,[1]Z!$E:$J,5,0)&lt;&gt;57,"X","s"))</f>
        <v/>
      </c>
      <c r="N39" s="12" t="str">
        <f>IF(ISNA(VLOOKUP(F39,[2]Z!$E:$J,5,0)),"",IF(VLOOKUP(F39,[2]Z!$E:$J,5,0)&lt;&gt;57,"X","s"))</f>
        <v/>
      </c>
      <c r="O39" s="12" t="str">
        <f>IF(ISNA(VLOOKUP(F39,[3]Z!$E:$J,5,0)),"",IF(VLOOKUP(F39,[3]Z!$E:$J,5,0)&lt;&gt;57,"X","s"))</f>
        <v/>
      </c>
      <c r="P39" s="12" t="str">
        <f>IF(ISNA(VLOOKUP(F39,[4]Z!$E:$J,5,0)),"",IF(VLOOKUP(F39,[4]Z!$E:$J,5,0)&lt;&gt;57,"X","s"))</f>
        <v/>
      </c>
      <c r="Q39" s="12" t="str">
        <f>IF(ISNA(VLOOKUP(F39,[5]Z!$E:$J,5,0)),"",IF(VLOOKUP(F39,[5]Z!$E:$J,5,0)&lt;&gt;57,"X","s"))</f>
        <v/>
      </c>
      <c r="R39" s="12" t="str">
        <f>IF(ISNA(VLOOKUP(F39,[6]Z!$E:$J,5,0)),"",IF(VLOOKUP(F39,[6]Z!$E:$J,5,0)&lt;&gt;57,"X","s"))</f>
        <v>X</v>
      </c>
    </row>
    <row r="40" spans="2:18" x14ac:dyDescent="0.35">
      <c r="B40" s="5">
        <v>935</v>
      </c>
      <c r="C40" s="5">
        <v>72102278</v>
      </c>
      <c r="D40" s="3">
        <v>5</v>
      </c>
      <c r="E40" s="5" t="s">
        <v>9</v>
      </c>
      <c r="F40" s="14" t="s">
        <v>700</v>
      </c>
      <c r="G40" s="5" t="s">
        <v>9</v>
      </c>
      <c r="H40" s="5" t="s">
        <v>9</v>
      </c>
      <c r="I40" s="5" t="s">
        <v>9</v>
      </c>
      <c r="J40" s="5">
        <v>25</v>
      </c>
      <c r="K40" s="5" t="s">
        <v>701</v>
      </c>
      <c r="L40" s="5" t="s">
        <v>266</v>
      </c>
      <c r="M40" s="12" t="str">
        <f>IF(ISNA(VLOOKUP(F40,[1]Z!$E:$J,5,0)),"",IF(VLOOKUP(F40,[1]Z!$E:$J,5,0)&lt;&gt;57,"X","s"))</f>
        <v/>
      </c>
      <c r="N40" s="12" t="str">
        <f>IF(ISNA(VLOOKUP(F40,[2]Z!$E:$J,5,0)),"",IF(VLOOKUP(F40,[2]Z!$E:$J,5,0)&lt;&gt;57,"X","s"))</f>
        <v/>
      </c>
      <c r="O40" s="12" t="str">
        <f>IF(ISNA(VLOOKUP(F40,[3]Z!$E:$J,5,0)),"",IF(VLOOKUP(F40,[3]Z!$E:$J,5,0)&lt;&gt;57,"X","s"))</f>
        <v/>
      </c>
      <c r="P40" s="12" t="str">
        <f>IF(ISNA(VLOOKUP(F40,[4]Z!$E:$J,5,0)),"",IF(VLOOKUP(F40,[4]Z!$E:$J,5,0)&lt;&gt;57,"X","s"))</f>
        <v/>
      </c>
      <c r="Q40" s="12" t="str">
        <f>IF(ISNA(VLOOKUP(F40,[5]Z!$E:$J,5,0)),"",IF(VLOOKUP(F40,[5]Z!$E:$J,5,0)&lt;&gt;57,"X","s"))</f>
        <v/>
      </c>
      <c r="R40" s="12" t="str">
        <f>IF(ISNA(VLOOKUP(F40,[6]Z!$E:$J,5,0)),"",IF(VLOOKUP(F40,[6]Z!$E:$J,5,0)&lt;&gt;57,"X","s"))</f>
        <v>X</v>
      </c>
    </row>
    <row r="41" spans="2:18" s="15" customFormat="1" x14ac:dyDescent="0.35">
      <c r="B41" s="7">
        <v>910</v>
      </c>
      <c r="C41" s="7">
        <v>42100353</v>
      </c>
      <c r="D41" s="3">
        <v>1</v>
      </c>
      <c r="E41" s="7" t="s">
        <v>384</v>
      </c>
      <c r="F41" s="7" t="s">
        <v>129</v>
      </c>
      <c r="G41" s="7" t="s">
        <v>130</v>
      </c>
      <c r="H41" s="7" t="s">
        <v>131</v>
      </c>
      <c r="I41" s="7" t="s">
        <v>132</v>
      </c>
      <c r="J41" s="7">
        <v>25</v>
      </c>
      <c r="K41" s="7" t="s">
        <v>133</v>
      </c>
      <c r="L41" s="7" t="s">
        <v>345</v>
      </c>
      <c r="M41" s="8" t="str">
        <f>IF(ISNA(VLOOKUP(F41,[1]Z!$E:$J,5,0)),"",IF(VLOOKUP(F41,[1]Z!$E:$J,5,0)&lt;&gt;57,"X","s"))</f>
        <v>X</v>
      </c>
      <c r="N41" s="8" t="str">
        <f>IF(ISNA(VLOOKUP(F41,[2]Z!$E:$J,5,0)),"",IF(VLOOKUP(F41,[2]Z!$E:$J,5,0)&lt;&gt;57,"X","s"))</f>
        <v>X</v>
      </c>
      <c r="O41" s="8" t="str">
        <f>IF(ISNA(VLOOKUP(F41,[3]Z!$E:$J,5,0)),"",IF(VLOOKUP(F41,[3]Z!$E:$J,5,0)&lt;&gt;57,"X","s"))</f>
        <v>X</v>
      </c>
      <c r="P41" s="8" t="str">
        <f>IF(ISNA(VLOOKUP(F41,[4]Z!$E:$J,5,0)),"",IF(VLOOKUP(F41,[4]Z!$E:$J,5,0)&lt;&gt;57,"X","s"))</f>
        <v>X</v>
      </c>
      <c r="Q41" s="8" t="str">
        <f>IF(ISNA(VLOOKUP(F41,[5]Z!$E:$J,5,0)),"",IF(VLOOKUP(F41,[5]Z!$E:$J,5,0)&lt;&gt;57,"X","s"))</f>
        <v>X</v>
      </c>
      <c r="R41" s="8" t="str">
        <f>IF(ISNA(VLOOKUP(F41,[6]Z!$E:$J,5,0)),"",IF(VLOOKUP(F41,[6]Z!$E:$J,5,0)&lt;&gt;57,"X","s"))</f>
        <v>X</v>
      </c>
    </row>
    <row r="42" spans="2:18" s="15" customFormat="1" x14ac:dyDescent="0.35">
      <c r="B42" s="7">
        <v>894</v>
      </c>
      <c r="C42" s="7">
        <v>42100353</v>
      </c>
      <c r="D42" s="3">
        <v>1</v>
      </c>
      <c r="E42" s="7" t="s">
        <v>87</v>
      </c>
      <c r="F42" s="7" t="s">
        <v>88</v>
      </c>
      <c r="G42" s="7" t="s">
        <v>89</v>
      </c>
      <c r="H42" s="7" t="s">
        <v>90</v>
      </c>
      <c r="I42" s="7" t="s">
        <v>91</v>
      </c>
      <c r="J42" s="7">
        <v>26</v>
      </c>
      <c r="K42" s="7" t="s">
        <v>92</v>
      </c>
      <c r="L42" s="7" t="s">
        <v>345</v>
      </c>
      <c r="M42" s="8" t="str">
        <f>IF(ISNA(VLOOKUP(F42,[1]Z!$E:$J,5,0)),"",IF(VLOOKUP(F42,[1]Z!$E:$J,5,0)&lt;&gt;57,"X","s"))</f>
        <v>X</v>
      </c>
      <c r="N42" s="8" t="str">
        <f>IF(ISNA(VLOOKUP(F42,[2]Z!$E:$J,5,0)),"",IF(VLOOKUP(F42,[2]Z!$E:$J,5,0)&lt;&gt;57,"X","s"))</f>
        <v>X</v>
      </c>
      <c r="O42" s="8" t="str">
        <f>IF(ISNA(VLOOKUP(F42,[3]Z!$E:$J,5,0)),"",IF(VLOOKUP(F42,[3]Z!$E:$J,5,0)&lt;&gt;57,"X","s"))</f>
        <v>X</v>
      </c>
      <c r="P42" s="8" t="str">
        <f>IF(ISNA(VLOOKUP(F42,[4]Z!$E:$J,5,0)),"",IF(VLOOKUP(F42,[4]Z!$E:$J,5,0)&lt;&gt;57,"X","s"))</f>
        <v>X</v>
      </c>
      <c r="Q42" s="8" t="str">
        <f>IF(ISNA(VLOOKUP(F42,[5]Z!$E:$J,5,0)),"",IF(VLOOKUP(F42,[5]Z!$E:$J,5,0)&lt;&gt;57,"X","s"))</f>
        <v>X</v>
      </c>
      <c r="R42" s="8" t="str">
        <f>IF(ISNA(VLOOKUP(F42,[6]Z!$E:$J,5,0)),"",IF(VLOOKUP(F42,[6]Z!$E:$J,5,0)&lt;&gt;57,"X","s"))</f>
        <v>X</v>
      </c>
    </row>
    <row r="43" spans="2:18" x14ac:dyDescent="0.35">
      <c r="B43" s="5">
        <v>887</v>
      </c>
      <c r="C43" s="5">
        <v>42100355</v>
      </c>
      <c r="D43" s="3">
        <v>5</v>
      </c>
      <c r="E43" s="5" t="s">
        <v>9</v>
      </c>
      <c r="F43" s="14" t="s">
        <v>638</v>
      </c>
      <c r="G43" s="5" t="s">
        <v>9</v>
      </c>
      <c r="H43" s="5" t="s">
        <v>9</v>
      </c>
      <c r="I43" s="5" t="s">
        <v>9</v>
      </c>
      <c r="J43" s="5">
        <v>23</v>
      </c>
      <c r="K43" s="5" t="s">
        <v>639</v>
      </c>
      <c r="L43" s="5" t="s">
        <v>164</v>
      </c>
      <c r="M43" s="12" t="str">
        <f>IF(ISNA(VLOOKUP(F43,[1]Z!$E:$J,5,0)),"",IF(VLOOKUP(F43,[1]Z!$E:$J,5,0)&lt;&gt;57,"X","s"))</f>
        <v/>
      </c>
      <c r="N43" s="12" t="str">
        <f>IF(ISNA(VLOOKUP(F43,[2]Z!$E:$J,5,0)),"",IF(VLOOKUP(F43,[2]Z!$E:$J,5,0)&lt;&gt;57,"X","s"))</f>
        <v/>
      </c>
      <c r="O43" s="12" t="str">
        <f>IF(ISNA(VLOOKUP(F43,[3]Z!$E:$J,5,0)),"",IF(VLOOKUP(F43,[3]Z!$E:$J,5,0)&lt;&gt;57,"X","s"))</f>
        <v/>
      </c>
      <c r="P43" s="12" t="str">
        <f>IF(ISNA(VLOOKUP(F43,[4]Z!$E:$J,5,0)),"",IF(VLOOKUP(F43,[4]Z!$E:$J,5,0)&lt;&gt;57,"X","s"))</f>
        <v>X</v>
      </c>
      <c r="Q43" s="12" t="str">
        <f>IF(ISNA(VLOOKUP(F43,[5]Z!$E:$J,5,0)),"",IF(VLOOKUP(F43,[5]Z!$E:$J,5,0)&lt;&gt;57,"X","s"))</f>
        <v/>
      </c>
      <c r="R43" s="12" t="str">
        <f>IF(ISNA(VLOOKUP(F43,[6]Z!$E:$J,5,0)),"",IF(VLOOKUP(F43,[6]Z!$E:$J,5,0)&lt;&gt;57,"X","s"))</f>
        <v/>
      </c>
    </row>
    <row r="44" spans="2:18" x14ac:dyDescent="0.35">
      <c r="B44" s="5">
        <v>856</v>
      </c>
      <c r="C44" s="5">
        <v>12108254</v>
      </c>
      <c r="D44" s="3">
        <v>5</v>
      </c>
      <c r="E44" s="5" t="s">
        <v>9</v>
      </c>
      <c r="F44" s="5" t="s">
        <v>619</v>
      </c>
      <c r="G44" s="5" t="s">
        <v>9</v>
      </c>
      <c r="H44" s="5" t="s">
        <v>9</v>
      </c>
      <c r="I44" s="5" t="s">
        <v>9</v>
      </c>
      <c r="K44" s="5" t="s">
        <v>620</v>
      </c>
      <c r="L44" s="5" t="s">
        <v>349</v>
      </c>
      <c r="M44" s="12" t="str">
        <f>IF(ISNA(VLOOKUP(F44,[1]Z!$E:$J,5,0)),"",IF(VLOOKUP(F44,[1]Z!$E:$J,5,0)&lt;&gt;57,"X","s"))</f>
        <v/>
      </c>
      <c r="N44" s="12" t="str">
        <f>IF(ISNA(VLOOKUP(F44,[2]Z!$E:$J,5,0)),"",IF(VLOOKUP(F44,[2]Z!$E:$J,5,0)&lt;&gt;57,"X","s"))</f>
        <v>X</v>
      </c>
      <c r="O44" s="12" t="str">
        <f>IF(ISNA(VLOOKUP(F44,[3]Z!$E:$J,5,0)),"",IF(VLOOKUP(F44,[3]Z!$E:$J,5,0)&lt;&gt;57,"X","s"))</f>
        <v/>
      </c>
      <c r="P44" s="12" t="str">
        <f>IF(ISNA(VLOOKUP(F44,[4]Z!$E:$J,5,0)),"",IF(VLOOKUP(F44,[4]Z!$E:$J,5,0)&lt;&gt;57,"X","s"))</f>
        <v/>
      </c>
      <c r="Q44" s="12" t="str">
        <f>IF(ISNA(VLOOKUP(F44,[5]Z!$E:$J,5,0)),"",IF(VLOOKUP(F44,[5]Z!$E:$J,5,0)&lt;&gt;57,"X","s"))</f>
        <v/>
      </c>
      <c r="R44" s="12" t="str">
        <f>IF(ISNA(VLOOKUP(F44,[6]Z!$E:$J,5,0)),"",IF(VLOOKUP(F44,[6]Z!$E:$J,5,0)&lt;&gt;57,"X","s"))</f>
        <v/>
      </c>
    </row>
    <row r="45" spans="2:18" x14ac:dyDescent="0.35">
      <c r="B45" s="5">
        <v>854</v>
      </c>
      <c r="C45" s="5">
        <v>42100353</v>
      </c>
      <c r="D45" s="3">
        <v>2</v>
      </c>
      <c r="E45" s="5" t="s">
        <v>217</v>
      </c>
      <c r="F45" s="14" t="s">
        <v>218</v>
      </c>
      <c r="G45" s="5" t="s">
        <v>219</v>
      </c>
      <c r="H45" s="5" t="s">
        <v>220</v>
      </c>
      <c r="I45" s="5" t="s">
        <v>221</v>
      </c>
      <c r="J45" s="5">
        <v>27</v>
      </c>
      <c r="K45" s="5" t="s">
        <v>494</v>
      </c>
      <c r="L45" s="5" t="s">
        <v>345</v>
      </c>
      <c r="M45" s="12" t="str">
        <f>IF(ISNA(VLOOKUP(F45,[1]Z!$E:$J,5,0)),"",IF(VLOOKUP(F45,[1]Z!$E:$J,5,0)&lt;&gt;57,"X","s"))</f>
        <v/>
      </c>
      <c r="N45" s="12" t="str">
        <f>IF(ISNA(VLOOKUP(F45,[2]Z!$E:$J,5,0)),"",IF(VLOOKUP(F45,[2]Z!$E:$J,5,0)&lt;&gt;57,"X","s"))</f>
        <v/>
      </c>
      <c r="O45" s="12" t="str">
        <f>IF(ISNA(VLOOKUP(F45,[3]Z!$E:$J,5,0)),"",IF(VLOOKUP(F45,[3]Z!$E:$J,5,0)&lt;&gt;57,"X","s"))</f>
        <v>X</v>
      </c>
      <c r="P45" s="12" t="str">
        <f>IF(ISNA(VLOOKUP(F45,[4]Z!$E:$J,5,0)),"",IF(VLOOKUP(F45,[4]Z!$E:$J,5,0)&lt;&gt;57,"X","s"))</f>
        <v/>
      </c>
      <c r="Q45" s="12" t="str">
        <f>IF(ISNA(VLOOKUP(F45,[5]Z!$E:$J,5,0)),"",IF(VLOOKUP(F45,[5]Z!$E:$J,5,0)&lt;&gt;57,"X","s"))</f>
        <v/>
      </c>
      <c r="R45" s="12" t="str">
        <f>IF(ISNA(VLOOKUP(F45,[6]Z!$E:$J,5,0)),"",IF(VLOOKUP(F45,[6]Z!$E:$J,5,0)&lt;&gt;57,"X","s"))</f>
        <v>X</v>
      </c>
    </row>
    <row r="46" spans="2:18" x14ac:dyDescent="0.35">
      <c r="B46" s="5">
        <v>839</v>
      </c>
      <c r="C46" s="5">
        <v>12108254</v>
      </c>
      <c r="D46" s="3">
        <v>4</v>
      </c>
      <c r="E46" s="5" t="s">
        <v>9</v>
      </c>
      <c r="F46" s="5" t="s">
        <v>621</v>
      </c>
      <c r="G46" s="5" t="s">
        <v>9</v>
      </c>
      <c r="H46" s="5" t="s">
        <v>9</v>
      </c>
      <c r="I46" s="5" t="s">
        <v>9</v>
      </c>
      <c r="J46" s="5">
        <v>21</v>
      </c>
      <c r="K46" s="5" t="s">
        <v>564</v>
      </c>
      <c r="L46" s="5" t="s">
        <v>349</v>
      </c>
      <c r="M46" s="12" t="str">
        <f>IF(ISNA(VLOOKUP(F46,[1]Z!$E:$J,5,0)),"",IF(VLOOKUP(F46,[1]Z!$E:$J,5,0)&lt;&gt;57,"X","s"))</f>
        <v/>
      </c>
      <c r="N46" s="12" t="str">
        <f>IF(ISNA(VLOOKUP(F46,[2]Z!$E:$J,5,0)),"",IF(VLOOKUP(F46,[2]Z!$E:$J,5,0)&lt;&gt;57,"X","s"))</f>
        <v>X</v>
      </c>
      <c r="O46" s="12" t="str">
        <f>IF(ISNA(VLOOKUP(F46,[3]Z!$E:$J,5,0)),"",IF(VLOOKUP(F46,[3]Z!$E:$J,5,0)&lt;&gt;57,"X","s"))</f>
        <v>X</v>
      </c>
      <c r="P46" s="12" t="str">
        <f>IF(ISNA(VLOOKUP(F46,[4]Z!$E:$J,5,0)),"",IF(VLOOKUP(F46,[4]Z!$E:$J,5,0)&lt;&gt;57,"X","s"))</f>
        <v/>
      </c>
      <c r="Q46" s="12" t="str">
        <f>IF(ISNA(VLOOKUP(F46,[5]Z!$E:$J,5,0)),"",IF(VLOOKUP(F46,[5]Z!$E:$J,5,0)&lt;&gt;57,"X","s"))</f>
        <v/>
      </c>
      <c r="R46" s="12" t="str">
        <f>IF(ISNA(VLOOKUP(F46,[6]Z!$E:$J,5,0)),"",IF(VLOOKUP(F46,[6]Z!$E:$J,5,0)&lt;&gt;57,"X","s"))</f>
        <v>X</v>
      </c>
    </row>
    <row r="47" spans="2:18" s="15" customFormat="1" x14ac:dyDescent="0.35">
      <c r="B47" s="7">
        <v>829</v>
      </c>
      <c r="C47" s="7">
        <v>42100353</v>
      </c>
      <c r="D47" s="3">
        <v>2</v>
      </c>
      <c r="E47" s="7" t="s">
        <v>9</v>
      </c>
      <c r="F47" s="7" t="s">
        <v>102</v>
      </c>
      <c r="G47" s="7" t="s">
        <v>9</v>
      </c>
      <c r="H47" s="7"/>
      <c r="I47" s="7" t="s">
        <v>9</v>
      </c>
      <c r="J47" s="7">
        <v>29</v>
      </c>
      <c r="K47" s="7" t="s">
        <v>103</v>
      </c>
      <c r="L47" s="7" t="s">
        <v>345</v>
      </c>
      <c r="M47" s="8" t="str">
        <f>IF(ISNA(VLOOKUP(F47,[1]Z!$E:$J,5,0)),"",IF(VLOOKUP(F47,[1]Z!$E:$J,5,0)&lt;&gt;57,"X","s"))</f>
        <v>X</v>
      </c>
      <c r="N47" s="8" t="str">
        <f>IF(ISNA(VLOOKUP(F47,[2]Z!$E:$J,5,0)),"",IF(VLOOKUP(F47,[2]Z!$E:$J,5,0)&lt;&gt;57,"X","s"))</f>
        <v>X</v>
      </c>
      <c r="O47" s="8" t="str">
        <f>IF(ISNA(VLOOKUP(F47,[3]Z!$E:$J,5,0)),"",IF(VLOOKUP(F47,[3]Z!$E:$J,5,0)&lt;&gt;57,"X","s"))</f>
        <v>X</v>
      </c>
      <c r="P47" s="8" t="str">
        <f>IF(ISNA(VLOOKUP(F47,[4]Z!$E:$J,5,0)),"",IF(VLOOKUP(F47,[4]Z!$E:$J,5,0)&lt;&gt;57,"X","s"))</f>
        <v>X</v>
      </c>
      <c r="Q47" s="8" t="str">
        <f>IF(ISNA(VLOOKUP(F47,[5]Z!$E:$J,5,0)),"",IF(VLOOKUP(F47,[5]Z!$E:$J,5,0)&lt;&gt;57,"X","s"))</f>
        <v>X</v>
      </c>
      <c r="R47" s="8" t="str">
        <f>IF(ISNA(VLOOKUP(F47,[6]Z!$E:$J,5,0)),"",IF(VLOOKUP(F47,[6]Z!$E:$J,5,0)&lt;&gt;57,"X","s"))</f>
        <v>X</v>
      </c>
    </row>
    <row r="48" spans="2:18" s="15" customFormat="1" x14ac:dyDescent="0.35">
      <c r="B48" s="7">
        <v>793</v>
      </c>
      <c r="C48" s="7">
        <v>42108410</v>
      </c>
      <c r="D48" s="3">
        <v>2</v>
      </c>
      <c r="E48" s="7" t="s">
        <v>223</v>
      </c>
      <c r="F48" s="7" t="s">
        <v>498</v>
      </c>
      <c r="G48" s="7" t="s">
        <v>499</v>
      </c>
      <c r="H48" s="7" t="s">
        <v>500</v>
      </c>
      <c r="I48" s="7" t="s">
        <v>501</v>
      </c>
      <c r="J48" s="7">
        <v>30</v>
      </c>
      <c r="K48" s="7" t="s">
        <v>502</v>
      </c>
      <c r="L48" s="7" t="s">
        <v>345</v>
      </c>
      <c r="M48" s="8" t="str">
        <f>IF(ISNA(VLOOKUP(F48,[1]Z!$E:$J,5,0)),"",IF(VLOOKUP(F48,[1]Z!$E:$J,5,0)&lt;&gt;57,"X","s"))</f>
        <v>X</v>
      </c>
      <c r="N48" s="8" t="str">
        <f>IF(ISNA(VLOOKUP(F48,[2]Z!$E:$J,5,0)),"",IF(VLOOKUP(F48,[2]Z!$E:$J,5,0)&lt;&gt;57,"X","s"))</f>
        <v>X</v>
      </c>
      <c r="O48" s="8" t="str">
        <f>IF(ISNA(VLOOKUP(F48,[3]Z!$E:$J,5,0)),"",IF(VLOOKUP(F48,[3]Z!$E:$J,5,0)&lt;&gt;57,"X","s"))</f>
        <v>X</v>
      </c>
      <c r="P48" s="8" t="str">
        <f>IF(ISNA(VLOOKUP(F48,[4]Z!$E:$J,5,0)),"",IF(VLOOKUP(F48,[4]Z!$E:$J,5,0)&lt;&gt;57,"X","s"))</f>
        <v>X</v>
      </c>
      <c r="Q48" s="8" t="str">
        <f>IF(ISNA(VLOOKUP(F48,[5]Z!$E:$J,5,0)),"",IF(VLOOKUP(F48,[5]Z!$E:$J,5,0)&lt;&gt;57,"X","s"))</f>
        <v>X</v>
      </c>
      <c r="R48" s="8" t="str">
        <f>IF(ISNA(VLOOKUP(F48,[6]Z!$E:$J,5,0)),"",IF(VLOOKUP(F48,[6]Z!$E:$J,5,0)&lt;&gt;57,"X","s"))</f>
        <v>X</v>
      </c>
    </row>
    <row r="49" spans="2:18" x14ac:dyDescent="0.35">
      <c r="B49" s="5">
        <v>760</v>
      </c>
      <c r="C49" s="5">
        <v>72102278</v>
      </c>
      <c r="D49" s="3">
        <v>3</v>
      </c>
      <c r="E49" s="5" t="s">
        <v>9</v>
      </c>
      <c r="F49" s="5" t="s">
        <v>702</v>
      </c>
      <c r="G49" s="5" t="s">
        <v>204</v>
      </c>
      <c r="H49" s="5" t="s">
        <v>703</v>
      </c>
      <c r="I49" s="5" t="s">
        <v>704</v>
      </c>
      <c r="J49" s="5">
        <v>28</v>
      </c>
      <c r="K49" s="5" t="s">
        <v>680</v>
      </c>
      <c r="L49" s="5" t="s">
        <v>266</v>
      </c>
      <c r="M49" s="12" t="str">
        <f>IF(ISNA(VLOOKUP(F49,[1]Z!$E:$J,5,0)),"",IF(VLOOKUP(F49,[1]Z!$E:$J,5,0)&lt;&gt;57,"X","s"))</f>
        <v/>
      </c>
      <c r="N49" s="12" t="str">
        <f>IF(ISNA(VLOOKUP(F49,[2]Z!$E:$J,5,0)),"",IF(VLOOKUP(F49,[2]Z!$E:$J,5,0)&lt;&gt;57,"X","s"))</f>
        <v/>
      </c>
      <c r="O49" s="12" t="str">
        <f>IF(ISNA(VLOOKUP(F49,[3]Z!$E:$J,5,0)),"",IF(VLOOKUP(F49,[3]Z!$E:$J,5,0)&lt;&gt;57,"X","s"))</f>
        <v/>
      </c>
      <c r="P49" s="12" t="str">
        <f>IF(ISNA(VLOOKUP(F49,[4]Z!$E:$J,5,0)),"",IF(VLOOKUP(F49,[4]Z!$E:$J,5,0)&lt;&gt;57,"X","s"))</f>
        <v>X</v>
      </c>
      <c r="Q49" s="12" t="str">
        <f>IF(ISNA(VLOOKUP(F49,[5]Z!$E:$J,5,0)),"",IF(VLOOKUP(F49,[5]Z!$E:$J,5,0)&lt;&gt;57,"X","s"))</f>
        <v/>
      </c>
      <c r="R49" s="12" t="str">
        <f>IF(ISNA(VLOOKUP(F49,[6]Z!$E:$J,5,0)),"",IF(VLOOKUP(F49,[6]Z!$E:$J,5,0)&lt;&gt;57,"X","s"))</f>
        <v>X</v>
      </c>
    </row>
    <row r="50" spans="2:18" x14ac:dyDescent="0.35">
      <c r="B50" s="5">
        <v>752</v>
      </c>
      <c r="C50" s="5">
        <v>42100353</v>
      </c>
      <c r="D50" s="3">
        <v>2</v>
      </c>
      <c r="E50" s="5" t="s">
        <v>9</v>
      </c>
      <c r="F50" s="14" t="s">
        <v>142</v>
      </c>
      <c r="G50" s="5" t="s">
        <v>9</v>
      </c>
      <c r="I50" s="5" t="s">
        <v>9</v>
      </c>
      <c r="J50" s="5">
        <v>31</v>
      </c>
      <c r="K50" s="5" t="s">
        <v>143</v>
      </c>
      <c r="L50" s="5" t="s">
        <v>345</v>
      </c>
      <c r="M50" s="12" t="str">
        <f>IF(ISNA(VLOOKUP(F50,[1]Z!$E:$J,5,0)),"",IF(VLOOKUP(F50,[1]Z!$E:$J,5,0)&lt;&gt;57,"X","s"))</f>
        <v>X</v>
      </c>
      <c r="N50" s="12" t="str">
        <f>IF(ISNA(VLOOKUP(F50,[2]Z!$E:$J,5,0)),"",IF(VLOOKUP(F50,[2]Z!$E:$J,5,0)&lt;&gt;57,"X","s"))</f>
        <v/>
      </c>
      <c r="O50" s="12" t="str">
        <f>IF(ISNA(VLOOKUP(F50,[3]Z!$E:$J,5,0)),"",IF(VLOOKUP(F50,[3]Z!$E:$J,5,0)&lt;&gt;57,"X","s"))</f>
        <v>X</v>
      </c>
      <c r="P50" s="12" t="str">
        <f>IF(ISNA(VLOOKUP(F50,[4]Z!$E:$J,5,0)),"",IF(VLOOKUP(F50,[4]Z!$E:$J,5,0)&lt;&gt;57,"X","s"))</f>
        <v>X</v>
      </c>
      <c r="Q50" s="12" t="str">
        <f>IF(ISNA(VLOOKUP(F50,[5]Z!$E:$J,5,0)),"",IF(VLOOKUP(F50,[5]Z!$E:$J,5,0)&lt;&gt;57,"X","s"))</f>
        <v>X</v>
      </c>
      <c r="R50" s="12" t="str">
        <f>IF(ISNA(VLOOKUP(F50,[6]Z!$E:$J,5,0)),"",IF(VLOOKUP(F50,[6]Z!$E:$J,5,0)&lt;&gt;57,"X","s"))</f>
        <v>X</v>
      </c>
    </row>
    <row r="51" spans="2:18" x14ac:dyDescent="0.35">
      <c r="B51" s="5">
        <v>747</v>
      </c>
      <c r="C51" s="5">
        <v>62103211</v>
      </c>
      <c r="D51" s="3">
        <v>5</v>
      </c>
      <c r="E51" s="5" t="s">
        <v>9</v>
      </c>
      <c r="F51" s="14" t="s">
        <v>671</v>
      </c>
      <c r="G51" s="5" t="s">
        <v>9</v>
      </c>
      <c r="H51" s="5" t="s">
        <v>9</v>
      </c>
      <c r="I51" s="5" t="s">
        <v>9</v>
      </c>
      <c r="J51" s="5">
        <v>21</v>
      </c>
      <c r="K51" s="5" t="s">
        <v>577</v>
      </c>
      <c r="L51" s="5" t="s">
        <v>315</v>
      </c>
      <c r="M51" s="12" t="str">
        <f>IF(ISNA(VLOOKUP(F51,[1]Z!$E:$J,5,0)),"",IF(VLOOKUP(F51,[1]Z!$E:$J,5,0)&lt;&gt;57,"X","s"))</f>
        <v/>
      </c>
      <c r="N51" s="12" t="str">
        <f>IF(ISNA(VLOOKUP(F51,[2]Z!$E:$J,5,0)),"",IF(VLOOKUP(F51,[2]Z!$E:$J,5,0)&lt;&gt;57,"X","s"))</f>
        <v/>
      </c>
      <c r="O51" s="12" t="str">
        <f>IF(ISNA(VLOOKUP(F51,[3]Z!$E:$J,5,0)),"",IF(VLOOKUP(F51,[3]Z!$E:$J,5,0)&lt;&gt;57,"X","s"))</f>
        <v>X</v>
      </c>
      <c r="P51" s="12" t="str">
        <f>IF(ISNA(VLOOKUP(F51,[4]Z!$E:$J,5,0)),"",IF(VLOOKUP(F51,[4]Z!$E:$J,5,0)&lt;&gt;57,"X","s"))</f>
        <v/>
      </c>
      <c r="Q51" s="12" t="str">
        <f>IF(ISNA(VLOOKUP(F51,[5]Z!$E:$J,5,0)),"",IF(VLOOKUP(F51,[5]Z!$E:$J,5,0)&lt;&gt;57,"X","s"))</f>
        <v>X</v>
      </c>
      <c r="R51" s="12" t="str">
        <f>IF(ISNA(VLOOKUP(F51,[6]Z!$E:$J,5,0)),"",IF(VLOOKUP(F51,[6]Z!$E:$J,5,0)&lt;&gt;57,"X","s"))</f>
        <v/>
      </c>
    </row>
    <row r="52" spans="2:18" x14ac:dyDescent="0.35">
      <c r="B52" s="5">
        <v>722</v>
      </c>
      <c r="C52" s="5">
        <v>72003054</v>
      </c>
      <c r="D52" s="3">
        <v>2</v>
      </c>
      <c r="E52" s="5" t="s">
        <v>9</v>
      </c>
      <c r="F52" s="14" t="s">
        <v>192</v>
      </c>
      <c r="G52" s="5" t="s">
        <v>193</v>
      </c>
      <c r="H52" s="5" t="s">
        <v>194</v>
      </c>
      <c r="I52" s="5" t="s">
        <v>195</v>
      </c>
      <c r="J52" s="5">
        <v>31</v>
      </c>
      <c r="K52" s="5" t="s">
        <v>196</v>
      </c>
      <c r="L52" s="5" t="s">
        <v>266</v>
      </c>
      <c r="M52" s="12" t="str">
        <f>IF(ISNA(VLOOKUP(F52,[1]Z!$E:$J,5,0)),"",IF(VLOOKUP(F52,[1]Z!$E:$J,5,0)&lt;&gt;57,"X","s"))</f>
        <v/>
      </c>
      <c r="N52" s="12" t="str">
        <f>IF(ISNA(VLOOKUP(F52,[2]Z!$E:$J,5,0)),"",IF(VLOOKUP(F52,[2]Z!$E:$J,5,0)&lt;&gt;57,"X","s"))</f>
        <v/>
      </c>
      <c r="O52" s="12" t="str">
        <f>IF(ISNA(VLOOKUP(F52,[3]Z!$E:$J,5,0)),"",IF(VLOOKUP(F52,[3]Z!$E:$J,5,0)&lt;&gt;57,"X","s"))</f>
        <v/>
      </c>
      <c r="P52" s="12" t="str">
        <f>IF(ISNA(VLOOKUP(F52,[4]Z!$E:$J,5,0)),"",IF(VLOOKUP(F52,[4]Z!$E:$J,5,0)&lt;&gt;57,"X","s"))</f>
        <v/>
      </c>
      <c r="Q52" s="12" t="str">
        <f>IF(ISNA(VLOOKUP(F52,[5]Z!$E:$J,5,0)),"",IF(VLOOKUP(F52,[5]Z!$E:$J,5,0)&lt;&gt;57,"X","s"))</f>
        <v/>
      </c>
      <c r="R52" s="12" t="str">
        <f>IF(ISNA(VLOOKUP(F52,[6]Z!$E:$J,5,0)),"",IF(VLOOKUP(F52,[6]Z!$E:$J,5,0)&lt;&gt;57,"X","s"))</f>
        <v>X</v>
      </c>
    </row>
    <row r="53" spans="2:18" x14ac:dyDescent="0.35">
      <c r="B53" s="5">
        <v>718</v>
      </c>
      <c r="C53" s="5">
        <v>12100460</v>
      </c>
      <c r="D53" s="3">
        <v>3</v>
      </c>
      <c r="E53" s="5" t="s">
        <v>622</v>
      </c>
      <c r="F53" s="5" t="s">
        <v>443</v>
      </c>
      <c r="G53" s="5" t="s">
        <v>444</v>
      </c>
      <c r="H53" s="5" t="s">
        <v>445</v>
      </c>
      <c r="I53" s="5" t="s">
        <v>623</v>
      </c>
      <c r="J53" s="5">
        <v>24</v>
      </c>
      <c r="K53" s="5" t="s">
        <v>431</v>
      </c>
      <c r="L53" s="5" t="s">
        <v>349</v>
      </c>
      <c r="M53" s="12" t="str">
        <f>IF(ISNA(VLOOKUP(F53,[1]Z!$E:$J,5,0)),"",IF(VLOOKUP(F53,[1]Z!$E:$J,5,0)&lt;&gt;57,"X","s"))</f>
        <v/>
      </c>
      <c r="N53" s="12" t="str">
        <f>IF(ISNA(VLOOKUP(F53,[2]Z!$E:$J,5,0)),"",IF(VLOOKUP(F53,[2]Z!$E:$J,5,0)&lt;&gt;57,"X","s"))</f>
        <v>X</v>
      </c>
      <c r="O53" s="12" t="str">
        <f>IF(ISNA(VLOOKUP(F53,[3]Z!$E:$J,5,0)),"",IF(VLOOKUP(F53,[3]Z!$E:$J,5,0)&lt;&gt;57,"X","s"))</f>
        <v/>
      </c>
      <c r="P53" s="12" t="str">
        <f>IF(ISNA(VLOOKUP(F53,[4]Z!$E:$J,5,0)),"",IF(VLOOKUP(F53,[4]Z!$E:$J,5,0)&lt;&gt;57,"X","s"))</f>
        <v/>
      </c>
      <c r="Q53" s="12" t="str">
        <f>IF(ISNA(VLOOKUP(F53,[5]Z!$E:$J,5,0)),"",IF(VLOOKUP(F53,[5]Z!$E:$J,5,0)&lt;&gt;57,"X","s"))</f>
        <v/>
      </c>
      <c r="R53" s="12" t="str">
        <f>IF(ISNA(VLOOKUP(F53,[6]Z!$E:$J,5,0)),"",IF(VLOOKUP(F53,[6]Z!$E:$J,5,0)&lt;&gt;57,"X","s"))</f>
        <v>X</v>
      </c>
    </row>
    <row r="54" spans="2:18" x14ac:dyDescent="0.35">
      <c r="B54" s="5">
        <v>708</v>
      </c>
      <c r="C54" s="5">
        <v>12100460</v>
      </c>
      <c r="D54" s="3">
        <v>3</v>
      </c>
      <c r="E54" s="5" t="s">
        <v>9</v>
      </c>
      <c r="F54" s="5" t="s">
        <v>446</v>
      </c>
      <c r="G54" s="5" t="s">
        <v>150</v>
      </c>
      <c r="H54" s="5" t="s">
        <v>447</v>
      </c>
      <c r="I54" s="5" t="s">
        <v>9</v>
      </c>
      <c r="J54" s="5">
        <v>25</v>
      </c>
      <c r="K54" s="5" t="s">
        <v>432</v>
      </c>
      <c r="L54" s="5" t="s">
        <v>349</v>
      </c>
      <c r="M54" s="12" t="str">
        <f>IF(ISNA(VLOOKUP(F54,[1]Z!$E:$J,5,0)),"",IF(VLOOKUP(F54,[1]Z!$E:$J,5,0)&lt;&gt;57,"X","s"))</f>
        <v/>
      </c>
      <c r="N54" s="12" t="str">
        <f>IF(ISNA(VLOOKUP(F54,[2]Z!$E:$J,5,0)),"",IF(VLOOKUP(F54,[2]Z!$E:$J,5,0)&lt;&gt;57,"X","s"))</f>
        <v>X</v>
      </c>
      <c r="O54" s="12" t="str">
        <f>IF(ISNA(VLOOKUP(F54,[3]Z!$E:$J,5,0)),"",IF(VLOOKUP(F54,[3]Z!$E:$J,5,0)&lt;&gt;57,"X","s"))</f>
        <v/>
      </c>
      <c r="P54" s="12" t="str">
        <f>IF(ISNA(VLOOKUP(F54,[4]Z!$E:$J,5,0)),"",IF(VLOOKUP(F54,[4]Z!$E:$J,5,0)&lt;&gt;57,"X","s"))</f>
        <v/>
      </c>
      <c r="Q54" s="12" t="str">
        <f>IF(ISNA(VLOOKUP(F54,[5]Z!$E:$J,5,0)),"",IF(VLOOKUP(F54,[5]Z!$E:$J,5,0)&lt;&gt;57,"X","s"))</f>
        <v/>
      </c>
      <c r="R54" s="12" t="str">
        <f>IF(ISNA(VLOOKUP(F54,[6]Z!$E:$J,5,0)),"",IF(VLOOKUP(F54,[6]Z!$E:$J,5,0)&lt;&gt;57,"X","s"))</f>
        <v/>
      </c>
    </row>
    <row r="55" spans="2:18" x14ac:dyDescent="0.35">
      <c r="B55" s="5">
        <v>705</v>
      </c>
      <c r="C55" s="5">
        <v>72100121</v>
      </c>
      <c r="D55" s="3">
        <v>1</v>
      </c>
      <c r="E55" s="5" t="s">
        <v>197</v>
      </c>
      <c r="F55" s="5" t="s">
        <v>198</v>
      </c>
      <c r="G55" s="5" t="s">
        <v>199</v>
      </c>
      <c r="H55" s="5" t="s">
        <v>200</v>
      </c>
      <c r="I55" s="5" t="s">
        <v>201</v>
      </c>
      <c r="J55" s="5">
        <v>33</v>
      </c>
      <c r="K55" s="5" t="s">
        <v>202</v>
      </c>
      <c r="L55" s="5" t="s">
        <v>266</v>
      </c>
      <c r="M55" s="12" t="str">
        <f>IF(ISNA(VLOOKUP(F55,[1]Z!$E:$J,5,0)),"",IF(VLOOKUP(F55,[1]Z!$E:$J,5,0)&lt;&gt;57,"X","s"))</f>
        <v/>
      </c>
      <c r="N55" s="12" t="str">
        <f>IF(ISNA(VLOOKUP(F55,[2]Z!$E:$J,5,0)),"",IF(VLOOKUP(F55,[2]Z!$E:$J,5,0)&lt;&gt;57,"X","s"))</f>
        <v/>
      </c>
      <c r="O55" s="12" t="str">
        <f>IF(ISNA(VLOOKUP(F55,[3]Z!$E:$J,5,0)),"",IF(VLOOKUP(F55,[3]Z!$E:$J,5,0)&lt;&gt;57,"X","s"))</f>
        <v/>
      </c>
      <c r="P55" s="12" t="str">
        <f>IF(ISNA(VLOOKUP(F55,[4]Z!$E:$J,5,0)),"",IF(VLOOKUP(F55,[4]Z!$E:$J,5,0)&lt;&gt;57,"X","s"))</f>
        <v/>
      </c>
      <c r="Q55" s="12" t="str">
        <f>IF(ISNA(VLOOKUP(F55,[5]Z!$E:$J,5,0)),"",IF(VLOOKUP(F55,[5]Z!$E:$J,5,0)&lt;&gt;57,"X","s"))</f>
        <v/>
      </c>
      <c r="R55" s="12" t="str">
        <f>IF(ISNA(VLOOKUP(F55,[6]Z!$E:$J,5,0)),"",IF(VLOOKUP(F55,[6]Z!$E:$J,5,0)&lt;&gt;57,"X","s"))</f>
        <v>X</v>
      </c>
    </row>
    <row r="56" spans="2:18" x14ac:dyDescent="0.35">
      <c r="B56" s="5">
        <v>701</v>
      </c>
      <c r="C56" s="5">
        <v>62102735</v>
      </c>
      <c r="D56" s="3">
        <v>1</v>
      </c>
      <c r="E56" s="5" t="s">
        <v>267</v>
      </c>
      <c r="F56" s="5" t="s">
        <v>268</v>
      </c>
      <c r="G56" s="5" t="s">
        <v>269</v>
      </c>
      <c r="H56" s="5" t="s">
        <v>270</v>
      </c>
      <c r="I56" s="5" t="s">
        <v>271</v>
      </c>
      <c r="J56" s="5">
        <v>24</v>
      </c>
      <c r="K56" s="5" t="s">
        <v>272</v>
      </c>
      <c r="L56" s="5" t="s">
        <v>315</v>
      </c>
      <c r="M56" s="12" t="str">
        <f>IF(ISNA(VLOOKUP(F56,[1]Z!$E:$J,5,0)),"",IF(VLOOKUP(F56,[1]Z!$E:$J,5,0)&lt;&gt;57,"X","s"))</f>
        <v>X</v>
      </c>
      <c r="N56" s="12" t="str">
        <f>IF(ISNA(VLOOKUP(F56,[2]Z!$E:$J,5,0)),"",IF(VLOOKUP(F56,[2]Z!$E:$J,5,0)&lt;&gt;57,"X","s"))</f>
        <v>X</v>
      </c>
      <c r="O56" s="12" t="str">
        <f>IF(ISNA(VLOOKUP(F56,[3]Z!$E:$J,5,0)),"",IF(VLOOKUP(F56,[3]Z!$E:$J,5,0)&lt;&gt;57,"X","s"))</f>
        <v/>
      </c>
      <c r="P56" s="12" t="str">
        <f>IF(ISNA(VLOOKUP(F56,[4]Z!$E:$J,5,0)),"",IF(VLOOKUP(F56,[4]Z!$E:$J,5,0)&lt;&gt;57,"X","s"))</f>
        <v/>
      </c>
      <c r="Q56" s="12" t="str">
        <f>IF(ISNA(VLOOKUP(F56,[5]Z!$E:$J,5,0)),"",IF(VLOOKUP(F56,[5]Z!$E:$J,5,0)&lt;&gt;57,"X","s"))</f>
        <v>X</v>
      </c>
      <c r="R56" s="12" t="str">
        <f>IF(ISNA(VLOOKUP(F56,[6]Z!$E:$J,5,0)),"",IF(VLOOKUP(F56,[6]Z!$E:$J,5,0)&lt;&gt;57,"X","s"))</f>
        <v/>
      </c>
    </row>
    <row r="57" spans="2:18" x14ac:dyDescent="0.35">
      <c r="B57" s="5">
        <v>680</v>
      </c>
      <c r="C57" s="5">
        <v>42103369</v>
      </c>
      <c r="D57" s="3">
        <v>3</v>
      </c>
      <c r="E57" s="5" t="s">
        <v>57</v>
      </c>
      <c r="F57" s="5" t="s">
        <v>58</v>
      </c>
      <c r="G57" s="5" t="s">
        <v>59</v>
      </c>
      <c r="H57" s="5" t="s">
        <v>60</v>
      </c>
      <c r="I57" s="5" t="s">
        <v>61</v>
      </c>
      <c r="J57" s="5">
        <v>25</v>
      </c>
      <c r="K57" s="5" t="s">
        <v>62</v>
      </c>
      <c r="L57" s="5" t="s">
        <v>164</v>
      </c>
      <c r="M57" s="12" t="str">
        <f>IF(ISNA(VLOOKUP(F57,[1]Z!$E:$J,5,0)),"",IF(VLOOKUP(F57,[1]Z!$E:$J,5,0)&lt;&gt;57,"X","s"))</f>
        <v>X</v>
      </c>
      <c r="N57" s="12" t="str">
        <f>IF(ISNA(VLOOKUP(F57,[2]Z!$E:$J,5,0)),"",IF(VLOOKUP(F57,[2]Z!$E:$J,5,0)&lt;&gt;57,"X","s"))</f>
        <v>X</v>
      </c>
      <c r="O57" s="12" t="str">
        <f>IF(ISNA(VLOOKUP(F57,[3]Z!$E:$J,5,0)),"",IF(VLOOKUP(F57,[3]Z!$E:$J,5,0)&lt;&gt;57,"X","s"))</f>
        <v/>
      </c>
      <c r="P57" s="12" t="str">
        <f>IF(ISNA(VLOOKUP(F57,[4]Z!$E:$J,5,0)),"",IF(VLOOKUP(F57,[4]Z!$E:$J,5,0)&lt;&gt;57,"X","s"))</f>
        <v>X</v>
      </c>
      <c r="Q57" s="12" t="str">
        <f>IF(ISNA(VLOOKUP(F57,[5]Z!$E:$J,5,0)),"",IF(VLOOKUP(F57,[5]Z!$E:$J,5,0)&lt;&gt;57,"X","s"))</f>
        <v>X</v>
      </c>
      <c r="R57" s="12" t="str">
        <f>IF(ISNA(VLOOKUP(F57,[6]Z!$E:$J,5,0)),"",IF(VLOOKUP(F57,[6]Z!$E:$J,5,0)&lt;&gt;57,"X","s"))</f>
        <v>X</v>
      </c>
    </row>
    <row r="58" spans="2:18" s="15" customFormat="1" x14ac:dyDescent="0.35">
      <c r="B58" s="7">
        <v>661</v>
      </c>
      <c r="C58" s="7">
        <v>12107185</v>
      </c>
      <c r="D58" s="3">
        <v>1</v>
      </c>
      <c r="E58" s="7" t="s">
        <v>642</v>
      </c>
      <c r="F58" s="7" t="s">
        <v>82</v>
      </c>
      <c r="G58" s="7" t="s">
        <v>83</v>
      </c>
      <c r="H58" s="7" t="s">
        <v>84</v>
      </c>
      <c r="I58" s="7" t="s">
        <v>85</v>
      </c>
      <c r="J58" s="7">
        <v>27</v>
      </c>
      <c r="K58" s="7" t="s">
        <v>86</v>
      </c>
      <c r="L58" s="7" t="s">
        <v>349</v>
      </c>
      <c r="M58" s="8" t="str">
        <f>IF(ISNA(VLOOKUP(F58,[1]Z!$E:$J,5,0)),"",IF(VLOOKUP(F58,[1]Z!$E:$J,5,0)&lt;&gt;57,"X","s"))</f>
        <v>X</v>
      </c>
      <c r="N58" s="8" t="str">
        <f>IF(ISNA(VLOOKUP(F58,[2]Z!$E:$J,5,0)),"",IF(VLOOKUP(F58,[2]Z!$E:$J,5,0)&lt;&gt;57,"X","s"))</f>
        <v>X</v>
      </c>
      <c r="O58" s="8" t="str">
        <f>IF(ISNA(VLOOKUP(F58,[3]Z!$E:$J,5,0)),"",IF(VLOOKUP(F58,[3]Z!$E:$J,5,0)&lt;&gt;57,"X","s"))</f>
        <v>X</v>
      </c>
      <c r="P58" s="8" t="str">
        <f>IF(ISNA(VLOOKUP(F58,[4]Z!$E:$J,5,0)),"",IF(VLOOKUP(F58,[4]Z!$E:$J,5,0)&lt;&gt;57,"X","s"))</f>
        <v>X</v>
      </c>
      <c r="Q58" s="8" t="str">
        <f>IF(ISNA(VLOOKUP(F58,[5]Z!$E:$J,5,0)),"",IF(VLOOKUP(F58,[5]Z!$E:$J,5,0)&lt;&gt;57,"X","s"))</f>
        <v>X</v>
      </c>
      <c r="R58" s="8" t="str">
        <f>IF(ISNA(VLOOKUP(F58,[6]Z!$E:$J,5,0)),"",IF(VLOOKUP(F58,[6]Z!$E:$J,5,0)&lt;&gt;57,"X","s"))</f>
        <v>X</v>
      </c>
    </row>
    <row r="59" spans="2:18" x14ac:dyDescent="0.35">
      <c r="B59" s="5">
        <v>659</v>
      </c>
      <c r="C59" s="5">
        <v>42100355</v>
      </c>
      <c r="D59" s="3">
        <v>2</v>
      </c>
      <c r="E59" s="5" t="s">
        <v>63</v>
      </c>
      <c r="F59" s="14" t="s">
        <v>64</v>
      </c>
      <c r="G59" s="5" t="s">
        <v>65</v>
      </c>
      <c r="H59" s="5" t="s">
        <v>66</v>
      </c>
      <c r="I59" s="5" t="s">
        <v>67</v>
      </c>
      <c r="J59" s="5">
        <v>27</v>
      </c>
      <c r="K59" s="5" t="s">
        <v>68</v>
      </c>
      <c r="L59" s="5" t="s">
        <v>164</v>
      </c>
      <c r="M59" s="12" t="str">
        <f>IF(ISNA(VLOOKUP(F59,[1]Z!$E:$J,5,0)),"",IF(VLOOKUP(F59,[1]Z!$E:$J,5,0)&lt;&gt;57,"X","s"))</f>
        <v/>
      </c>
      <c r="N59" s="12" t="str">
        <f>IF(ISNA(VLOOKUP(F59,[2]Z!$E:$J,5,0)),"",IF(VLOOKUP(F59,[2]Z!$E:$J,5,0)&lt;&gt;57,"X","s"))</f>
        <v>X</v>
      </c>
      <c r="O59" s="12" t="str">
        <f>IF(ISNA(VLOOKUP(F59,[3]Z!$E:$J,5,0)),"",IF(VLOOKUP(F59,[3]Z!$E:$J,5,0)&lt;&gt;57,"X","s"))</f>
        <v>X</v>
      </c>
      <c r="P59" s="12" t="str">
        <f>IF(ISNA(VLOOKUP(F59,[4]Z!$E:$J,5,0)),"",IF(VLOOKUP(F59,[4]Z!$E:$J,5,0)&lt;&gt;57,"X","s"))</f>
        <v>X</v>
      </c>
      <c r="Q59" s="12" t="str">
        <f>IF(ISNA(VLOOKUP(F59,[5]Z!$E:$J,5,0)),"",IF(VLOOKUP(F59,[5]Z!$E:$J,5,0)&lt;&gt;57,"X","s"))</f>
        <v/>
      </c>
      <c r="R59" s="12" t="str">
        <f>IF(ISNA(VLOOKUP(F59,[6]Z!$E:$J,5,0)),"",IF(VLOOKUP(F59,[6]Z!$E:$J,5,0)&lt;&gt;57,"X","s"))</f>
        <v>X</v>
      </c>
    </row>
    <row r="60" spans="2:18" x14ac:dyDescent="0.35">
      <c r="B60" s="5">
        <v>658</v>
      </c>
      <c r="C60" s="5">
        <v>72003054</v>
      </c>
      <c r="D60" s="3">
        <v>5</v>
      </c>
      <c r="E60" s="5" t="s">
        <v>9</v>
      </c>
      <c r="F60" s="5" t="s">
        <v>705</v>
      </c>
      <c r="G60" s="5" t="s">
        <v>9</v>
      </c>
      <c r="H60" s="5" t="s">
        <v>9</v>
      </c>
      <c r="I60" s="5" t="s">
        <v>9</v>
      </c>
      <c r="J60" s="5">
        <v>34</v>
      </c>
      <c r="K60" s="5" t="s">
        <v>101</v>
      </c>
      <c r="L60" s="5" t="s">
        <v>266</v>
      </c>
      <c r="M60" s="12" t="str">
        <f>IF(ISNA(VLOOKUP(F60,[1]Z!$E:$J,5,0)),"",IF(VLOOKUP(F60,[1]Z!$E:$J,5,0)&lt;&gt;57,"X","s"))</f>
        <v/>
      </c>
      <c r="N60" s="12" t="str">
        <f>IF(ISNA(VLOOKUP(F60,[2]Z!$E:$J,5,0)),"",IF(VLOOKUP(F60,[2]Z!$E:$J,5,0)&lt;&gt;57,"X","s"))</f>
        <v/>
      </c>
      <c r="O60" s="12" t="str">
        <f>IF(ISNA(VLOOKUP(F60,[3]Z!$E:$J,5,0)),"",IF(VLOOKUP(F60,[3]Z!$E:$J,5,0)&lt;&gt;57,"X","s"))</f>
        <v/>
      </c>
      <c r="P60" s="12" t="str">
        <f>IF(ISNA(VLOOKUP(F60,[4]Z!$E:$J,5,0)),"",IF(VLOOKUP(F60,[4]Z!$E:$J,5,0)&lt;&gt;57,"X","s"))</f>
        <v/>
      </c>
      <c r="Q60" s="12" t="str">
        <f>IF(ISNA(VLOOKUP(F60,[5]Z!$E:$J,5,0)),"",IF(VLOOKUP(F60,[5]Z!$E:$J,5,0)&lt;&gt;57,"X","s"))</f>
        <v/>
      </c>
      <c r="R60" s="12" t="str">
        <f>IF(ISNA(VLOOKUP(F60,[6]Z!$E:$J,5,0)),"",IF(VLOOKUP(F60,[6]Z!$E:$J,5,0)&lt;&gt;57,"X","s"))</f>
        <v>X</v>
      </c>
    </row>
    <row r="61" spans="2:18" x14ac:dyDescent="0.35">
      <c r="B61" s="5">
        <v>657</v>
      </c>
      <c r="C61" s="5">
        <v>42103369</v>
      </c>
      <c r="D61" s="3">
        <v>2</v>
      </c>
      <c r="E61" s="5" t="s">
        <v>9</v>
      </c>
      <c r="F61" s="5" t="s">
        <v>69</v>
      </c>
      <c r="G61" s="5" t="s">
        <v>9</v>
      </c>
      <c r="I61" s="5" t="s">
        <v>9</v>
      </c>
      <c r="J61" s="5">
        <v>28</v>
      </c>
      <c r="K61" s="5" t="s">
        <v>70</v>
      </c>
      <c r="L61" s="5" t="s">
        <v>164</v>
      </c>
      <c r="M61" s="12" t="str">
        <f>IF(ISNA(VLOOKUP(F61,[1]Z!$E:$J,5,0)),"",IF(VLOOKUP(F61,[1]Z!$E:$J,5,0)&lt;&gt;57,"X","s"))</f>
        <v>X</v>
      </c>
      <c r="N61" s="12" t="str">
        <f>IF(ISNA(VLOOKUP(F61,[2]Z!$E:$J,5,0)),"",IF(VLOOKUP(F61,[2]Z!$E:$J,5,0)&lt;&gt;57,"X","s"))</f>
        <v>X</v>
      </c>
      <c r="O61" s="12" t="str">
        <f>IF(ISNA(VLOOKUP(F61,[3]Z!$E:$J,5,0)),"",IF(VLOOKUP(F61,[3]Z!$E:$J,5,0)&lt;&gt;57,"X","s"))</f>
        <v>X</v>
      </c>
      <c r="P61" s="12" t="str">
        <f>IF(ISNA(VLOOKUP(F61,[4]Z!$E:$J,5,0)),"",IF(VLOOKUP(F61,[4]Z!$E:$J,5,0)&lt;&gt;57,"X","s"))</f>
        <v>X</v>
      </c>
      <c r="Q61" s="12" t="str">
        <f>IF(ISNA(VLOOKUP(F61,[5]Z!$E:$J,5,0)),"",IF(VLOOKUP(F61,[5]Z!$E:$J,5,0)&lt;&gt;57,"X","s"))</f>
        <v/>
      </c>
      <c r="R61" s="12" t="str">
        <f>IF(ISNA(VLOOKUP(F61,[6]Z!$E:$J,5,0)),"",IF(VLOOKUP(F61,[6]Z!$E:$J,5,0)&lt;&gt;57,"X","s"))</f>
        <v>X</v>
      </c>
    </row>
    <row r="62" spans="2:18" x14ac:dyDescent="0.35">
      <c r="B62" s="5">
        <v>648</v>
      </c>
      <c r="C62" s="5">
        <v>42100353</v>
      </c>
      <c r="D62" s="3">
        <v>2</v>
      </c>
      <c r="E62" s="5" t="s">
        <v>9</v>
      </c>
      <c r="F62" s="5" t="s">
        <v>93</v>
      </c>
      <c r="G62" s="5" t="s">
        <v>9</v>
      </c>
      <c r="I62" s="5" t="s">
        <v>9</v>
      </c>
      <c r="J62" s="5">
        <v>32</v>
      </c>
      <c r="K62" s="5" t="s">
        <v>94</v>
      </c>
      <c r="L62" s="5" t="s">
        <v>345</v>
      </c>
      <c r="M62" s="12" t="str">
        <f>IF(ISNA(VLOOKUP(F62,[1]Z!$E:$J,5,0)),"",IF(VLOOKUP(F62,[1]Z!$E:$J,5,0)&lt;&gt;57,"X","s"))</f>
        <v/>
      </c>
      <c r="N62" s="12" t="str">
        <f>IF(ISNA(VLOOKUP(F62,[2]Z!$E:$J,5,0)),"",IF(VLOOKUP(F62,[2]Z!$E:$J,5,0)&lt;&gt;57,"X","s"))</f>
        <v>X</v>
      </c>
      <c r="O62" s="12" t="str">
        <f>IF(ISNA(VLOOKUP(F62,[3]Z!$E:$J,5,0)),"",IF(VLOOKUP(F62,[3]Z!$E:$J,5,0)&lt;&gt;57,"X","s"))</f>
        <v>X</v>
      </c>
      <c r="P62" s="12" t="str">
        <f>IF(ISNA(VLOOKUP(F62,[4]Z!$E:$J,5,0)),"",IF(VLOOKUP(F62,[4]Z!$E:$J,5,0)&lt;&gt;57,"X","s"))</f>
        <v>X</v>
      </c>
      <c r="Q62" s="12" t="str">
        <f>IF(ISNA(VLOOKUP(F62,[5]Z!$E:$J,5,0)),"",IF(VLOOKUP(F62,[5]Z!$E:$J,5,0)&lt;&gt;57,"X","s"))</f>
        <v>X</v>
      </c>
      <c r="R62" s="12" t="str">
        <f>IF(ISNA(VLOOKUP(F62,[6]Z!$E:$J,5,0)),"",IF(VLOOKUP(F62,[6]Z!$E:$J,5,0)&lt;&gt;57,"X","s"))</f>
        <v>X</v>
      </c>
    </row>
    <row r="63" spans="2:18" x14ac:dyDescent="0.35">
      <c r="B63" s="5">
        <v>646</v>
      </c>
      <c r="C63" s="5">
        <v>42101146</v>
      </c>
      <c r="D63" s="3">
        <v>3</v>
      </c>
      <c r="E63" s="5" t="s">
        <v>71</v>
      </c>
      <c r="F63" s="5" t="s">
        <v>72</v>
      </c>
      <c r="G63" s="5" t="s">
        <v>73</v>
      </c>
      <c r="H63" s="5" t="s">
        <v>74</v>
      </c>
      <c r="I63" s="5" t="s">
        <v>75</v>
      </c>
      <c r="J63" s="5">
        <v>29</v>
      </c>
      <c r="K63" s="5" t="s">
        <v>76</v>
      </c>
      <c r="L63" s="5" t="s">
        <v>164</v>
      </c>
      <c r="M63" s="12" t="str">
        <f>IF(ISNA(VLOOKUP(F63,[1]Z!$E:$J,5,0)),"",IF(VLOOKUP(F63,[1]Z!$E:$J,5,0)&lt;&gt;57,"X","s"))</f>
        <v>X</v>
      </c>
      <c r="N63" s="12" t="str">
        <f>IF(ISNA(VLOOKUP(F63,[2]Z!$E:$J,5,0)),"",IF(VLOOKUP(F63,[2]Z!$E:$J,5,0)&lt;&gt;57,"X","s"))</f>
        <v/>
      </c>
      <c r="O63" s="12" t="str">
        <f>IF(ISNA(VLOOKUP(F63,[3]Z!$E:$J,5,0)),"",IF(VLOOKUP(F63,[3]Z!$E:$J,5,0)&lt;&gt;57,"X","s"))</f>
        <v>X</v>
      </c>
      <c r="P63" s="12" t="str">
        <f>IF(ISNA(VLOOKUP(F63,[4]Z!$E:$J,5,0)),"",IF(VLOOKUP(F63,[4]Z!$E:$J,5,0)&lt;&gt;57,"X","s"))</f>
        <v>X</v>
      </c>
      <c r="Q63" s="12" t="str">
        <f>IF(ISNA(VLOOKUP(F63,[5]Z!$E:$J,5,0)),"",IF(VLOOKUP(F63,[5]Z!$E:$J,5,0)&lt;&gt;57,"X","s"))</f>
        <v>X</v>
      </c>
      <c r="R63" s="12" t="str">
        <f>IF(ISNA(VLOOKUP(F63,[6]Z!$E:$J,5,0)),"",IF(VLOOKUP(F63,[6]Z!$E:$J,5,0)&lt;&gt;57,"X","s"))</f>
        <v>X</v>
      </c>
    </row>
    <row r="64" spans="2:18" s="15" customFormat="1" x14ac:dyDescent="0.35">
      <c r="B64" s="7">
        <v>643</v>
      </c>
      <c r="C64" s="7">
        <v>42100353</v>
      </c>
      <c r="D64" s="3">
        <v>2</v>
      </c>
      <c r="E64" s="7" t="s">
        <v>9</v>
      </c>
      <c r="F64" s="7" t="s">
        <v>79</v>
      </c>
      <c r="G64" s="7" t="s">
        <v>9</v>
      </c>
      <c r="H64" s="7"/>
      <c r="I64" s="7" t="s">
        <v>9</v>
      </c>
      <c r="J64" s="7">
        <v>33</v>
      </c>
      <c r="K64" s="7" t="s">
        <v>495</v>
      </c>
      <c r="L64" s="7" t="s">
        <v>345</v>
      </c>
      <c r="M64" s="8" t="str">
        <f>IF(ISNA(VLOOKUP(F64,[1]Z!$E:$J,5,0)),"",IF(VLOOKUP(F64,[1]Z!$E:$J,5,0)&lt;&gt;57,"X","s"))</f>
        <v>X</v>
      </c>
      <c r="N64" s="8" t="str">
        <f>IF(ISNA(VLOOKUP(F64,[2]Z!$E:$J,5,0)),"",IF(VLOOKUP(F64,[2]Z!$E:$J,5,0)&lt;&gt;57,"X","s"))</f>
        <v>X</v>
      </c>
      <c r="O64" s="8" t="str">
        <f>IF(ISNA(VLOOKUP(F64,[3]Z!$E:$J,5,0)),"",IF(VLOOKUP(F64,[3]Z!$E:$J,5,0)&lt;&gt;57,"X","s"))</f>
        <v>X</v>
      </c>
      <c r="P64" s="8" t="str">
        <f>IF(ISNA(VLOOKUP(F64,[4]Z!$E:$J,5,0)),"",IF(VLOOKUP(F64,[4]Z!$E:$J,5,0)&lt;&gt;57,"X","s"))</f>
        <v>X</v>
      </c>
      <c r="Q64" s="8" t="str">
        <f>IF(ISNA(VLOOKUP(F64,[5]Z!$E:$J,5,0)),"",IF(VLOOKUP(F64,[5]Z!$E:$J,5,0)&lt;&gt;57,"X","s"))</f>
        <v>X</v>
      </c>
      <c r="R64" s="8" t="str">
        <f>IF(ISNA(VLOOKUP(F64,[6]Z!$E:$J,5,0)),"",IF(VLOOKUP(F64,[6]Z!$E:$J,5,0)&lt;&gt;57,"X","s"))</f>
        <v>X</v>
      </c>
    </row>
    <row r="65" spans="2:18" x14ac:dyDescent="0.35">
      <c r="B65" s="5">
        <v>613</v>
      </c>
      <c r="C65" s="5">
        <v>42103369</v>
      </c>
      <c r="D65" s="3">
        <v>2</v>
      </c>
      <c r="E65" s="5" t="s">
        <v>9</v>
      </c>
      <c r="F65" s="14" t="s">
        <v>77</v>
      </c>
      <c r="G65" s="5" t="s">
        <v>9</v>
      </c>
      <c r="I65" s="5" t="s">
        <v>9</v>
      </c>
      <c r="J65" s="5">
        <v>30</v>
      </c>
      <c r="K65" s="5" t="s">
        <v>78</v>
      </c>
      <c r="L65" s="5" t="s">
        <v>164</v>
      </c>
      <c r="M65" s="12" t="str">
        <f>IF(ISNA(VLOOKUP(F65,[1]Z!$E:$J,5,0)),"",IF(VLOOKUP(F65,[1]Z!$E:$J,5,0)&lt;&gt;57,"X","s"))</f>
        <v/>
      </c>
      <c r="N65" s="12" t="str">
        <f>IF(ISNA(VLOOKUP(F65,[2]Z!$E:$J,5,0)),"",IF(VLOOKUP(F65,[2]Z!$E:$J,5,0)&lt;&gt;57,"X","s"))</f>
        <v/>
      </c>
      <c r="O65" s="12" t="str">
        <f>IF(ISNA(VLOOKUP(F65,[3]Z!$E:$J,5,0)),"",IF(VLOOKUP(F65,[3]Z!$E:$J,5,0)&lt;&gt;57,"X","s"))</f>
        <v/>
      </c>
      <c r="P65" s="12" t="str">
        <f>IF(ISNA(VLOOKUP(F65,[4]Z!$E:$J,5,0)),"",IF(VLOOKUP(F65,[4]Z!$E:$J,5,0)&lt;&gt;57,"X","s"))</f>
        <v>X</v>
      </c>
      <c r="Q65" s="12" t="str">
        <f>IF(ISNA(VLOOKUP(F65,[5]Z!$E:$J,5,0)),"",IF(VLOOKUP(F65,[5]Z!$E:$J,5,0)&lt;&gt;57,"X","s"))</f>
        <v>X</v>
      </c>
      <c r="R65" s="12" t="str">
        <f>IF(ISNA(VLOOKUP(F65,[6]Z!$E:$J,5,0)),"",IF(VLOOKUP(F65,[6]Z!$E:$J,5,0)&lt;&gt;57,"X","s"))</f>
        <v/>
      </c>
    </row>
    <row r="66" spans="2:18" x14ac:dyDescent="0.35">
      <c r="B66" s="5">
        <v>613</v>
      </c>
      <c r="C66" s="5">
        <v>12108254</v>
      </c>
      <c r="D66" s="3">
        <v>5</v>
      </c>
      <c r="E66" s="5" t="s">
        <v>9</v>
      </c>
      <c r="F66" s="5" t="s">
        <v>624</v>
      </c>
      <c r="G66" s="5" t="s">
        <v>9</v>
      </c>
      <c r="H66" s="5" t="s">
        <v>9</v>
      </c>
      <c r="I66" s="5" t="s">
        <v>9</v>
      </c>
      <c r="J66" s="5">
        <v>28</v>
      </c>
      <c r="K66" s="5" t="s">
        <v>579</v>
      </c>
      <c r="L66" s="5" t="s">
        <v>349</v>
      </c>
      <c r="M66" s="12" t="str">
        <f>IF(ISNA(VLOOKUP(F66,[1]Z!$E:$J,5,0)),"",IF(VLOOKUP(F66,[1]Z!$E:$J,5,0)&lt;&gt;57,"X","s"))</f>
        <v/>
      </c>
      <c r="N66" s="12" t="str">
        <f>IF(ISNA(VLOOKUP(F66,[2]Z!$E:$J,5,0)),"",IF(VLOOKUP(F66,[2]Z!$E:$J,5,0)&lt;&gt;57,"X","s"))</f>
        <v>X</v>
      </c>
      <c r="O66" s="12" t="str">
        <f>IF(ISNA(VLOOKUP(F66,[3]Z!$E:$J,5,0)),"",IF(VLOOKUP(F66,[3]Z!$E:$J,5,0)&lt;&gt;57,"X","s"))</f>
        <v/>
      </c>
      <c r="P66" s="12" t="str">
        <f>IF(ISNA(VLOOKUP(F66,[4]Z!$E:$J,5,0)),"",IF(VLOOKUP(F66,[4]Z!$E:$J,5,0)&lt;&gt;57,"X","s"))</f>
        <v/>
      </c>
      <c r="Q66" s="12" t="str">
        <f>IF(ISNA(VLOOKUP(F66,[5]Z!$E:$J,5,0)),"",IF(VLOOKUP(F66,[5]Z!$E:$J,5,0)&lt;&gt;57,"X","s"))</f>
        <v/>
      </c>
      <c r="R66" s="12" t="str">
        <f>IF(ISNA(VLOOKUP(F66,[6]Z!$E:$J,5,0)),"",IF(VLOOKUP(F66,[6]Z!$E:$J,5,0)&lt;&gt;57,"X","s"))</f>
        <v/>
      </c>
    </row>
    <row r="67" spans="2:18" x14ac:dyDescent="0.35">
      <c r="B67" s="5">
        <v>603</v>
      </c>
      <c r="C67" s="5">
        <v>12108254</v>
      </c>
      <c r="D67" s="3">
        <v>5</v>
      </c>
      <c r="E67" s="5" t="s">
        <v>9</v>
      </c>
      <c r="F67" s="5" t="s">
        <v>625</v>
      </c>
      <c r="G67" s="5" t="s">
        <v>9</v>
      </c>
      <c r="H67" s="5" t="s">
        <v>9</v>
      </c>
      <c r="I67" s="5" t="s">
        <v>9</v>
      </c>
      <c r="K67" s="5" t="s">
        <v>626</v>
      </c>
      <c r="L67" s="5" t="s">
        <v>349</v>
      </c>
      <c r="M67" s="12" t="str">
        <f>IF(ISNA(VLOOKUP(F67,[1]Z!$E:$J,5,0)),"",IF(VLOOKUP(F67,[1]Z!$E:$J,5,0)&lt;&gt;57,"X","s"))</f>
        <v/>
      </c>
      <c r="N67" s="12" t="str">
        <f>IF(ISNA(VLOOKUP(F67,[2]Z!$E:$J,5,0)),"",IF(VLOOKUP(F67,[2]Z!$E:$J,5,0)&lt;&gt;57,"X","s"))</f>
        <v>X</v>
      </c>
      <c r="O67" s="12" t="str">
        <f>IF(ISNA(VLOOKUP(F67,[3]Z!$E:$J,5,0)),"",IF(VLOOKUP(F67,[3]Z!$E:$J,5,0)&lt;&gt;57,"X","s"))</f>
        <v/>
      </c>
      <c r="P67" s="12" t="str">
        <f>IF(ISNA(VLOOKUP(F67,[4]Z!$E:$J,5,0)),"",IF(VLOOKUP(F67,[4]Z!$E:$J,5,0)&lt;&gt;57,"X","s"))</f>
        <v/>
      </c>
      <c r="Q67" s="12" t="str">
        <f>IF(ISNA(VLOOKUP(F67,[5]Z!$E:$J,5,0)),"",IF(VLOOKUP(F67,[5]Z!$E:$J,5,0)&lt;&gt;57,"X","s"))</f>
        <v/>
      </c>
      <c r="R67" s="12" t="str">
        <f>IF(ISNA(VLOOKUP(F67,[6]Z!$E:$J,5,0)),"",IF(VLOOKUP(F67,[6]Z!$E:$J,5,0)&lt;&gt;57,"X","s"))</f>
        <v/>
      </c>
    </row>
    <row r="68" spans="2:18" x14ac:dyDescent="0.35">
      <c r="B68" s="5">
        <v>602</v>
      </c>
      <c r="C68" s="5">
        <v>72101014</v>
      </c>
      <c r="D68" s="3">
        <v>3</v>
      </c>
      <c r="E68" s="5" t="s">
        <v>9</v>
      </c>
      <c r="F68" s="14" t="s">
        <v>203</v>
      </c>
      <c r="G68" s="5" t="s">
        <v>204</v>
      </c>
      <c r="H68" s="5" t="s">
        <v>205</v>
      </c>
      <c r="I68" s="5" t="s">
        <v>206</v>
      </c>
      <c r="J68" s="5">
        <v>36</v>
      </c>
      <c r="K68" s="5" t="s">
        <v>156</v>
      </c>
      <c r="L68" s="5" t="s">
        <v>266</v>
      </c>
      <c r="M68" s="12" t="str">
        <f>IF(ISNA(VLOOKUP(F68,[1]Z!$E:$J,5,0)),"",IF(VLOOKUP(F68,[1]Z!$E:$J,5,0)&lt;&gt;57,"X","s"))</f>
        <v/>
      </c>
      <c r="N68" s="12" t="str">
        <f>IF(ISNA(VLOOKUP(F68,[2]Z!$E:$J,5,0)),"",IF(VLOOKUP(F68,[2]Z!$E:$J,5,0)&lt;&gt;57,"X","s"))</f>
        <v/>
      </c>
      <c r="O68" s="12" t="str">
        <f>IF(ISNA(VLOOKUP(F68,[3]Z!$E:$J,5,0)),"",IF(VLOOKUP(F68,[3]Z!$E:$J,5,0)&lt;&gt;57,"X","s"))</f>
        <v/>
      </c>
      <c r="P68" s="12" t="str">
        <f>IF(ISNA(VLOOKUP(F68,[4]Z!$E:$J,5,0)),"",IF(VLOOKUP(F68,[4]Z!$E:$J,5,0)&lt;&gt;57,"X","s"))</f>
        <v/>
      </c>
      <c r="Q68" s="12" t="str">
        <f>IF(ISNA(VLOOKUP(F68,[5]Z!$E:$J,5,0)),"",IF(VLOOKUP(F68,[5]Z!$E:$J,5,0)&lt;&gt;57,"X","s"))</f>
        <v/>
      </c>
      <c r="R68" s="12" t="str">
        <f>IF(ISNA(VLOOKUP(F68,[6]Z!$E:$J,5,0)),"",IF(VLOOKUP(F68,[6]Z!$E:$J,5,0)&lt;&gt;57,"X","s"))</f>
        <v>X</v>
      </c>
    </row>
    <row r="69" spans="2:18" x14ac:dyDescent="0.35">
      <c r="B69" s="5">
        <v>599</v>
      </c>
      <c r="C69" s="5">
        <v>72100318</v>
      </c>
      <c r="D69" s="3">
        <v>3</v>
      </c>
      <c r="E69" s="5" t="s">
        <v>706</v>
      </c>
      <c r="F69" s="14" t="s">
        <v>207</v>
      </c>
      <c r="G69" s="5" t="s">
        <v>208</v>
      </c>
      <c r="H69" s="5" t="s">
        <v>209</v>
      </c>
      <c r="I69" s="5" t="s">
        <v>707</v>
      </c>
      <c r="J69" s="5">
        <v>37</v>
      </c>
      <c r="K69" s="5" t="s">
        <v>210</v>
      </c>
      <c r="L69" s="5" t="s">
        <v>266</v>
      </c>
      <c r="M69" s="12" t="str">
        <f>IF(ISNA(VLOOKUP(F69,[1]Z!$E:$J,5,0)),"",IF(VLOOKUP(F69,[1]Z!$E:$J,5,0)&lt;&gt;57,"X","s"))</f>
        <v/>
      </c>
      <c r="N69" s="12" t="str">
        <f>IF(ISNA(VLOOKUP(F69,[2]Z!$E:$J,5,0)),"",IF(VLOOKUP(F69,[2]Z!$E:$J,5,0)&lt;&gt;57,"X","s"))</f>
        <v/>
      </c>
      <c r="O69" s="12" t="str">
        <f>IF(ISNA(VLOOKUP(F69,[3]Z!$E:$J,5,0)),"",IF(VLOOKUP(F69,[3]Z!$E:$J,5,0)&lt;&gt;57,"X","s"))</f>
        <v/>
      </c>
      <c r="P69" s="12" t="str">
        <f>IF(ISNA(VLOOKUP(F69,[4]Z!$E:$J,5,0)),"",IF(VLOOKUP(F69,[4]Z!$E:$J,5,0)&lt;&gt;57,"X","s"))</f>
        <v/>
      </c>
      <c r="Q69" s="12" t="str">
        <f>IF(ISNA(VLOOKUP(F69,[5]Z!$E:$J,5,0)),"",IF(VLOOKUP(F69,[5]Z!$E:$J,5,0)&lt;&gt;57,"X","s"))</f>
        <v/>
      </c>
      <c r="R69" s="12" t="str">
        <f>IF(ISNA(VLOOKUP(F69,[6]Z!$E:$J,5,0)),"",IF(VLOOKUP(F69,[6]Z!$E:$J,5,0)&lt;&gt;57,"X","s"))</f>
        <v>X</v>
      </c>
    </row>
    <row r="70" spans="2:18" x14ac:dyDescent="0.35">
      <c r="B70" s="5">
        <v>599</v>
      </c>
      <c r="C70" s="5">
        <v>12108254</v>
      </c>
      <c r="D70" s="3">
        <v>4</v>
      </c>
      <c r="E70" s="5" t="s">
        <v>9</v>
      </c>
      <c r="F70" s="5" t="s">
        <v>627</v>
      </c>
      <c r="G70" s="5" t="s">
        <v>9</v>
      </c>
      <c r="H70" s="5" t="s">
        <v>9</v>
      </c>
      <c r="I70" s="5" t="s">
        <v>9</v>
      </c>
      <c r="J70" s="5">
        <v>30</v>
      </c>
      <c r="K70" s="5" t="s">
        <v>567</v>
      </c>
      <c r="L70" s="5" t="s">
        <v>349</v>
      </c>
      <c r="M70" s="12" t="str">
        <f>IF(ISNA(VLOOKUP(F70,[1]Z!$E:$J,5,0)),"",IF(VLOOKUP(F70,[1]Z!$E:$J,5,0)&lt;&gt;57,"X","s"))</f>
        <v/>
      </c>
      <c r="N70" s="12" t="str">
        <f>IF(ISNA(VLOOKUP(F70,[2]Z!$E:$J,5,0)),"",IF(VLOOKUP(F70,[2]Z!$E:$J,5,0)&lt;&gt;57,"X","s"))</f>
        <v>X</v>
      </c>
      <c r="O70" s="12" t="str">
        <f>IF(ISNA(VLOOKUP(F70,[3]Z!$E:$J,5,0)),"",IF(VLOOKUP(F70,[3]Z!$E:$J,5,0)&lt;&gt;57,"X","s"))</f>
        <v>X</v>
      </c>
      <c r="P70" s="12" t="str">
        <f>IF(ISNA(VLOOKUP(F70,[4]Z!$E:$J,5,0)),"",IF(VLOOKUP(F70,[4]Z!$E:$J,5,0)&lt;&gt;57,"X","s"))</f>
        <v/>
      </c>
      <c r="Q70" s="12" t="str">
        <f>IF(ISNA(VLOOKUP(F70,[5]Z!$E:$J,5,0)),"",IF(VLOOKUP(F70,[5]Z!$E:$J,5,0)&lt;&gt;57,"X","s"))</f>
        <v>X</v>
      </c>
      <c r="R70" s="12" t="str">
        <f>IF(ISNA(VLOOKUP(F70,[6]Z!$E:$J,5,0)),"",IF(VLOOKUP(F70,[6]Z!$E:$J,5,0)&lt;&gt;57,"X","s"))</f>
        <v/>
      </c>
    </row>
    <row r="71" spans="2:18" x14ac:dyDescent="0.35">
      <c r="B71" s="5">
        <v>582</v>
      </c>
      <c r="C71" s="5">
        <v>62102735</v>
      </c>
      <c r="D71" s="3">
        <v>5</v>
      </c>
      <c r="E71" s="5" t="s">
        <v>9</v>
      </c>
      <c r="F71" s="5" t="s">
        <v>572</v>
      </c>
      <c r="G71" s="5" t="s">
        <v>9</v>
      </c>
      <c r="H71" s="5" t="s">
        <v>9</v>
      </c>
      <c r="I71" s="5" t="s">
        <v>9</v>
      </c>
      <c r="J71" s="5">
        <v>27</v>
      </c>
      <c r="K71" s="5" t="s">
        <v>573</v>
      </c>
      <c r="L71" s="5" t="s">
        <v>315</v>
      </c>
      <c r="M71" s="12" t="str">
        <f>IF(ISNA(VLOOKUP(F71,[1]Z!$E:$J,5,0)),"",IF(VLOOKUP(F71,[1]Z!$E:$J,5,0)&lt;&gt;57,"X","s"))</f>
        <v/>
      </c>
      <c r="N71" s="12" t="str">
        <f>IF(ISNA(VLOOKUP(F71,[2]Z!$E:$J,5,0)),"",IF(VLOOKUP(F71,[2]Z!$E:$J,5,0)&lt;&gt;57,"X","s"))</f>
        <v>X</v>
      </c>
      <c r="O71" s="12" t="str">
        <f>IF(ISNA(VLOOKUP(F71,[3]Z!$E:$J,5,0)),"",IF(VLOOKUP(F71,[3]Z!$E:$J,5,0)&lt;&gt;57,"X","s"))</f>
        <v/>
      </c>
      <c r="P71" s="12" t="str">
        <f>IF(ISNA(VLOOKUP(F71,[4]Z!$E:$J,5,0)),"",IF(VLOOKUP(F71,[4]Z!$E:$J,5,0)&lt;&gt;57,"X","s"))</f>
        <v>X</v>
      </c>
      <c r="Q71" s="12" t="str">
        <f>IF(ISNA(VLOOKUP(F71,[5]Z!$E:$J,5,0)),"",IF(VLOOKUP(F71,[5]Z!$E:$J,5,0)&lt;&gt;57,"X","s"))</f>
        <v>X</v>
      </c>
      <c r="R71" s="12" t="str">
        <f>IF(ISNA(VLOOKUP(F71,[6]Z!$E:$J,5,0)),"",IF(VLOOKUP(F71,[6]Z!$E:$J,5,0)&lt;&gt;57,"X","s"))</f>
        <v/>
      </c>
    </row>
    <row r="72" spans="2:18" s="15" customFormat="1" x14ac:dyDescent="0.35">
      <c r="B72" s="7">
        <v>580</v>
      </c>
      <c r="C72" s="7">
        <v>42103368</v>
      </c>
      <c r="D72" s="3">
        <v>3</v>
      </c>
      <c r="E72" s="7" t="s">
        <v>123</v>
      </c>
      <c r="F72" s="9" t="s">
        <v>124</v>
      </c>
      <c r="G72" s="7" t="s">
        <v>125</v>
      </c>
      <c r="H72" s="7" t="s">
        <v>126</v>
      </c>
      <c r="I72" s="7" t="s">
        <v>127</v>
      </c>
      <c r="J72" s="7">
        <v>34</v>
      </c>
      <c r="K72" s="7" t="s">
        <v>366</v>
      </c>
      <c r="L72" s="7" t="s">
        <v>345</v>
      </c>
      <c r="M72" s="8" t="str">
        <f>IF(ISNA(VLOOKUP(F72,[1]Z!$E:$J,5,0)),"",IF(VLOOKUP(F72,[1]Z!$E:$J,5,0)&lt;&gt;57,"X","s"))</f>
        <v>X</v>
      </c>
      <c r="N72" s="8" t="str">
        <f>IF(ISNA(VLOOKUP(F72,[2]Z!$E:$J,5,0)),"",IF(VLOOKUP(F72,[2]Z!$E:$J,5,0)&lt;&gt;57,"X","s"))</f>
        <v>X</v>
      </c>
      <c r="O72" s="8" t="str">
        <f>IF(ISNA(VLOOKUP(F72,[3]Z!$E:$J,5,0)),"",IF(VLOOKUP(F72,[3]Z!$E:$J,5,0)&lt;&gt;57,"X","s"))</f>
        <v>X</v>
      </c>
      <c r="P72" s="8" t="str">
        <f>IF(ISNA(VLOOKUP(F72,[4]Z!$E:$J,5,0)),"",IF(VLOOKUP(F72,[4]Z!$E:$J,5,0)&lt;&gt;57,"X","s"))</f>
        <v>X</v>
      </c>
      <c r="Q72" s="8" t="str">
        <f>IF(ISNA(VLOOKUP(F72,[5]Z!$E:$J,5,0)),"",IF(VLOOKUP(F72,[5]Z!$E:$J,5,0)&lt;&gt;57,"X","s"))</f>
        <v>X</v>
      </c>
      <c r="R72" s="8" t="str">
        <f>IF(ISNA(VLOOKUP(F72,[6]Z!$E:$J,5,0)),"",IF(VLOOKUP(F72,[6]Z!$E:$J,5,0)&lt;&gt;57,"X","s"))</f>
        <v>X</v>
      </c>
    </row>
    <row r="73" spans="2:18" x14ac:dyDescent="0.35">
      <c r="B73" s="5">
        <v>572</v>
      </c>
      <c r="C73" s="5">
        <v>12102940</v>
      </c>
      <c r="D73" s="3">
        <v>5</v>
      </c>
      <c r="E73" s="5" t="s">
        <v>9</v>
      </c>
      <c r="F73" s="5" t="s">
        <v>562</v>
      </c>
      <c r="G73" s="5" t="s">
        <v>9</v>
      </c>
      <c r="H73" s="5" t="s">
        <v>9</v>
      </c>
      <c r="I73" s="5" t="s">
        <v>9</v>
      </c>
      <c r="J73" s="5">
        <v>33</v>
      </c>
      <c r="K73" s="5" t="s">
        <v>563</v>
      </c>
      <c r="L73" s="5" t="s">
        <v>349</v>
      </c>
      <c r="M73" s="12" t="str">
        <f>IF(ISNA(VLOOKUP(F73,[1]Z!$E:$J,5,0)),"",IF(VLOOKUP(F73,[1]Z!$E:$J,5,0)&lt;&gt;57,"X","s"))</f>
        <v/>
      </c>
      <c r="N73" s="12" t="str">
        <f>IF(ISNA(VLOOKUP(F73,[2]Z!$E:$J,5,0)),"",IF(VLOOKUP(F73,[2]Z!$E:$J,5,0)&lt;&gt;57,"X","s"))</f>
        <v>X</v>
      </c>
      <c r="O73" s="12" t="str">
        <f>IF(ISNA(VLOOKUP(F73,[3]Z!$E:$J,5,0)),"",IF(VLOOKUP(F73,[3]Z!$E:$J,5,0)&lt;&gt;57,"X","s"))</f>
        <v/>
      </c>
      <c r="P73" s="12" t="str">
        <f>IF(ISNA(VLOOKUP(F73,[4]Z!$E:$J,5,0)),"",IF(VLOOKUP(F73,[4]Z!$E:$J,5,0)&lt;&gt;57,"X","s"))</f>
        <v/>
      </c>
      <c r="Q73" s="12" t="str">
        <f>IF(ISNA(VLOOKUP(F73,[5]Z!$E:$J,5,0)),"",IF(VLOOKUP(F73,[5]Z!$E:$J,5,0)&lt;&gt;57,"X","s"))</f>
        <v/>
      </c>
      <c r="R73" s="12" t="str">
        <f>IF(ISNA(VLOOKUP(F73,[6]Z!$E:$J,5,0)),"",IF(VLOOKUP(F73,[6]Z!$E:$J,5,0)&lt;&gt;57,"X","s"))</f>
        <v/>
      </c>
    </row>
    <row r="74" spans="2:18" x14ac:dyDescent="0.35">
      <c r="B74" s="5">
        <v>566</v>
      </c>
      <c r="C74" s="5">
        <v>42100353</v>
      </c>
      <c r="D74" s="3">
        <v>5</v>
      </c>
      <c r="E74" s="5" t="s">
        <v>9</v>
      </c>
      <c r="F74" s="5" t="s">
        <v>666</v>
      </c>
      <c r="G74" s="5" t="s">
        <v>9</v>
      </c>
      <c r="H74" s="5" t="s">
        <v>9</v>
      </c>
      <c r="I74" s="5" t="s">
        <v>9</v>
      </c>
      <c r="J74" s="5">
        <v>35</v>
      </c>
      <c r="K74" s="5" t="s">
        <v>657</v>
      </c>
      <c r="L74" s="5" t="s">
        <v>345</v>
      </c>
      <c r="M74" s="12" t="str">
        <f>IF(ISNA(VLOOKUP(F74,[1]Z!$E:$J,5,0)),"",IF(VLOOKUP(F74,[1]Z!$E:$J,5,0)&lt;&gt;57,"X","s"))</f>
        <v/>
      </c>
      <c r="N74" s="12" t="str">
        <f>IF(ISNA(VLOOKUP(F74,[2]Z!$E:$J,5,0)),"",IF(VLOOKUP(F74,[2]Z!$E:$J,5,0)&lt;&gt;57,"X","s"))</f>
        <v/>
      </c>
      <c r="O74" s="12" t="str">
        <f>IF(ISNA(VLOOKUP(F74,[3]Z!$E:$J,5,0)),"",IF(VLOOKUP(F74,[3]Z!$E:$J,5,0)&lt;&gt;57,"X","s"))</f>
        <v>X</v>
      </c>
      <c r="P74" s="12" t="str">
        <f>IF(ISNA(VLOOKUP(F74,[4]Z!$E:$J,5,0)),"",IF(VLOOKUP(F74,[4]Z!$E:$J,5,0)&lt;&gt;57,"X","s"))</f>
        <v/>
      </c>
      <c r="Q74" s="12" t="str">
        <f>IF(ISNA(VLOOKUP(F74,[5]Z!$E:$J,5,0)),"",IF(VLOOKUP(F74,[5]Z!$E:$J,5,0)&lt;&gt;57,"X","s"))</f>
        <v/>
      </c>
      <c r="R74" s="12" t="str">
        <f>IF(ISNA(VLOOKUP(F74,[6]Z!$E:$J,5,0)),"",IF(VLOOKUP(F74,[6]Z!$E:$J,5,0)&lt;&gt;57,"X","s"))</f>
        <v/>
      </c>
    </row>
    <row r="75" spans="2:18" x14ac:dyDescent="0.35">
      <c r="B75" s="5">
        <v>557</v>
      </c>
      <c r="C75" s="5">
        <v>12100460</v>
      </c>
      <c r="D75" s="3">
        <v>3</v>
      </c>
      <c r="E75" s="5" t="s">
        <v>9</v>
      </c>
      <c r="F75" s="5" t="s">
        <v>449</v>
      </c>
      <c r="G75" s="5" t="s">
        <v>450</v>
      </c>
      <c r="H75" s="5" t="s">
        <v>451</v>
      </c>
      <c r="I75" s="5" t="s">
        <v>9</v>
      </c>
      <c r="J75" s="5">
        <v>34</v>
      </c>
      <c r="K75" s="5" t="s">
        <v>34</v>
      </c>
      <c r="L75" s="5" t="s">
        <v>349</v>
      </c>
      <c r="M75" s="12" t="str">
        <f>IF(ISNA(VLOOKUP(F75,[1]Z!$E:$J,5,0)),"",IF(VLOOKUP(F75,[1]Z!$E:$J,5,0)&lt;&gt;57,"X","s"))</f>
        <v/>
      </c>
      <c r="N75" s="12" t="str">
        <f>IF(ISNA(VLOOKUP(F75,[2]Z!$E:$J,5,0)),"",IF(VLOOKUP(F75,[2]Z!$E:$J,5,0)&lt;&gt;57,"X","s"))</f>
        <v>X</v>
      </c>
      <c r="O75" s="12" t="str">
        <f>IF(ISNA(VLOOKUP(F75,[3]Z!$E:$J,5,0)),"",IF(VLOOKUP(F75,[3]Z!$E:$J,5,0)&lt;&gt;57,"X","s"))</f>
        <v/>
      </c>
      <c r="P75" s="12" t="str">
        <f>IF(ISNA(VLOOKUP(F75,[4]Z!$E:$J,5,0)),"",IF(VLOOKUP(F75,[4]Z!$E:$J,5,0)&lt;&gt;57,"X","s"))</f>
        <v/>
      </c>
      <c r="Q75" s="12" t="str">
        <f>IF(ISNA(VLOOKUP(F75,[5]Z!$E:$J,5,0)),"",IF(VLOOKUP(F75,[5]Z!$E:$J,5,0)&lt;&gt;57,"X","s"))</f>
        <v/>
      </c>
      <c r="R75" s="12" t="str">
        <f>IF(ISNA(VLOOKUP(F75,[6]Z!$E:$J,5,0)),"",IF(VLOOKUP(F75,[6]Z!$E:$J,5,0)&lt;&gt;57,"X","s"))</f>
        <v/>
      </c>
    </row>
    <row r="76" spans="2:18" x14ac:dyDescent="0.35">
      <c r="B76" s="5">
        <v>552</v>
      </c>
      <c r="C76" s="5">
        <v>72102278</v>
      </c>
      <c r="D76" s="3">
        <v>2</v>
      </c>
      <c r="E76" s="5" t="s">
        <v>708</v>
      </c>
      <c r="F76" s="14" t="s">
        <v>153</v>
      </c>
      <c r="G76" s="5" t="s">
        <v>154</v>
      </c>
      <c r="H76" s="5" t="s">
        <v>155</v>
      </c>
      <c r="I76" s="5" t="s">
        <v>709</v>
      </c>
      <c r="J76" s="5">
        <v>38</v>
      </c>
      <c r="K76" s="5" t="s">
        <v>265</v>
      </c>
      <c r="L76" s="5" t="s">
        <v>266</v>
      </c>
      <c r="M76" s="12" t="str">
        <f>IF(ISNA(VLOOKUP(F76,[1]Z!$E:$J,5,0)),"",IF(VLOOKUP(F76,[1]Z!$E:$J,5,0)&lt;&gt;57,"X","s"))</f>
        <v/>
      </c>
      <c r="N76" s="12" t="str">
        <f>IF(ISNA(VLOOKUP(F76,[2]Z!$E:$J,5,0)),"",IF(VLOOKUP(F76,[2]Z!$E:$J,5,0)&lt;&gt;57,"X","s"))</f>
        <v/>
      </c>
      <c r="O76" s="12" t="str">
        <f>IF(ISNA(VLOOKUP(F76,[3]Z!$E:$J,5,0)),"",IF(VLOOKUP(F76,[3]Z!$E:$J,5,0)&lt;&gt;57,"X","s"))</f>
        <v/>
      </c>
      <c r="P76" s="12" t="str">
        <f>IF(ISNA(VLOOKUP(F76,[4]Z!$E:$J,5,0)),"",IF(VLOOKUP(F76,[4]Z!$E:$J,5,0)&lt;&gt;57,"X","s"))</f>
        <v>X</v>
      </c>
      <c r="Q76" s="12" t="str">
        <f>IF(ISNA(VLOOKUP(F76,[5]Z!$E:$J,5,0)),"",IF(VLOOKUP(F76,[5]Z!$E:$J,5,0)&lt;&gt;57,"X","s"))</f>
        <v/>
      </c>
      <c r="R76" s="12" t="str">
        <f>IF(ISNA(VLOOKUP(F76,[6]Z!$E:$J,5,0)),"",IF(VLOOKUP(F76,[6]Z!$E:$J,5,0)&lt;&gt;57,"X","s"))</f>
        <v>X</v>
      </c>
    </row>
    <row r="77" spans="2:18" x14ac:dyDescent="0.35">
      <c r="B77" s="5">
        <v>551</v>
      </c>
      <c r="C77" s="5">
        <v>42100355</v>
      </c>
      <c r="D77" s="3">
        <v>3</v>
      </c>
      <c r="E77" s="5" t="s">
        <v>9</v>
      </c>
      <c r="F77" s="5" t="s">
        <v>97</v>
      </c>
      <c r="G77" s="5" t="s">
        <v>98</v>
      </c>
      <c r="H77" s="5" t="s">
        <v>99</v>
      </c>
      <c r="I77" s="5" t="s">
        <v>100</v>
      </c>
      <c r="J77" s="5">
        <v>38</v>
      </c>
      <c r="K77" s="5" t="s">
        <v>101</v>
      </c>
      <c r="L77" s="5" t="s">
        <v>164</v>
      </c>
      <c r="M77" s="12" t="str">
        <f>IF(ISNA(VLOOKUP(F77,[1]Z!$E:$J,5,0)),"",IF(VLOOKUP(F77,[1]Z!$E:$J,5,0)&lt;&gt;57,"X","s"))</f>
        <v/>
      </c>
      <c r="N77" s="12" t="str">
        <f>IF(ISNA(VLOOKUP(F77,[2]Z!$E:$J,5,0)),"",IF(VLOOKUP(F77,[2]Z!$E:$J,5,0)&lt;&gt;57,"X","s"))</f>
        <v/>
      </c>
      <c r="O77" s="12" t="str">
        <f>IF(ISNA(VLOOKUP(F77,[3]Z!$E:$J,5,0)),"",IF(VLOOKUP(F77,[3]Z!$E:$J,5,0)&lt;&gt;57,"X","s"))</f>
        <v/>
      </c>
      <c r="P77" s="12" t="str">
        <f>IF(ISNA(VLOOKUP(F77,[4]Z!$E:$J,5,0)),"",IF(VLOOKUP(F77,[4]Z!$E:$J,5,0)&lt;&gt;57,"X","s"))</f>
        <v>X</v>
      </c>
      <c r="Q77" s="12" t="str">
        <f>IF(ISNA(VLOOKUP(F77,[5]Z!$E:$J,5,0)),"",IF(VLOOKUP(F77,[5]Z!$E:$J,5,0)&lt;&gt;57,"X","s"))</f>
        <v/>
      </c>
      <c r="R77" s="12" t="str">
        <f>IF(ISNA(VLOOKUP(F77,[6]Z!$E:$J,5,0)),"",IF(VLOOKUP(F77,[6]Z!$E:$J,5,0)&lt;&gt;57,"X","s"))</f>
        <v/>
      </c>
    </row>
    <row r="78" spans="2:18" x14ac:dyDescent="0.35">
      <c r="B78" s="5">
        <v>545</v>
      </c>
      <c r="C78" s="5">
        <v>72102278</v>
      </c>
      <c r="D78" s="3">
        <v>5</v>
      </c>
      <c r="E78" s="5" t="s">
        <v>9</v>
      </c>
      <c r="F78" s="5" t="s">
        <v>710</v>
      </c>
      <c r="G78" s="5" t="s">
        <v>9</v>
      </c>
      <c r="H78" s="5" t="s">
        <v>9</v>
      </c>
      <c r="I78" s="5" t="s">
        <v>9</v>
      </c>
      <c r="J78" s="5">
        <v>39</v>
      </c>
      <c r="K78" s="5" t="s">
        <v>610</v>
      </c>
      <c r="L78" s="5" t="s">
        <v>266</v>
      </c>
      <c r="M78" s="12" t="str">
        <f>IF(ISNA(VLOOKUP(F78,[1]Z!$E:$J,5,0)),"",IF(VLOOKUP(F78,[1]Z!$E:$J,5,0)&lt;&gt;57,"X","s"))</f>
        <v/>
      </c>
      <c r="N78" s="12" t="str">
        <f>IF(ISNA(VLOOKUP(F78,[2]Z!$E:$J,5,0)),"",IF(VLOOKUP(F78,[2]Z!$E:$J,5,0)&lt;&gt;57,"X","s"))</f>
        <v/>
      </c>
      <c r="O78" s="12" t="str">
        <f>IF(ISNA(VLOOKUP(F78,[3]Z!$E:$J,5,0)),"",IF(VLOOKUP(F78,[3]Z!$E:$J,5,0)&lt;&gt;57,"X","s"))</f>
        <v/>
      </c>
      <c r="P78" s="12" t="str">
        <f>IF(ISNA(VLOOKUP(F78,[4]Z!$E:$J,5,0)),"",IF(VLOOKUP(F78,[4]Z!$E:$J,5,0)&lt;&gt;57,"X","s"))</f>
        <v/>
      </c>
      <c r="Q78" s="12" t="str">
        <f>IF(ISNA(VLOOKUP(F78,[5]Z!$E:$J,5,0)),"",IF(VLOOKUP(F78,[5]Z!$E:$J,5,0)&lt;&gt;57,"X","s"))</f>
        <v/>
      </c>
      <c r="R78" s="12" t="str">
        <f>IF(ISNA(VLOOKUP(F78,[6]Z!$E:$J,5,0)),"",IF(VLOOKUP(F78,[6]Z!$E:$J,5,0)&lt;&gt;57,"X","s"))</f>
        <v>X</v>
      </c>
    </row>
    <row r="79" spans="2:18" x14ac:dyDescent="0.35">
      <c r="B79" s="5">
        <v>539</v>
      </c>
      <c r="C79" s="5">
        <v>72100736</v>
      </c>
      <c r="D79" s="3">
        <v>5</v>
      </c>
      <c r="E79" s="5" t="s">
        <v>9</v>
      </c>
      <c r="F79" s="14" t="s">
        <v>711</v>
      </c>
      <c r="G79" s="5" t="s">
        <v>9</v>
      </c>
      <c r="H79" s="5" t="s">
        <v>9</v>
      </c>
      <c r="I79" s="5" t="s">
        <v>9</v>
      </c>
      <c r="J79" s="5">
        <v>42</v>
      </c>
      <c r="K79" s="5" t="s">
        <v>712</v>
      </c>
      <c r="L79" s="5" t="s">
        <v>266</v>
      </c>
      <c r="M79" s="12" t="str">
        <f>IF(ISNA(VLOOKUP(F79,[1]Z!$E:$J,5,0)),"",IF(VLOOKUP(F79,[1]Z!$E:$J,5,0)&lt;&gt;57,"X","s"))</f>
        <v/>
      </c>
      <c r="N79" s="12" t="str">
        <f>IF(ISNA(VLOOKUP(F79,[2]Z!$E:$J,5,0)),"",IF(VLOOKUP(F79,[2]Z!$E:$J,5,0)&lt;&gt;57,"X","s"))</f>
        <v/>
      </c>
      <c r="O79" s="12" t="str">
        <f>IF(ISNA(VLOOKUP(F79,[3]Z!$E:$J,5,0)),"",IF(VLOOKUP(F79,[3]Z!$E:$J,5,0)&lt;&gt;57,"X","s"))</f>
        <v/>
      </c>
      <c r="P79" s="12" t="str">
        <f>IF(ISNA(VLOOKUP(F79,[4]Z!$E:$J,5,0)),"",IF(VLOOKUP(F79,[4]Z!$E:$J,5,0)&lt;&gt;57,"X","s"))</f>
        <v/>
      </c>
      <c r="Q79" s="12" t="str">
        <f>IF(ISNA(VLOOKUP(F79,[5]Z!$E:$J,5,0)),"",IF(VLOOKUP(F79,[5]Z!$E:$J,5,0)&lt;&gt;57,"X","s"))</f>
        <v/>
      </c>
      <c r="R79" s="12" t="str">
        <f>IF(ISNA(VLOOKUP(F79,[6]Z!$E:$J,5,0)),"",IF(VLOOKUP(F79,[6]Z!$E:$J,5,0)&lt;&gt;57,"X","s"))</f>
        <v>X</v>
      </c>
    </row>
    <row r="80" spans="2:18" x14ac:dyDescent="0.35">
      <c r="B80" s="5">
        <v>532</v>
      </c>
      <c r="C80" s="5">
        <v>62102735</v>
      </c>
      <c r="D80" s="3">
        <v>3</v>
      </c>
      <c r="E80" s="5" t="s">
        <v>9</v>
      </c>
      <c r="F80" s="5" t="s">
        <v>683</v>
      </c>
      <c r="G80" s="5" t="s">
        <v>684</v>
      </c>
      <c r="H80" s="5" t="s">
        <v>685</v>
      </c>
      <c r="I80" s="5" t="s">
        <v>9</v>
      </c>
      <c r="J80" s="5">
        <v>31</v>
      </c>
      <c r="K80" s="5" t="s">
        <v>686</v>
      </c>
      <c r="L80" s="5" t="s">
        <v>315</v>
      </c>
      <c r="M80" s="12" t="str">
        <f>IF(ISNA(VLOOKUP(F80,[1]Z!$E:$J,5,0)),"",IF(VLOOKUP(F80,[1]Z!$E:$J,5,0)&lt;&gt;57,"X","s"))</f>
        <v/>
      </c>
      <c r="N80" s="12" t="str">
        <f>IF(ISNA(VLOOKUP(F80,[2]Z!$E:$J,5,0)),"",IF(VLOOKUP(F80,[2]Z!$E:$J,5,0)&lt;&gt;57,"X","s"))</f>
        <v/>
      </c>
      <c r="O80" s="12" t="str">
        <f>IF(ISNA(VLOOKUP(F80,[3]Z!$E:$J,5,0)),"",IF(VLOOKUP(F80,[3]Z!$E:$J,5,0)&lt;&gt;57,"X","s"))</f>
        <v/>
      </c>
      <c r="P80" s="12" t="str">
        <f>IF(ISNA(VLOOKUP(F80,[4]Z!$E:$J,5,0)),"",IF(VLOOKUP(F80,[4]Z!$E:$J,5,0)&lt;&gt;57,"X","s"))</f>
        <v/>
      </c>
      <c r="Q80" s="12" t="str">
        <f>IF(ISNA(VLOOKUP(F80,[5]Z!$E:$J,5,0)),"",IF(VLOOKUP(F80,[5]Z!$E:$J,5,0)&lt;&gt;57,"X","s"))</f>
        <v>X</v>
      </c>
      <c r="R80" s="12" t="str">
        <f>IF(ISNA(VLOOKUP(F80,[6]Z!$E:$J,5,0)),"",IF(VLOOKUP(F80,[6]Z!$E:$J,5,0)&lt;&gt;57,"X","s"))</f>
        <v/>
      </c>
    </row>
    <row r="81" spans="2:18" x14ac:dyDescent="0.35">
      <c r="B81" s="5">
        <v>525</v>
      </c>
      <c r="C81" s="5">
        <v>42103368</v>
      </c>
      <c r="D81" s="3">
        <v>2</v>
      </c>
      <c r="E81" s="5" t="s">
        <v>9</v>
      </c>
      <c r="F81" s="5" t="s">
        <v>667</v>
      </c>
      <c r="G81" s="5" t="s">
        <v>9</v>
      </c>
      <c r="I81" s="5" t="s">
        <v>9</v>
      </c>
      <c r="J81" s="5">
        <v>37</v>
      </c>
      <c r="K81" s="5" t="s">
        <v>497</v>
      </c>
      <c r="L81" s="5" t="s">
        <v>345</v>
      </c>
      <c r="M81" s="12" t="str">
        <f>IF(ISNA(VLOOKUP(F81,[1]Z!$E:$J,5,0)),"",IF(VLOOKUP(F81,[1]Z!$E:$J,5,0)&lt;&gt;57,"X","s"))</f>
        <v/>
      </c>
      <c r="N81" s="12" t="str">
        <f>IF(ISNA(VLOOKUP(F81,[2]Z!$E:$J,5,0)),"",IF(VLOOKUP(F81,[2]Z!$E:$J,5,0)&lt;&gt;57,"X","s"))</f>
        <v/>
      </c>
      <c r="O81" s="12" t="str">
        <f>IF(ISNA(VLOOKUP(F81,[3]Z!$E:$J,5,0)),"",IF(VLOOKUP(F81,[3]Z!$E:$J,5,0)&lt;&gt;57,"X","s"))</f>
        <v>X</v>
      </c>
      <c r="P81" s="12" t="str">
        <f>IF(ISNA(VLOOKUP(F81,[4]Z!$E:$J,5,0)),"",IF(VLOOKUP(F81,[4]Z!$E:$J,5,0)&lt;&gt;57,"X","s"))</f>
        <v/>
      </c>
      <c r="Q81" s="12" t="str">
        <f>IF(ISNA(VLOOKUP(F81,[5]Z!$E:$J,5,0)),"",IF(VLOOKUP(F81,[5]Z!$E:$J,5,0)&lt;&gt;57,"X","s"))</f>
        <v/>
      </c>
      <c r="R81" s="12" t="str">
        <f>IF(ISNA(VLOOKUP(F81,[6]Z!$E:$J,5,0)),"",IF(VLOOKUP(F81,[6]Z!$E:$J,5,0)&lt;&gt;57,"X","s"))</f>
        <v/>
      </c>
    </row>
    <row r="82" spans="2:18" x14ac:dyDescent="0.35">
      <c r="B82" s="5">
        <v>507</v>
      </c>
      <c r="C82" s="5">
        <v>42100353</v>
      </c>
      <c r="D82" s="3">
        <v>5</v>
      </c>
      <c r="E82" s="5" t="s">
        <v>9</v>
      </c>
      <c r="F82" s="5" t="s">
        <v>668</v>
      </c>
      <c r="G82" s="5" t="s">
        <v>9</v>
      </c>
      <c r="H82" s="5" t="s">
        <v>9</v>
      </c>
      <c r="I82" s="5" t="s">
        <v>9</v>
      </c>
      <c r="J82" s="5">
        <v>39</v>
      </c>
      <c r="K82" s="5" t="s">
        <v>658</v>
      </c>
      <c r="L82" s="5" t="s">
        <v>345</v>
      </c>
      <c r="M82" s="12" t="str">
        <f>IF(ISNA(VLOOKUP(F82,[1]Z!$E:$J,5,0)),"",IF(VLOOKUP(F82,[1]Z!$E:$J,5,0)&lt;&gt;57,"X","s"))</f>
        <v/>
      </c>
      <c r="N82" s="12" t="str">
        <f>IF(ISNA(VLOOKUP(F82,[2]Z!$E:$J,5,0)),"",IF(VLOOKUP(F82,[2]Z!$E:$J,5,0)&lt;&gt;57,"X","s"))</f>
        <v/>
      </c>
      <c r="O82" s="12" t="str">
        <f>IF(ISNA(VLOOKUP(F82,[3]Z!$E:$J,5,0)),"",IF(VLOOKUP(F82,[3]Z!$E:$J,5,0)&lt;&gt;57,"X","s"))</f>
        <v>X</v>
      </c>
      <c r="P82" s="12" t="str">
        <f>IF(ISNA(VLOOKUP(F82,[4]Z!$E:$J,5,0)),"",IF(VLOOKUP(F82,[4]Z!$E:$J,5,0)&lt;&gt;57,"X","s"))</f>
        <v>X</v>
      </c>
      <c r="Q82" s="12" t="str">
        <f>IF(ISNA(VLOOKUP(F82,[5]Z!$E:$J,5,0)),"",IF(VLOOKUP(F82,[5]Z!$E:$J,5,0)&lt;&gt;57,"X","s"))</f>
        <v/>
      </c>
      <c r="R82" s="12" t="str">
        <f>IF(ISNA(VLOOKUP(F82,[6]Z!$E:$J,5,0)),"",IF(VLOOKUP(F82,[6]Z!$E:$J,5,0)&lt;&gt;57,"X","s"))</f>
        <v/>
      </c>
    </row>
    <row r="83" spans="2:18" x14ac:dyDescent="0.35">
      <c r="B83" s="5">
        <v>506</v>
      </c>
      <c r="C83" s="5">
        <v>12105244</v>
      </c>
      <c r="D83" s="3">
        <v>3</v>
      </c>
      <c r="E83" s="5" t="s">
        <v>379</v>
      </c>
      <c r="F83" s="5" t="s">
        <v>380</v>
      </c>
      <c r="G83" s="5" t="s">
        <v>381</v>
      </c>
      <c r="H83" s="5" t="s">
        <v>382</v>
      </c>
      <c r="I83" s="5" t="s">
        <v>383</v>
      </c>
      <c r="J83" s="5">
        <v>20</v>
      </c>
      <c r="K83" s="5" t="s">
        <v>351</v>
      </c>
      <c r="L83" s="5" t="s">
        <v>348</v>
      </c>
      <c r="M83" s="12" t="str">
        <f>IF(ISNA(VLOOKUP(F83,[1]Z!$E:$J,5,0)),"",IF(VLOOKUP(F83,[1]Z!$E:$J,5,0)&lt;&gt;57,"X","s"))</f>
        <v>X</v>
      </c>
      <c r="N83" s="12" t="str">
        <f>IF(ISNA(VLOOKUP(F83,[2]Z!$E:$J,5,0)),"",IF(VLOOKUP(F83,[2]Z!$E:$J,5,0)&lt;&gt;57,"X","s"))</f>
        <v/>
      </c>
      <c r="O83" s="12" t="str">
        <f>IF(ISNA(VLOOKUP(F83,[3]Z!$E:$J,5,0)),"",IF(VLOOKUP(F83,[3]Z!$E:$J,5,0)&lt;&gt;57,"X","s"))</f>
        <v/>
      </c>
      <c r="P83" s="12" t="str">
        <f>IF(ISNA(VLOOKUP(F83,[4]Z!$E:$J,5,0)),"",IF(VLOOKUP(F83,[4]Z!$E:$J,5,0)&lt;&gt;57,"X","s"))</f>
        <v/>
      </c>
      <c r="Q83" s="12" t="str">
        <f>IF(ISNA(VLOOKUP(F83,[5]Z!$E:$J,5,0)),"",IF(VLOOKUP(F83,[5]Z!$E:$J,5,0)&lt;&gt;57,"X","s"))</f>
        <v/>
      </c>
      <c r="R83" s="12" t="str">
        <f>IF(ISNA(VLOOKUP(F83,[6]Z!$E:$J,5,0)),"",IF(VLOOKUP(F83,[6]Z!$E:$J,5,0)&lt;&gt;57,"X","s"))</f>
        <v/>
      </c>
    </row>
    <row r="84" spans="2:18" x14ac:dyDescent="0.35">
      <c r="B84" s="5">
        <v>491</v>
      </c>
      <c r="C84" s="5">
        <v>72003054</v>
      </c>
      <c r="D84" s="3">
        <v>5</v>
      </c>
      <c r="E84" s="5" t="s">
        <v>9</v>
      </c>
      <c r="F84" s="5" t="s">
        <v>713</v>
      </c>
      <c r="G84" s="5" t="s">
        <v>9</v>
      </c>
      <c r="H84" s="5" t="s">
        <v>9</v>
      </c>
      <c r="I84" s="5" t="s">
        <v>9</v>
      </c>
      <c r="J84" s="5">
        <v>45</v>
      </c>
      <c r="K84" s="5" t="s">
        <v>714</v>
      </c>
      <c r="L84" s="5" t="s">
        <v>266</v>
      </c>
      <c r="M84" s="12" t="str">
        <f>IF(ISNA(VLOOKUP(F84,[1]Z!$E:$J,5,0)),"",IF(VLOOKUP(F84,[1]Z!$E:$J,5,0)&lt;&gt;57,"X","s"))</f>
        <v/>
      </c>
      <c r="N84" s="12" t="str">
        <f>IF(ISNA(VLOOKUP(F84,[2]Z!$E:$J,5,0)),"",IF(VLOOKUP(F84,[2]Z!$E:$J,5,0)&lt;&gt;57,"X","s"))</f>
        <v/>
      </c>
      <c r="O84" s="12" t="str">
        <f>IF(ISNA(VLOOKUP(F84,[3]Z!$E:$J,5,0)),"",IF(VLOOKUP(F84,[3]Z!$E:$J,5,0)&lt;&gt;57,"X","s"))</f>
        <v/>
      </c>
      <c r="P84" s="12" t="str">
        <f>IF(ISNA(VLOOKUP(F84,[4]Z!$E:$J,5,0)),"",IF(VLOOKUP(F84,[4]Z!$E:$J,5,0)&lt;&gt;57,"X","s"))</f>
        <v/>
      </c>
      <c r="Q84" s="12" t="str">
        <f>IF(ISNA(VLOOKUP(F84,[5]Z!$E:$J,5,0)),"",IF(VLOOKUP(F84,[5]Z!$E:$J,5,0)&lt;&gt;57,"X","s"))</f>
        <v/>
      </c>
      <c r="R84" s="12" t="str">
        <f>IF(ISNA(VLOOKUP(F84,[6]Z!$E:$J,5,0)),"",IF(VLOOKUP(F84,[6]Z!$E:$J,5,0)&lt;&gt;57,"X","s"))</f>
        <v>X</v>
      </c>
    </row>
    <row r="85" spans="2:18" x14ac:dyDescent="0.35">
      <c r="B85" s="5">
        <v>481</v>
      </c>
      <c r="C85" s="5">
        <v>42109264</v>
      </c>
      <c r="D85" s="3">
        <v>5</v>
      </c>
      <c r="E85" s="5" t="s">
        <v>9</v>
      </c>
      <c r="F85" s="5" t="s">
        <v>643</v>
      </c>
      <c r="G85" s="5" t="s">
        <v>9</v>
      </c>
      <c r="H85" s="5" t="s">
        <v>9</v>
      </c>
      <c r="I85" s="5" t="s">
        <v>9</v>
      </c>
      <c r="J85" s="5">
        <v>40</v>
      </c>
      <c r="K85" s="5" t="s">
        <v>581</v>
      </c>
      <c r="L85" s="5" t="s">
        <v>164</v>
      </c>
      <c r="M85" s="12" t="str">
        <f>IF(ISNA(VLOOKUP(F85,[1]Z!$E:$J,5,0)),"",IF(VLOOKUP(F85,[1]Z!$E:$J,5,0)&lt;&gt;57,"X","s"))</f>
        <v/>
      </c>
      <c r="N85" s="12" t="str">
        <f>IF(ISNA(VLOOKUP(F85,[2]Z!$E:$J,5,0)),"",IF(VLOOKUP(F85,[2]Z!$E:$J,5,0)&lt;&gt;57,"X","s"))</f>
        <v/>
      </c>
      <c r="O85" s="12" t="str">
        <f>IF(ISNA(VLOOKUP(F85,[3]Z!$E:$J,5,0)),"",IF(VLOOKUP(F85,[3]Z!$E:$J,5,0)&lt;&gt;57,"X","s"))</f>
        <v/>
      </c>
      <c r="P85" s="12" t="str">
        <f>IF(ISNA(VLOOKUP(F85,[4]Z!$E:$J,5,0)),"",IF(VLOOKUP(F85,[4]Z!$E:$J,5,0)&lt;&gt;57,"X","s"))</f>
        <v>X</v>
      </c>
      <c r="Q85" s="12" t="str">
        <f>IF(ISNA(VLOOKUP(F85,[5]Z!$E:$J,5,0)),"",IF(VLOOKUP(F85,[5]Z!$E:$J,5,0)&lt;&gt;57,"X","s"))</f>
        <v/>
      </c>
      <c r="R85" s="12" t="str">
        <f>IF(ISNA(VLOOKUP(F85,[6]Z!$E:$J,5,0)),"",IF(VLOOKUP(F85,[6]Z!$E:$J,5,0)&lt;&gt;57,"X","s"))</f>
        <v/>
      </c>
    </row>
    <row r="86" spans="2:18" x14ac:dyDescent="0.35">
      <c r="B86" s="5">
        <v>463</v>
      </c>
      <c r="C86" s="5">
        <v>42106087</v>
      </c>
      <c r="D86" s="3">
        <v>5</v>
      </c>
      <c r="E86" s="5" t="s">
        <v>9</v>
      </c>
      <c r="F86" s="5" t="s">
        <v>644</v>
      </c>
      <c r="G86" s="5" t="s">
        <v>9</v>
      </c>
      <c r="H86" s="5" t="s">
        <v>9</v>
      </c>
      <c r="I86" s="5" t="s">
        <v>9</v>
      </c>
      <c r="J86" s="5">
        <v>41</v>
      </c>
      <c r="K86" s="5" t="s">
        <v>196</v>
      </c>
      <c r="L86" s="5" t="s">
        <v>164</v>
      </c>
      <c r="M86" s="12" t="str">
        <f>IF(ISNA(VLOOKUP(F86,[1]Z!$E:$J,5,0)),"",IF(VLOOKUP(F86,[1]Z!$E:$J,5,0)&lt;&gt;57,"X","s"))</f>
        <v/>
      </c>
      <c r="N86" s="12" t="str">
        <f>IF(ISNA(VLOOKUP(F86,[2]Z!$E:$J,5,0)),"",IF(VLOOKUP(F86,[2]Z!$E:$J,5,0)&lt;&gt;57,"X","s"))</f>
        <v/>
      </c>
      <c r="O86" s="12" t="str">
        <f>IF(ISNA(VLOOKUP(F86,[3]Z!$E:$J,5,0)),"",IF(VLOOKUP(F86,[3]Z!$E:$J,5,0)&lt;&gt;57,"X","s"))</f>
        <v/>
      </c>
      <c r="P86" s="12" t="str">
        <f>IF(ISNA(VLOOKUP(F86,[4]Z!$E:$J,5,0)),"",IF(VLOOKUP(F86,[4]Z!$E:$J,5,0)&lt;&gt;57,"X","s"))</f>
        <v>X</v>
      </c>
      <c r="Q86" s="12" t="str">
        <f>IF(ISNA(VLOOKUP(F86,[5]Z!$E:$J,5,0)),"",IF(VLOOKUP(F86,[5]Z!$E:$J,5,0)&lt;&gt;57,"X","s"))</f>
        <v/>
      </c>
      <c r="R86" s="12" t="str">
        <f>IF(ISNA(VLOOKUP(F86,[6]Z!$E:$J,5,0)),"",IF(VLOOKUP(F86,[6]Z!$E:$J,5,0)&lt;&gt;57,"X","s"))</f>
        <v/>
      </c>
    </row>
    <row r="87" spans="2:18" x14ac:dyDescent="0.35">
      <c r="B87" s="5">
        <v>461</v>
      </c>
      <c r="C87" s="5">
        <v>42100353</v>
      </c>
      <c r="D87" s="3">
        <v>5</v>
      </c>
      <c r="E87" s="5" t="s">
        <v>9</v>
      </c>
      <c r="F87" s="14" t="s">
        <v>669</v>
      </c>
      <c r="G87" s="5" t="s">
        <v>9</v>
      </c>
      <c r="H87" s="5" t="s">
        <v>9</v>
      </c>
      <c r="I87" s="5" t="s">
        <v>9</v>
      </c>
      <c r="J87" s="5">
        <v>42</v>
      </c>
      <c r="K87" s="5" t="s">
        <v>659</v>
      </c>
      <c r="L87" s="5" t="s">
        <v>345</v>
      </c>
      <c r="M87" s="12" t="str">
        <f>IF(ISNA(VLOOKUP(F87,[1]Z!$E:$J,5,0)),"",IF(VLOOKUP(F87,[1]Z!$E:$J,5,0)&lt;&gt;57,"X","s"))</f>
        <v/>
      </c>
      <c r="N87" s="12" t="str">
        <f>IF(ISNA(VLOOKUP(F87,[2]Z!$E:$J,5,0)),"",IF(VLOOKUP(F87,[2]Z!$E:$J,5,0)&lt;&gt;57,"X","s"))</f>
        <v/>
      </c>
      <c r="O87" s="12" t="str">
        <f>IF(ISNA(VLOOKUP(F87,[3]Z!$E:$J,5,0)),"",IF(VLOOKUP(F87,[3]Z!$E:$J,5,0)&lt;&gt;57,"X","s"))</f>
        <v>X</v>
      </c>
      <c r="P87" s="12" t="str">
        <f>IF(ISNA(VLOOKUP(F87,[4]Z!$E:$J,5,0)),"",IF(VLOOKUP(F87,[4]Z!$E:$J,5,0)&lt;&gt;57,"X","s"))</f>
        <v/>
      </c>
      <c r="Q87" s="12" t="str">
        <f>IF(ISNA(VLOOKUP(F87,[5]Z!$E:$J,5,0)),"",IF(VLOOKUP(F87,[5]Z!$E:$J,5,0)&lt;&gt;57,"X","s"))</f>
        <v/>
      </c>
      <c r="R87" s="12" t="str">
        <f>IF(ISNA(VLOOKUP(F87,[6]Z!$E:$J,5,0)),"",IF(VLOOKUP(F87,[6]Z!$E:$J,5,0)&lt;&gt;57,"X","s"))</f>
        <v/>
      </c>
    </row>
    <row r="88" spans="2:18" x14ac:dyDescent="0.35">
      <c r="B88" s="5">
        <v>456</v>
      </c>
      <c r="C88" s="5">
        <v>72102609</v>
      </c>
      <c r="D88" s="3">
        <v>5</v>
      </c>
      <c r="E88" s="5" t="s">
        <v>9</v>
      </c>
      <c r="F88" s="5" t="s">
        <v>715</v>
      </c>
      <c r="G88" s="5" t="s">
        <v>9</v>
      </c>
      <c r="H88" s="5" t="s">
        <v>9</v>
      </c>
      <c r="I88" s="5" t="s">
        <v>9</v>
      </c>
      <c r="J88" s="5">
        <v>47</v>
      </c>
      <c r="K88" s="5" t="s">
        <v>573</v>
      </c>
      <c r="L88" s="5" t="s">
        <v>266</v>
      </c>
      <c r="M88" s="12" t="str">
        <f>IF(ISNA(VLOOKUP(F88,[1]Z!$E:$J,5,0)),"",IF(VLOOKUP(F88,[1]Z!$E:$J,5,0)&lt;&gt;57,"X","s"))</f>
        <v/>
      </c>
      <c r="N88" s="12" t="str">
        <f>IF(ISNA(VLOOKUP(F88,[2]Z!$E:$J,5,0)),"",IF(VLOOKUP(F88,[2]Z!$E:$J,5,0)&lt;&gt;57,"X","s"))</f>
        <v/>
      </c>
      <c r="O88" s="12" t="str">
        <f>IF(ISNA(VLOOKUP(F88,[3]Z!$E:$J,5,0)),"",IF(VLOOKUP(F88,[3]Z!$E:$J,5,0)&lt;&gt;57,"X","s"))</f>
        <v/>
      </c>
      <c r="P88" s="12" t="str">
        <f>IF(ISNA(VLOOKUP(F88,[4]Z!$E:$J,5,0)),"",IF(VLOOKUP(F88,[4]Z!$E:$J,5,0)&lt;&gt;57,"X","s"))</f>
        <v/>
      </c>
      <c r="Q88" s="12" t="str">
        <f>IF(ISNA(VLOOKUP(F88,[5]Z!$E:$J,5,0)),"",IF(VLOOKUP(F88,[5]Z!$E:$J,5,0)&lt;&gt;57,"X","s"))</f>
        <v/>
      </c>
      <c r="R88" s="12" t="str">
        <f>IF(ISNA(VLOOKUP(F88,[6]Z!$E:$J,5,0)),"",IF(VLOOKUP(F88,[6]Z!$E:$J,5,0)&lt;&gt;57,"X","s"))</f>
        <v>X</v>
      </c>
    </row>
    <row r="89" spans="2:18" s="15" customFormat="1" x14ac:dyDescent="0.35">
      <c r="B89" s="7">
        <v>454</v>
      </c>
      <c r="C89" s="7">
        <v>42100355</v>
      </c>
      <c r="D89" s="3">
        <v>2</v>
      </c>
      <c r="E89" s="7" t="s">
        <v>9</v>
      </c>
      <c r="F89" s="9" t="s">
        <v>104</v>
      </c>
      <c r="G89" s="7" t="s">
        <v>9</v>
      </c>
      <c r="H89" s="7"/>
      <c r="I89" s="7" t="s">
        <v>9</v>
      </c>
      <c r="J89" s="7">
        <v>43</v>
      </c>
      <c r="K89" s="7" t="s">
        <v>105</v>
      </c>
      <c r="L89" s="7" t="s">
        <v>164</v>
      </c>
      <c r="M89" s="8" t="str">
        <f>IF(ISNA(VLOOKUP(F89,[1]Z!$E:$J,5,0)),"",IF(VLOOKUP(F89,[1]Z!$E:$J,5,0)&lt;&gt;57,"X","s"))</f>
        <v>X</v>
      </c>
      <c r="N89" s="8" t="str">
        <f>IF(ISNA(VLOOKUP(F89,[2]Z!$E:$J,5,0)),"",IF(VLOOKUP(F89,[2]Z!$E:$J,5,0)&lt;&gt;57,"X","s"))</f>
        <v>X</v>
      </c>
      <c r="O89" s="8" t="str">
        <f>IF(ISNA(VLOOKUP(F89,[3]Z!$E:$J,5,0)),"",IF(VLOOKUP(F89,[3]Z!$E:$J,5,0)&lt;&gt;57,"X","s"))</f>
        <v>X</v>
      </c>
      <c r="P89" s="8" t="str">
        <f>IF(ISNA(VLOOKUP(F89,[4]Z!$E:$J,5,0)),"",IF(VLOOKUP(F89,[4]Z!$E:$J,5,0)&lt;&gt;57,"X","s"))</f>
        <v>X</v>
      </c>
      <c r="Q89" s="8" t="str">
        <f>IF(ISNA(VLOOKUP(F89,[5]Z!$E:$J,5,0)),"",IF(VLOOKUP(F89,[5]Z!$E:$J,5,0)&lt;&gt;57,"X","s"))</f>
        <v>X</v>
      </c>
      <c r="R89" s="8" t="str">
        <f>IF(ISNA(VLOOKUP(F89,[6]Z!$E:$J,5,0)),"",IF(VLOOKUP(F89,[6]Z!$E:$J,5,0)&lt;&gt;57,"X","s"))</f>
        <v>X</v>
      </c>
    </row>
    <row r="90" spans="2:18" x14ac:dyDescent="0.35">
      <c r="B90" s="5">
        <v>451</v>
      </c>
      <c r="C90" s="5">
        <v>72101014</v>
      </c>
      <c r="D90" s="3">
        <v>5</v>
      </c>
      <c r="E90" s="5" t="s">
        <v>9</v>
      </c>
      <c r="F90" s="14" t="s">
        <v>716</v>
      </c>
      <c r="G90" s="5" t="s">
        <v>9</v>
      </c>
      <c r="H90" s="5" t="s">
        <v>9</v>
      </c>
      <c r="I90" s="5" t="s">
        <v>9</v>
      </c>
      <c r="J90" s="5">
        <v>49</v>
      </c>
      <c r="K90" s="5" t="s">
        <v>717</v>
      </c>
      <c r="L90" s="5" t="s">
        <v>266</v>
      </c>
      <c r="M90" s="12" t="str">
        <f>IF(ISNA(VLOOKUP(F90,[1]Z!$E:$J,5,0)),"",IF(VLOOKUP(F90,[1]Z!$E:$J,5,0)&lt;&gt;57,"X","s"))</f>
        <v/>
      </c>
      <c r="N90" s="12" t="str">
        <f>IF(ISNA(VLOOKUP(F90,[2]Z!$E:$J,5,0)),"",IF(VLOOKUP(F90,[2]Z!$E:$J,5,0)&lt;&gt;57,"X","s"))</f>
        <v/>
      </c>
      <c r="O90" s="12" t="str">
        <f>IF(ISNA(VLOOKUP(F90,[3]Z!$E:$J,5,0)),"",IF(VLOOKUP(F90,[3]Z!$E:$J,5,0)&lt;&gt;57,"X","s"))</f>
        <v/>
      </c>
      <c r="P90" s="12" t="str">
        <f>IF(ISNA(VLOOKUP(F90,[4]Z!$E:$J,5,0)),"",IF(VLOOKUP(F90,[4]Z!$E:$J,5,0)&lt;&gt;57,"X","s"))</f>
        <v/>
      </c>
      <c r="Q90" s="12" t="str">
        <f>IF(ISNA(VLOOKUP(F90,[5]Z!$E:$J,5,0)),"",IF(VLOOKUP(F90,[5]Z!$E:$J,5,0)&lt;&gt;57,"X","s"))</f>
        <v/>
      </c>
      <c r="R90" s="12" t="str">
        <f>IF(ISNA(VLOOKUP(F90,[6]Z!$E:$J,5,0)),"",IF(VLOOKUP(F90,[6]Z!$E:$J,5,0)&lt;&gt;57,"X","s"))</f>
        <v>X</v>
      </c>
    </row>
    <row r="91" spans="2:18" x14ac:dyDescent="0.35">
      <c r="B91" s="5">
        <v>430</v>
      </c>
      <c r="C91" s="5">
        <v>12108253</v>
      </c>
      <c r="D91" s="3">
        <v>5</v>
      </c>
      <c r="E91" s="5" t="s">
        <v>9</v>
      </c>
      <c r="F91" s="5" t="s">
        <v>593</v>
      </c>
      <c r="G91" s="5" t="s">
        <v>9</v>
      </c>
      <c r="H91" s="5" t="s">
        <v>9</v>
      </c>
      <c r="I91" s="5" t="s">
        <v>9</v>
      </c>
      <c r="J91" s="5">
        <v>24</v>
      </c>
      <c r="K91" s="5" t="s">
        <v>359</v>
      </c>
      <c r="L91" s="5" t="s">
        <v>348</v>
      </c>
      <c r="M91" s="12" t="str">
        <f>IF(ISNA(VLOOKUP(F91,[1]Z!$E:$J,5,0)),"",IF(VLOOKUP(F91,[1]Z!$E:$J,5,0)&lt;&gt;57,"X","s"))</f>
        <v>X</v>
      </c>
      <c r="N91" s="12" t="str">
        <f>IF(ISNA(VLOOKUP(F91,[2]Z!$E:$J,5,0)),"",IF(VLOOKUP(F91,[2]Z!$E:$J,5,0)&lt;&gt;57,"X","s"))</f>
        <v/>
      </c>
      <c r="O91" s="12" t="str">
        <f>IF(ISNA(VLOOKUP(F91,[3]Z!$E:$J,5,0)),"",IF(VLOOKUP(F91,[3]Z!$E:$J,5,0)&lt;&gt;57,"X","s"))</f>
        <v/>
      </c>
      <c r="P91" s="12" t="str">
        <f>IF(ISNA(VLOOKUP(F91,[4]Z!$E:$J,5,0)),"",IF(VLOOKUP(F91,[4]Z!$E:$J,5,0)&lt;&gt;57,"X","s"))</f>
        <v/>
      </c>
      <c r="Q91" s="12" t="str">
        <f>IF(ISNA(VLOOKUP(F91,[5]Z!$E:$J,5,0)),"",IF(VLOOKUP(F91,[5]Z!$E:$J,5,0)&lt;&gt;57,"X","s"))</f>
        <v/>
      </c>
      <c r="R91" s="12" t="str">
        <f>IF(ISNA(VLOOKUP(F91,[6]Z!$E:$J,5,0)),"",IF(VLOOKUP(F91,[6]Z!$E:$J,5,0)&lt;&gt;57,"X","s"))</f>
        <v/>
      </c>
    </row>
    <row r="92" spans="2:18" x14ac:dyDescent="0.35">
      <c r="B92" s="5">
        <v>430</v>
      </c>
      <c r="C92" s="5">
        <v>72102609</v>
      </c>
      <c r="D92" s="3">
        <v>5</v>
      </c>
      <c r="E92" s="5" t="s">
        <v>9</v>
      </c>
      <c r="F92" s="5" t="s">
        <v>718</v>
      </c>
      <c r="G92" s="5" t="s">
        <v>9</v>
      </c>
      <c r="H92" s="5" t="s">
        <v>9</v>
      </c>
      <c r="I92" s="5" t="s">
        <v>9</v>
      </c>
      <c r="J92" s="5">
        <v>50</v>
      </c>
      <c r="K92" s="5" t="s">
        <v>719</v>
      </c>
      <c r="L92" s="5" t="s">
        <v>266</v>
      </c>
      <c r="M92" s="12" t="str">
        <f>IF(ISNA(VLOOKUP(F92,[1]Z!$E:$J,5,0)),"",IF(VLOOKUP(F92,[1]Z!$E:$J,5,0)&lt;&gt;57,"X","s"))</f>
        <v/>
      </c>
      <c r="N92" s="12" t="str">
        <f>IF(ISNA(VLOOKUP(F92,[2]Z!$E:$J,5,0)),"",IF(VLOOKUP(F92,[2]Z!$E:$J,5,0)&lt;&gt;57,"X","s"))</f>
        <v/>
      </c>
      <c r="O92" s="12" t="str">
        <f>IF(ISNA(VLOOKUP(F92,[3]Z!$E:$J,5,0)),"",IF(VLOOKUP(F92,[3]Z!$E:$J,5,0)&lt;&gt;57,"X","s"))</f>
        <v/>
      </c>
      <c r="P92" s="12" t="str">
        <f>IF(ISNA(VLOOKUP(F92,[4]Z!$E:$J,5,0)),"",IF(VLOOKUP(F92,[4]Z!$E:$J,5,0)&lt;&gt;57,"X","s"))</f>
        <v/>
      </c>
      <c r="Q92" s="12" t="str">
        <f>IF(ISNA(VLOOKUP(F92,[5]Z!$E:$J,5,0)),"",IF(VLOOKUP(F92,[5]Z!$E:$J,5,0)&lt;&gt;57,"X","s"))</f>
        <v/>
      </c>
      <c r="R92" s="12" t="str">
        <f>IF(ISNA(VLOOKUP(F92,[6]Z!$E:$J,5,0)),"",IF(VLOOKUP(F92,[6]Z!$E:$J,5,0)&lt;&gt;57,"X","s"))</f>
        <v>X</v>
      </c>
    </row>
    <row r="93" spans="2:18" x14ac:dyDescent="0.35">
      <c r="B93" s="5">
        <v>428</v>
      </c>
      <c r="C93" s="5">
        <v>42109263</v>
      </c>
      <c r="D93" s="3">
        <v>5</v>
      </c>
      <c r="E93" s="5" t="s">
        <v>9</v>
      </c>
      <c r="F93" s="5" t="s">
        <v>670</v>
      </c>
      <c r="G93" s="5" t="s">
        <v>9</v>
      </c>
      <c r="H93" s="5" t="s">
        <v>9</v>
      </c>
      <c r="I93" s="5" t="s">
        <v>9</v>
      </c>
      <c r="J93" s="5">
        <v>46</v>
      </c>
      <c r="K93" s="5" t="s">
        <v>660</v>
      </c>
      <c r="L93" s="5" t="s">
        <v>345</v>
      </c>
      <c r="M93" s="12" t="str">
        <f>IF(ISNA(VLOOKUP(F93,[1]Z!$E:$J,5,0)),"",IF(VLOOKUP(F93,[1]Z!$E:$J,5,0)&lt;&gt;57,"X","s"))</f>
        <v/>
      </c>
      <c r="N93" s="12" t="str">
        <f>IF(ISNA(VLOOKUP(F93,[2]Z!$E:$J,5,0)),"",IF(VLOOKUP(F93,[2]Z!$E:$J,5,0)&lt;&gt;57,"X","s"))</f>
        <v/>
      </c>
      <c r="O93" s="12" t="str">
        <f>IF(ISNA(VLOOKUP(F93,[3]Z!$E:$J,5,0)),"",IF(VLOOKUP(F93,[3]Z!$E:$J,5,0)&lt;&gt;57,"X","s"))</f>
        <v>X</v>
      </c>
      <c r="P93" s="12" t="str">
        <f>IF(ISNA(VLOOKUP(F93,[4]Z!$E:$J,5,0)),"",IF(VLOOKUP(F93,[4]Z!$E:$J,5,0)&lt;&gt;57,"X","s"))</f>
        <v/>
      </c>
      <c r="Q93" s="12" t="str">
        <f>IF(ISNA(VLOOKUP(F93,[5]Z!$E:$J,5,0)),"",IF(VLOOKUP(F93,[5]Z!$E:$J,5,0)&lt;&gt;57,"X","s"))</f>
        <v>X</v>
      </c>
      <c r="R93" s="12" t="str">
        <f>IF(ISNA(VLOOKUP(F93,[6]Z!$E:$J,5,0)),"",IF(VLOOKUP(F93,[6]Z!$E:$J,5,0)&lt;&gt;57,"X","s"))</f>
        <v/>
      </c>
    </row>
    <row r="94" spans="2:18" x14ac:dyDescent="0.35">
      <c r="B94" s="5">
        <v>412</v>
      </c>
      <c r="C94" s="5">
        <v>72003054</v>
      </c>
      <c r="D94" s="3">
        <v>4</v>
      </c>
      <c r="E94" s="5" t="s">
        <v>9</v>
      </c>
      <c r="F94" s="5" t="s">
        <v>720</v>
      </c>
      <c r="G94" s="5" t="s">
        <v>9</v>
      </c>
      <c r="H94" s="5" t="s">
        <v>9</v>
      </c>
      <c r="I94" s="5" t="s">
        <v>9</v>
      </c>
      <c r="J94" s="5">
        <v>51</v>
      </c>
      <c r="K94" s="5" t="s">
        <v>163</v>
      </c>
      <c r="L94" s="5" t="s">
        <v>266</v>
      </c>
      <c r="M94" s="12" t="str">
        <f>IF(ISNA(VLOOKUP(F94,[1]Z!$E:$J,5,0)),"",IF(VLOOKUP(F94,[1]Z!$E:$J,5,0)&lt;&gt;57,"X","s"))</f>
        <v/>
      </c>
      <c r="N94" s="12" t="str">
        <f>IF(ISNA(VLOOKUP(F94,[2]Z!$E:$J,5,0)),"",IF(VLOOKUP(F94,[2]Z!$E:$J,5,0)&lt;&gt;57,"X","s"))</f>
        <v/>
      </c>
      <c r="O94" s="12" t="str">
        <f>IF(ISNA(VLOOKUP(F94,[3]Z!$E:$J,5,0)),"",IF(VLOOKUP(F94,[3]Z!$E:$J,5,0)&lt;&gt;57,"X","s"))</f>
        <v/>
      </c>
      <c r="P94" s="12" t="str">
        <f>IF(ISNA(VLOOKUP(F94,[4]Z!$E:$J,5,0)),"",IF(VLOOKUP(F94,[4]Z!$E:$J,5,0)&lt;&gt;57,"X","s"))</f>
        <v/>
      </c>
      <c r="Q94" s="12" t="str">
        <f>IF(ISNA(VLOOKUP(F94,[5]Z!$E:$J,5,0)),"",IF(VLOOKUP(F94,[5]Z!$E:$J,5,0)&lt;&gt;57,"X","s"))</f>
        <v/>
      </c>
      <c r="R94" s="12" t="str">
        <f>IF(ISNA(VLOOKUP(F94,[6]Z!$E:$J,5,0)),"",IF(VLOOKUP(F94,[6]Z!$E:$J,5,0)&lt;&gt;57,"X","s"))</f>
        <v>X</v>
      </c>
    </row>
    <row r="95" spans="2:18" x14ac:dyDescent="0.35">
      <c r="B95" s="5">
        <v>410</v>
      </c>
      <c r="C95" s="5">
        <v>12108254</v>
      </c>
      <c r="D95" s="3">
        <v>5</v>
      </c>
      <c r="E95" s="5" t="s">
        <v>9</v>
      </c>
      <c r="F95" s="5" t="s">
        <v>628</v>
      </c>
      <c r="G95" s="5" t="s">
        <v>9</v>
      </c>
      <c r="H95" s="5" t="s">
        <v>9</v>
      </c>
      <c r="I95" s="5" t="s">
        <v>9</v>
      </c>
      <c r="K95" s="5" t="s">
        <v>629</v>
      </c>
      <c r="L95" s="5" t="s">
        <v>349</v>
      </c>
      <c r="M95" s="12" t="str">
        <f>IF(ISNA(VLOOKUP(F95,[1]Z!$E:$J,5,0)),"",IF(VLOOKUP(F95,[1]Z!$E:$J,5,0)&lt;&gt;57,"X","s"))</f>
        <v/>
      </c>
      <c r="N95" s="12" t="str">
        <f>IF(ISNA(VLOOKUP(F95,[2]Z!$E:$J,5,0)),"",IF(VLOOKUP(F95,[2]Z!$E:$J,5,0)&lt;&gt;57,"X","s"))</f>
        <v>X</v>
      </c>
      <c r="O95" s="12" t="str">
        <f>IF(ISNA(VLOOKUP(F95,[3]Z!$E:$J,5,0)),"",IF(VLOOKUP(F95,[3]Z!$E:$J,5,0)&lt;&gt;57,"X","s"))</f>
        <v/>
      </c>
      <c r="P95" s="12" t="str">
        <f>IF(ISNA(VLOOKUP(F95,[4]Z!$E:$J,5,0)),"",IF(VLOOKUP(F95,[4]Z!$E:$J,5,0)&lt;&gt;57,"X","s"))</f>
        <v/>
      </c>
      <c r="Q95" s="12" t="str">
        <f>IF(ISNA(VLOOKUP(F95,[5]Z!$E:$J,5,0)),"",IF(VLOOKUP(F95,[5]Z!$E:$J,5,0)&lt;&gt;57,"X","s"))</f>
        <v/>
      </c>
      <c r="R95" s="12" t="str">
        <f>IF(ISNA(VLOOKUP(F95,[6]Z!$E:$J,5,0)),"",IF(VLOOKUP(F95,[6]Z!$E:$J,5,0)&lt;&gt;57,"X","s"))</f>
        <v/>
      </c>
    </row>
    <row r="96" spans="2:18" x14ac:dyDescent="0.35">
      <c r="B96" s="5">
        <v>408</v>
      </c>
      <c r="C96" s="5">
        <v>62100124</v>
      </c>
      <c r="D96" s="3">
        <v>5</v>
      </c>
      <c r="E96" s="5" t="s">
        <v>9</v>
      </c>
      <c r="F96" s="14" t="s">
        <v>687</v>
      </c>
      <c r="G96" s="5" t="s">
        <v>9</v>
      </c>
      <c r="H96" s="5" t="s">
        <v>9</v>
      </c>
      <c r="I96" s="5" t="s">
        <v>9</v>
      </c>
      <c r="J96" s="5">
        <v>35</v>
      </c>
      <c r="K96" s="5" t="s">
        <v>688</v>
      </c>
      <c r="L96" s="5" t="s">
        <v>315</v>
      </c>
      <c r="M96" s="12" t="str">
        <f>IF(ISNA(VLOOKUP(F96,[1]Z!$E:$J,5,0)),"",IF(VLOOKUP(F96,[1]Z!$E:$J,5,0)&lt;&gt;57,"X","s"))</f>
        <v/>
      </c>
      <c r="N96" s="12" t="str">
        <f>IF(ISNA(VLOOKUP(F96,[2]Z!$E:$J,5,0)),"",IF(VLOOKUP(F96,[2]Z!$E:$J,5,0)&lt;&gt;57,"X","s"))</f>
        <v/>
      </c>
      <c r="O96" s="12" t="str">
        <f>IF(ISNA(VLOOKUP(F96,[3]Z!$E:$J,5,0)),"",IF(VLOOKUP(F96,[3]Z!$E:$J,5,0)&lt;&gt;57,"X","s"))</f>
        <v/>
      </c>
      <c r="P96" s="12" t="str">
        <f>IF(ISNA(VLOOKUP(F96,[4]Z!$E:$J,5,0)),"",IF(VLOOKUP(F96,[4]Z!$E:$J,5,0)&lt;&gt;57,"X","s"))</f>
        <v/>
      </c>
      <c r="Q96" s="12" t="str">
        <f>IF(ISNA(VLOOKUP(F96,[5]Z!$E:$J,5,0)),"",IF(VLOOKUP(F96,[5]Z!$E:$J,5,0)&lt;&gt;57,"X","s"))</f>
        <v>X</v>
      </c>
      <c r="R96" s="12" t="str">
        <f>IF(ISNA(VLOOKUP(F96,[6]Z!$E:$J,5,0)),"",IF(VLOOKUP(F96,[6]Z!$E:$J,5,0)&lt;&gt;57,"X","s"))</f>
        <v/>
      </c>
    </row>
    <row r="97" spans="2:18" x14ac:dyDescent="0.35">
      <c r="B97" s="5">
        <v>398</v>
      </c>
      <c r="C97" s="5">
        <v>12107185</v>
      </c>
      <c r="D97" s="3">
        <v>5</v>
      </c>
      <c r="E97" s="5" t="s">
        <v>9</v>
      </c>
      <c r="F97" s="5" t="s">
        <v>570</v>
      </c>
      <c r="G97" s="5" t="s">
        <v>9</v>
      </c>
      <c r="H97" s="5" t="s">
        <v>9</v>
      </c>
      <c r="I97" s="5" t="s">
        <v>9</v>
      </c>
      <c r="J97" s="5">
        <v>47</v>
      </c>
      <c r="K97" s="5" t="s">
        <v>571</v>
      </c>
      <c r="L97" s="5" t="s">
        <v>349</v>
      </c>
      <c r="M97" s="12" t="str">
        <f>IF(ISNA(VLOOKUP(F97,[1]Z!$E:$J,5,0)),"",IF(VLOOKUP(F97,[1]Z!$E:$J,5,0)&lt;&gt;57,"X","s"))</f>
        <v/>
      </c>
      <c r="N97" s="12" t="str">
        <f>IF(ISNA(VLOOKUP(F97,[2]Z!$E:$J,5,0)),"",IF(VLOOKUP(F97,[2]Z!$E:$J,5,0)&lt;&gt;57,"X","s"))</f>
        <v>X</v>
      </c>
      <c r="O97" s="12" t="str">
        <f>IF(ISNA(VLOOKUP(F97,[3]Z!$E:$J,5,0)),"",IF(VLOOKUP(F97,[3]Z!$E:$J,5,0)&lt;&gt;57,"X","s"))</f>
        <v/>
      </c>
      <c r="P97" s="12" t="str">
        <f>IF(ISNA(VLOOKUP(F97,[4]Z!$E:$J,5,0)),"",IF(VLOOKUP(F97,[4]Z!$E:$J,5,0)&lt;&gt;57,"X","s"))</f>
        <v/>
      </c>
      <c r="Q97" s="12" t="str">
        <f>IF(ISNA(VLOOKUP(F97,[5]Z!$E:$J,5,0)),"",IF(VLOOKUP(F97,[5]Z!$E:$J,5,0)&lt;&gt;57,"X","s"))</f>
        <v/>
      </c>
      <c r="R97" s="12" t="str">
        <f>IF(ISNA(VLOOKUP(F97,[6]Z!$E:$J,5,0)),"",IF(VLOOKUP(F97,[6]Z!$E:$J,5,0)&lt;&gt;57,"X","s"))</f>
        <v/>
      </c>
    </row>
    <row r="98" spans="2:18" x14ac:dyDescent="0.35">
      <c r="B98" s="5">
        <v>398</v>
      </c>
      <c r="C98" s="5">
        <v>12100460</v>
      </c>
      <c r="D98" s="3">
        <v>5</v>
      </c>
      <c r="E98" s="5" t="s">
        <v>9</v>
      </c>
      <c r="F98" s="14" t="s">
        <v>630</v>
      </c>
      <c r="G98" s="5" t="s">
        <v>9</v>
      </c>
      <c r="H98" s="5" t="s">
        <v>9</v>
      </c>
      <c r="I98" s="5" t="s">
        <v>9</v>
      </c>
      <c r="K98" s="5" t="s">
        <v>631</v>
      </c>
      <c r="L98" s="5" t="s">
        <v>349</v>
      </c>
      <c r="M98" s="12" t="str">
        <f>IF(ISNA(VLOOKUP(F98,[1]Z!$E:$J,5,0)),"",IF(VLOOKUP(F98,[1]Z!$E:$J,5,0)&lt;&gt;57,"X","s"))</f>
        <v/>
      </c>
      <c r="N98" s="12" t="str">
        <f>IF(ISNA(VLOOKUP(F98,[2]Z!$E:$J,5,0)),"",IF(VLOOKUP(F98,[2]Z!$E:$J,5,0)&lt;&gt;57,"X","s"))</f>
        <v>X</v>
      </c>
      <c r="O98" s="12" t="str">
        <f>IF(ISNA(VLOOKUP(F98,[3]Z!$E:$J,5,0)),"",IF(VLOOKUP(F98,[3]Z!$E:$J,5,0)&lt;&gt;57,"X","s"))</f>
        <v/>
      </c>
      <c r="P98" s="12" t="str">
        <f>IF(ISNA(VLOOKUP(F98,[4]Z!$E:$J,5,0)),"",IF(VLOOKUP(F98,[4]Z!$E:$J,5,0)&lt;&gt;57,"X","s"))</f>
        <v/>
      </c>
      <c r="Q98" s="12" t="str">
        <f>IF(ISNA(VLOOKUP(F98,[5]Z!$E:$J,5,0)),"",IF(VLOOKUP(F98,[5]Z!$E:$J,5,0)&lt;&gt;57,"X","s"))</f>
        <v/>
      </c>
      <c r="R98" s="12" t="str">
        <f>IF(ISNA(VLOOKUP(F98,[6]Z!$E:$J,5,0)),"",IF(VLOOKUP(F98,[6]Z!$E:$J,5,0)&lt;&gt;57,"X","s"))</f>
        <v/>
      </c>
    </row>
    <row r="99" spans="2:18" x14ac:dyDescent="0.35">
      <c r="B99" s="5">
        <v>397</v>
      </c>
      <c r="C99" s="5">
        <v>42107374</v>
      </c>
      <c r="D99" s="3">
        <v>5</v>
      </c>
      <c r="E99" s="5" t="s">
        <v>9</v>
      </c>
      <c r="F99" s="5" t="s">
        <v>645</v>
      </c>
      <c r="G99" s="5" t="s">
        <v>9</v>
      </c>
      <c r="H99" s="5" t="s">
        <v>9</v>
      </c>
      <c r="I99" s="5" t="s">
        <v>9</v>
      </c>
      <c r="J99" s="5">
        <v>46</v>
      </c>
      <c r="K99" s="5" t="s">
        <v>564</v>
      </c>
      <c r="L99" s="5" t="s">
        <v>164</v>
      </c>
      <c r="M99" s="12" t="str">
        <f>IF(ISNA(VLOOKUP(F99,[1]Z!$E:$J,5,0)),"",IF(VLOOKUP(F99,[1]Z!$E:$J,5,0)&lt;&gt;57,"X","s"))</f>
        <v/>
      </c>
      <c r="N99" s="12" t="str">
        <f>IF(ISNA(VLOOKUP(F99,[2]Z!$E:$J,5,0)),"",IF(VLOOKUP(F99,[2]Z!$E:$J,5,0)&lt;&gt;57,"X","s"))</f>
        <v/>
      </c>
      <c r="O99" s="12" t="str">
        <f>IF(ISNA(VLOOKUP(F99,[3]Z!$E:$J,5,0)),"",IF(VLOOKUP(F99,[3]Z!$E:$J,5,0)&lt;&gt;57,"X","s"))</f>
        <v/>
      </c>
      <c r="P99" s="12" t="str">
        <f>IF(ISNA(VLOOKUP(F99,[4]Z!$E:$J,5,0)),"",IF(VLOOKUP(F99,[4]Z!$E:$J,5,0)&lt;&gt;57,"X","s"))</f>
        <v>X</v>
      </c>
      <c r="Q99" s="12" t="str">
        <f>IF(ISNA(VLOOKUP(F99,[5]Z!$E:$J,5,0)),"",IF(VLOOKUP(F99,[5]Z!$E:$J,5,0)&lt;&gt;57,"X","s"))</f>
        <v/>
      </c>
      <c r="R99" s="12" t="str">
        <f>IF(ISNA(VLOOKUP(F99,[6]Z!$E:$J,5,0)),"",IF(VLOOKUP(F99,[6]Z!$E:$J,5,0)&lt;&gt;57,"X","s"))</f>
        <v/>
      </c>
    </row>
    <row r="100" spans="2:18" x14ac:dyDescent="0.35">
      <c r="B100" s="5">
        <v>397</v>
      </c>
      <c r="C100" s="5">
        <v>72003054</v>
      </c>
      <c r="D100" s="3">
        <v>5</v>
      </c>
      <c r="E100" s="5" t="s">
        <v>9</v>
      </c>
      <c r="F100" s="5" t="s">
        <v>721</v>
      </c>
      <c r="G100" s="5" t="s">
        <v>9</v>
      </c>
      <c r="H100" s="5" t="s">
        <v>9</v>
      </c>
      <c r="I100" s="5" t="s">
        <v>9</v>
      </c>
      <c r="J100" s="5">
        <v>53</v>
      </c>
      <c r="K100" s="5" t="s">
        <v>722</v>
      </c>
      <c r="L100" s="5" t="s">
        <v>266</v>
      </c>
      <c r="M100" s="12" t="str">
        <f>IF(ISNA(VLOOKUP(F100,[1]Z!$E:$J,5,0)),"",IF(VLOOKUP(F100,[1]Z!$E:$J,5,0)&lt;&gt;57,"X","s"))</f>
        <v/>
      </c>
      <c r="N100" s="12" t="str">
        <f>IF(ISNA(VLOOKUP(F100,[2]Z!$E:$J,5,0)),"",IF(VLOOKUP(F100,[2]Z!$E:$J,5,0)&lt;&gt;57,"X","s"))</f>
        <v/>
      </c>
      <c r="O100" s="12" t="str">
        <f>IF(ISNA(VLOOKUP(F100,[3]Z!$E:$J,5,0)),"",IF(VLOOKUP(F100,[3]Z!$E:$J,5,0)&lt;&gt;57,"X","s"))</f>
        <v/>
      </c>
      <c r="P100" s="12" t="str">
        <f>IF(ISNA(VLOOKUP(F100,[4]Z!$E:$J,5,0)),"",IF(VLOOKUP(F100,[4]Z!$E:$J,5,0)&lt;&gt;57,"X","s"))</f>
        <v/>
      </c>
      <c r="Q100" s="12" t="str">
        <f>IF(ISNA(VLOOKUP(F100,[5]Z!$E:$J,5,0)),"",IF(VLOOKUP(F100,[5]Z!$E:$J,5,0)&lt;&gt;57,"X","s"))</f>
        <v/>
      </c>
      <c r="R100" s="12" t="str">
        <f>IF(ISNA(VLOOKUP(F100,[6]Z!$E:$J,5,0)),"",IF(VLOOKUP(F100,[6]Z!$E:$J,5,0)&lt;&gt;57,"X","s"))</f>
        <v>X</v>
      </c>
    </row>
    <row r="101" spans="2:18" x14ac:dyDescent="0.35">
      <c r="B101" s="5">
        <v>393</v>
      </c>
      <c r="C101" s="5">
        <v>42100355</v>
      </c>
      <c r="D101" s="3">
        <v>3</v>
      </c>
      <c r="E101" s="5" t="s">
        <v>112</v>
      </c>
      <c r="F101" s="5" t="s">
        <v>113</v>
      </c>
      <c r="G101" s="5" t="s">
        <v>114</v>
      </c>
      <c r="H101" s="5" t="s">
        <v>115</v>
      </c>
      <c r="I101" s="5" t="s">
        <v>116</v>
      </c>
      <c r="J101" s="5">
        <v>47</v>
      </c>
      <c r="K101" s="5" t="s">
        <v>117</v>
      </c>
      <c r="L101" s="5" t="s">
        <v>164</v>
      </c>
      <c r="M101" s="12" t="str">
        <f>IF(ISNA(VLOOKUP(F101,[1]Z!$E:$J,5,0)),"",IF(VLOOKUP(F101,[1]Z!$E:$J,5,0)&lt;&gt;57,"X","s"))</f>
        <v/>
      </c>
      <c r="N101" s="12" t="str">
        <f>IF(ISNA(VLOOKUP(F101,[2]Z!$E:$J,5,0)),"",IF(VLOOKUP(F101,[2]Z!$E:$J,5,0)&lt;&gt;57,"X","s"))</f>
        <v>X</v>
      </c>
      <c r="O101" s="12" t="str">
        <f>IF(ISNA(VLOOKUP(F101,[3]Z!$E:$J,5,0)),"",IF(VLOOKUP(F101,[3]Z!$E:$J,5,0)&lt;&gt;57,"X","s"))</f>
        <v/>
      </c>
      <c r="P101" s="12" t="str">
        <f>IF(ISNA(VLOOKUP(F101,[4]Z!$E:$J,5,0)),"",IF(VLOOKUP(F101,[4]Z!$E:$J,5,0)&lt;&gt;57,"X","s"))</f>
        <v>X</v>
      </c>
      <c r="Q101" s="12" t="str">
        <f>IF(ISNA(VLOOKUP(F101,[5]Z!$E:$J,5,0)),"",IF(VLOOKUP(F101,[5]Z!$E:$J,5,0)&lt;&gt;57,"X","s"))</f>
        <v>X</v>
      </c>
      <c r="R101" s="12" t="str">
        <f>IF(ISNA(VLOOKUP(F101,[6]Z!$E:$J,5,0)),"",IF(VLOOKUP(F101,[6]Z!$E:$J,5,0)&lt;&gt;57,"X","s"))</f>
        <v>X</v>
      </c>
    </row>
    <row r="102" spans="2:18" x14ac:dyDescent="0.35">
      <c r="B102" s="5">
        <v>391</v>
      </c>
      <c r="C102" s="5">
        <v>72102609</v>
      </c>
      <c r="D102" s="3">
        <v>5</v>
      </c>
      <c r="E102" s="5" t="s">
        <v>9</v>
      </c>
      <c r="F102" s="5" t="s">
        <v>723</v>
      </c>
      <c r="G102" s="5" t="s">
        <v>9</v>
      </c>
      <c r="H102" s="5" t="s">
        <v>9</v>
      </c>
      <c r="I102" s="5" t="s">
        <v>9</v>
      </c>
      <c r="J102" s="5">
        <v>55</v>
      </c>
      <c r="K102" s="5" t="s">
        <v>724</v>
      </c>
      <c r="L102" s="5" t="s">
        <v>266</v>
      </c>
      <c r="M102" s="12" t="str">
        <f>IF(ISNA(VLOOKUP(F102,[1]Z!$E:$J,5,0)),"",IF(VLOOKUP(F102,[1]Z!$E:$J,5,0)&lt;&gt;57,"X","s"))</f>
        <v/>
      </c>
      <c r="N102" s="12" t="str">
        <f>IF(ISNA(VLOOKUP(F102,[2]Z!$E:$J,5,0)),"",IF(VLOOKUP(F102,[2]Z!$E:$J,5,0)&lt;&gt;57,"X","s"))</f>
        <v/>
      </c>
      <c r="O102" s="12" t="str">
        <f>IF(ISNA(VLOOKUP(F102,[3]Z!$E:$J,5,0)),"",IF(VLOOKUP(F102,[3]Z!$E:$J,5,0)&lt;&gt;57,"X","s"))</f>
        <v/>
      </c>
      <c r="P102" s="12" t="str">
        <f>IF(ISNA(VLOOKUP(F102,[4]Z!$E:$J,5,0)),"",IF(VLOOKUP(F102,[4]Z!$E:$J,5,0)&lt;&gt;57,"X","s"))</f>
        <v/>
      </c>
      <c r="Q102" s="12" t="str">
        <f>IF(ISNA(VLOOKUP(F102,[5]Z!$E:$J,5,0)),"",IF(VLOOKUP(F102,[5]Z!$E:$J,5,0)&lt;&gt;57,"X","s"))</f>
        <v/>
      </c>
      <c r="R102" s="12" t="str">
        <f>IF(ISNA(VLOOKUP(F102,[6]Z!$E:$J,5,0)),"",IF(VLOOKUP(F102,[6]Z!$E:$J,5,0)&lt;&gt;57,"X","s"))</f>
        <v>X</v>
      </c>
    </row>
    <row r="103" spans="2:18" x14ac:dyDescent="0.35">
      <c r="B103" s="5">
        <v>388</v>
      </c>
      <c r="C103" s="5">
        <v>72102609</v>
      </c>
      <c r="D103" s="3">
        <v>4</v>
      </c>
      <c r="E103" s="5" t="s">
        <v>9</v>
      </c>
      <c r="F103" s="5" t="s">
        <v>725</v>
      </c>
      <c r="G103" s="5" t="s">
        <v>9</v>
      </c>
      <c r="H103" s="5" t="s">
        <v>9</v>
      </c>
      <c r="I103" s="5" t="s">
        <v>9</v>
      </c>
      <c r="J103" s="5">
        <v>56</v>
      </c>
      <c r="K103" s="5" t="s">
        <v>557</v>
      </c>
      <c r="L103" s="5" t="s">
        <v>266</v>
      </c>
      <c r="M103" s="12" t="str">
        <f>IF(ISNA(VLOOKUP(F103,[1]Z!$E:$J,5,0)),"",IF(VLOOKUP(F103,[1]Z!$E:$J,5,0)&lt;&gt;57,"X","s"))</f>
        <v/>
      </c>
      <c r="N103" s="12" t="str">
        <f>IF(ISNA(VLOOKUP(F103,[2]Z!$E:$J,5,0)),"",IF(VLOOKUP(F103,[2]Z!$E:$J,5,0)&lt;&gt;57,"X","s"))</f>
        <v/>
      </c>
      <c r="O103" s="12" t="str">
        <f>IF(ISNA(VLOOKUP(F103,[3]Z!$E:$J,5,0)),"",IF(VLOOKUP(F103,[3]Z!$E:$J,5,0)&lt;&gt;57,"X","s"))</f>
        <v/>
      </c>
      <c r="P103" s="12" t="str">
        <f>IF(ISNA(VLOOKUP(F103,[4]Z!$E:$J,5,0)),"",IF(VLOOKUP(F103,[4]Z!$E:$J,5,0)&lt;&gt;57,"X","s"))</f>
        <v/>
      </c>
      <c r="Q103" s="12" t="str">
        <f>IF(ISNA(VLOOKUP(F103,[5]Z!$E:$J,5,0)),"",IF(VLOOKUP(F103,[5]Z!$E:$J,5,0)&lt;&gt;57,"X","s"))</f>
        <v/>
      </c>
      <c r="R103" s="12" t="str">
        <f>IF(ISNA(VLOOKUP(F103,[6]Z!$E:$J,5,0)),"",IF(VLOOKUP(F103,[6]Z!$E:$J,5,0)&lt;&gt;57,"X","s"))</f>
        <v>X</v>
      </c>
    </row>
    <row r="104" spans="2:18" x14ac:dyDescent="0.35">
      <c r="B104" s="5">
        <v>387</v>
      </c>
      <c r="C104" s="5">
        <v>62103211</v>
      </c>
      <c r="D104" s="3">
        <v>5</v>
      </c>
      <c r="E104" s="5" t="s">
        <v>9</v>
      </c>
      <c r="F104" s="5" t="s">
        <v>689</v>
      </c>
      <c r="G104" s="5" t="s">
        <v>9</v>
      </c>
      <c r="H104" s="5" t="s">
        <v>9</v>
      </c>
      <c r="I104" s="5" t="s">
        <v>9</v>
      </c>
      <c r="J104" s="5">
        <v>39</v>
      </c>
      <c r="K104" s="5" t="s">
        <v>690</v>
      </c>
      <c r="L104" s="5" t="s">
        <v>315</v>
      </c>
      <c r="M104" s="12" t="str">
        <f>IF(ISNA(VLOOKUP(F104,[1]Z!$E:$J,5,0)),"",IF(VLOOKUP(F104,[1]Z!$E:$J,5,0)&lt;&gt;57,"X","s"))</f>
        <v/>
      </c>
      <c r="N104" s="12" t="str">
        <f>IF(ISNA(VLOOKUP(F104,[2]Z!$E:$J,5,0)),"",IF(VLOOKUP(F104,[2]Z!$E:$J,5,0)&lt;&gt;57,"X","s"))</f>
        <v/>
      </c>
      <c r="O104" s="12" t="str">
        <f>IF(ISNA(VLOOKUP(F104,[3]Z!$E:$J,5,0)),"",IF(VLOOKUP(F104,[3]Z!$E:$J,5,0)&lt;&gt;57,"X","s"))</f>
        <v/>
      </c>
      <c r="P104" s="12" t="str">
        <f>IF(ISNA(VLOOKUP(F104,[4]Z!$E:$J,5,0)),"",IF(VLOOKUP(F104,[4]Z!$E:$J,5,0)&lt;&gt;57,"X","s"))</f>
        <v/>
      </c>
      <c r="Q104" s="12" t="str">
        <f>IF(ISNA(VLOOKUP(F104,[5]Z!$E:$J,5,0)),"",IF(VLOOKUP(F104,[5]Z!$E:$J,5,0)&lt;&gt;57,"X","s"))</f>
        <v>X</v>
      </c>
      <c r="R104" s="12" t="str">
        <f>IF(ISNA(VLOOKUP(F104,[6]Z!$E:$J,5,0)),"",IF(VLOOKUP(F104,[6]Z!$E:$J,5,0)&lt;&gt;57,"X","s"))</f>
        <v/>
      </c>
    </row>
    <row r="105" spans="2:18" x14ac:dyDescent="0.35">
      <c r="B105" s="5">
        <v>385</v>
      </c>
      <c r="C105" s="5">
        <v>72101595</v>
      </c>
      <c r="D105" s="3">
        <v>5</v>
      </c>
      <c r="E105" s="5" t="s">
        <v>9</v>
      </c>
      <c r="F105" s="5" t="s">
        <v>726</v>
      </c>
      <c r="G105" s="5" t="s">
        <v>9</v>
      </c>
      <c r="H105" s="5" t="s">
        <v>9</v>
      </c>
      <c r="I105" s="5" t="s">
        <v>9</v>
      </c>
      <c r="J105" s="5">
        <v>57</v>
      </c>
      <c r="K105" s="5" t="s">
        <v>727</v>
      </c>
      <c r="L105" s="5" t="s">
        <v>266</v>
      </c>
      <c r="M105" s="12" t="str">
        <f>IF(ISNA(VLOOKUP(F105,[1]Z!$E:$J,5,0)),"",IF(VLOOKUP(F105,[1]Z!$E:$J,5,0)&lt;&gt;57,"X","s"))</f>
        <v/>
      </c>
      <c r="N105" s="12" t="str">
        <f>IF(ISNA(VLOOKUP(F105,[2]Z!$E:$J,5,0)),"",IF(VLOOKUP(F105,[2]Z!$E:$J,5,0)&lt;&gt;57,"X","s"))</f>
        <v/>
      </c>
      <c r="O105" s="12" t="str">
        <f>IF(ISNA(VLOOKUP(F105,[3]Z!$E:$J,5,0)),"",IF(VLOOKUP(F105,[3]Z!$E:$J,5,0)&lt;&gt;57,"X","s"))</f>
        <v/>
      </c>
      <c r="P105" s="12" t="str">
        <f>IF(ISNA(VLOOKUP(F105,[4]Z!$E:$J,5,0)),"",IF(VLOOKUP(F105,[4]Z!$E:$J,5,0)&lt;&gt;57,"X","s"))</f>
        <v/>
      </c>
      <c r="Q105" s="12" t="str">
        <f>IF(ISNA(VLOOKUP(F105,[5]Z!$E:$J,5,0)),"",IF(VLOOKUP(F105,[5]Z!$E:$J,5,0)&lt;&gt;57,"X","s"))</f>
        <v/>
      </c>
      <c r="R105" s="12" t="str">
        <f>IF(ISNA(VLOOKUP(F105,[6]Z!$E:$J,5,0)),"",IF(VLOOKUP(F105,[6]Z!$E:$J,5,0)&lt;&gt;57,"X","s"))</f>
        <v>s</v>
      </c>
    </row>
    <row r="106" spans="2:18" x14ac:dyDescent="0.35">
      <c r="B106" s="5">
        <v>384</v>
      </c>
      <c r="C106" s="5">
        <v>72101014</v>
      </c>
      <c r="D106" s="3">
        <v>5</v>
      </c>
      <c r="E106" s="5" t="s">
        <v>9</v>
      </c>
      <c r="F106" s="14" t="s">
        <v>728</v>
      </c>
      <c r="G106" s="5" t="s">
        <v>9</v>
      </c>
      <c r="H106" s="5" t="s">
        <v>9</v>
      </c>
      <c r="I106" s="5" t="s">
        <v>9</v>
      </c>
      <c r="J106" s="5">
        <v>58</v>
      </c>
      <c r="K106" s="5" t="s">
        <v>693</v>
      </c>
      <c r="L106" s="5" t="s">
        <v>266</v>
      </c>
      <c r="M106" s="12" t="str">
        <f>IF(ISNA(VLOOKUP(F106,[1]Z!$E:$J,5,0)),"",IF(VLOOKUP(F106,[1]Z!$E:$J,5,0)&lt;&gt;57,"X","s"))</f>
        <v/>
      </c>
      <c r="N106" s="12" t="str">
        <f>IF(ISNA(VLOOKUP(F106,[2]Z!$E:$J,5,0)),"",IF(VLOOKUP(F106,[2]Z!$E:$J,5,0)&lt;&gt;57,"X","s"))</f>
        <v>X</v>
      </c>
      <c r="O106" s="12" t="str">
        <f>IF(ISNA(VLOOKUP(F106,[3]Z!$E:$J,5,0)),"",IF(VLOOKUP(F106,[3]Z!$E:$J,5,0)&lt;&gt;57,"X","s"))</f>
        <v>X</v>
      </c>
      <c r="P106" s="12" t="str">
        <f>IF(ISNA(VLOOKUP(F106,[4]Z!$E:$J,5,0)),"",IF(VLOOKUP(F106,[4]Z!$E:$J,5,0)&lt;&gt;57,"X","s"))</f>
        <v/>
      </c>
      <c r="Q106" s="12" t="str">
        <f>IF(ISNA(VLOOKUP(F106,[5]Z!$E:$J,5,0)),"",IF(VLOOKUP(F106,[5]Z!$E:$J,5,0)&lt;&gt;57,"X","s"))</f>
        <v/>
      </c>
      <c r="R106" s="12" t="str">
        <f>IF(ISNA(VLOOKUP(F106,[6]Z!$E:$J,5,0)),"",IF(VLOOKUP(F106,[6]Z!$E:$J,5,0)&lt;&gt;57,"X","s"))</f>
        <v>X</v>
      </c>
    </row>
    <row r="107" spans="2:18" x14ac:dyDescent="0.35">
      <c r="B107" s="5">
        <v>383</v>
      </c>
      <c r="C107" s="5">
        <v>62103211</v>
      </c>
      <c r="D107" s="3">
        <v>5</v>
      </c>
      <c r="E107" s="5" t="s">
        <v>9</v>
      </c>
      <c r="F107" s="5" t="s">
        <v>691</v>
      </c>
      <c r="G107" s="5" t="s">
        <v>9</v>
      </c>
      <c r="H107" s="5" t="s">
        <v>9</v>
      </c>
      <c r="I107" s="5" t="s">
        <v>9</v>
      </c>
      <c r="J107" s="5">
        <v>40</v>
      </c>
      <c r="K107" s="5" t="s">
        <v>663</v>
      </c>
      <c r="L107" s="5" t="s">
        <v>315</v>
      </c>
      <c r="M107" s="12" t="str">
        <f>IF(ISNA(VLOOKUP(F107,[1]Z!$E:$J,5,0)),"",IF(VLOOKUP(F107,[1]Z!$E:$J,5,0)&lt;&gt;57,"X","s"))</f>
        <v/>
      </c>
      <c r="N107" s="12" t="str">
        <f>IF(ISNA(VLOOKUP(F107,[2]Z!$E:$J,5,0)),"",IF(VLOOKUP(F107,[2]Z!$E:$J,5,0)&lt;&gt;57,"X","s"))</f>
        <v>X</v>
      </c>
      <c r="O107" s="12" t="str">
        <f>IF(ISNA(VLOOKUP(F107,[3]Z!$E:$J,5,0)),"",IF(VLOOKUP(F107,[3]Z!$E:$J,5,0)&lt;&gt;57,"X","s"))</f>
        <v/>
      </c>
      <c r="P107" s="12" t="str">
        <f>IF(ISNA(VLOOKUP(F107,[4]Z!$E:$J,5,0)),"",IF(VLOOKUP(F107,[4]Z!$E:$J,5,0)&lt;&gt;57,"X","s"))</f>
        <v/>
      </c>
      <c r="Q107" s="12" t="str">
        <f>IF(ISNA(VLOOKUP(F107,[5]Z!$E:$J,5,0)),"",IF(VLOOKUP(F107,[5]Z!$E:$J,5,0)&lt;&gt;57,"X","s"))</f>
        <v>X</v>
      </c>
      <c r="R107" s="12" t="str">
        <f>IF(ISNA(VLOOKUP(F107,[6]Z!$E:$J,5,0)),"",IF(VLOOKUP(F107,[6]Z!$E:$J,5,0)&lt;&gt;57,"X","s"))</f>
        <v/>
      </c>
    </row>
    <row r="108" spans="2:18" x14ac:dyDescent="0.35">
      <c r="B108" s="5">
        <v>379</v>
      </c>
      <c r="C108" s="5">
        <v>42109263</v>
      </c>
      <c r="D108" s="3">
        <v>5</v>
      </c>
      <c r="E108" s="5" t="s">
        <v>9</v>
      </c>
      <c r="F108" s="5" t="s">
        <v>672</v>
      </c>
      <c r="G108" s="5" t="s">
        <v>9</v>
      </c>
      <c r="H108" s="5" t="s">
        <v>9</v>
      </c>
      <c r="I108" s="5" t="s">
        <v>9</v>
      </c>
      <c r="J108" s="5">
        <v>50</v>
      </c>
      <c r="K108" s="5" t="s">
        <v>196</v>
      </c>
      <c r="L108" s="5" t="s">
        <v>345</v>
      </c>
      <c r="M108" s="12" t="str">
        <f>IF(ISNA(VLOOKUP(F108,[1]Z!$E:$J,5,0)),"",IF(VLOOKUP(F108,[1]Z!$E:$J,5,0)&lt;&gt;57,"X","s"))</f>
        <v/>
      </c>
      <c r="N108" s="12" t="str">
        <f>IF(ISNA(VLOOKUP(F108,[2]Z!$E:$J,5,0)),"",IF(VLOOKUP(F108,[2]Z!$E:$J,5,0)&lt;&gt;57,"X","s"))</f>
        <v/>
      </c>
      <c r="O108" s="12" t="str">
        <f>IF(ISNA(VLOOKUP(F108,[3]Z!$E:$J,5,0)),"",IF(VLOOKUP(F108,[3]Z!$E:$J,5,0)&lt;&gt;57,"X","s"))</f>
        <v>X</v>
      </c>
      <c r="P108" s="12" t="str">
        <f>IF(ISNA(VLOOKUP(F108,[4]Z!$E:$J,5,0)),"",IF(VLOOKUP(F108,[4]Z!$E:$J,5,0)&lt;&gt;57,"X","s"))</f>
        <v/>
      </c>
      <c r="Q108" s="12" t="str">
        <f>IF(ISNA(VLOOKUP(F108,[5]Z!$E:$J,5,0)),"",IF(VLOOKUP(F108,[5]Z!$E:$J,5,0)&lt;&gt;57,"X","s"))</f>
        <v/>
      </c>
      <c r="R108" s="12" t="str">
        <f>IF(ISNA(VLOOKUP(F108,[6]Z!$E:$J,5,0)),"",IF(VLOOKUP(F108,[6]Z!$E:$J,5,0)&lt;&gt;57,"X","s"))</f>
        <v/>
      </c>
    </row>
    <row r="109" spans="2:18" x14ac:dyDescent="0.35">
      <c r="B109" s="5">
        <v>375</v>
      </c>
      <c r="C109" s="5">
        <v>72003054</v>
      </c>
      <c r="D109" s="3">
        <v>5</v>
      </c>
      <c r="E109" s="5" t="s">
        <v>9</v>
      </c>
      <c r="F109" s="5" t="s">
        <v>729</v>
      </c>
      <c r="G109" s="5" t="s">
        <v>9</v>
      </c>
      <c r="H109" s="5" t="s">
        <v>9</v>
      </c>
      <c r="I109" s="5" t="s">
        <v>9</v>
      </c>
      <c r="J109" s="5">
        <v>59</v>
      </c>
      <c r="K109" s="5" t="s">
        <v>730</v>
      </c>
      <c r="L109" s="5" t="s">
        <v>266</v>
      </c>
      <c r="M109" s="12" t="str">
        <f>IF(ISNA(VLOOKUP(F109,[1]Z!$E:$J,5,0)),"",IF(VLOOKUP(F109,[1]Z!$E:$J,5,0)&lt;&gt;57,"X","s"))</f>
        <v/>
      </c>
      <c r="N109" s="12" t="str">
        <f>IF(ISNA(VLOOKUP(F109,[2]Z!$E:$J,5,0)),"",IF(VLOOKUP(F109,[2]Z!$E:$J,5,0)&lt;&gt;57,"X","s"))</f>
        <v/>
      </c>
      <c r="O109" s="12" t="str">
        <f>IF(ISNA(VLOOKUP(F109,[3]Z!$E:$J,5,0)),"",IF(VLOOKUP(F109,[3]Z!$E:$J,5,0)&lt;&gt;57,"X","s"))</f>
        <v/>
      </c>
      <c r="P109" s="12" t="str">
        <f>IF(ISNA(VLOOKUP(F109,[4]Z!$E:$J,5,0)),"",IF(VLOOKUP(F109,[4]Z!$E:$J,5,0)&lt;&gt;57,"X","s"))</f>
        <v/>
      </c>
      <c r="Q109" s="12" t="str">
        <f>IF(ISNA(VLOOKUP(F109,[5]Z!$E:$J,5,0)),"",IF(VLOOKUP(F109,[5]Z!$E:$J,5,0)&lt;&gt;57,"X","s"))</f>
        <v/>
      </c>
      <c r="R109" s="12" t="str">
        <f>IF(ISNA(VLOOKUP(F109,[6]Z!$E:$J,5,0)),"",IF(VLOOKUP(F109,[6]Z!$E:$J,5,0)&lt;&gt;57,"X","s"))</f>
        <v>X</v>
      </c>
    </row>
    <row r="110" spans="2:18" x14ac:dyDescent="0.35">
      <c r="B110" s="5">
        <v>373</v>
      </c>
      <c r="C110" s="5">
        <v>42100353</v>
      </c>
      <c r="D110" s="3">
        <v>5</v>
      </c>
      <c r="E110" s="5" t="s">
        <v>9</v>
      </c>
      <c r="F110" s="5" t="s">
        <v>673</v>
      </c>
      <c r="G110" s="5" t="s">
        <v>9</v>
      </c>
      <c r="H110" s="5" t="s">
        <v>9</v>
      </c>
      <c r="I110" s="5" t="s">
        <v>9</v>
      </c>
      <c r="J110" s="5">
        <v>52</v>
      </c>
      <c r="K110" s="5" t="s">
        <v>367</v>
      </c>
      <c r="L110" s="5" t="s">
        <v>345</v>
      </c>
      <c r="M110" s="12" t="str">
        <f>IF(ISNA(VLOOKUP(F110,[1]Z!$E:$J,5,0)),"",IF(VLOOKUP(F110,[1]Z!$E:$J,5,0)&lt;&gt;57,"X","s"))</f>
        <v/>
      </c>
      <c r="N110" s="12" t="str">
        <f>IF(ISNA(VLOOKUP(F110,[2]Z!$E:$J,5,0)),"",IF(VLOOKUP(F110,[2]Z!$E:$J,5,0)&lt;&gt;57,"X","s"))</f>
        <v/>
      </c>
      <c r="O110" s="12" t="str">
        <f>IF(ISNA(VLOOKUP(F110,[3]Z!$E:$J,5,0)),"",IF(VLOOKUP(F110,[3]Z!$E:$J,5,0)&lt;&gt;57,"X","s"))</f>
        <v>X</v>
      </c>
      <c r="P110" s="12" t="str">
        <f>IF(ISNA(VLOOKUP(F110,[4]Z!$E:$J,5,0)),"",IF(VLOOKUP(F110,[4]Z!$E:$J,5,0)&lt;&gt;57,"X","s"))</f>
        <v/>
      </c>
      <c r="Q110" s="12" t="str">
        <f>IF(ISNA(VLOOKUP(F110,[5]Z!$E:$J,5,0)),"",IF(VLOOKUP(F110,[5]Z!$E:$J,5,0)&lt;&gt;57,"X","s"))</f>
        <v/>
      </c>
      <c r="R110" s="12" t="str">
        <f>IF(ISNA(VLOOKUP(F110,[6]Z!$E:$J,5,0)),"",IF(VLOOKUP(F110,[6]Z!$E:$J,5,0)&lt;&gt;57,"X","s"))</f>
        <v/>
      </c>
    </row>
    <row r="111" spans="2:18" x14ac:dyDescent="0.35">
      <c r="B111" s="5">
        <v>373</v>
      </c>
      <c r="C111" s="5">
        <v>42106087</v>
      </c>
      <c r="D111" s="3">
        <v>1</v>
      </c>
      <c r="E111" s="5" t="s">
        <v>646</v>
      </c>
      <c r="F111" s="5" t="s">
        <v>118</v>
      </c>
      <c r="G111" s="5" t="s">
        <v>119</v>
      </c>
      <c r="H111" s="5" t="s">
        <v>120</v>
      </c>
      <c r="I111" s="5" t="s">
        <v>121</v>
      </c>
      <c r="J111" s="5">
        <v>48</v>
      </c>
      <c r="K111" s="5" t="s">
        <v>122</v>
      </c>
      <c r="L111" s="5" t="s">
        <v>164</v>
      </c>
      <c r="M111" s="12" t="str">
        <f>IF(ISNA(VLOOKUP(F111,[1]Z!$E:$J,5,0)),"",IF(VLOOKUP(F111,[1]Z!$E:$J,5,0)&lt;&gt;57,"X","s"))</f>
        <v/>
      </c>
      <c r="N111" s="12" t="str">
        <f>IF(ISNA(VLOOKUP(F111,[2]Z!$E:$J,5,0)),"",IF(VLOOKUP(F111,[2]Z!$E:$J,5,0)&lt;&gt;57,"X","s"))</f>
        <v>X</v>
      </c>
      <c r="O111" s="12" t="str">
        <f>IF(ISNA(VLOOKUP(F111,[3]Z!$E:$J,5,0)),"",IF(VLOOKUP(F111,[3]Z!$E:$J,5,0)&lt;&gt;57,"X","s"))</f>
        <v/>
      </c>
      <c r="P111" s="12" t="str">
        <f>IF(ISNA(VLOOKUP(F111,[4]Z!$E:$J,5,0)),"",IF(VLOOKUP(F111,[4]Z!$E:$J,5,0)&lt;&gt;57,"X","s"))</f>
        <v>X</v>
      </c>
      <c r="Q111" s="12" t="str">
        <f>IF(ISNA(VLOOKUP(F111,[5]Z!$E:$J,5,0)),"",IF(VLOOKUP(F111,[5]Z!$E:$J,5,0)&lt;&gt;57,"X","s"))</f>
        <v/>
      </c>
      <c r="R111" s="12" t="str">
        <f>IF(ISNA(VLOOKUP(F111,[6]Z!$E:$J,5,0)),"",IF(VLOOKUP(F111,[6]Z!$E:$J,5,0)&lt;&gt;57,"X","s"))</f>
        <v/>
      </c>
    </row>
    <row r="112" spans="2:18" x14ac:dyDescent="0.35">
      <c r="B112" s="5">
        <v>360</v>
      </c>
      <c r="C112" s="5">
        <v>62102470</v>
      </c>
      <c r="D112" s="3">
        <v>5</v>
      </c>
      <c r="E112" s="5" t="s">
        <v>9</v>
      </c>
      <c r="F112" s="14" t="s">
        <v>692</v>
      </c>
      <c r="G112" s="5" t="s">
        <v>9</v>
      </c>
      <c r="H112" s="5" t="s">
        <v>9</v>
      </c>
      <c r="I112" s="5" t="s">
        <v>9</v>
      </c>
      <c r="J112" s="5">
        <v>44</v>
      </c>
      <c r="K112" s="5" t="s">
        <v>626</v>
      </c>
      <c r="L112" s="5" t="s">
        <v>315</v>
      </c>
      <c r="M112" s="12" t="str">
        <f>IF(ISNA(VLOOKUP(F112,[1]Z!$E:$J,5,0)),"",IF(VLOOKUP(F112,[1]Z!$E:$J,5,0)&lt;&gt;57,"X","s"))</f>
        <v/>
      </c>
      <c r="N112" s="12" t="str">
        <f>IF(ISNA(VLOOKUP(F112,[2]Z!$E:$J,5,0)),"",IF(VLOOKUP(F112,[2]Z!$E:$J,5,0)&lt;&gt;57,"X","s"))</f>
        <v/>
      </c>
      <c r="O112" s="12" t="str">
        <f>IF(ISNA(VLOOKUP(F112,[3]Z!$E:$J,5,0)),"",IF(VLOOKUP(F112,[3]Z!$E:$J,5,0)&lt;&gt;57,"X","s"))</f>
        <v/>
      </c>
      <c r="P112" s="12" t="str">
        <f>IF(ISNA(VLOOKUP(F112,[4]Z!$E:$J,5,0)),"",IF(VLOOKUP(F112,[4]Z!$E:$J,5,0)&lt;&gt;57,"X","s"))</f>
        <v/>
      </c>
      <c r="Q112" s="12" t="str">
        <f>IF(ISNA(VLOOKUP(F112,[5]Z!$E:$J,5,0)),"",IF(VLOOKUP(F112,[5]Z!$E:$J,5,0)&lt;&gt;57,"X","s"))</f>
        <v>X</v>
      </c>
      <c r="R112" s="12" t="str">
        <f>IF(ISNA(VLOOKUP(F112,[6]Z!$E:$J,5,0)),"",IF(VLOOKUP(F112,[6]Z!$E:$J,5,0)&lt;&gt;57,"X","s"))</f>
        <v/>
      </c>
    </row>
    <row r="113" spans="2:18" x14ac:dyDescent="0.35">
      <c r="B113" s="5">
        <v>358</v>
      </c>
      <c r="C113" s="5">
        <v>12107185</v>
      </c>
      <c r="D113" s="3">
        <v>5</v>
      </c>
      <c r="E113" s="5" t="s">
        <v>9</v>
      </c>
      <c r="F113" s="14" t="s">
        <v>574</v>
      </c>
      <c r="G113" s="5" t="s">
        <v>9</v>
      </c>
      <c r="H113" s="5" t="s">
        <v>9</v>
      </c>
      <c r="I113" s="5" t="s">
        <v>9</v>
      </c>
      <c r="J113" s="5">
        <v>50</v>
      </c>
      <c r="K113" s="5" t="s">
        <v>575</v>
      </c>
      <c r="L113" s="5" t="s">
        <v>349</v>
      </c>
      <c r="M113" s="12" t="str">
        <f>IF(ISNA(VLOOKUP(F113,[1]Z!$E:$J,5,0)),"",IF(VLOOKUP(F113,[1]Z!$E:$J,5,0)&lt;&gt;57,"X","s"))</f>
        <v/>
      </c>
      <c r="N113" s="12" t="str">
        <f>IF(ISNA(VLOOKUP(F113,[2]Z!$E:$J,5,0)),"",IF(VLOOKUP(F113,[2]Z!$E:$J,5,0)&lt;&gt;57,"X","s"))</f>
        <v>X</v>
      </c>
      <c r="O113" s="12" t="str">
        <f>IF(ISNA(VLOOKUP(F113,[3]Z!$E:$J,5,0)),"",IF(VLOOKUP(F113,[3]Z!$E:$J,5,0)&lt;&gt;57,"X","s"))</f>
        <v/>
      </c>
      <c r="P113" s="12" t="str">
        <f>IF(ISNA(VLOOKUP(F113,[4]Z!$E:$J,5,0)),"",IF(VLOOKUP(F113,[4]Z!$E:$J,5,0)&lt;&gt;57,"X","s"))</f>
        <v/>
      </c>
      <c r="Q113" s="12" t="str">
        <f>IF(ISNA(VLOOKUP(F113,[5]Z!$E:$J,5,0)),"",IF(VLOOKUP(F113,[5]Z!$E:$J,5,0)&lt;&gt;57,"X","s"))</f>
        <v/>
      </c>
      <c r="R113" s="12" t="str">
        <f>IF(ISNA(VLOOKUP(F113,[6]Z!$E:$J,5,0)),"",IF(VLOOKUP(F113,[6]Z!$E:$J,5,0)&lt;&gt;57,"X","s"))</f>
        <v/>
      </c>
    </row>
    <row r="114" spans="2:18" x14ac:dyDescent="0.35">
      <c r="B114" s="5">
        <v>356</v>
      </c>
      <c r="C114" s="5">
        <v>12108254</v>
      </c>
      <c r="D114" s="3">
        <v>5</v>
      </c>
      <c r="E114" s="5" t="s">
        <v>9</v>
      </c>
      <c r="F114" s="5" t="s">
        <v>632</v>
      </c>
      <c r="G114" s="5" t="s">
        <v>9</v>
      </c>
      <c r="H114" s="5" t="s">
        <v>9</v>
      </c>
      <c r="I114" s="5" t="s">
        <v>9</v>
      </c>
      <c r="K114" s="5" t="s">
        <v>633</v>
      </c>
      <c r="L114" s="5" t="s">
        <v>349</v>
      </c>
      <c r="M114" s="12" t="str">
        <f>IF(ISNA(VLOOKUP(F114,[1]Z!$E:$J,5,0)),"",IF(VLOOKUP(F114,[1]Z!$E:$J,5,0)&lt;&gt;57,"X","s"))</f>
        <v/>
      </c>
      <c r="N114" s="12" t="str">
        <f>IF(ISNA(VLOOKUP(F114,[2]Z!$E:$J,5,0)),"",IF(VLOOKUP(F114,[2]Z!$E:$J,5,0)&lt;&gt;57,"X","s"))</f>
        <v>X</v>
      </c>
      <c r="O114" s="12" t="str">
        <f>IF(ISNA(VLOOKUP(F114,[3]Z!$E:$J,5,0)),"",IF(VLOOKUP(F114,[3]Z!$E:$J,5,0)&lt;&gt;57,"X","s"))</f>
        <v/>
      </c>
      <c r="P114" s="12" t="str">
        <f>IF(ISNA(VLOOKUP(F114,[4]Z!$E:$J,5,0)),"",IF(VLOOKUP(F114,[4]Z!$E:$J,5,0)&lt;&gt;57,"X","s"))</f>
        <v/>
      </c>
      <c r="Q114" s="12" t="str">
        <f>IF(ISNA(VLOOKUP(F114,[5]Z!$E:$J,5,0)),"",IF(VLOOKUP(F114,[5]Z!$E:$J,5,0)&lt;&gt;57,"X","s"))</f>
        <v/>
      </c>
      <c r="R114" s="12" t="str">
        <f>IF(ISNA(VLOOKUP(F114,[6]Z!$E:$J,5,0)),"",IF(VLOOKUP(F114,[6]Z!$E:$J,5,0)&lt;&gt;57,"X","s"))</f>
        <v/>
      </c>
    </row>
    <row r="115" spans="2:18" x14ac:dyDescent="0.35">
      <c r="B115" s="5">
        <v>354</v>
      </c>
      <c r="C115" s="5">
        <v>42100353</v>
      </c>
      <c r="D115" s="3">
        <v>5</v>
      </c>
      <c r="E115" s="5" t="s">
        <v>9</v>
      </c>
      <c r="F115" s="14" t="s">
        <v>674</v>
      </c>
      <c r="G115" s="5" t="s">
        <v>9</v>
      </c>
      <c r="H115" s="5" t="s">
        <v>9</v>
      </c>
      <c r="I115" s="5" t="s">
        <v>9</v>
      </c>
      <c r="J115" s="5">
        <v>54</v>
      </c>
      <c r="K115" s="5" t="s">
        <v>640</v>
      </c>
      <c r="L115" s="5" t="s">
        <v>345</v>
      </c>
      <c r="M115" s="12" t="str">
        <f>IF(ISNA(VLOOKUP(F115,[1]Z!$E:$J,5,0)),"",IF(VLOOKUP(F115,[1]Z!$E:$J,5,0)&lt;&gt;57,"X","s"))</f>
        <v/>
      </c>
      <c r="N115" s="12" t="str">
        <f>IF(ISNA(VLOOKUP(F115,[2]Z!$E:$J,5,0)),"",IF(VLOOKUP(F115,[2]Z!$E:$J,5,0)&lt;&gt;57,"X","s"))</f>
        <v/>
      </c>
      <c r="O115" s="12" t="str">
        <f>IF(ISNA(VLOOKUP(F115,[3]Z!$E:$J,5,0)),"",IF(VLOOKUP(F115,[3]Z!$E:$J,5,0)&lt;&gt;57,"X","s"))</f>
        <v>X</v>
      </c>
      <c r="P115" s="12" t="str">
        <f>IF(ISNA(VLOOKUP(F115,[4]Z!$E:$J,5,0)),"",IF(VLOOKUP(F115,[4]Z!$E:$J,5,0)&lt;&gt;57,"X","s"))</f>
        <v/>
      </c>
      <c r="Q115" s="12" t="str">
        <f>IF(ISNA(VLOOKUP(F115,[5]Z!$E:$J,5,0)),"",IF(VLOOKUP(F115,[5]Z!$E:$J,5,0)&lt;&gt;57,"X","s"))</f>
        <v/>
      </c>
      <c r="R115" s="12" t="str">
        <f>IF(ISNA(VLOOKUP(F115,[6]Z!$E:$J,5,0)),"",IF(VLOOKUP(F115,[6]Z!$E:$J,5,0)&lt;&gt;57,"X","s"))</f>
        <v/>
      </c>
    </row>
    <row r="116" spans="2:18" s="15" customFormat="1" x14ac:dyDescent="0.35">
      <c r="B116" s="7">
        <v>347</v>
      </c>
      <c r="C116" s="7">
        <v>62102470</v>
      </c>
      <c r="D116" s="3">
        <v>2</v>
      </c>
      <c r="E116" s="7" t="s">
        <v>9</v>
      </c>
      <c r="F116" s="9" t="s">
        <v>273</v>
      </c>
      <c r="G116" s="7" t="s">
        <v>274</v>
      </c>
      <c r="H116" s="7" t="s">
        <v>275</v>
      </c>
      <c r="I116" s="7" t="s">
        <v>276</v>
      </c>
      <c r="J116" s="7">
        <v>45</v>
      </c>
      <c r="K116" s="7" t="s">
        <v>277</v>
      </c>
      <c r="L116" s="7" t="s">
        <v>315</v>
      </c>
      <c r="M116" s="8" t="str">
        <f>IF(ISNA(VLOOKUP(F116,[1]Z!$E:$J,5,0)),"",IF(VLOOKUP(F116,[1]Z!$E:$J,5,0)&lt;&gt;57,"X","s"))</f>
        <v>X</v>
      </c>
      <c r="N116" s="8" t="str">
        <f>IF(ISNA(VLOOKUP(F116,[2]Z!$E:$J,5,0)),"",IF(VLOOKUP(F116,[2]Z!$E:$J,5,0)&lt;&gt;57,"X","s"))</f>
        <v>X</v>
      </c>
      <c r="O116" s="8" t="str">
        <f>IF(ISNA(VLOOKUP(F116,[3]Z!$E:$J,5,0)),"",IF(VLOOKUP(F116,[3]Z!$E:$J,5,0)&lt;&gt;57,"X","s"))</f>
        <v>X</v>
      </c>
      <c r="P116" s="8" t="str">
        <f>IF(ISNA(VLOOKUP(F116,[4]Z!$E:$J,5,0)),"",IF(VLOOKUP(F116,[4]Z!$E:$J,5,0)&lt;&gt;57,"X","s"))</f>
        <v>X</v>
      </c>
      <c r="Q116" s="8" t="str">
        <f>IF(ISNA(VLOOKUP(F116,[5]Z!$E:$J,5,0)),"",IF(VLOOKUP(F116,[5]Z!$E:$J,5,0)&lt;&gt;57,"X","s"))</f>
        <v>X</v>
      </c>
      <c r="R116" s="8" t="str">
        <f>IF(ISNA(VLOOKUP(F116,[6]Z!$E:$J,5,0)),"",IF(VLOOKUP(F116,[6]Z!$E:$J,5,0)&lt;&gt;57,"X","s"))</f>
        <v>X</v>
      </c>
    </row>
    <row r="117" spans="2:18" x14ac:dyDescent="0.35">
      <c r="B117" s="5">
        <v>347</v>
      </c>
      <c r="C117" s="5">
        <v>42100353</v>
      </c>
      <c r="D117" s="3">
        <v>5</v>
      </c>
      <c r="E117" s="5" t="s">
        <v>9</v>
      </c>
      <c r="F117" s="5" t="s">
        <v>675</v>
      </c>
      <c r="G117" s="5" t="s">
        <v>9</v>
      </c>
      <c r="H117" s="5" t="s">
        <v>9</v>
      </c>
      <c r="I117" s="5" t="s">
        <v>9</v>
      </c>
      <c r="J117" s="5">
        <v>55</v>
      </c>
      <c r="K117" s="5" t="s">
        <v>662</v>
      </c>
      <c r="L117" s="5" t="s">
        <v>345</v>
      </c>
      <c r="M117" s="12" t="str">
        <f>IF(ISNA(VLOOKUP(F117,[1]Z!$E:$J,5,0)),"",IF(VLOOKUP(F117,[1]Z!$E:$J,5,0)&lt;&gt;57,"X","s"))</f>
        <v/>
      </c>
      <c r="N117" s="12" t="str">
        <f>IF(ISNA(VLOOKUP(F117,[2]Z!$E:$J,5,0)),"",IF(VLOOKUP(F117,[2]Z!$E:$J,5,0)&lt;&gt;57,"X","s"))</f>
        <v/>
      </c>
      <c r="O117" s="12" t="str">
        <f>IF(ISNA(VLOOKUP(F117,[3]Z!$E:$J,5,0)),"",IF(VLOOKUP(F117,[3]Z!$E:$J,5,0)&lt;&gt;57,"X","s"))</f>
        <v>X</v>
      </c>
      <c r="P117" s="12" t="str">
        <f>IF(ISNA(VLOOKUP(F117,[4]Z!$E:$J,5,0)),"",IF(VLOOKUP(F117,[4]Z!$E:$J,5,0)&lt;&gt;57,"X","s"))</f>
        <v/>
      </c>
      <c r="Q117" s="12" t="str">
        <f>IF(ISNA(VLOOKUP(F117,[5]Z!$E:$J,5,0)),"",IF(VLOOKUP(F117,[5]Z!$E:$J,5,0)&lt;&gt;57,"X","s"))</f>
        <v/>
      </c>
      <c r="R117" s="12" t="str">
        <f>IF(ISNA(VLOOKUP(F117,[6]Z!$E:$J,5,0)),"",IF(VLOOKUP(F117,[6]Z!$E:$J,5,0)&lt;&gt;57,"X","s"))</f>
        <v/>
      </c>
    </row>
    <row r="118" spans="2:18" x14ac:dyDescent="0.35">
      <c r="B118" s="5">
        <v>330</v>
      </c>
      <c r="C118" s="5">
        <v>42106087</v>
      </c>
      <c r="D118" s="3">
        <v>5</v>
      </c>
      <c r="E118" s="5" t="s">
        <v>9</v>
      </c>
      <c r="F118" s="5" t="s">
        <v>647</v>
      </c>
      <c r="G118" s="5" t="s">
        <v>9</v>
      </c>
      <c r="H118" s="5" t="s">
        <v>9</v>
      </c>
      <c r="I118" s="5" t="s">
        <v>9</v>
      </c>
      <c r="J118" s="5">
        <v>50</v>
      </c>
      <c r="K118" s="5" t="s">
        <v>216</v>
      </c>
      <c r="L118" s="5" t="s">
        <v>164</v>
      </c>
      <c r="M118" s="12" t="str">
        <f>IF(ISNA(VLOOKUP(F118,[1]Z!$E:$J,5,0)),"",IF(VLOOKUP(F118,[1]Z!$E:$J,5,0)&lt;&gt;57,"X","s"))</f>
        <v/>
      </c>
      <c r="N118" s="12" t="str">
        <f>IF(ISNA(VLOOKUP(F118,[2]Z!$E:$J,5,0)),"",IF(VLOOKUP(F118,[2]Z!$E:$J,5,0)&lt;&gt;57,"X","s"))</f>
        <v/>
      </c>
      <c r="O118" s="12" t="str">
        <f>IF(ISNA(VLOOKUP(F118,[3]Z!$E:$J,5,0)),"",IF(VLOOKUP(F118,[3]Z!$E:$J,5,0)&lt;&gt;57,"X","s"))</f>
        <v/>
      </c>
      <c r="P118" s="12" t="str">
        <f>IF(ISNA(VLOOKUP(F118,[4]Z!$E:$J,5,0)),"",IF(VLOOKUP(F118,[4]Z!$E:$J,5,0)&lt;&gt;57,"X","s"))</f>
        <v>X</v>
      </c>
      <c r="Q118" s="12" t="str">
        <f>IF(ISNA(VLOOKUP(F118,[5]Z!$E:$J,5,0)),"",IF(VLOOKUP(F118,[5]Z!$E:$J,5,0)&lt;&gt;57,"X","s"))</f>
        <v/>
      </c>
      <c r="R118" s="12" t="str">
        <f>IF(ISNA(VLOOKUP(F118,[6]Z!$E:$J,5,0)),"",IF(VLOOKUP(F118,[6]Z!$E:$J,5,0)&lt;&gt;57,"X","s"))</f>
        <v/>
      </c>
    </row>
    <row r="119" spans="2:18" x14ac:dyDescent="0.35">
      <c r="B119" s="5">
        <v>330</v>
      </c>
      <c r="C119" s="5">
        <v>12107185</v>
      </c>
      <c r="D119" s="3">
        <v>5</v>
      </c>
      <c r="E119" s="5" t="s">
        <v>9</v>
      </c>
      <c r="F119" s="5" t="s">
        <v>576</v>
      </c>
      <c r="G119" s="5" t="s">
        <v>9</v>
      </c>
      <c r="H119" s="5" t="s">
        <v>9</v>
      </c>
      <c r="I119" s="5" t="s">
        <v>9</v>
      </c>
      <c r="J119" s="5">
        <v>53</v>
      </c>
      <c r="K119" s="5" t="s">
        <v>577</v>
      </c>
      <c r="L119" s="5" t="s">
        <v>349</v>
      </c>
      <c r="M119" s="12" t="str">
        <f>IF(ISNA(VLOOKUP(F119,[1]Z!$E:$J,5,0)),"",IF(VLOOKUP(F119,[1]Z!$E:$J,5,0)&lt;&gt;57,"X","s"))</f>
        <v/>
      </c>
      <c r="N119" s="12" t="str">
        <f>IF(ISNA(VLOOKUP(F119,[2]Z!$E:$J,5,0)),"",IF(VLOOKUP(F119,[2]Z!$E:$J,5,0)&lt;&gt;57,"X","s"))</f>
        <v>X</v>
      </c>
      <c r="O119" s="12" t="str">
        <f>IF(ISNA(VLOOKUP(F119,[3]Z!$E:$J,5,0)),"",IF(VLOOKUP(F119,[3]Z!$E:$J,5,0)&lt;&gt;57,"X","s"))</f>
        <v/>
      </c>
      <c r="P119" s="12" t="str">
        <f>IF(ISNA(VLOOKUP(F119,[4]Z!$E:$J,5,0)),"",IF(VLOOKUP(F119,[4]Z!$E:$J,5,0)&lt;&gt;57,"X","s"))</f>
        <v/>
      </c>
      <c r="Q119" s="12" t="str">
        <f>IF(ISNA(VLOOKUP(F119,[5]Z!$E:$J,5,0)),"",IF(VLOOKUP(F119,[5]Z!$E:$J,5,0)&lt;&gt;57,"X","s"))</f>
        <v/>
      </c>
      <c r="R119" s="12" t="str">
        <f>IF(ISNA(VLOOKUP(F119,[6]Z!$E:$J,5,0)),"",IF(VLOOKUP(F119,[6]Z!$E:$J,5,0)&lt;&gt;57,"X","s"))</f>
        <v/>
      </c>
    </row>
    <row r="120" spans="2:18" s="15" customFormat="1" x14ac:dyDescent="0.35">
      <c r="B120" s="7">
        <v>325</v>
      </c>
      <c r="C120" s="7">
        <v>12107185</v>
      </c>
      <c r="D120" s="3">
        <v>2</v>
      </c>
      <c r="E120" s="7" t="s">
        <v>9</v>
      </c>
      <c r="F120" s="7" t="s">
        <v>417</v>
      </c>
      <c r="G120" s="7" t="s">
        <v>418</v>
      </c>
      <c r="H120" s="7" t="s">
        <v>419</v>
      </c>
      <c r="I120" s="7" t="s">
        <v>420</v>
      </c>
      <c r="J120" s="7">
        <v>54</v>
      </c>
      <c r="K120" s="7" t="s">
        <v>365</v>
      </c>
      <c r="L120" s="7" t="s">
        <v>349</v>
      </c>
      <c r="M120" s="8" t="str">
        <f>IF(ISNA(VLOOKUP(F120,[1]Z!$E:$J,5,0)),"",IF(VLOOKUP(F120,[1]Z!$E:$J,5,0)&lt;&gt;57,"X","s"))</f>
        <v>X</v>
      </c>
      <c r="N120" s="8" t="str">
        <f>IF(ISNA(VLOOKUP(F120,[2]Z!$E:$J,5,0)),"",IF(VLOOKUP(F120,[2]Z!$E:$J,5,0)&lt;&gt;57,"X","s"))</f>
        <v>X</v>
      </c>
      <c r="O120" s="8" t="str">
        <f>IF(ISNA(VLOOKUP(F120,[3]Z!$E:$J,5,0)),"",IF(VLOOKUP(F120,[3]Z!$E:$J,5,0)&lt;&gt;57,"X","s"))</f>
        <v>X</v>
      </c>
      <c r="P120" s="8" t="str">
        <f>IF(ISNA(VLOOKUP(F120,[4]Z!$E:$J,5,0)),"",IF(VLOOKUP(F120,[4]Z!$E:$J,5,0)&lt;&gt;57,"X","s"))</f>
        <v>X</v>
      </c>
      <c r="Q120" s="8" t="str">
        <f>IF(ISNA(VLOOKUP(F120,[5]Z!$E:$J,5,0)),"",IF(VLOOKUP(F120,[5]Z!$E:$J,5,0)&lt;&gt;57,"X","s"))</f>
        <v>X</v>
      </c>
      <c r="R120" s="8" t="str">
        <f>IF(ISNA(VLOOKUP(F120,[6]Z!$E:$J,5,0)),"",IF(VLOOKUP(F120,[6]Z!$E:$J,5,0)&lt;&gt;57,"X","s"))</f>
        <v>X</v>
      </c>
    </row>
    <row r="121" spans="2:18" x14ac:dyDescent="0.35">
      <c r="B121" s="5">
        <v>316</v>
      </c>
      <c r="C121" s="5">
        <v>62100748</v>
      </c>
      <c r="D121" s="3">
        <v>2</v>
      </c>
      <c r="E121" s="5" t="s">
        <v>9</v>
      </c>
      <c r="F121" s="5" t="s">
        <v>144</v>
      </c>
      <c r="G121" s="5" t="s">
        <v>145</v>
      </c>
      <c r="H121" s="5" t="s">
        <v>146</v>
      </c>
      <c r="I121" s="5" t="s">
        <v>147</v>
      </c>
      <c r="J121" s="5">
        <v>47</v>
      </c>
      <c r="K121" s="5" t="s">
        <v>148</v>
      </c>
      <c r="L121" s="5" t="s">
        <v>315</v>
      </c>
      <c r="M121" s="12" t="str">
        <f>IF(ISNA(VLOOKUP(F121,[1]Z!$E:$J,5,0)),"",IF(VLOOKUP(F121,[1]Z!$E:$J,5,0)&lt;&gt;57,"X","s"))</f>
        <v/>
      </c>
      <c r="N121" s="12" t="str">
        <f>IF(ISNA(VLOOKUP(F121,[2]Z!$E:$J,5,0)),"",IF(VLOOKUP(F121,[2]Z!$E:$J,5,0)&lt;&gt;57,"X","s"))</f>
        <v/>
      </c>
      <c r="O121" s="12" t="str">
        <f>IF(ISNA(VLOOKUP(F121,[3]Z!$E:$J,5,0)),"",IF(VLOOKUP(F121,[3]Z!$E:$J,5,0)&lt;&gt;57,"X","s"))</f>
        <v>X</v>
      </c>
      <c r="P121" s="12" t="str">
        <f>IF(ISNA(VLOOKUP(F121,[4]Z!$E:$J,5,0)),"",IF(VLOOKUP(F121,[4]Z!$E:$J,5,0)&lt;&gt;57,"X","s"))</f>
        <v>X</v>
      </c>
      <c r="Q121" s="12" t="str">
        <f>IF(ISNA(VLOOKUP(F121,[5]Z!$E:$J,5,0)),"",IF(VLOOKUP(F121,[5]Z!$E:$J,5,0)&lt;&gt;57,"X","s"))</f>
        <v>X</v>
      </c>
      <c r="R121" s="12" t="str">
        <f>IF(ISNA(VLOOKUP(F121,[6]Z!$E:$J,5,0)),"",IF(VLOOKUP(F121,[6]Z!$E:$J,5,0)&lt;&gt;57,"X","s"))</f>
        <v>X</v>
      </c>
    </row>
    <row r="122" spans="2:18" x14ac:dyDescent="0.35">
      <c r="B122" s="5">
        <v>316</v>
      </c>
      <c r="C122" s="5">
        <v>12107185</v>
      </c>
      <c r="D122" s="3">
        <v>5</v>
      </c>
      <c r="E122" s="5" t="s">
        <v>9</v>
      </c>
      <c r="F122" s="14" t="s">
        <v>580</v>
      </c>
      <c r="G122" s="5" t="s">
        <v>9</v>
      </c>
      <c r="H122" s="5" t="s">
        <v>9</v>
      </c>
      <c r="I122" s="5" t="s">
        <v>9</v>
      </c>
      <c r="J122" s="5">
        <v>56</v>
      </c>
      <c r="K122" s="5" t="s">
        <v>581</v>
      </c>
      <c r="L122" s="5" t="s">
        <v>349</v>
      </c>
      <c r="M122" s="12" t="str">
        <f>IF(ISNA(VLOOKUP(F122,[1]Z!$E:$J,5,0)),"",IF(VLOOKUP(F122,[1]Z!$E:$J,5,0)&lt;&gt;57,"X","s"))</f>
        <v/>
      </c>
      <c r="N122" s="12" t="str">
        <f>IF(ISNA(VLOOKUP(F122,[2]Z!$E:$J,5,0)),"",IF(VLOOKUP(F122,[2]Z!$E:$J,5,0)&lt;&gt;57,"X","s"))</f>
        <v>X</v>
      </c>
      <c r="O122" s="12" t="str">
        <f>IF(ISNA(VLOOKUP(F122,[3]Z!$E:$J,5,0)),"",IF(VLOOKUP(F122,[3]Z!$E:$J,5,0)&lt;&gt;57,"X","s"))</f>
        <v>X</v>
      </c>
      <c r="P122" s="12" t="str">
        <f>IF(ISNA(VLOOKUP(F122,[4]Z!$E:$J,5,0)),"",IF(VLOOKUP(F122,[4]Z!$E:$J,5,0)&lt;&gt;57,"X","s"))</f>
        <v/>
      </c>
      <c r="Q122" s="12" t="str">
        <f>IF(ISNA(VLOOKUP(F122,[5]Z!$E:$J,5,0)),"",IF(VLOOKUP(F122,[5]Z!$E:$J,5,0)&lt;&gt;57,"X","s"))</f>
        <v/>
      </c>
      <c r="R122" s="12" t="str">
        <f>IF(ISNA(VLOOKUP(F122,[6]Z!$E:$J,5,0)),"",IF(VLOOKUP(F122,[6]Z!$E:$J,5,0)&lt;&gt;57,"X","s"))</f>
        <v/>
      </c>
    </row>
    <row r="123" spans="2:18" x14ac:dyDescent="0.35">
      <c r="B123" s="5">
        <v>312</v>
      </c>
      <c r="C123" s="5">
        <v>12107185</v>
      </c>
      <c r="D123" s="3">
        <v>1</v>
      </c>
      <c r="E123" s="5" t="s">
        <v>634</v>
      </c>
      <c r="F123" s="5" t="s">
        <v>477</v>
      </c>
      <c r="G123" s="5" t="s">
        <v>478</v>
      </c>
      <c r="H123" s="5" t="s">
        <v>479</v>
      </c>
      <c r="I123" s="5" t="s">
        <v>480</v>
      </c>
      <c r="J123" s="5">
        <v>57</v>
      </c>
      <c r="K123" s="5" t="s">
        <v>442</v>
      </c>
      <c r="L123" s="5" t="s">
        <v>349</v>
      </c>
      <c r="M123" s="12" t="str">
        <f>IF(ISNA(VLOOKUP(F123,[1]Z!$E:$J,5,0)),"",IF(VLOOKUP(F123,[1]Z!$E:$J,5,0)&lt;&gt;57,"X","s"))</f>
        <v/>
      </c>
      <c r="N123" s="12" t="str">
        <f>IF(ISNA(VLOOKUP(F123,[2]Z!$E:$J,5,0)),"",IF(VLOOKUP(F123,[2]Z!$E:$J,5,0)&lt;&gt;57,"X","s"))</f>
        <v>s</v>
      </c>
      <c r="O123" s="12" t="str">
        <f>IF(ISNA(VLOOKUP(F123,[3]Z!$E:$J,5,0)),"",IF(VLOOKUP(F123,[3]Z!$E:$J,5,0)&lt;&gt;57,"X","s"))</f>
        <v/>
      </c>
      <c r="P123" s="12" t="str">
        <f>IF(ISNA(VLOOKUP(F123,[4]Z!$E:$J,5,0)),"",IF(VLOOKUP(F123,[4]Z!$E:$J,5,0)&lt;&gt;57,"X","s"))</f>
        <v/>
      </c>
      <c r="Q123" s="12" t="str">
        <f>IF(ISNA(VLOOKUP(F123,[5]Z!$E:$J,5,0)),"",IF(VLOOKUP(F123,[5]Z!$E:$J,5,0)&lt;&gt;57,"X","s"))</f>
        <v/>
      </c>
      <c r="R123" s="12" t="str">
        <f>IF(ISNA(VLOOKUP(F123,[6]Z!$E:$J,5,0)),"",IF(VLOOKUP(F123,[6]Z!$E:$J,5,0)&lt;&gt;57,"X","s"))</f>
        <v/>
      </c>
    </row>
    <row r="124" spans="2:18" x14ac:dyDescent="0.35">
      <c r="B124" s="5">
        <v>310</v>
      </c>
      <c r="C124" s="5">
        <v>12105269</v>
      </c>
      <c r="D124" s="3">
        <v>3</v>
      </c>
      <c r="E124" s="5" t="s">
        <v>635</v>
      </c>
      <c r="F124" s="14" t="s">
        <v>290</v>
      </c>
      <c r="G124" s="5" t="s">
        <v>291</v>
      </c>
      <c r="H124" s="5" t="s">
        <v>292</v>
      </c>
      <c r="I124" s="5" t="s">
        <v>293</v>
      </c>
      <c r="J124" s="5">
        <v>58</v>
      </c>
      <c r="K124" s="5" t="s">
        <v>434</v>
      </c>
      <c r="L124" s="5" t="s">
        <v>349</v>
      </c>
      <c r="M124" s="12" t="str">
        <f>IF(ISNA(VLOOKUP(F124,[1]Z!$E:$J,5,0)),"",IF(VLOOKUP(F124,[1]Z!$E:$J,5,0)&lt;&gt;57,"X","s"))</f>
        <v>X</v>
      </c>
      <c r="N124" s="12" t="str">
        <f>IF(ISNA(VLOOKUP(F124,[2]Z!$E:$J,5,0)),"",IF(VLOOKUP(F124,[2]Z!$E:$J,5,0)&lt;&gt;57,"X","s"))</f>
        <v>X</v>
      </c>
      <c r="O124" s="12" t="str">
        <f>IF(ISNA(VLOOKUP(F124,[3]Z!$E:$J,5,0)),"",IF(VLOOKUP(F124,[3]Z!$E:$J,5,0)&lt;&gt;57,"X","s"))</f>
        <v>X</v>
      </c>
      <c r="P124" s="12" t="str">
        <f>IF(ISNA(VLOOKUP(F124,[4]Z!$E:$J,5,0)),"",IF(VLOOKUP(F124,[4]Z!$E:$J,5,0)&lt;&gt;57,"X","s"))</f>
        <v>s</v>
      </c>
      <c r="Q124" s="12" t="str">
        <f>IF(ISNA(VLOOKUP(F124,[5]Z!$E:$J,5,0)),"",IF(VLOOKUP(F124,[5]Z!$E:$J,5,0)&lt;&gt;57,"X","s"))</f>
        <v>X</v>
      </c>
      <c r="R124" s="12" t="str">
        <f>IF(ISNA(VLOOKUP(F124,[6]Z!$E:$J,5,0)),"",IF(VLOOKUP(F124,[6]Z!$E:$J,5,0)&lt;&gt;57,"X","s"))</f>
        <v/>
      </c>
    </row>
    <row r="125" spans="2:18" x14ac:dyDescent="0.35">
      <c r="B125" s="5">
        <v>309</v>
      </c>
      <c r="C125" s="5">
        <v>12105244</v>
      </c>
      <c r="D125" s="3">
        <v>3</v>
      </c>
      <c r="E125" s="5" t="s">
        <v>9</v>
      </c>
      <c r="F125" s="5" t="s">
        <v>385</v>
      </c>
      <c r="G125" s="5" t="s">
        <v>386</v>
      </c>
      <c r="H125" s="5" t="s">
        <v>387</v>
      </c>
      <c r="I125" s="5" t="s">
        <v>539</v>
      </c>
      <c r="J125" s="5">
        <v>31</v>
      </c>
      <c r="K125" s="5" t="s">
        <v>354</v>
      </c>
      <c r="L125" s="5" t="s">
        <v>348</v>
      </c>
      <c r="M125" s="12" t="str">
        <f>IF(ISNA(VLOOKUP(F125,[1]Z!$E:$J,5,0)),"",IF(VLOOKUP(F125,[1]Z!$E:$J,5,0)&lt;&gt;57,"X","s"))</f>
        <v>X</v>
      </c>
      <c r="N125" s="12" t="str">
        <f>IF(ISNA(VLOOKUP(F125,[2]Z!$E:$J,5,0)),"",IF(VLOOKUP(F125,[2]Z!$E:$J,5,0)&lt;&gt;57,"X","s"))</f>
        <v/>
      </c>
      <c r="O125" s="12" t="str">
        <f>IF(ISNA(VLOOKUP(F125,[3]Z!$E:$J,5,0)),"",IF(VLOOKUP(F125,[3]Z!$E:$J,5,0)&lt;&gt;57,"X","s"))</f>
        <v/>
      </c>
      <c r="P125" s="12" t="str">
        <f>IF(ISNA(VLOOKUP(F125,[4]Z!$E:$J,5,0)),"",IF(VLOOKUP(F125,[4]Z!$E:$J,5,0)&lt;&gt;57,"X","s"))</f>
        <v>X</v>
      </c>
      <c r="Q125" s="12" t="str">
        <f>IF(ISNA(VLOOKUP(F125,[5]Z!$E:$J,5,0)),"",IF(VLOOKUP(F125,[5]Z!$E:$J,5,0)&lt;&gt;57,"X","s"))</f>
        <v>X</v>
      </c>
      <c r="R125" s="12" t="str">
        <f>IF(ISNA(VLOOKUP(F125,[6]Z!$E:$J,5,0)),"",IF(VLOOKUP(F125,[6]Z!$E:$J,5,0)&lt;&gt;57,"X","s"))</f>
        <v>X</v>
      </c>
    </row>
    <row r="126" spans="2:18" x14ac:dyDescent="0.35">
      <c r="B126" s="5">
        <v>309</v>
      </c>
      <c r="C126" s="5">
        <v>42100353</v>
      </c>
      <c r="D126" s="3">
        <v>5</v>
      </c>
      <c r="E126" s="5" t="s">
        <v>9</v>
      </c>
      <c r="F126" s="14" t="s">
        <v>612</v>
      </c>
      <c r="G126" s="5" t="s">
        <v>9</v>
      </c>
      <c r="H126" s="5" t="s">
        <v>9</v>
      </c>
      <c r="I126" s="5" t="s">
        <v>9</v>
      </c>
      <c r="J126" s="5">
        <v>56</v>
      </c>
      <c r="K126" s="5" t="s">
        <v>613</v>
      </c>
      <c r="L126" s="5" t="s">
        <v>345</v>
      </c>
      <c r="M126" s="12" t="str">
        <f>IF(ISNA(VLOOKUP(F126,[1]Z!$E:$J,5,0)),"",IF(VLOOKUP(F126,[1]Z!$E:$J,5,0)&lt;&gt;57,"X","s"))</f>
        <v>X</v>
      </c>
      <c r="N126" s="12" t="str">
        <f>IF(ISNA(VLOOKUP(F126,[2]Z!$E:$J,5,0)),"",IF(VLOOKUP(F126,[2]Z!$E:$J,5,0)&lt;&gt;57,"X","s"))</f>
        <v>X</v>
      </c>
      <c r="O126" s="12" t="str">
        <f>IF(ISNA(VLOOKUP(F126,[3]Z!$E:$J,5,0)),"",IF(VLOOKUP(F126,[3]Z!$E:$J,5,0)&lt;&gt;57,"X","s"))</f>
        <v>X</v>
      </c>
      <c r="P126" s="12" t="str">
        <f>IF(ISNA(VLOOKUP(F126,[4]Z!$E:$J,5,0)),"",IF(VLOOKUP(F126,[4]Z!$E:$J,5,0)&lt;&gt;57,"X","s"))</f>
        <v>X</v>
      </c>
      <c r="Q126" s="12" t="str">
        <f>IF(ISNA(VLOOKUP(F126,[5]Z!$E:$J,5,0)),"",IF(VLOOKUP(F126,[5]Z!$E:$J,5,0)&lt;&gt;57,"X","s"))</f>
        <v/>
      </c>
      <c r="R126" s="12" t="str">
        <f>IF(ISNA(VLOOKUP(F126,[6]Z!$E:$J,5,0)),"",IF(VLOOKUP(F126,[6]Z!$E:$J,5,0)&lt;&gt;57,"X","s"))</f>
        <v/>
      </c>
    </row>
    <row r="127" spans="2:18" x14ac:dyDescent="0.35">
      <c r="B127" s="5">
        <v>304</v>
      </c>
      <c r="C127" s="5">
        <v>42104170</v>
      </c>
      <c r="D127" s="3">
        <v>3</v>
      </c>
      <c r="E127" s="5" t="s">
        <v>223</v>
      </c>
      <c r="F127" s="5" t="s">
        <v>326</v>
      </c>
      <c r="G127" s="5" t="s">
        <v>327</v>
      </c>
      <c r="H127" s="5" t="s">
        <v>328</v>
      </c>
      <c r="I127" s="5" t="s">
        <v>329</v>
      </c>
      <c r="J127" s="5">
        <v>57</v>
      </c>
      <c r="K127" s="5" t="s">
        <v>330</v>
      </c>
      <c r="L127" s="5" t="s">
        <v>345</v>
      </c>
      <c r="M127" s="12" t="str">
        <f>IF(ISNA(VLOOKUP(F127,[1]Z!$E:$J,5,0)),"",IF(VLOOKUP(F127,[1]Z!$E:$J,5,0)&lt;&gt;57,"X","s"))</f>
        <v/>
      </c>
      <c r="N127" s="12" t="str">
        <f>IF(ISNA(VLOOKUP(F127,[2]Z!$E:$J,5,0)),"",IF(VLOOKUP(F127,[2]Z!$E:$J,5,0)&lt;&gt;57,"X","s"))</f>
        <v/>
      </c>
      <c r="O127" s="12" t="str">
        <f>IF(ISNA(VLOOKUP(F127,[3]Z!$E:$J,5,0)),"",IF(VLOOKUP(F127,[3]Z!$E:$J,5,0)&lt;&gt;57,"X","s"))</f>
        <v>s</v>
      </c>
      <c r="P127" s="12" t="str">
        <f>IF(ISNA(VLOOKUP(F127,[4]Z!$E:$J,5,0)),"",IF(VLOOKUP(F127,[4]Z!$E:$J,5,0)&lt;&gt;57,"X","s"))</f>
        <v/>
      </c>
      <c r="Q127" s="12" t="str">
        <f>IF(ISNA(VLOOKUP(F127,[5]Z!$E:$J,5,0)),"",IF(VLOOKUP(F127,[5]Z!$E:$J,5,0)&lt;&gt;57,"X","s"))</f>
        <v/>
      </c>
      <c r="R127" s="12" t="str">
        <f>IF(ISNA(VLOOKUP(F127,[6]Z!$E:$J,5,0)),"",IF(VLOOKUP(F127,[6]Z!$E:$J,5,0)&lt;&gt;57,"X","s"))</f>
        <v/>
      </c>
    </row>
    <row r="128" spans="2:18" x14ac:dyDescent="0.35">
      <c r="B128" s="5">
        <v>302</v>
      </c>
      <c r="C128" s="5">
        <v>42108412</v>
      </c>
      <c r="D128" s="3">
        <v>5</v>
      </c>
      <c r="E128" s="5" t="s">
        <v>9</v>
      </c>
      <c r="F128" s="5" t="s">
        <v>648</v>
      </c>
      <c r="G128" s="5" t="s">
        <v>9</v>
      </c>
      <c r="H128" s="5" t="s">
        <v>9</v>
      </c>
      <c r="I128" s="5" t="s">
        <v>9</v>
      </c>
      <c r="J128" s="5">
        <v>52</v>
      </c>
      <c r="K128" s="5" t="s">
        <v>649</v>
      </c>
      <c r="L128" s="5" t="s">
        <v>164</v>
      </c>
      <c r="M128" s="12" t="str">
        <f>IF(ISNA(VLOOKUP(F128,[1]Z!$E:$J,5,0)),"",IF(VLOOKUP(F128,[1]Z!$E:$J,5,0)&lt;&gt;57,"X","s"))</f>
        <v/>
      </c>
      <c r="N128" s="12" t="str">
        <f>IF(ISNA(VLOOKUP(F128,[2]Z!$E:$J,5,0)),"",IF(VLOOKUP(F128,[2]Z!$E:$J,5,0)&lt;&gt;57,"X","s"))</f>
        <v/>
      </c>
      <c r="O128" s="12" t="str">
        <f>IF(ISNA(VLOOKUP(F128,[3]Z!$E:$J,5,0)),"",IF(VLOOKUP(F128,[3]Z!$E:$J,5,0)&lt;&gt;57,"X","s"))</f>
        <v/>
      </c>
      <c r="P128" s="12" t="str">
        <f>IF(ISNA(VLOOKUP(F128,[4]Z!$E:$J,5,0)),"",IF(VLOOKUP(F128,[4]Z!$E:$J,5,0)&lt;&gt;57,"X","s"))</f>
        <v>X</v>
      </c>
      <c r="Q128" s="12" t="str">
        <f>IF(ISNA(VLOOKUP(F128,[5]Z!$E:$J,5,0)),"",IF(VLOOKUP(F128,[5]Z!$E:$J,5,0)&lt;&gt;57,"X","s"))</f>
        <v/>
      </c>
      <c r="R128" s="12" t="str">
        <f>IF(ISNA(VLOOKUP(F128,[6]Z!$E:$J,5,0)),"",IF(VLOOKUP(F128,[6]Z!$E:$J,5,0)&lt;&gt;57,"X","s"))</f>
        <v/>
      </c>
    </row>
    <row r="129" spans="2:18" x14ac:dyDescent="0.35">
      <c r="B129" s="5">
        <v>300</v>
      </c>
      <c r="C129" s="5">
        <v>42103369</v>
      </c>
      <c r="D129" s="3">
        <v>2</v>
      </c>
      <c r="E129" s="5" t="s">
        <v>9</v>
      </c>
      <c r="F129" s="5" t="s">
        <v>134</v>
      </c>
      <c r="G129" s="5" t="s">
        <v>9</v>
      </c>
      <c r="I129" s="5" t="s">
        <v>9</v>
      </c>
      <c r="J129" s="5">
        <v>54</v>
      </c>
      <c r="K129" s="5" t="s">
        <v>135</v>
      </c>
      <c r="L129" s="5" t="s">
        <v>164</v>
      </c>
      <c r="M129" s="12" t="str">
        <f>IF(ISNA(VLOOKUP(F129,[1]Z!$E:$J,5,0)),"",IF(VLOOKUP(F129,[1]Z!$E:$J,5,0)&lt;&gt;57,"X","s"))</f>
        <v/>
      </c>
      <c r="N129" s="12" t="str">
        <f>IF(ISNA(VLOOKUP(F129,[2]Z!$E:$J,5,0)),"",IF(VLOOKUP(F129,[2]Z!$E:$J,5,0)&lt;&gt;57,"X","s"))</f>
        <v/>
      </c>
      <c r="O129" s="12" t="str">
        <f>IF(ISNA(VLOOKUP(F129,[3]Z!$E:$J,5,0)),"",IF(VLOOKUP(F129,[3]Z!$E:$J,5,0)&lt;&gt;57,"X","s"))</f>
        <v/>
      </c>
      <c r="P129" s="12" t="str">
        <f>IF(ISNA(VLOOKUP(F129,[4]Z!$E:$J,5,0)),"",IF(VLOOKUP(F129,[4]Z!$E:$J,5,0)&lt;&gt;57,"X","s"))</f>
        <v>X</v>
      </c>
      <c r="Q129" s="12" t="str">
        <f>IF(ISNA(VLOOKUP(F129,[5]Z!$E:$J,5,0)),"",IF(VLOOKUP(F129,[5]Z!$E:$J,5,0)&lt;&gt;57,"X","s"))</f>
        <v>X</v>
      </c>
      <c r="R129" s="12" t="str">
        <f>IF(ISNA(VLOOKUP(F129,[6]Z!$E:$J,5,0)),"",IF(VLOOKUP(F129,[6]Z!$E:$J,5,0)&lt;&gt;57,"X","s"))</f>
        <v/>
      </c>
    </row>
    <row r="130" spans="2:18" x14ac:dyDescent="0.35">
      <c r="B130" s="5">
        <v>300</v>
      </c>
      <c r="C130" s="5">
        <v>42109264</v>
      </c>
      <c r="D130" s="3">
        <v>5</v>
      </c>
      <c r="E130" s="5" t="s">
        <v>9</v>
      </c>
      <c r="F130" s="5" t="s">
        <v>650</v>
      </c>
      <c r="G130" s="5" t="s">
        <v>9</v>
      </c>
      <c r="H130" s="5" t="s">
        <v>9</v>
      </c>
      <c r="I130" s="5" t="s">
        <v>9</v>
      </c>
      <c r="J130" s="5">
        <v>53</v>
      </c>
      <c r="K130" s="5" t="s">
        <v>651</v>
      </c>
      <c r="L130" s="5" t="s">
        <v>164</v>
      </c>
      <c r="M130" s="12" t="str">
        <f>IF(ISNA(VLOOKUP(F130,[1]Z!$E:$J,5,0)),"",IF(VLOOKUP(F130,[1]Z!$E:$J,5,0)&lt;&gt;57,"X","s"))</f>
        <v/>
      </c>
      <c r="N130" s="12" t="str">
        <f>IF(ISNA(VLOOKUP(F130,[2]Z!$E:$J,5,0)),"",IF(VLOOKUP(F130,[2]Z!$E:$J,5,0)&lt;&gt;57,"X","s"))</f>
        <v/>
      </c>
      <c r="O130" s="12" t="str">
        <f>IF(ISNA(VLOOKUP(F130,[3]Z!$E:$J,5,0)),"",IF(VLOOKUP(F130,[3]Z!$E:$J,5,0)&lt;&gt;57,"X","s"))</f>
        <v/>
      </c>
      <c r="P130" s="12" t="str">
        <f>IF(ISNA(VLOOKUP(F130,[4]Z!$E:$J,5,0)),"",IF(VLOOKUP(F130,[4]Z!$E:$J,5,0)&lt;&gt;57,"X","s"))</f>
        <v>X</v>
      </c>
      <c r="Q130" s="12" t="str">
        <f>IF(ISNA(VLOOKUP(F130,[5]Z!$E:$J,5,0)),"",IF(VLOOKUP(F130,[5]Z!$E:$J,5,0)&lt;&gt;57,"X","s"))</f>
        <v/>
      </c>
      <c r="R130" s="12" t="str">
        <f>IF(ISNA(VLOOKUP(F130,[6]Z!$E:$J,5,0)),"",IF(VLOOKUP(F130,[6]Z!$E:$J,5,0)&lt;&gt;57,"X","s"))</f>
        <v/>
      </c>
    </row>
    <row r="131" spans="2:18" x14ac:dyDescent="0.35">
      <c r="B131" s="5">
        <v>292</v>
      </c>
      <c r="C131" s="5">
        <v>42108410</v>
      </c>
      <c r="D131" s="3">
        <v>5</v>
      </c>
      <c r="E131" s="5" t="s">
        <v>9</v>
      </c>
      <c r="F131" s="14" t="s">
        <v>676</v>
      </c>
      <c r="G131" s="5" t="s">
        <v>9</v>
      </c>
      <c r="H131" s="5" t="s">
        <v>9</v>
      </c>
      <c r="I131" s="5" t="s">
        <v>9</v>
      </c>
      <c r="J131" s="5">
        <v>59</v>
      </c>
      <c r="K131" s="5" t="s">
        <v>663</v>
      </c>
      <c r="L131" s="5" t="s">
        <v>345</v>
      </c>
      <c r="M131" s="12" t="str">
        <f>IF(ISNA(VLOOKUP(F131,[1]Z!$E:$J,5,0)),"",IF(VLOOKUP(F131,[1]Z!$E:$J,5,0)&lt;&gt;57,"X","s"))</f>
        <v/>
      </c>
      <c r="N131" s="12" t="str">
        <f>IF(ISNA(VLOOKUP(F131,[2]Z!$E:$J,5,0)),"",IF(VLOOKUP(F131,[2]Z!$E:$J,5,0)&lt;&gt;57,"X","s"))</f>
        <v/>
      </c>
      <c r="O131" s="12" t="str">
        <f>IF(ISNA(VLOOKUP(F131,[3]Z!$E:$J,5,0)),"",IF(VLOOKUP(F131,[3]Z!$E:$J,5,0)&lt;&gt;57,"X","s"))</f>
        <v>X</v>
      </c>
      <c r="P131" s="12" t="str">
        <f>IF(ISNA(VLOOKUP(F131,[4]Z!$E:$J,5,0)),"",IF(VLOOKUP(F131,[4]Z!$E:$J,5,0)&lt;&gt;57,"X","s"))</f>
        <v/>
      </c>
      <c r="Q131" s="12" t="str">
        <f>IF(ISNA(VLOOKUP(F131,[5]Z!$E:$J,5,0)),"",IF(VLOOKUP(F131,[5]Z!$E:$J,5,0)&lt;&gt;57,"X","s"))</f>
        <v/>
      </c>
      <c r="R131" s="12" t="str">
        <f>IF(ISNA(VLOOKUP(F131,[6]Z!$E:$J,5,0)),"",IF(VLOOKUP(F131,[6]Z!$E:$J,5,0)&lt;&gt;57,"X","s"))</f>
        <v>X</v>
      </c>
    </row>
    <row r="132" spans="2:18" x14ac:dyDescent="0.35">
      <c r="B132" s="5">
        <v>277</v>
      </c>
      <c r="C132" s="5">
        <v>12105244</v>
      </c>
      <c r="D132" s="3">
        <v>3</v>
      </c>
      <c r="E132" s="5" t="s">
        <v>9</v>
      </c>
      <c r="F132" s="5" t="s">
        <v>389</v>
      </c>
      <c r="G132" s="5" t="s">
        <v>312</v>
      </c>
      <c r="H132" s="5" t="s">
        <v>390</v>
      </c>
      <c r="I132" s="5" t="s">
        <v>540</v>
      </c>
      <c r="J132" s="5">
        <v>35</v>
      </c>
      <c r="K132" s="5" t="s">
        <v>314</v>
      </c>
      <c r="L132" s="5" t="s">
        <v>348</v>
      </c>
      <c r="M132" s="12" t="str">
        <f>IF(ISNA(VLOOKUP(F132,[1]Z!$E:$J,5,0)),"",IF(VLOOKUP(F132,[1]Z!$E:$J,5,0)&lt;&gt;57,"X","s"))</f>
        <v>X</v>
      </c>
      <c r="N132" s="12" t="str">
        <f>IF(ISNA(VLOOKUP(F132,[2]Z!$E:$J,5,0)),"",IF(VLOOKUP(F132,[2]Z!$E:$J,5,0)&lt;&gt;57,"X","s"))</f>
        <v>X</v>
      </c>
      <c r="O132" s="12" t="str">
        <f>IF(ISNA(VLOOKUP(F132,[3]Z!$E:$J,5,0)),"",IF(VLOOKUP(F132,[3]Z!$E:$J,5,0)&lt;&gt;57,"X","s"))</f>
        <v/>
      </c>
      <c r="P132" s="12" t="str">
        <f>IF(ISNA(VLOOKUP(F132,[4]Z!$E:$J,5,0)),"",IF(VLOOKUP(F132,[4]Z!$E:$J,5,0)&lt;&gt;57,"X","s"))</f>
        <v/>
      </c>
      <c r="Q132" s="12" t="str">
        <f>IF(ISNA(VLOOKUP(F132,[5]Z!$E:$J,5,0)),"",IF(VLOOKUP(F132,[5]Z!$E:$J,5,0)&lt;&gt;57,"X","s"))</f>
        <v/>
      </c>
      <c r="R132" s="12" t="str">
        <f>IF(ISNA(VLOOKUP(F132,[6]Z!$E:$J,5,0)),"",IF(VLOOKUP(F132,[6]Z!$E:$J,5,0)&lt;&gt;57,"X","s"))</f>
        <v/>
      </c>
    </row>
    <row r="133" spans="2:18" x14ac:dyDescent="0.35">
      <c r="B133" s="5">
        <v>263</v>
      </c>
      <c r="C133" s="5">
        <v>42105164</v>
      </c>
      <c r="D133" s="3">
        <v>1</v>
      </c>
      <c r="E133" s="5" t="s">
        <v>652</v>
      </c>
      <c r="F133" s="5" t="s">
        <v>137</v>
      </c>
      <c r="G133" s="5" t="s">
        <v>138</v>
      </c>
      <c r="H133" s="5" t="s">
        <v>139</v>
      </c>
      <c r="I133" s="5" t="s">
        <v>140</v>
      </c>
      <c r="J133" s="5">
        <v>56</v>
      </c>
      <c r="K133" s="5" t="s">
        <v>141</v>
      </c>
      <c r="L133" s="5" t="s">
        <v>164</v>
      </c>
      <c r="M133" s="12" t="str">
        <f>IF(ISNA(VLOOKUP(F133,[1]Z!$E:$J,5,0)),"",IF(VLOOKUP(F133,[1]Z!$E:$J,5,0)&lt;&gt;57,"X","s"))</f>
        <v>X</v>
      </c>
      <c r="N133" s="12" t="str">
        <f>IF(ISNA(VLOOKUP(F133,[2]Z!$E:$J,5,0)),"",IF(VLOOKUP(F133,[2]Z!$E:$J,5,0)&lt;&gt;57,"X","s"))</f>
        <v>X</v>
      </c>
      <c r="O133" s="12" t="str">
        <f>IF(ISNA(VLOOKUP(F133,[3]Z!$E:$J,5,0)),"",IF(VLOOKUP(F133,[3]Z!$E:$J,5,0)&lt;&gt;57,"X","s"))</f>
        <v/>
      </c>
      <c r="P133" s="12" t="str">
        <f>IF(ISNA(VLOOKUP(F133,[4]Z!$E:$J,5,0)),"",IF(VLOOKUP(F133,[4]Z!$E:$J,5,0)&lt;&gt;57,"X","s"))</f>
        <v>X</v>
      </c>
      <c r="Q133" s="12" t="str">
        <f>IF(ISNA(VLOOKUP(F133,[5]Z!$E:$J,5,0)),"",IF(VLOOKUP(F133,[5]Z!$E:$J,5,0)&lt;&gt;57,"X","s"))</f>
        <v/>
      </c>
      <c r="R133" s="12" t="str">
        <f>IF(ISNA(VLOOKUP(F133,[6]Z!$E:$J,5,0)),"",IF(VLOOKUP(F133,[6]Z!$E:$J,5,0)&lt;&gt;57,"X","s"))</f>
        <v>X</v>
      </c>
    </row>
    <row r="134" spans="2:18" x14ac:dyDescent="0.35">
      <c r="B134" s="5">
        <v>252</v>
      </c>
      <c r="C134" s="5">
        <v>12100459</v>
      </c>
      <c r="D134" s="3">
        <v>3</v>
      </c>
      <c r="E134" s="5" t="s">
        <v>391</v>
      </c>
      <c r="F134" s="5" t="s">
        <v>392</v>
      </c>
      <c r="G134" s="5" t="s">
        <v>393</v>
      </c>
      <c r="H134" s="5" t="s">
        <v>394</v>
      </c>
      <c r="I134" s="5" t="s">
        <v>395</v>
      </c>
      <c r="J134" s="5">
        <v>38</v>
      </c>
      <c r="K134" s="5" t="s">
        <v>358</v>
      </c>
      <c r="L134" s="5" t="s">
        <v>348</v>
      </c>
      <c r="M134" s="12" t="str">
        <f>IF(ISNA(VLOOKUP(F134,[1]Z!$E:$J,5,0)),"",IF(VLOOKUP(F134,[1]Z!$E:$J,5,0)&lt;&gt;57,"X","s"))</f>
        <v>X</v>
      </c>
      <c r="N134" s="12" t="str">
        <f>IF(ISNA(VLOOKUP(F134,[2]Z!$E:$J,5,0)),"",IF(VLOOKUP(F134,[2]Z!$E:$J,5,0)&lt;&gt;57,"X","s"))</f>
        <v/>
      </c>
      <c r="O134" s="12" t="str">
        <f>IF(ISNA(VLOOKUP(F134,[3]Z!$E:$J,5,0)),"",IF(VLOOKUP(F134,[3]Z!$E:$J,5,0)&lt;&gt;57,"X","s"))</f>
        <v/>
      </c>
      <c r="P134" s="12" t="str">
        <f>IF(ISNA(VLOOKUP(F134,[4]Z!$E:$J,5,0)),"",IF(VLOOKUP(F134,[4]Z!$E:$J,5,0)&lt;&gt;57,"X","s"))</f>
        <v/>
      </c>
      <c r="Q134" s="12" t="str">
        <f>IF(ISNA(VLOOKUP(F134,[5]Z!$E:$J,5,0)),"",IF(VLOOKUP(F134,[5]Z!$E:$J,5,0)&lt;&gt;57,"X","s"))</f>
        <v/>
      </c>
      <c r="R134" s="12" t="str">
        <f>IF(ISNA(VLOOKUP(F134,[6]Z!$E:$J,5,0)),"",IF(VLOOKUP(F134,[6]Z!$E:$J,5,0)&lt;&gt;57,"X","s"))</f>
        <v/>
      </c>
    </row>
    <row r="135" spans="2:18" x14ac:dyDescent="0.35">
      <c r="B135" s="5">
        <v>252</v>
      </c>
      <c r="C135" s="5">
        <v>62101901</v>
      </c>
      <c r="D135" s="3">
        <v>2</v>
      </c>
      <c r="E135" s="5" t="s">
        <v>9</v>
      </c>
      <c r="F135" s="5" t="s">
        <v>278</v>
      </c>
      <c r="G135" s="5" t="s">
        <v>9</v>
      </c>
      <c r="I135" s="5" t="s">
        <v>9</v>
      </c>
      <c r="J135" s="5">
        <v>52</v>
      </c>
      <c r="K135" s="5" t="s">
        <v>279</v>
      </c>
      <c r="L135" s="5" t="s">
        <v>315</v>
      </c>
      <c r="M135" s="12" t="str">
        <f>IF(ISNA(VLOOKUP(F135,[1]Z!$E:$J,5,0)),"",IF(VLOOKUP(F135,[1]Z!$E:$J,5,0)&lt;&gt;57,"X","s"))</f>
        <v/>
      </c>
      <c r="N135" s="12" t="str">
        <f>IF(ISNA(VLOOKUP(F135,[2]Z!$E:$J,5,0)),"",IF(VLOOKUP(F135,[2]Z!$E:$J,5,0)&lt;&gt;57,"X","s"))</f>
        <v/>
      </c>
      <c r="O135" s="12" t="str">
        <f>IF(ISNA(VLOOKUP(F135,[3]Z!$E:$J,5,0)),"",IF(VLOOKUP(F135,[3]Z!$E:$J,5,0)&lt;&gt;57,"X","s"))</f>
        <v/>
      </c>
      <c r="P135" s="12" t="str">
        <f>IF(ISNA(VLOOKUP(F135,[4]Z!$E:$J,5,0)),"",IF(VLOOKUP(F135,[4]Z!$E:$J,5,0)&lt;&gt;57,"X","s"))</f>
        <v/>
      </c>
      <c r="Q135" s="12" t="str">
        <f>IF(ISNA(VLOOKUP(F135,[5]Z!$E:$J,5,0)),"",IF(VLOOKUP(F135,[5]Z!$E:$J,5,0)&lt;&gt;57,"X","s"))</f>
        <v>X</v>
      </c>
      <c r="R135" s="12" t="str">
        <f>IF(ISNA(VLOOKUP(F135,[6]Z!$E:$J,5,0)),"",IF(VLOOKUP(F135,[6]Z!$E:$J,5,0)&lt;&gt;57,"X","s"))</f>
        <v/>
      </c>
    </row>
    <row r="136" spans="2:18" x14ac:dyDescent="0.35">
      <c r="B136" s="5">
        <v>249</v>
      </c>
      <c r="C136" s="5">
        <v>12107184</v>
      </c>
      <c r="D136" s="3">
        <v>2</v>
      </c>
      <c r="E136" s="5" t="s">
        <v>594</v>
      </c>
      <c r="F136" s="5" t="s">
        <v>542</v>
      </c>
      <c r="G136" s="5" t="s">
        <v>505</v>
      </c>
      <c r="H136" s="5" t="s">
        <v>543</v>
      </c>
      <c r="I136" s="5" t="s">
        <v>544</v>
      </c>
      <c r="J136" s="5">
        <v>40</v>
      </c>
      <c r="K136" s="5" t="s">
        <v>545</v>
      </c>
      <c r="L136" s="5" t="s">
        <v>348</v>
      </c>
      <c r="M136" s="12" t="str">
        <f>IF(ISNA(VLOOKUP(F136,[1]Z!$E:$J,5,0)),"",IF(VLOOKUP(F136,[1]Z!$E:$J,5,0)&lt;&gt;57,"X","s"))</f>
        <v>X</v>
      </c>
      <c r="N136" s="12" t="str">
        <f>IF(ISNA(VLOOKUP(F136,[2]Z!$E:$J,5,0)),"",IF(VLOOKUP(F136,[2]Z!$E:$J,5,0)&lt;&gt;57,"X","s"))</f>
        <v>X</v>
      </c>
      <c r="O136" s="12" t="str">
        <f>IF(ISNA(VLOOKUP(F136,[3]Z!$E:$J,5,0)),"",IF(VLOOKUP(F136,[3]Z!$E:$J,5,0)&lt;&gt;57,"X","s"))</f>
        <v>X</v>
      </c>
      <c r="P136" s="12" t="str">
        <f>IF(ISNA(VLOOKUP(F136,[4]Z!$E:$J,5,0)),"",IF(VLOOKUP(F136,[4]Z!$E:$J,5,0)&lt;&gt;57,"X","s"))</f>
        <v>X</v>
      </c>
      <c r="Q136" s="12" t="str">
        <f>IF(ISNA(VLOOKUP(F136,[5]Z!$E:$J,5,0)),"",IF(VLOOKUP(F136,[5]Z!$E:$J,5,0)&lt;&gt;57,"X","s"))</f>
        <v/>
      </c>
      <c r="R136" s="12" t="str">
        <f>IF(ISNA(VLOOKUP(F136,[6]Z!$E:$J,5,0)),"",IF(VLOOKUP(F136,[6]Z!$E:$J,5,0)&lt;&gt;57,"X","s"))</f>
        <v/>
      </c>
    </row>
    <row r="137" spans="2:18" s="15" customFormat="1" x14ac:dyDescent="0.35">
      <c r="B137" s="7">
        <v>247</v>
      </c>
      <c r="C137" s="7">
        <v>12105244</v>
      </c>
      <c r="D137" s="3">
        <v>2</v>
      </c>
      <c r="E137" s="7" t="s">
        <v>396</v>
      </c>
      <c r="F137" s="7" t="s">
        <v>397</v>
      </c>
      <c r="G137" s="7" t="s">
        <v>398</v>
      </c>
      <c r="H137" s="7" t="s">
        <v>399</v>
      </c>
      <c r="I137" s="7" t="s">
        <v>400</v>
      </c>
      <c r="J137" s="7">
        <v>41</v>
      </c>
      <c r="K137" s="7" t="s">
        <v>360</v>
      </c>
      <c r="L137" s="7" t="s">
        <v>348</v>
      </c>
      <c r="M137" s="8" t="str">
        <f>IF(ISNA(VLOOKUP(F137,[1]Z!$E:$J,5,0)),"",IF(VLOOKUP(F137,[1]Z!$E:$J,5,0)&lt;&gt;57,"X","s"))</f>
        <v>X</v>
      </c>
      <c r="N137" s="8" t="str">
        <f>IF(ISNA(VLOOKUP(F137,[2]Z!$E:$J,5,0)),"",IF(VLOOKUP(F137,[2]Z!$E:$J,5,0)&lt;&gt;57,"X","s"))</f>
        <v>X</v>
      </c>
      <c r="O137" s="8" t="str">
        <f>IF(ISNA(VLOOKUP(F137,[3]Z!$E:$J,5,0)),"",IF(VLOOKUP(F137,[3]Z!$E:$J,5,0)&lt;&gt;57,"X","s"))</f>
        <v>X</v>
      </c>
      <c r="P137" s="8" t="str">
        <f>IF(ISNA(VLOOKUP(F137,[4]Z!$E:$J,5,0)),"",IF(VLOOKUP(F137,[4]Z!$E:$J,5,0)&lt;&gt;57,"X","s"))</f>
        <v>X</v>
      </c>
      <c r="Q137" s="8" t="str">
        <f>IF(ISNA(VLOOKUP(F137,[5]Z!$E:$J,5,0)),"",IF(VLOOKUP(F137,[5]Z!$E:$J,5,0)&lt;&gt;57,"X","s"))</f>
        <v>X</v>
      </c>
      <c r="R137" s="8" t="str">
        <f>IF(ISNA(VLOOKUP(F137,[6]Z!$E:$J,5,0)),"",IF(VLOOKUP(F137,[6]Z!$E:$J,5,0)&lt;&gt;57,"X","s"))</f>
        <v>X</v>
      </c>
    </row>
    <row r="138" spans="2:18" x14ac:dyDescent="0.35">
      <c r="B138" s="5">
        <v>247</v>
      </c>
      <c r="C138" s="5">
        <v>42109264</v>
      </c>
      <c r="D138" s="3">
        <v>5</v>
      </c>
      <c r="E138" s="5" t="s">
        <v>9</v>
      </c>
      <c r="F138" s="5" t="s">
        <v>653</v>
      </c>
      <c r="G138" s="5" t="s">
        <v>9</v>
      </c>
      <c r="H138" s="5" t="s">
        <v>9</v>
      </c>
      <c r="I138" s="5" t="s">
        <v>9</v>
      </c>
      <c r="J138" s="5">
        <v>58</v>
      </c>
      <c r="K138" s="5" t="s">
        <v>654</v>
      </c>
      <c r="L138" s="5" t="s">
        <v>164</v>
      </c>
      <c r="M138" s="12" t="str">
        <f>IF(ISNA(VLOOKUP(F138,[1]Z!$E:$J,5,0)),"",IF(VLOOKUP(F138,[1]Z!$E:$J,5,0)&lt;&gt;57,"X","s"))</f>
        <v/>
      </c>
      <c r="N138" s="12" t="str">
        <f>IF(ISNA(VLOOKUP(F138,[2]Z!$E:$J,5,0)),"",IF(VLOOKUP(F138,[2]Z!$E:$J,5,0)&lt;&gt;57,"X","s"))</f>
        <v/>
      </c>
      <c r="O138" s="12" t="str">
        <f>IF(ISNA(VLOOKUP(F138,[3]Z!$E:$J,5,0)),"",IF(VLOOKUP(F138,[3]Z!$E:$J,5,0)&lt;&gt;57,"X","s"))</f>
        <v/>
      </c>
      <c r="P138" s="12" t="str">
        <f>IF(ISNA(VLOOKUP(F138,[4]Z!$E:$J,5,0)),"",IF(VLOOKUP(F138,[4]Z!$E:$J,5,0)&lt;&gt;57,"X","s"))</f>
        <v>X</v>
      </c>
      <c r="Q138" s="12" t="str">
        <f>IF(ISNA(VLOOKUP(F138,[5]Z!$E:$J,5,0)),"",IF(VLOOKUP(F138,[5]Z!$E:$J,5,0)&lt;&gt;57,"X","s"))</f>
        <v/>
      </c>
      <c r="R138" s="12" t="str">
        <f>IF(ISNA(VLOOKUP(F138,[6]Z!$E:$J,5,0)),"",IF(VLOOKUP(F138,[6]Z!$E:$J,5,0)&lt;&gt;57,"X","s"))</f>
        <v/>
      </c>
    </row>
    <row r="139" spans="2:18" x14ac:dyDescent="0.35">
      <c r="B139" s="5">
        <v>245</v>
      </c>
      <c r="C139" s="5">
        <v>12102268</v>
      </c>
      <c r="D139" s="3">
        <v>3</v>
      </c>
      <c r="E139" s="5" t="s">
        <v>9</v>
      </c>
      <c r="F139" s="5" t="s">
        <v>280</v>
      </c>
      <c r="G139" s="5" t="s">
        <v>281</v>
      </c>
      <c r="H139" s="5" t="s">
        <v>282</v>
      </c>
      <c r="I139" s="5" t="s">
        <v>283</v>
      </c>
      <c r="J139" s="5">
        <v>42</v>
      </c>
      <c r="K139" s="5" t="s">
        <v>284</v>
      </c>
      <c r="L139" s="5" t="s">
        <v>348</v>
      </c>
      <c r="M139" s="12" t="str">
        <f>IF(ISNA(VLOOKUP(F139,[1]Z!$E:$J,5,0)),"",IF(VLOOKUP(F139,[1]Z!$E:$J,5,0)&lt;&gt;57,"X","s"))</f>
        <v>X</v>
      </c>
      <c r="N139" s="12" t="str">
        <f>IF(ISNA(VLOOKUP(F139,[2]Z!$E:$J,5,0)),"",IF(VLOOKUP(F139,[2]Z!$E:$J,5,0)&lt;&gt;57,"X","s"))</f>
        <v/>
      </c>
      <c r="O139" s="12" t="str">
        <f>IF(ISNA(VLOOKUP(F139,[3]Z!$E:$J,5,0)),"",IF(VLOOKUP(F139,[3]Z!$E:$J,5,0)&lt;&gt;57,"X","s"))</f>
        <v/>
      </c>
      <c r="P139" s="12" t="str">
        <f>IF(ISNA(VLOOKUP(F139,[4]Z!$E:$J,5,0)),"",IF(VLOOKUP(F139,[4]Z!$E:$J,5,0)&lt;&gt;57,"X","s"))</f>
        <v/>
      </c>
      <c r="Q139" s="12" t="str">
        <f>IF(ISNA(VLOOKUP(F139,[5]Z!$E:$J,5,0)),"",IF(VLOOKUP(F139,[5]Z!$E:$J,5,0)&lt;&gt;57,"X","s"))</f>
        <v>X</v>
      </c>
      <c r="R139" s="12" t="str">
        <f>IF(ISNA(VLOOKUP(F139,[6]Z!$E:$J,5,0)),"",IF(VLOOKUP(F139,[6]Z!$E:$J,5,0)&lt;&gt;57,"X","s"))</f>
        <v/>
      </c>
    </row>
    <row r="140" spans="2:18" x14ac:dyDescent="0.35">
      <c r="B140" s="5">
        <v>244</v>
      </c>
      <c r="C140" s="5">
        <v>42100355</v>
      </c>
      <c r="D140" s="3">
        <v>5</v>
      </c>
      <c r="E140" s="5" t="s">
        <v>9</v>
      </c>
      <c r="F140" s="5" t="s">
        <v>655</v>
      </c>
      <c r="G140" s="5" t="s">
        <v>9</v>
      </c>
      <c r="H140" s="5" t="s">
        <v>9</v>
      </c>
      <c r="I140" s="5" t="s">
        <v>9</v>
      </c>
      <c r="J140" s="5">
        <v>59</v>
      </c>
      <c r="K140" s="5" t="s">
        <v>656</v>
      </c>
      <c r="L140" s="5" t="s">
        <v>164</v>
      </c>
      <c r="M140" s="12" t="str">
        <f>IF(ISNA(VLOOKUP(F140,[1]Z!$E:$J,5,0)),"",IF(VLOOKUP(F140,[1]Z!$E:$J,5,0)&lt;&gt;57,"X","s"))</f>
        <v/>
      </c>
      <c r="N140" s="12" t="str">
        <f>IF(ISNA(VLOOKUP(F140,[2]Z!$E:$J,5,0)),"",IF(VLOOKUP(F140,[2]Z!$E:$J,5,0)&lt;&gt;57,"X","s"))</f>
        <v>X</v>
      </c>
      <c r="O140" s="12" t="str">
        <f>IF(ISNA(VLOOKUP(F140,[3]Z!$E:$J,5,0)),"",IF(VLOOKUP(F140,[3]Z!$E:$J,5,0)&lt;&gt;57,"X","s"))</f>
        <v/>
      </c>
      <c r="P140" s="12" t="str">
        <f>IF(ISNA(VLOOKUP(F140,[4]Z!$E:$J,5,0)),"",IF(VLOOKUP(F140,[4]Z!$E:$J,5,0)&lt;&gt;57,"X","s"))</f>
        <v>X</v>
      </c>
      <c r="Q140" s="12" t="str">
        <f>IF(ISNA(VLOOKUP(F140,[5]Z!$E:$J,5,0)),"",IF(VLOOKUP(F140,[5]Z!$E:$J,5,0)&lt;&gt;57,"X","s"))</f>
        <v/>
      </c>
      <c r="R140" s="12" t="str">
        <f>IF(ISNA(VLOOKUP(F140,[6]Z!$E:$J,5,0)),"",IF(VLOOKUP(F140,[6]Z!$E:$J,5,0)&lt;&gt;57,"X","s"))</f>
        <v/>
      </c>
    </row>
    <row r="141" spans="2:18" x14ac:dyDescent="0.35">
      <c r="B141" s="5">
        <v>241</v>
      </c>
      <c r="C141" s="5">
        <v>12108253</v>
      </c>
      <c r="D141" s="3">
        <v>5</v>
      </c>
      <c r="E141" s="5" t="s">
        <v>9</v>
      </c>
      <c r="F141" s="5" t="s">
        <v>595</v>
      </c>
      <c r="G141" s="5" t="s">
        <v>9</v>
      </c>
      <c r="H141" s="5" t="s">
        <v>9</v>
      </c>
      <c r="I141" s="5" t="s">
        <v>9</v>
      </c>
      <c r="K141" s="5" t="s">
        <v>596</v>
      </c>
      <c r="L141" s="5" t="s">
        <v>348</v>
      </c>
      <c r="M141" s="12" t="str">
        <f>IF(ISNA(VLOOKUP(F141,[1]Z!$E:$J,5,0)),"",IF(VLOOKUP(F141,[1]Z!$E:$J,5,0)&lt;&gt;57,"X","s"))</f>
        <v>X</v>
      </c>
      <c r="N141" s="12" t="str">
        <f>IF(ISNA(VLOOKUP(F141,[2]Z!$E:$J,5,0)),"",IF(VLOOKUP(F141,[2]Z!$E:$J,5,0)&lt;&gt;57,"X","s"))</f>
        <v/>
      </c>
      <c r="O141" s="12" t="str">
        <f>IF(ISNA(VLOOKUP(F141,[3]Z!$E:$J,5,0)),"",IF(VLOOKUP(F141,[3]Z!$E:$J,5,0)&lt;&gt;57,"X","s"))</f>
        <v>X</v>
      </c>
      <c r="P141" s="12" t="str">
        <f>IF(ISNA(VLOOKUP(F141,[4]Z!$E:$J,5,0)),"",IF(VLOOKUP(F141,[4]Z!$E:$J,5,0)&lt;&gt;57,"X","s"))</f>
        <v/>
      </c>
      <c r="Q141" s="12" t="str">
        <f>IF(ISNA(VLOOKUP(F141,[5]Z!$E:$J,5,0)),"",IF(VLOOKUP(F141,[5]Z!$E:$J,5,0)&lt;&gt;57,"X","s"))</f>
        <v/>
      </c>
      <c r="R141" s="12" t="str">
        <f>IF(ISNA(VLOOKUP(F141,[6]Z!$E:$J,5,0)),"",IF(VLOOKUP(F141,[6]Z!$E:$J,5,0)&lt;&gt;57,"X","s"))</f>
        <v/>
      </c>
    </row>
    <row r="142" spans="2:18" x14ac:dyDescent="0.35">
      <c r="B142" s="5">
        <v>236</v>
      </c>
      <c r="C142" s="5">
        <v>62101901</v>
      </c>
      <c r="D142" s="3">
        <v>1</v>
      </c>
      <c r="E142" s="5" t="s">
        <v>401</v>
      </c>
      <c r="F142" s="5" t="s">
        <v>402</v>
      </c>
      <c r="G142" s="5" t="s">
        <v>403</v>
      </c>
      <c r="H142" s="5" t="s">
        <v>404</v>
      </c>
      <c r="I142" s="5" t="s">
        <v>405</v>
      </c>
      <c r="J142" s="5">
        <v>55</v>
      </c>
      <c r="K142" s="5" t="s">
        <v>439</v>
      </c>
      <c r="L142" s="5" t="s">
        <v>315</v>
      </c>
      <c r="M142" s="12" t="str">
        <f>IF(ISNA(VLOOKUP(F142,[1]Z!$E:$J,5,0)),"",IF(VLOOKUP(F142,[1]Z!$E:$J,5,0)&lt;&gt;57,"X","s"))</f>
        <v>X</v>
      </c>
      <c r="N142" s="12" t="str">
        <f>IF(ISNA(VLOOKUP(F142,[2]Z!$E:$J,5,0)),"",IF(VLOOKUP(F142,[2]Z!$E:$J,5,0)&lt;&gt;57,"X","s"))</f>
        <v/>
      </c>
      <c r="O142" s="12" t="str">
        <f>IF(ISNA(VLOOKUP(F142,[3]Z!$E:$J,5,0)),"",IF(VLOOKUP(F142,[3]Z!$E:$J,5,0)&lt;&gt;57,"X","s"))</f>
        <v>X</v>
      </c>
      <c r="P142" s="12" t="str">
        <f>IF(ISNA(VLOOKUP(F142,[4]Z!$E:$J,5,0)),"",IF(VLOOKUP(F142,[4]Z!$E:$J,5,0)&lt;&gt;57,"X","s"))</f>
        <v>X</v>
      </c>
      <c r="Q142" s="12" t="str">
        <f>IF(ISNA(VLOOKUP(F142,[5]Z!$E:$J,5,0)),"",IF(VLOOKUP(F142,[5]Z!$E:$J,5,0)&lt;&gt;57,"X","s"))</f>
        <v>X</v>
      </c>
      <c r="R142" s="12" t="str">
        <f>IF(ISNA(VLOOKUP(F142,[6]Z!$E:$J,5,0)),"",IF(VLOOKUP(F142,[6]Z!$E:$J,5,0)&lt;&gt;57,"X","s"))</f>
        <v>X</v>
      </c>
    </row>
    <row r="143" spans="2:18" x14ac:dyDescent="0.35">
      <c r="B143" s="5">
        <v>232</v>
      </c>
      <c r="C143" s="5">
        <v>62101901</v>
      </c>
      <c r="D143" s="3">
        <v>5</v>
      </c>
      <c r="E143" s="5" t="s">
        <v>9</v>
      </c>
      <c r="F143" s="5" t="s">
        <v>694</v>
      </c>
      <c r="G143" s="5" t="s">
        <v>9</v>
      </c>
      <c r="H143" s="5" t="s">
        <v>9</v>
      </c>
      <c r="I143" s="5" t="s">
        <v>9</v>
      </c>
      <c r="J143" s="5">
        <v>57</v>
      </c>
      <c r="K143" s="5" t="s">
        <v>661</v>
      </c>
      <c r="L143" s="5" t="s">
        <v>315</v>
      </c>
      <c r="M143" s="12" t="str">
        <f>IF(ISNA(VLOOKUP(F143,[1]Z!$E:$J,5,0)),"",IF(VLOOKUP(F143,[1]Z!$E:$J,5,0)&lt;&gt;57,"X","s"))</f>
        <v/>
      </c>
      <c r="N143" s="12" t="str">
        <f>IF(ISNA(VLOOKUP(F143,[2]Z!$E:$J,5,0)),"",IF(VLOOKUP(F143,[2]Z!$E:$J,5,0)&lt;&gt;57,"X","s"))</f>
        <v/>
      </c>
      <c r="O143" s="12" t="str">
        <f>IF(ISNA(VLOOKUP(F143,[3]Z!$E:$J,5,0)),"",IF(VLOOKUP(F143,[3]Z!$E:$J,5,0)&lt;&gt;57,"X","s"))</f>
        <v/>
      </c>
      <c r="P143" s="12" t="str">
        <f>IF(ISNA(VLOOKUP(F143,[4]Z!$E:$J,5,0)),"",IF(VLOOKUP(F143,[4]Z!$E:$J,5,0)&lt;&gt;57,"X","s"))</f>
        <v/>
      </c>
      <c r="Q143" s="12" t="str">
        <f>IF(ISNA(VLOOKUP(F143,[5]Z!$E:$J,5,0)),"",IF(VLOOKUP(F143,[5]Z!$E:$J,5,0)&lt;&gt;57,"X","s"))</f>
        <v>s</v>
      </c>
      <c r="R143" s="12" t="str">
        <f>IF(ISNA(VLOOKUP(F143,[6]Z!$E:$J,5,0)),"",IF(VLOOKUP(F143,[6]Z!$E:$J,5,0)&lt;&gt;57,"X","s"))</f>
        <v/>
      </c>
    </row>
    <row r="144" spans="2:18" x14ac:dyDescent="0.35">
      <c r="B144" s="5">
        <v>226</v>
      </c>
      <c r="C144" s="5">
        <v>62101901</v>
      </c>
      <c r="D144" s="3">
        <v>5</v>
      </c>
      <c r="E144" s="5" t="s">
        <v>9</v>
      </c>
      <c r="F144" s="5" t="s">
        <v>695</v>
      </c>
      <c r="G144" s="5" t="s">
        <v>9</v>
      </c>
      <c r="H144" s="5" t="s">
        <v>9</v>
      </c>
      <c r="I144" s="5" t="s">
        <v>9</v>
      </c>
      <c r="J144" s="5">
        <v>58</v>
      </c>
      <c r="K144" s="5" t="s">
        <v>696</v>
      </c>
      <c r="L144" s="5" t="s">
        <v>315</v>
      </c>
      <c r="M144" s="12" t="str">
        <f>IF(ISNA(VLOOKUP(F144,[1]Z!$E:$J,5,0)),"",IF(VLOOKUP(F144,[1]Z!$E:$J,5,0)&lt;&gt;57,"X","s"))</f>
        <v/>
      </c>
      <c r="N144" s="12" t="str">
        <f>IF(ISNA(VLOOKUP(F144,[2]Z!$E:$J,5,0)),"",IF(VLOOKUP(F144,[2]Z!$E:$J,5,0)&lt;&gt;57,"X","s"))</f>
        <v/>
      </c>
      <c r="O144" s="12" t="str">
        <f>IF(ISNA(VLOOKUP(F144,[3]Z!$E:$J,5,0)),"",IF(VLOOKUP(F144,[3]Z!$E:$J,5,0)&lt;&gt;57,"X","s"))</f>
        <v/>
      </c>
      <c r="P144" s="12" t="str">
        <f>IF(ISNA(VLOOKUP(F144,[4]Z!$E:$J,5,0)),"",IF(VLOOKUP(F144,[4]Z!$E:$J,5,0)&lt;&gt;57,"X","s"))</f>
        <v/>
      </c>
      <c r="Q144" s="12" t="str">
        <f>IF(ISNA(VLOOKUP(F144,[5]Z!$E:$J,5,0)),"",IF(VLOOKUP(F144,[5]Z!$E:$J,5,0)&lt;&gt;57,"X","s"))</f>
        <v>X</v>
      </c>
      <c r="R144" s="12" t="str">
        <f>IF(ISNA(VLOOKUP(F144,[6]Z!$E:$J,5,0)),"",IF(VLOOKUP(F144,[6]Z!$E:$J,5,0)&lt;&gt;57,"X","s"))</f>
        <v/>
      </c>
    </row>
    <row r="145" spans="2:18" x14ac:dyDescent="0.35">
      <c r="B145" s="5">
        <v>225</v>
      </c>
      <c r="C145" s="5">
        <v>12108253</v>
      </c>
      <c r="D145" s="3">
        <v>3</v>
      </c>
      <c r="E145" s="5" t="s">
        <v>9</v>
      </c>
      <c r="F145" s="5" t="s">
        <v>597</v>
      </c>
      <c r="G145" s="5" t="s">
        <v>598</v>
      </c>
      <c r="H145" s="5" t="s">
        <v>599</v>
      </c>
      <c r="I145" s="5" t="s">
        <v>600</v>
      </c>
      <c r="K145" s="5" t="s">
        <v>601</v>
      </c>
      <c r="L145" s="5" t="s">
        <v>348</v>
      </c>
      <c r="M145" s="12" t="str">
        <f>IF(ISNA(VLOOKUP(F145,[1]Z!$E:$J,5,0)),"",IF(VLOOKUP(F145,[1]Z!$E:$J,5,0)&lt;&gt;57,"X","s"))</f>
        <v>X</v>
      </c>
      <c r="N145" s="12" t="str">
        <f>IF(ISNA(VLOOKUP(F145,[2]Z!$E:$J,5,0)),"",IF(VLOOKUP(F145,[2]Z!$E:$J,5,0)&lt;&gt;57,"X","s"))</f>
        <v/>
      </c>
      <c r="O145" s="12" t="str">
        <f>IF(ISNA(VLOOKUP(F145,[3]Z!$E:$J,5,0)),"",IF(VLOOKUP(F145,[3]Z!$E:$J,5,0)&lt;&gt;57,"X","s"))</f>
        <v/>
      </c>
      <c r="P145" s="12" t="str">
        <f>IF(ISNA(VLOOKUP(F145,[4]Z!$E:$J,5,0)),"",IF(VLOOKUP(F145,[4]Z!$E:$J,5,0)&lt;&gt;57,"X","s"))</f>
        <v/>
      </c>
      <c r="Q145" s="12" t="str">
        <f>IF(ISNA(VLOOKUP(F145,[5]Z!$E:$J,5,0)),"",IF(VLOOKUP(F145,[5]Z!$E:$J,5,0)&lt;&gt;57,"X","s"))</f>
        <v/>
      </c>
      <c r="R145" s="12" t="str">
        <f>IF(ISNA(VLOOKUP(F145,[6]Z!$E:$J,5,0)),"",IF(VLOOKUP(F145,[6]Z!$E:$J,5,0)&lt;&gt;57,"X","s"))</f>
        <v/>
      </c>
    </row>
    <row r="146" spans="2:18" x14ac:dyDescent="0.35">
      <c r="B146" s="5">
        <v>211</v>
      </c>
      <c r="C146" s="5">
        <v>12106392</v>
      </c>
      <c r="D146" s="3">
        <v>5</v>
      </c>
      <c r="E146" s="5" t="s">
        <v>9</v>
      </c>
      <c r="F146" s="5" t="s">
        <v>602</v>
      </c>
      <c r="G146" s="5" t="s">
        <v>9</v>
      </c>
      <c r="H146" s="5" t="s">
        <v>9</v>
      </c>
      <c r="I146" s="5" t="s">
        <v>9</v>
      </c>
      <c r="K146" s="5" t="s">
        <v>603</v>
      </c>
      <c r="L146" s="5" t="s">
        <v>348</v>
      </c>
      <c r="M146" s="12" t="str">
        <f>IF(ISNA(VLOOKUP(F146,[1]Z!$E:$J,5,0)),"",IF(VLOOKUP(F146,[1]Z!$E:$J,5,0)&lt;&gt;57,"X","s"))</f>
        <v>X</v>
      </c>
      <c r="N146" s="12" t="str">
        <f>IF(ISNA(VLOOKUP(F146,[2]Z!$E:$J,5,0)),"",IF(VLOOKUP(F146,[2]Z!$E:$J,5,0)&lt;&gt;57,"X","s"))</f>
        <v/>
      </c>
      <c r="O146" s="12" t="str">
        <f>IF(ISNA(VLOOKUP(F146,[3]Z!$E:$J,5,0)),"",IF(VLOOKUP(F146,[3]Z!$E:$J,5,0)&lt;&gt;57,"X","s"))</f>
        <v/>
      </c>
      <c r="P146" s="12" t="str">
        <f>IF(ISNA(VLOOKUP(F146,[4]Z!$E:$J,5,0)),"",IF(VLOOKUP(F146,[4]Z!$E:$J,5,0)&lt;&gt;57,"X","s"))</f>
        <v/>
      </c>
      <c r="Q146" s="12" t="str">
        <f>IF(ISNA(VLOOKUP(F146,[5]Z!$E:$J,5,0)),"",IF(VLOOKUP(F146,[5]Z!$E:$J,5,0)&lt;&gt;57,"X","s"))</f>
        <v/>
      </c>
      <c r="R146" s="12" t="str">
        <f>IF(ISNA(VLOOKUP(F146,[6]Z!$E:$J,5,0)),"",IF(VLOOKUP(F146,[6]Z!$E:$J,5,0)&lt;&gt;57,"X","s"))</f>
        <v/>
      </c>
    </row>
    <row r="147" spans="2:18" x14ac:dyDescent="0.35">
      <c r="B147" s="5">
        <v>209</v>
      </c>
      <c r="C147" s="5">
        <v>12105244</v>
      </c>
      <c r="D147" s="3">
        <v>3</v>
      </c>
      <c r="E147" s="5" t="s">
        <v>406</v>
      </c>
      <c r="F147" s="5" t="s">
        <v>407</v>
      </c>
      <c r="G147" s="5" t="s">
        <v>408</v>
      </c>
      <c r="H147" s="5" t="s">
        <v>409</v>
      </c>
      <c r="I147" s="5" t="s">
        <v>410</v>
      </c>
      <c r="J147" s="5">
        <v>48</v>
      </c>
      <c r="K147" s="5" t="s">
        <v>362</v>
      </c>
      <c r="L147" s="5" t="s">
        <v>348</v>
      </c>
      <c r="M147" s="12" t="str">
        <f>IF(ISNA(VLOOKUP(F147,[1]Z!$E:$J,5,0)),"",IF(VLOOKUP(F147,[1]Z!$E:$J,5,0)&lt;&gt;57,"X","s"))</f>
        <v>X</v>
      </c>
      <c r="N147" s="12" t="str">
        <f>IF(ISNA(VLOOKUP(F147,[2]Z!$E:$J,5,0)),"",IF(VLOOKUP(F147,[2]Z!$E:$J,5,0)&lt;&gt;57,"X","s"))</f>
        <v/>
      </c>
      <c r="O147" s="12" t="str">
        <f>IF(ISNA(VLOOKUP(F147,[3]Z!$E:$J,5,0)),"",IF(VLOOKUP(F147,[3]Z!$E:$J,5,0)&lt;&gt;57,"X","s"))</f>
        <v/>
      </c>
      <c r="P147" s="12" t="str">
        <f>IF(ISNA(VLOOKUP(F147,[4]Z!$E:$J,5,0)),"",IF(VLOOKUP(F147,[4]Z!$E:$J,5,0)&lt;&gt;57,"X","s"))</f>
        <v/>
      </c>
      <c r="Q147" s="12" t="str">
        <f>IF(ISNA(VLOOKUP(F147,[5]Z!$E:$J,5,0)),"",IF(VLOOKUP(F147,[5]Z!$E:$J,5,0)&lt;&gt;57,"X","s"))</f>
        <v/>
      </c>
      <c r="R147" s="12" t="str">
        <f>IF(ISNA(VLOOKUP(F147,[6]Z!$E:$J,5,0)),"",IF(VLOOKUP(F147,[6]Z!$E:$J,5,0)&lt;&gt;57,"X","s"))</f>
        <v/>
      </c>
    </row>
    <row r="148" spans="2:18" x14ac:dyDescent="0.35">
      <c r="B148" s="5">
        <v>205</v>
      </c>
      <c r="C148" s="5">
        <v>12108253</v>
      </c>
      <c r="D148" s="3">
        <v>5</v>
      </c>
      <c r="E148" s="5" t="s">
        <v>9</v>
      </c>
      <c r="F148" s="5" t="s">
        <v>604</v>
      </c>
      <c r="G148" s="5" t="s">
        <v>9</v>
      </c>
      <c r="H148" s="5" t="s">
        <v>9</v>
      </c>
      <c r="I148" s="5" t="s">
        <v>9</v>
      </c>
      <c r="J148" s="5">
        <v>49</v>
      </c>
      <c r="K148" s="5" t="s">
        <v>518</v>
      </c>
      <c r="L148" s="5" t="s">
        <v>348</v>
      </c>
      <c r="M148" s="12" t="str">
        <f>IF(ISNA(VLOOKUP(F148,[1]Z!$E:$J,5,0)),"",IF(VLOOKUP(F148,[1]Z!$E:$J,5,0)&lt;&gt;57,"X","s"))</f>
        <v>X</v>
      </c>
      <c r="N148" s="12" t="str">
        <f>IF(ISNA(VLOOKUP(F148,[2]Z!$E:$J,5,0)),"",IF(VLOOKUP(F148,[2]Z!$E:$J,5,0)&lt;&gt;57,"X","s"))</f>
        <v/>
      </c>
      <c r="O148" s="12" t="str">
        <f>IF(ISNA(VLOOKUP(F148,[3]Z!$E:$J,5,0)),"",IF(VLOOKUP(F148,[3]Z!$E:$J,5,0)&lt;&gt;57,"X","s"))</f>
        <v>X</v>
      </c>
      <c r="P148" s="12" t="str">
        <f>IF(ISNA(VLOOKUP(F148,[4]Z!$E:$J,5,0)),"",IF(VLOOKUP(F148,[4]Z!$E:$J,5,0)&lt;&gt;57,"X","s"))</f>
        <v/>
      </c>
      <c r="Q148" s="12" t="str">
        <f>IF(ISNA(VLOOKUP(F148,[5]Z!$E:$J,5,0)),"",IF(VLOOKUP(F148,[5]Z!$E:$J,5,0)&lt;&gt;57,"X","s"))</f>
        <v/>
      </c>
      <c r="R148" s="12" t="str">
        <f>IF(ISNA(VLOOKUP(F148,[6]Z!$E:$J,5,0)),"",IF(VLOOKUP(F148,[6]Z!$E:$J,5,0)&lt;&gt;57,"X","s"))</f>
        <v/>
      </c>
    </row>
    <row r="149" spans="2:18" x14ac:dyDescent="0.35">
      <c r="B149" s="5">
        <v>204</v>
      </c>
      <c r="C149" s="5">
        <v>12108253</v>
      </c>
      <c r="D149" s="3">
        <v>3</v>
      </c>
      <c r="E149" s="5" t="s">
        <v>9</v>
      </c>
      <c r="F149" s="14" t="s">
        <v>605</v>
      </c>
      <c r="G149" s="5" t="s">
        <v>606</v>
      </c>
      <c r="H149" s="5" t="s">
        <v>607</v>
      </c>
      <c r="I149" s="5" t="s">
        <v>608</v>
      </c>
      <c r="J149" s="5">
        <v>50</v>
      </c>
      <c r="K149" s="5" t="s">
        <v>609</v>
      </c>
      <c r="L149" s="5" t="s">
        <v>348</v>
      </c>
      <c r="M149" s="12" t="str">
        <f>IF(ISNA(VLOOKUP(F149,[1]Z!$E:$J,5,0)),"",IF(VLOOKUP(F149,[1]Z!$E:$J,5,0)&lt;&gt;57,"X","s"))</f>
        <v>X</v>
      </c>
      <c r="N149" s="12" t="str">
        <f>IF(ISNA(VLOOKUP(F149,[2]Z!$E:$J,5,0)),"",IF(VLOOKUP(F149,[2]Z!$E:$J,5,0)&lt;&gt;57,"X","s"))</f>
        <v/>
      </c>
      <c r="O149" s="12" t="str">
        <f>IF(ISNA(VLOOKUP(F149,[3]Z!$E:$J,5,0)),"",IF(VLOOKUP(F149,[3]Z!$E:$J,5,0)&lt;&gt;57,"X","s"))</f>
        <v/>
      </c>
      <c r="P149" s="12" t="str">
        <f>IF(ISNA(VLOOKUP(F149,[4]Z!$E:$J,5,0)),"",IF(VLOOKUP(F149,[4]Z!$E:$J,5,0)&lt;&gt;57,"X","s"))</f>
        <v/>
      </c>
      <c r="Q149" s="12" t="str">
        <f>IF(ISNA(VLOOKUP(F149,[5]Z!$E:$J,5,0)),"",IF(VLOOKUP(F149,[5]Z!$E:$J,5,0)&lt;&gt;57,"X","s"))</f>
        <v/>
      </c>
      <c r="R149" s="12" t="str">
        <f>IF(ISNA(VLOOKUP(F149,[6]Z!$E:$J,5,0)),"",IF(VLOOKUP(F149,[6]Z!$E:$J,5,0)&lt;&gt;57,"X","s"))</f>
        <v/>
      </c>
    </row>
    <row r="150" spans="2:18" x14ac:dyDescent="0.35">
      <c r="B150" s="5">
        <v>200</v>
      </c>
      <c r="C150" s="5">
        <v>12102268</v>
      </c>
      <c r="D150" s="3">
        <v>3</v>
      </c>
      <c r="E150" s="5" t="s">
        <v>9</v>
      </c>
      <c r="F150" s="5" t="s">
        <v>411</v>
      </c>
      <c r="G150" s="5" t="s">
        <v>302</v>
      </c>
      <c r="H150" s="5" t="s">
        <v>412</v>
      </c>
      <c r="I150" s="5" t="s">
        <v>546</v>
      </c>
      <c r="J150" s="5">
        <v>52</v>
      </c>
      <c r="K150" s="5" t="s">
        <v>363</v>
      </c>
      <c r="L150" s="5" t="s">
        <v>348</v>
      </c>
      <c r="M150" s="12" t="str">
        <f>IF(ISNA(VLOOKUP(F150,[1]Z!$E:$J,5,0)),"",IF(VLOOKUP(F150,[1]Z!$E:$J,5,0)&lt;&gt;57,"X","s"))</f>
        <v>X</v>
      </c>
      <c r="N150" s="12" t="str">
        <f>IF(ISNA(VLOOKUP(F150,[2]Z!$E:$J,5,0)),"",IF(VLOOKUP(F150,[2]Z!$E:$J,5,0)&lt;&gt;57,"X","s"))</f>
        <v/>
      </c>
      <c r="O150" s="12" t="str">
        <f>IF(ISNA(VLOOKUP(F150,[3]Z!$E:$J,5,0)),"",IF(VLOOKUP(F150,[3]Z!$E:$J,5,0)&lt;&gt;57,"X","s"))</f>
        <v/>
      </c>
      <c r="P150" s="12" t="str">
        <f>IF(ISNA(VLOOKUP(F150,[4]Z!$E:$J,5,0)),"",IF(VLOOKUP(F150,[4]Z!$E:$J,5,0)&lt;&gt;57,"X","s"))</f>
        <v/>
      </c>
      <c r="Q150" s="12" t="str">
        <f>IF(ISNA(VLOOKUP(F150,[5]Z!$E:$J,5,0)),"",IF(VLOOKUP(F150,[5]Z!$E:$J,5,0)&lt;&gt;57,"X","s"))</f>
        <v/>
      </c>
      <c r="R150" s="12" t="str">
        <f>IF(ISNA(VLOOKUP(F150,[6]Z!$E:$J,5,0)),"",IF(VLOOKUP(F150,[6]Z!$E:$J,5,0)&lt;&gt;57,"X","s"))</f>
        <v/>
      </c>
    </row>
    <row r="151" spans="2:18" x14ac:dyDescent="0.35">
      <c r="B151" s="5">
        <v>195</v>
      </c>
      <c r="C151" s="5">
        <v>12107184</v>
      </c>
      <c r="D151" s="3">
        <v>3</v>
      </c>
      <c r="E151" s="5" t="s">
        <v>123</v>
      </c>
      <c r="F151" s="5" t="s">
        <v>547</v>
      </c>
      <c r="G151" s="5" t="s">
        <v>338</v>
      </c>
      <c r="H151" s="5" t="s">
        <v>548</v>
      </c>
      <c r="I151" s="5" t="s">
        <v>549</v>
      </c>
      <c r="J151" s="5">
        <v>53</v>
      </c>
      <c r="K151" s="5" t="s">
        <v>550</v>
      </c>
      <c r="L151" s="5" t="s">
        <v>348</v>
      </c>
      <c r="M151" s="12" t="str">
        <f>IF(ISNA(VLOOKUP(F151,[1]Z!$E:$J,5,0)),"",IF(VLOOKUP(F151,[1]Z!$E:$J,5,0)&lt;&gt;57,"X","s"))</f>
        <v>X</v>
      </c>
      <c r="N151" s="12" t="str">
        <f>IF(ISNA(VLOOKUP(F151,[2]Z!$E:$J,5,0)),"",IF(VLOOKUP(F151,[2]Z!$E:$J,5,0)&lt;&gt;57,"X","s"))</f>
        <v/>
      </c>
      <c r="O151" s="12" t="str">
        <f>IF(ISNA(VLOOKUP(F151,[3]Z!$E:$J,5,0)),"",IF(VLOOKUP(F151,[3]Z!$E:$J,5,0)&lt;&gt;57,"X","s"))</f>
        <v/>
      </c>
      <c r="P151" s="12" t="str">
        <f>IF(ISNA(VLOOKUP(F151,[4]Z!$E:$J,5,0)),"",IF(VLOOKUP(F151,[4]Z!$E:$J,5,0)&lt;&gt;57,"X","s"))</f>
        <v/>
      </c>
      <c r="Q151" s="12" t="str">
        <f>IF(ISNA(VLOOKUP(F151,[5]Z!$E:$J,5,0)),"",IF(VLOOKUP(F151,[5]Z!$E:$J,5,0)&lt;&gt;57,"X","s"))</f>
        <v/>
      </c>
      <c r="R151" s="12" t="str">
        <f>IF(ISNA(VLOOKUP(F151,[6]Z!$E:$J,5,0)),"",IF(VLOOKUP(F151,[6]Z!$E:$J,5,0)&lt;&gt;57,"X","s"))</f>
        <v/>
      </c>
    </row>
    <row r="152" spans="2:18" x14ac:dyDescent="0.35">
      <c r="B152" s="5">
        <v>190</v>
      </c>
      <c r="C152" s="5">
        <v>12105244</v>
      </c>
      <c r="D152" s="3">
        <v>5</v>
      </c>
      <c r="E152" s="5" t="s">
        <v>9</v>
      </c>
      <c r="F152" s="5" t="s">
        <v>611</v>
      </c>
      <c r="G152" s="5" t="s">
        <v>9</v>
      </c>
      <c r="H152" s="5" t="s">
        <v>9</v>
      </c>
      <c r="I152" s="5" t="s">
        <v>9</v>
      </c>
      <c r="K152" s="5" t="s">
        <v>68</v>
      </c>
      <c r="L152" s="5" t="s">
        <v>348</v>
      </c>
      <c r="M152" s="12" t="str">
        <f>IF(ISNA(VLOOKUP(F152,[1]Z!$E:$J,5,0)),"",IF(VLOOKUP(F152,[1]Z!$E:$J,5,0)&lt;&gt;57,"X","s"))</f>
        <v>X</v>
      </c>
      <c r="N152" s="12" t="str">
        <f>IF(ISNA(VLOOKUP(F152,[2]Z!$E:$J,5,0)),"",IF(VLOOKUP(F152,[2]Z!$E:$J,5,0)&lt;&gt;57,"X","s"))</f>
        <v/>
      </c>
      <c r="O152" s="12" t="str">
        <f>IF(ISNA(VLOOKUP(F152,[3]Z!$E:$J,5,0)),"",IF(VLOOKUP(F152,[3]Z!$E:$J,5,0)&lt;&gt;57,"X","s"))</f>
        <v/>
      </c>
      <c r="P152" s="12" t="str">
        <f>IF(ISNA(VLOOKUP(F152,[4]Z!$E:$J,5,0)),"",IF(VLOOKUP(F152,[4]Z!$E:$J,5,0)&lt;&gt;57,"X","s"))</f>
        <v/>
      </c>
      <c r="Q152" s="12" t="str">
        <f>IF(ISNA(VLOOKUP(F152,[5]Z!$E:$J,5,0)),"",IF(VLOOKUP(F152,[5]Z!$E:$J,5,0)&lt;&gt;57,"X","s"))</f>
        <v/>
      </c>
      <c r="R152" s="12" t="str">
        <f>IF(ISNA(VLOOKUP(F152,[6]Z!$E:$J,5,0)),"",IF(VLOOKUP(F152,[6]Z!$E:$J,5,0)&lt;&gt;57,"X","s"))</f>
        <v/>
      </c>
    </row>
    <row r="153" spans="2:18" x14ac:dyDescent="0.35">
      <c r="B153" s="5">
        <v>171</v>
      </c>
      <c r="C153" s="5">
        <v>12105244</v>
      </c>
      <c r="D153" s="3">
        <v>2</v>
      </c>
      <c r="E153" s="5" t="s">
        <v>9</v>
      </c>
      <c r="F153" s="5" t="s">
        <v>295</v>
      </c>
      <c r="G153" s="5" t="s">
        <v>296</v>
      </c>
      <c r="H153" s="5" t="s">
        <v>297</v>
      </c>
      <c r="I153" s="5" t="s">
        <v>298</v>
      </c>
      <c r="J153" s="5">
        <v>58</v>
      </c>
      <c r="K153" s="5" t="s">
        <v>299</v>
      </c>
      <c r="L153" s="5" t="s">
        <v>348</v>
      </c>
      <c r="M153" s="12" t="str">
        <f>IF(ISNA(VLOOKUP(F153,[1]Z!$E:$J,5,0)),"",IF(VLOOKUP(F153,[1]Z!$E:$J,5,0)&lt;&gt;57,"X","s"))</f>
        <v>X</v>
      </c>
      <c r="N153" s="12" t="str">
        <f>IF(ISNA(VLOOKUP(F153,[2]Z!$E:$J,5,0)),"",IF(VLOOKUP(F153,[2]Z!$E:$J,5,0)&lt;&gt;57,"X","s"))</f>
        <v/>
      </c>
      <c r="O153" s="12" t="str">
        <f>IF(ISNA(VLOOKUP(F153,[3]Z!$E:$J,5,0)),"",IF(VLOOKUP(F153,[3]Z!$E:$J,5,0)&lt;&gt;57,"X","s"))</f>
        <v/>
      </c>
      <c r="P153" s="12" t="str">
        <f>IF(ISNA(VLOOKUP(F153,[4]Z!$E:$J,5,0)),"",IF(VLOOKUP(F153,[4]Z!$E:$J,5,0)&lt;&gt;57,"X","s"))</f>
        <v/>
      </c>
      <c r="Q153" s="12" t="str">
        <f>IF(ISNA(VLOOKUP(F153,[5]Z!$E:$J,5,0)),"",IF(VLOOKUP(F153,[5]Z!$E:$J,5,0)&lt;&gt;57,"X","s"))</f>
        <v>X</v>
      </c>
      <c r="R153" s="12" t="str">
        <f>IF(ISNA(VLOOKUP(F153,[6]Z!$E:$J,5,0)),"",IF(VLOOKUP(F153,[6]Z!$E:$J,5,0)&lt;&gt;57,"X","s"))</f>
        <v/>
      </c>
    </row>
    <row r="154" spans="2:18" x14ac:dyDescent="0.35">
      <c r="B154" s="5">
        <v>170</v>
      </c>
      <c r="C154" s="5">
        <v>12107184</v>
      </c>
      <c r="D154" s="3">
        <v>4</v>
      </c>
      <c r="E154" s="5" t="s">
        <v>9</v>
      </c>
      <c r="F154" s="5" t="s">
        <v>614</v>
      </c>
      <c r="G154" s="5" t="s">
        <v>9</v>
      </c>
      <c r="H154" s="5" t="s">
        <v>9</v>
      </c>
      <c r="I154" s="5" t="s">
        <v>9</v>
      </c>
      <c r="K154" s="5" t="s">
        <v>615</v>
      </c>
      <c r="L154" s="5" t="s">
        <v>348</v>
      </c>
      <c r="M154" s="12" t="str">
        <f>IF(ISNA(VLOOKUP(F154,[1]Z!$E:$J,5,0)),"",IF(VLOOKUP(F154,[1]Z!$E:$J,5,0)&lt;&gt;57,"X","s"))</f>
        <v>X</v>
      </c>
      <c r="N154" s="12" t="str">
        <f>IF(ISNA(VLOOKUP(F154,[2]Z!$E:$J,5,0)),"",IF(VLOOKUP(F154,[2]Z!$E:$J,5,0)&lt;&gt;57,"X","s"))</f>
        <v>X</v>
      </c>
      <c r="O154" s="12" t="str">
        <f>IF(ISNA(VLOOKUP(F154,[3]Z!$E:$J,5,0)),"",IF(VLOOKUP(F154,[3]Z!$E:$J,5,0)&lt;&gt;57,"X","s"))</f>
        <v>X</v>
      </c>
      <c r="P154" s="12" t="str">
        <f>IF(ISNA(VLOOKUP(F154,[4]Z!$E:$J,5,0)),"",IF(VLOOKUP(F154,[4]Z!$E:$J,5,0)&lt;&gt;57,"X","s"))</f>
        <v>X</v>
      </c>
      <c r="Q154" s="12" t="str">
        <f>IF(ISNA(VLOOKUP(F154,[5]Z!$E:$J,5,0)),"",IF(VLOOKUP(F154,[5]Z!$E:$J,5,0)&lt;&gt;57,"X","s"))</f>
        <v/>
      </c>
      <c r="R154" s="12" t="str">
        <f>IF(ISNA(VLOOKUP(F154,[6]Z!$E:$J,5,0)),"",IF(VLOOKUP(F154,[6]Z!$E:$J,5,0)&lt;&gt;57,"X","s"))</f>
        <v/>
      </c>
    </row>
    <row r="155" spans="2:18" x14ac:dyDescent="0.35">
      <c r="F155" s="14"/>
    </row>
    <row r="159" spans="2:18" x14ac:dyDescent="0.35">
      <c r="F159" s="14"/>
    </row>
    <row r="163" spans="6:6" x14ac:dyDescent="0.35">
      <c r="F163" s="14"/>
    </row>
    <row r="177" spans="6:6" x14ac:dyDescent="0.35">
      <c r="F177" s="14"/>
    </row>
    <row r="180" spans="6:6" x14ac:dyDescent="0.35">
      <c r="F180" s="14"/>
    </row>
    <row r="185" spans="6:6" x14ac:dyDescent="0.35">
      <c r="F185" s="14"/>
    </row>
    <row r="188" spans="6:6" x14ac:dyDescent="0.35">
      <c r="F188" s="14"/>
    </row>
    <row r="190" spans="6:6" x14ac:dyDescent="0.35">
      <c r="F190" s="14"/>
    </row>
    <row r="195" spans="6:6" x14ac:dyDescent="0.35">
      <c r="F195" s="14"/>
    </row>
    <row r="199" spans="6:6" x14ac:dyDescent="0.35">
      <c r="F199" s="14"/>
    </row>
    <row r="200" spans="6:6" x14ac:dyDescent="0.35">
      <c r="F200" s="14"/>
    </row>
    <row r="202" spans="6:6" x14ac:dyDescent="0.35">
      <c r="F202" s="14"/>
    </row>
  </sheetData>
  <sortState xmlns:xlrd2="http://schemas.microsoft.com/office/spreadsheetml/2017/richdata2" ref="B2:L205">
    <sortCondition descending="1" ref="B2:B205"/>
  </sortState>
  <conditionalFormatting sqref="D2:D62">
    <cfRule type="cellIs" dxfId="21" priority="4" operator="equal">
      <formula>1</formula>
    </cfRule>
  </conditionalFormatting>
  <conditionalFormatting sqref="D2:D62">
    <cfRule type="cellIs" dxfId="20" priority="3" operator="equal">
      <formula>2</formula>
    </cfRule>
  </conditionalFormatting>
  <conditionalFormatting sqref="D63:D154">
    <cfRule type="cellIs" dxfId="19" priority="2" operator="equal">
      <formula>1</formula>
    </cfRule>
  </conditionalFormatting>
  <conditionalFormatting sqref="D63:D154">
    <cfRule type="cellIs" dxfId="18" priority="1" operator="equal">
      <formula>2</formula>
    </cfRule>
  </conditionalFormatting>
  <pageMargins left="0.7" right="0.7" top="0.78740157499999996" bottom="0.78740157499999996"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L206"/>
  <sheetViews>
    <sheetView topLeftCell="A10" zoomScale="106" zoomScaleNormal="106" workbookViewId="0">
      <selection activeCell="E19" sqref="E19"/>
    </sheetView>
  </sheetViews>
  <sheetFormatPr baseColWidth="10" defaultRowHeight="14.5" x14ac:dyDescent="0.35"/>
  <cols>
    <col min="1" max="1" width="8.81640625" customWidth="1"/>
    <col min="2" max="2" width="6.26953125" customWidth="1"/>
    <col min="3" max="3" width="10.453125" bestFit="1" customWidth="1"/>
    <col min="4" max="4" width="3.7265625" customWidth="1"/>
    <col min="5" max="5" width="32.26953125" customWidth="1"/>
    <col min="6" max="6" width="27" customWidth="1"/>
    <col min="7" max="7" width="10.26953125" customWidth="1"/>
    <col min="8" max="8" width="13.7265625" customWidth="1"/>
    <col min="9" max="9" width="7.81640625" customWidth="1"/>
    <col min="10" max="10" width="4.81640625" customWidth="1"/>
    <col min="11" max="11" width="9.453125" customWidth="1"/>
    <col min="12" max="13" width="11.26953125" customWidth="1"/>
    <col min="14" max="16" width="11" bestFit="1" customWidth="1"/>
    <col min="17" max="25" width="11.26953125" customWidth="1"/>
  </cols>
  <sheetData>
    <row r="1" spans="1:428" ht="110.5" customHeight="1" x14ac:dyDescent="0.35"/>
    <row r="2" spans="1:428" x14ac:dyDescent="0.35">
      <c r="K2" s="16" t="s">
        <v>731</v>
      </c>
      <c r="M2">
        <v>8.1999999999999993</v>
      </c>
      <c r="N2">
        <v>8</v>
      </c>
      <c r="O2">
        <v>7.8</v>
      </c>
      <c r="P2">
        <v>8.1</v>
      </c>
      <c r="Q2">
        <v>7.1</v>
      </c>
      <c r="R2">
        <v>7.7</v>
      </c>
    </row>
    <row r="3" spans="1:428" x14ac:dyDescent="0.35">
      <c r="K3" s="17" t="s">
        <v>732</v>
      </c>
      <c r="L3" s="17">
        <v>12108253</v>
      </c>
      <c r="M3" s="17">
        <v>12107184</v>
      </c>
      <c r="N3" s="17">
        <v>12106392</v>
      </c>
      <c r="O3" s="17">
        <v>12105244</v>
      </c>
      <c r="P3" s="17">
        <v>12104438</v>
      </c>
      <c r="Q3" s="17">
        <v>12102914</v>
      </c>
      <c r="R3" s="17">
        <v>12102268</v>
      </c>
      <c r="S3" s="17">
        <v>12100459</v>
      </c>
      <c r="T3" s="17">
        <v>12011647</v>
      </c>
      <c r="U3" s="17"/>
      <c r="V3" s="17"/>
      <c r="W3" s="17"/>
      <c r="X3" s="3"/>
      <c r="Y3" s="3"/>
    </row>
    <row r="4" spans="1:428" x14ac:dyDescent="0.35">
      <c r="K4" s="18" t="s">
        <v>733</v>
      </c>
      <c r="L4" s="18" t="s">
        <v>734</v>
      </c>
      <c r="M4" s="18" t="s">
        <v>735</v>
      </c>
      <c r="N4" s="18" t="s">
        <v>736</v>
      </c>
      <c r="O4" s="18" t="s">
        <v>737</v>
      </c>
      <c r="P4" s="18" t="s">
        <v>738</v>
      </c>
      <c r="Q4" s="18" t="s">
        <v>739</v>
      </c>
      <c r="R4" s="18" t="s">
        <v>740</v>
      </c>
      <c r="S4" s="18" t="s">
        <v>741</v>
      </c>
      <c r="T4" s="18" t="s">
        <v>742</v>
      </c>
      <c r="U4" s="18"/>
      <c r="V4" s="18"/>
      <c r="W4" s="18"/>
      <c r="X4" s="19"/>
      <c r="Y4" s="18"/>
    </row>
    <row r="5" spans="1:428" x14ac:dyDescent="0.35">
      <c r="C5" s="20"/>
      <c r="D5" s="20"/>
      <c r="E5" s="20"/>
      <c r="F5" s="20"/>
      <c r="G5" s="20"/>
      <c r="H5" s="20"/>
      <c r="I5" s="20"/>
      <c r="J5" s="20"/>
      <c r="K5" s="21" t="s">
        <v>743</v>
      </c>
      <c r="L5" s="22" t="s">
        <v>744</v>
      </c>
      <c r="M5" s="22" t="s">
        <v>744</v>
      </c>
      <c r="N5" s="22" t="s">
        <v>744</v>
      </c>
      <c r="O5" s="22" t="s">
        <v>744</v>
      </c>
      <c r="P5" s="22" t="s">
        <v>744</v>
      </c>
      <c r="Q5" s="22" t="s">
        <v>744</v>
      </c>
      <c r="R5" s="22" t="s">
        <v>744</v>
      </c>
      <c r="S5" s="22" t="s">
        <v>744</v>
      </c>
      <c r="T5" s="22" t="s">
        <v>744</v>
      </c>
      <c r="U5" s="22"/>
      <c r="V5" s="22"/>
      <c r="W5" s="22"/>
      <c r="X5" s="22"/>
      <c r="Y5" s="22"/>
      <c r="AA5" s="23"/>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row>
    <row r="6" spans="1:428" x14ac:dyDescent="0.35">
      <c r="B6" s="24" t="s">
        <v>0</v>
      </c>
      <c r="C6" s="24" t="s">
        <v>1</v>
      </c>
      <c r="D6" s="25" t="s">
        <v>2</v>
      </c>
      <c r="E6" s="24" t="s">
        <v>3</v>
      </c>
      <c r="F6" s="26" t="s">
        <v>4</v>
      </c>
      <c r="G6" s="26" t="s">
        <v>5</v>
      </c>
      <c r="H6" s="26" t="s">
        <v>6</v>
      </c>
      <c r="I6" s="26" t="s">
        <v>7</v>
      </c>
      <c r="J6" s="27" t="s">
        <v>745</v>
      </c>
      <c r="K6" s="17" t="s">
        <v>8</v>
      </c>
      <c r="L6" s="17" t="s">
        <v>746</v>
      </c>
      <c r="M6" s="17" t="s">
        <v>746</v>
      </c>
      <c r="N6" s="17" t="s">
        <v>746</v>
      </c>
      <c r="O6" s="17" t="s">
        <v>746</v>
      </c>
      <c r="P6" s="17" t="s">
        <v>746</v>
      </c>
      <c r="Q6" s="17" t="s">
        <v>746</v>
      </c>
      <c r="R6" s="17" t="s">
        <v>746</v>
      </c>
      <c r="S6" s="17" t="s">
        <v>746</v>
      </c>
      <c r="T6" s="17" t="s">
        <v>746</v>
      </c>
      <c r="U6" s="17"/>
      <c r="V6" s="17"/>
      <c r="W6" s="17"/>
      <c r="X6" s="17"/>
      <c r="Y6" s="17"/>
    </row>
    <row r="7" spans="1:428" x14ac:dyDescent="0.35">
      <c r="A7" t="str">
        <f>CONCATENATE(COUNT(L7:Y7),"  von ",COUNT($L$3:$Y$3))</f>
        <v>4  von 9</v>
      </c>
      <c r="B7" s="3">
        <v>40157</v>
      </c>
      <c r="C7" s="3">
        <v>12107184</v>
      </c>
      <c r="D7" s="3">
        <v>2</v>
      </c>
      <c r="E7" s="3" t="s">
        <v>223</v>
      </c>
      <c r="F7" s="28" t="s">
        <v>535</v>
      </c>
      <c r="G7" s="3" t="s">
        <v>536</v>
      </c>
      <c r="H7" s="3" t="s">
        <v>537</v>
      </c>
      <c r="I7" s="3" t="s">
        <v>538</v>
      </c>
      <c r="J7" s="3">
        <v>7</v>
      </c>
      <c r="K7" s="3" t="s">
        <v>11</v>
      </c>
      <c r="L7" s="3">
        <v>33370</v>
      </c>
      <c r="M7" s="3">
        <v>40157</v>
      </c>
      <c r="N7" s="3" t="s">
        <v>9</v>
      </c>
      <c r="O7" s="3" t="s">
        <v>9</v>
      </c>
      <c r="P7" s="3" t="s">
        <v>9</v>
      </c>
      <c r="Q7" s="3">
        <v>21079</v>
      </c>
      <c r="R7" s="3">
        <v>36</v>
      </c>
      <c r="S7" s="3" t="s">
        <v>9</v>
      </c>
      <c r="T7" s="3" t="s">
        <v>9</v>
      </c>
      <c r="U7" s="3"/>
      <c r="V7" s="3"/>
      <c r="W7" s="3"/>
      <c r="X7" s="3"/>
      <c r="Y7" s="3"/>
    </row>
    <row r="8" spans="1:428" x14ac:dyDescent="0.35">
      <c r="A8" t="str">
        <f t="shared" ref="A8:A71" si="0">CONCATENATE(COUNT(L8:Y8),"  von ",COUNT($L$3:$Y$3))</f>
        <v>4  von 9</v>
      </c>
      <c r="B8" s="3">
        <v>14929</v>
      </c>
      <c r="C8" s="3">
        <v>12106392</v>
      </c>
      <c r="D8" s="3">
        <v>2</v>
      </c>
      <c r="E8" s="3" t="s">
        <v>166</v>
      </c>
      <c r="F8" s="28" t="s">
        <v>12</v>
      </c>
      <c r="G8" s="3" t="s">
        <v>13</v>
      </c>
      <c r="H8" s="3" t="s">
        <v>14</v>
      </c>
      <c r="I8" s="3" t="s">
        <v>15</v>
      </c>
      <c r="J8" s="3">
        <v>8</v>
      </c>
      <c r="K8" s="3" t="s">
        <v>16</v>
      </c>
      <c r="L8" s="3" t="s">
        <v>9</v>
      </c>
      <c r="M8" s="3" t="s">
        <v>9</v>
      </c>
      <c r="N8" s="3">
        <v>14929</v>
      </c>
      <c r="O8" s="3" t="s">
        <v>9</v>
      </c>
      <c r="P8" s="3">
        <v>1406</v>
      </c>
      <c r="Q8" s="3" t="s">
        <v>9</v>
      </c>
      <c r="R8" s="3" t="s">
        <v>9</v>
      </c>
      <c r="S8" s="3">
        <v>32</v>
      </c>
      <c r="T8" s="3">
        <v>66</v>
      </c>
      <c r="U8" s="3"/>
      <c r="V8" s="3"/>
      <c r="W8" s="3"/>
      <c r="X8" s="3"/>
      <c r="Y8" s="3"/>
    </row>
    <row r="9" spans="1:428" x14ac:dyDescent="0.35">
      <c r="A9" t="str">
        <f t="shared" si="0"/>
        <v>6  von 9</v>
      </c>
      <c r="B9" s="3">
        <v>1429</v>
      </c>
      <c r="C9" s="3">
        <v>12104438</v>
      </c>
      <c r="D9" s="3">
        <v>5</v>
      </c>
      <c r="E9" s="3" t="s">
        <v>9</v>
      </c>
      <c r="F9" s="28" t="s">
        <v>747</v>
      </c>
      <c r="G9" s="3" t="s">
        <v>9</v>
      </c>
      <c r="H9" s="3" t="s">
        <v>9</v>
      </c>
      <c r="I9" s="3" t="s">
        <v>9</v>
      </c>
      <c r="J9" s="29"/>
      <c r="K9" s="29" t="s">
        <v>748</v>
      </c>
      <c r="L9" s="3">
        <v>101</v>
      </c>
      <c r="M9" s="3" t="s">
        <v>9</v>
      </c>
      <c r="N9" s="3">
        <v>135</v>
      </c>
      <c r="O9" s="3" t="s">
        <v>9</v>
      </c>
      <c r="P9" s="3">
        <v>1429</v>
      </c>
      <c r="Q9" s="3">
        <v>44</v>
      </c>
      <c r="R9" s="3">
        <v>11</v>
      </c>
      <c r="S9" s="3">
        <v>13</v>
      </c>
      <c r="T9" s="3" t="s">
        <v>9</v>
      </c>
      <c r="U9" s="3"/>
      <c r="V9" s="3"/>
      <c r="W9" s="3"/>
      <c r="X9" s="3"/>
      <c r="Y9" s="3"/>
    </row>
    <row r="10" spans="1:428" x14ac:dyDescent="0.35">
      <c r="A10" t="str">
        <f t="shared" si="0"/>
        <v>7  von 9</v>
      </c>
      <c r="B10" s="3">
        <v>1351</v>
      </c>
      <c r="C10" s="3">
        <v>12105244</v>
      </c>
      <c r="D10" s="3">
        <v>1</v>
      </c>
      <c r="E10" s="3" t="s">
        <v>39</v>
      </c>
      <c r="F10" s="28" t="s">
        <v>40</v>
      </c>
      <c r="G10" s="3" t="s">
        <v>25</v>
      </c>
      <c r="H10" s="3" t="s">
        <v>41</v>
      </c>
      <c r="I10" s="3" t="s">
        <v>42</v>
      </c>
      <c r="J10" s="3">
        <v>10</v>
      </c>
      <c r="K10" s="3" t="s">
        <v>43</v>
      </c>
      <c r="L10" s="3">
        <v>485</v>
      </c>
      <c r="M10" s="3" t="s">
        <v>9</v>
      </c>
      <c r="N10" s="3" t="s">
        <v>9</v>
      </c>
      <c r="O10" s="3">
        <v>1351</v>
      </c>
      <c r="P10" s="3">
        <v>189</v>
      </c>
      <c r="Q10" s="3">
        <v>42</v>
      </c>
      <c r="R10" s="3">
        <v>86</v>
      </c>
      <c r="S10" s="3">
        <v>0</v>
      </c>
      <c r="T10" s="3">
        <v>0</v>
      </c>
      <c r="U10" s="3"/>
      <c r="V10" s="3"/>
      <c r="W10" s="3"/>
      <c r="X10" s="3"/>
      <c r="Y10" s="3"/>
    </row>
    <row r="11" spans="1:428" x14ac:dyDescent="0.35">
      <c r="A11" t="str">
        <f t="shared" si="0"/>
        <v>8  von 9</v>
      </c>
      <c r="B11" s="3">
        <v>1254</v>
      </c>
      <c r="C11" s="3">
        <v>12104438</v>
      </c>
      <c r="D11" s="3">
        <v>2</v>
      </c>
      <c r="E11" s="3" t="s">
        <v>260</v>
      </c>
      <c r="F11" s="28" t="s">
        <v>261</v>
      </c>
      <c r="G11" s="3" t="s">
        <v>262</v>
      </c>
      <c r="H11" s="3" t="s">
        <v>263</v>
      </c>
      <c r="I11" s="3" t="s">
        <v>264</v>
      </c>
      <c r="J11" s="3">
        <v>11</v>
      </c>
      <c r="K11" s="3" t="s">
        <v>265</v>
      </c>
      <c r="L11" s="3">
        <v>36</v>
      </c>
      <c r="M11" s="3">
        <v>22</v>
      </c>
      <c r="N11" s="3">
        <v>54</v>
      </c>
      <c r="O11" s="3">
        <v>213</v>
      </c>
      <c r="P11" s="3">
        <v>1254</v>
      </c>
      <c r="Q11" s="3">
        <v>27</v>
      </c>
      <c r="R11" s="3" t="s">
        <v>9</v>
      </c>
      <c r="S11" s="3">
        <v>10</v>
      </c>
      <c r="T11" s="3">
        <v>3</v>
      </c>
      <c r="U11" s="3"/>
      <c r="V11" s="3"/>
      <c r="W11" s="3"/>
      <c r="X11" s="3"/>
      <c r="Y11" s="3"/>
    </row>
    <row r="12" spans="1:428" x14ac:dyDescent="0.35">
      <c r="A12" t="str">
        <f t="shared" si="0"/>
        <v>6  von 9</v>
      </c>
      <c r="B12" s="3">
        <v>1226</v>
      </c>
      <c r="C12" s="3">
        <v>12105244</v>
      </c>
      <c r="D12" s="3">
        <v>2</v>
      </c>
      <c r="E12" s="3" t="s">
        <v>373</v>
      </c>
      <c r="F12" s="28" t="s">
        <v>374</v>
      </c>
      <c r="G12" s="3" t="s">
        <v>375</v>
      </c>
      <c r="H12" s="3" t="s">
        <v>376</v>
      </c>
      <c r="I12" s="3" t="s">
        <v>377</v>
      </c>
      <c r="J12" s="3">
        <v>12</v>
      </c>
      <c r="K12" s="3" t="s">
        <v>350</v>
      </c>
      <c r="L12" s="3" t="s">
        <v>9</v>
      </c>
      <c r="M12" s="3">
        <v>126</v>
      </c>
      <c r="N12" s="3">
        <v>141</v>
      </c>
      <c r="O12" s="3">
        <v>1226</v>
      </c>
      <c r="P12" s="3">
        <v>113</v>
      </c>
      <c r="Q12" s="3" t="s">
        <v>9</v>
      </c>
      <c r="R12" s="3">
        <v>107</v>
      </c>
      <c r="S12" s="3">
        <v>0</v>
      </c>
      <c r="T12" s="3" t="s">
        <v>9</v>
      </c>
      <c r="U12" s="3"/>
      <c r="V12" s="3"/>
      <c r="W12" s="3"/>
      <c r="X12" s="3"/>
      <c r="Y12" s="3"/>
    </row>
    <row r="13" spans="1:428" x14ac:dyDescent="0.35">
      <c r="A13" t="str">
        <f t="shared" si="0"/>
        <v>3  von 9</v>
      </c>
      <c r="B13" s="3">
        <v>988</v>
      </c>
      <c r="C13" s="3">
        <v>12108253</v>
      </c>
      <c r="D13" s="3">
        <v>4</v>
      </c>
      <c r="E13" s="3" t="s">
        <v>9</v>
      </c>
      <c r="F13" s="30" t="s">
        <v>590</v>
      </c>
      <c r="G13" s="29" t="s">
        <v>9</v>
      </c>
      <c r="H13" s="29" t="s">
        <v>9</v>
      </c>
      <c r="I13" s="29" t="s">
        <v>9</v>
      </c>
      <c r="J13" s="29"/>
      <c r="K13" s="29" t="s">
        <v>554</v>
      </c>
      <c r="L13" s="3">
        <v>988</v>
      </c>
      <c r="M13" s="3">
        <v>437</v>
      </c>
      <c r="N13" s="3" t="s">
        <v>9</v>
      </c>
      <c r="O13" s="3" t="s">
        <v>9</v>
      </c>
      <c r="P13" s="3" t="s">
        <v>9</v>
      </c>
      <c r="Q13" s="3" t="s">
        <v>9</v>
      </c>
      <c r="R13" s="3">
        <v>565</v>
      </c>
      <c r="S13" s="3" t="s">
        <v>9</v>
      </c>
      <c r="T13" s="3" t="s">
        <v>9</v>
      </c>
      <c r="U13" s="3"/>
      <c r="V13" s="3"/>
      <c r="W13" s="3"/>
      <c r="X13" s="3"/>
      <c r="Y13" s="3"/>
    </row>
    <row r="14" spans="1:428" x14ac:dyDescent="0.35">
      <c r="A14" t="str">
        <f t="shared" si="0"/>
        <v>2  von 9</v>
      </c>
      <c r="B14" s="3">
        <v>901</v>
      </c>
      <c r="C14" s="3">
        <v>12107184</v>
      </c>
      <c r="D14" s="3">
        <v>5</v>
      </c>
      <c r="E14" s="3" t="s">
        <v>9</v>
      </c>
      <c r="F14" s="28" t="s">
        <v>749</v>
      </c>
      <c r="G14" s="3" t="s">
        <v>9</v>
      </c>
      <c r="H14" s="3" t="s">
        <v>9</v>
      </c>
      <c r="I14" s="3" t="s">
        <v>9</v>
      </c>
      <c r="J14" s="29"/>
      <c r="K14" s="29" t="s">
        <v>557</v>
      </c>
      <c r="L14" s="3">
        <v>201</v>
      </c>
      <c r="M14" s="3">
        <v>901</v>
      </c>
      <c r="N14" s="3" t="s">
        <v>9</v>
      </c>
      <c r="O14" s="3" t="s">
        <v>9</v>
      </c>
      <c r="P14" s="3" t="s">
        <v>9</v>
      </c>
      <c r="Q14" s="3" t="s">
        <v>9</v>
      </c>
      <c r="R14" s="3" t="s">
        <v>9</v>
      </c>
      <c r="S14" s="3" t="s">
        <v>9</v>
      </c>
      <c r="T14" s="3" t="s">
        <v>9</v>
      </c>
      <c r="U14" s="3"/>
      <c r="V14" s="3"/>
      <c r="W14" s="3"/>
      <c r="X14" s="3"/>
      <c r="Y14" s="3"/>
    </row>
    <row r="15" spans="1:428" x14ac:dyDescent="0.35">
      <c r="A15" t="str">
        <f t="shared" si="0"/>
        <v>6  von 9</v>
      </c>
      <c r="B15" s="3">
        <v>850</v>
      </c>
      <c r="C15" s="3">
        <v>12105244</v>
      </c>
      <c r="D15" s="3">
        <v>2</v>
      </c>
      <c r="E15" s="3" t="s">
        <v>39</v>
      </c>
      <c r="F15" s="28" t="s">
        <v>24</v>
      </c>
      <c r="G15" s="3" t="s">
        <v>25</v>
      </c>
      <c r="H15" s="3" t="s">
        <v>26</v>
      </c>
      <c r="I15" s="3" t="s">
        <v>27</v>
      </c>
      <c r="J15" s="3">
        <v>15</v>
      </c>
      <c r="K15" s="3" t="s">
        <v>28</v>
      </c>
      <c r="L15" s="3">
        <v>454</v>
      </c>
      <c r="M15" s="3" t="s">
        <v>9</v>
      </c>
      <c r="N15" s="3" t="s">
        <v>9</v>
      </c>
      <c r="O15" s="3">
        <v>850</v>
      </c>
      <c r="P15" s="3">
        <v>80</v>
      </c>
      <c r="Q15" s="3">
        <v>0</v>
      </c>
      <c r="R15" s="3">
        <v>478</v>
      </c>
      <c r="S15" s="3" t="s">
        <v>9</v>
      </c>
      <c r="T15" s="3">
        <v>9</v>
      </c>
      <c r="U15" s="3"/>
      <c r="V15" s="3"/>
      <c r="W15" s="3"/>
      <c r="X15" s="3"/>
      <c r="Y15" s="3"/>
    </row>
    <row r="16" spans="1:428" x14ac:dyDescent="0.35">
      <c r="A16" t="str">
        <f t="shared" si="0"/>
        <v>5  von 9</v>
      </c>
      <c r="B16" s="3">
        <v>677</v>
      </c>
      <c r="C16" s="3">
        <v>12107184</v>
      </c>
      <c r="D16" s="3">
        <v>2</v>
      </c>
      <c r="E16" s="3" t="s">
        <v>223</v>
      </c>
      <c r="F16" s="28" t="s">
        <v>498</v>
      </c>
      <c r="G16" s="3" t="s">
        <v>499</v>
      </c>
      <c r="H16" s="3" t="s">
        <v>500</v>
      </c>
      <c r="I16" s="3" t="s">
        <v>501</v>
      </c>
      <c r="J16" s="3">
        <v>16</v>
      </c>
      <c r="K16" s="3" t="s">
        <v>502</v>
      </c>
      <c r="L16" s="3">
        <v>26</v>
      </c>
      <c r="M16" s="3">
        <v>677</v>
      </c>
      <c r="N16" s="3" t="s">
        <v>9</v>
      </c>
      <c r="O16" s="3">
        <v>30</v>
      </c>
      <c r="P16" s="3">
        <v>11</v>
      </c>
      <c r="Q16" s="3" t="s">
        <v>9</v>
      </c>
      <c r="R16" s="3" t="s">
        <v>9</v>
      </c>
      <c r="S16" s="3" t="s">
        <v>9</v>
      </c>
      <c r="T16" s="3">
        <v>12</v>
      </c>
      <c r="U16" s="3"/>
      <c r="V16" s="3"/>
      <c r="W16" s="3"/>
      <c r="X16" s="3"/>
      <c r="Y16" s="3"/>
    </row>
    <row r="17" spans="1:25" x14ac:dyDescent="0.35">
      <c r="A17" t="str">
        <f t="shared" si="0"/>
        <v>8  von 9</v>
      </c>
      <c r="B17" s="3">
        <v>637</v>
      </c>
      <c r="C17" s="3">
        <v>12105244</v>
      </c>
      <c r="D17" s="3">
        <v>3</v>
      </c>
      <c r="E17" s="3" t="s">
        <v>9</v>
      </c>
      <c r="F17" s="28" t="s">
        <v>378</v>
      </c>
      <c r="G17" s="3" t="s">
        <v>193</v>
      </c>
      <c r="H17" s="3" t="s">
        <v>194</v>
      </c>
      <c r="I17" s="3" t="s">
        <v>195</v>
      </c>
      <c r="J17" s="3">
        <v>17</v>
      </c>
      <c r="K17" s="3" t="s">
        <v>196</v>
      </c>
      <c r="L17" s="3">
        <v>338</v>
      </c>
      <c r="M17" s="3">
        <v>272</v>
      </c>
      <c r="N17" s="3">
        <v>123</v>
      </c>
      <c r="O17" s="3">
        <v>637</v>
      </c>
      <c r="P17" s="3">
        <v>48</v>
      </c>
      <c r="Q17" s="3">
        <v>154</v>
      </c>
      <c r="R17" s="3">
        <v>185</v>
      </c>
      <c r="S17" s="3" t="s">
        <v>9</v>
      </c>
      <c r="T17" s="3">
        <v>53</v>
      </c>
      <c r="U17" s="3"/>
      <c r="V17" s="3"/>
      <c r="W17" s="3"/>
      <c r="X17" s="3"/>
      <c r="Y17" s="3"/>
    </row>
    <row r="18" spans="1:25" x14ac:dyDescent="0.35">
      <c r="A18" t="str">
        <f t="shared" si="0"/>
        <v>3  von 9</v>
      </c>
      <c r="B18" s="3">
        <v>556</v>
      </c>
      <c r="C18" s="3">
        <v>12107184</v>
      </c>
      <c r="D18" s="3">
        <v>5</v>
      </c>
      <c r="E18" s="3" t="s">
        <v>9</v>
      </c>
      <c r="F18" s="28" t="s">
        <v>750</v>
      </c>
      <c r="G18" s="3" t="s">
        <v>9</v>
      </c>
      <c r="H18" s="3" t="s">
        <v>9</v>
      </c>
      <c r="I18" s="3" t="s">
        <v>9</v>
      </c>
      <c r="J18" s="29"/>
      <c r="K18" s="29" t="s">
        <v>573</v>
      </c>
      <c r="L18" s="3">
        <v>385</v>
      </c>
      <c r="M18" s="3">
        <v>556</v>
      </c>
      <c r="N18" s="3" t="s">
        <v>9</v>
      </c>
      <c r="O18" s="3" t="s">
        <v>9</v>
      </c>
      <c r="P18" s="3" t="s">
        <v>9</v>
      </c>
      <c r="Q18" s="3">
        <v>16</v>
      </c>
      <c r="R18" s="3" t="s">
        <v>9</v>
      </c>
      <c r="S18" s="3" t="s">
        <v>9</v>
      </c>
      <c r="T18" s="3" t="s">
        <v>9</v>
      </c>
      <c r="U18" s="3"/>
      <c r="V18" s="3"/>
      <c r="W18" s="3"/>
      <c r="X18" s="3"/>
      <c r="Y18" s="3"/>
    </row>
    <row r="19" spans="1:25" x14ac:dyDescent="0.35">
      <c r="A19" t="str">
        <f t="shared" si="0"/>
        <v>9  von 9</v>
      </c>
      <c r="B19" s="3">
        <v>555</v>
      </c>
      <c r="C19" s="3">
        <v>12102268</v>
      </c>
      <c r="D19" s="3">
        <v>2</v>
      </c>
      <c r="E19" s="3" t="s">
        <v>591</v>
      </c>
      <c r="F19" s="28" t="s">
        <v>527</v>
      </c>
      <c r="G19" s="3" t="s">
        <v>528</v>
      </c>
      <c r="H19" s="3" t="s">
        <v>529</v>
      </c>
      <c r="I19" s="3" t="s">
        <v>592</v>
      </c>
      <c r="J19" s="3">
        <v>19</v>
      </c>
      <c r="K19" s="3" t="s">
        <v>23</v>
      </c>
      <c r="L19" s="3">
        <v>158</v>
      </c>
      <c r="M19" s="3">
        <v>152</v>
      </c>
      <c r="N19" s="3">
        <v>321</v>
      </c>
      <c r="O19" s="3">
        <v>417</v>
      </c>
      <c r="P19" s="3">
        <v>264</v>
      </c>
      <c r="Q19" s="3">
        <v>315</v>
      </c>
      <c r="R19" s="3">
        <v>555</v>
      </c>
      <c r="S19" s="3">
        <v>268</v>
      </c>
      <c r="T19" s="3">
        <v>94</v>
      </c>
      <c r="U19" s="3"/>
      <c r="V19" s="3"/>
      <c r="W19" s="3"/>
      <c r="X19" s="3"/>
      <c r="Y19" s="3"/>
    </row>
    <row r="20" spans="1:25" x14ac:dyDescent="0.35">
      <c r="A20" t="str">
        <f t="shared" si="0"/>
        <v>1  von 9</v>
      </c>
      <c r="B20" s="3">
        <v>506</v>
      </c>
      <c r="C20" s="3">
        <v>12105244</v>
      </c>
      <c r="D20" s="3">
        <v>3</v>
      </c>
      <c r="E20" s="3" t="s">
        <v>379</v>
      </c>
      <c r="F20" s="28" t="s">
        <v>380</v>
      </c>
      <c r="G20" s="3" t="s">
        <v>381</v>
      </c>
      <c r="H20" s="3" t="s">
        <v>382</v>
      </c>
      <c r="I20" s="3" t="s">
        <v>383</v>
      </c>
      <c r="J20" s="3">
        <v>20</v>
      </c>
      <c r="K20" s="3" t="s">
        <v>351</v>
      </c>
      <c r="L20" s="3" t="s">
        <v>9</v>
      </c>
      <c r="M20" s="3" t="s">
        <v>9</v>
      </c>
      <c r="N20" s="3" t="s">
        <v>9</v>
      </c>
      <c r="O20" s="3">
        <v>506</v>
      </c>
      <c r="P20" s="3" t="s">
        <v>9</v>
      </c>
      <c r="Q20" s="3" t="s">
        <v>9</v>
      </c>
      <c r="R20" s="3" t="s">
        <v>9</v>
      </c>
      <c r="S20" s="3" t="s">
        <v>9</v>
      </c>
      <c r="T20" s="3" t="s">
        <v>9</v>
      </c>
      <c r="U20" s="3"/>
      <c r="V20" s="3"/>
      <c r="W20" s="3"/>
      <c r="X20" s="3"/>
      <c r="Y20" s="3"/>
    </row>
    <row r="21" spans="1:25" x14ac:dyDescent="0.35">
      <c r="A21" t="str">
        <f t="shared" si="0"/>
        <v>2  von 9</v>
      </c>
      <c r="B21" s="3">
        <v>497</v>
      </c>
      <c r="C21" s="3">
        <v>12108253</v>
      </c>
      <c r="D21" s="3">
        <v>2</v>
      </c>
      <c r="E21" s="3" t="s">
        <v>9</v>
      </c>
      <c r="F21" s="31" t="s">
        <v>35</v>
      </c>
      <c r="G21" s="29" t="s">
        <v>9</v>
      </c>
      <c r="H21" s="29">
        <v>0</v>
      </c>
      <c r="I21" s="29" t="s">
        <v>9</v>
      </c>
      <c r="J21" s="3"/>
      <c r="K21" s="32" t="s">
        <v>751</v>
      </c>
      <c r="L21" s="3">
        <v>497</v>
      </c>
      <c r="M21" s="3" t="s">
        <v>9</v>
      </c>
      <c r="N21" s="3">
        <v>41</v>
      </c>
      <c r="O21" s="3" t="s">
        <v>9</v>
      </c>
      <c r="P21" s="3" t="s">
        <v>9</v>
      </c>
      <c r="Q21" s="3" t="s">
        <v>9</v>
      </c>
      <c r="R21" s="3" t="s">
        <v>9</v>
      </c>
      <c r="S21" s="3" t="s">
        <v>9</v>
      </c>
      <c r="T21" s="3" t="s">
        <v>9</v>
      </c>
      <c r="U21" s="3"/>
      <c r="V21" s="3"/>
      <c r="W21" s="3"/>
      <c r="X21" s="3"/>
      <c r="Y21" s="3"/>
    </row>
    <row r="22" spans="1:25" x14ac:dyDescent="0.35">
      <c r="A22" t="str">
        <f t="shared" si="0"/>
        <v>9  von 9</v>
      </c>
      <c r="B22" s="3">
        <v>463</v>
      </c>
      <c r="C22" s="3">
        <v>12102268</v>
      </c>
      <c r="D22" s="3">
        <v>2</v>
      </c>
      <c r="E22" s="3" t="s">
        <v>9</v>
      </c>
      <c r="F22" s="28" t="s">
        <v>37</v>
      </c>
      <c r="G22" s="3" t="s">
        <v>9</v>
      </c>
      <c r="H22" s="3">
        <v>0</v>
      </c>
      <c r="I22" s="3" t="s">
        <v>9</v>
      </c>
      <c r="J22" s="3">
        <v>22</v>
      </c>
      <c r="K22" s="3" t="s">
        <v>352</v>
      </c>
      <c r="L22" s="3">
        <v>269</v>
      </c>
      <c r="M22" s="3">
        <v>158</v>
      </c>
      <c r="N22" s="3">
        <v>203</v>
      </c>
      <c r="O22" s="3">
        <v>292</v>
      </c>
      <c r="P22" s="3">
        <v>248</v>
      </c>
      <c r="Q22" s="3">
        <v>309</v>
      </c>
      <c r="R22" s="3">
        <v>463</v>
      </c>
      <c r="S22" s="3">
        <v>222</v>
      </c>
      <c r="T22" s="3">
        <v>87</v>
      </c>
      <c r="U22" s="3"/>
      <c r="V22" s="3"/>
      <c r="W22" s="3"/>
      <c r="X22" s="3"/>
      <c r="Y22" s="3"/>
    </row>
    <row r="23" spans="1:25" x14ac:dyDescent="0.35">
      <c r="A23" t="str">
        <f t="shared" si="0"/>
        <v>8  von 9</v>
      </c>
      <c r="B23" s="3">
        <v>440</v>
      </c>
      <c r="C23" s="3">
        <v>12105244</v>
      </c>
      <c r="D23" s="3">
        <v>2</v>
      </c>
      <c r="E23" s="3" t="s">
        <v>9</v>
      </c>
      <c r="F23" s="31" t="s">
        <v>35</v>
      </c>
      <c r="G23" s="3" t="s">
        <v>9</v>
      </c>
      <c r="H23" s="3">
        <v>0</v>
      </c>
      <c r="I23" s="3" t="s">
        <v>9</v>
      </c>
      <c r="J23" s="3">
        <v>23</v>
      </c>
      <c r="K23" s="32" t="s">
        <v>36</v>
      </c>
      <c r="L23" s="3" t="s">
        <v>9</v>
      </c>
      <c r="M23" s="3">
        <v>414</v>
      </c>
      <c r="N23" s="3">
        <v>393</v>
      </c>
      <c r="O23" s="3">
        <v>440</v>
      </c>
      <c r="P23" s="3">
        <v>325</v>
      </c>
      <c r="Q23" s="3">
        <v>214</v>
      </c>
      <c r="R23" s="3">
        <v>190</v>
      </c>
      <c r="S23" s="3">
        <v>312</v>
      </c>
      <c r="T23" s="3">
        <v>40</v>
      </c>
      <c r="U23" s="3"/>
      <c r="V23" s="3"/>
      <c r="W23" s="3"/>
      <c r="X23" s="3"/>
      <c r="Y23" s="3"/>
    </row>
    <row r="24" spans="1:25" x14ac:dyDescent="0.35">
      <c r="A24" t="str">
        <f t="shared" si="0"/>
        <v>9  von 9</v>
      </c>
      <c r="B24" s="3">
        <v>430</v>
      </c>
      <c r="C24" s="3">
        <v>12108253</v>
      </c>
      <c r="D24" s="3">
        <v>5</v>
      </c>
      <c r="E24" s="3" t="s">
        <v>9</v>
      </c>
      <c r="F24" s="30" t="s">
        <v>593</v>
      </c>
      <c r="G24" s="29" t="s">
        <v>9</v>
      </c>
      <c r="H24" s="29" t="s">
        <v>9</v>
      </c>
      <c r="I24" s="29" t="s">
        <v>9</v>
      </c>
      <c r="J24" s="29">
        <v>24</v>
      </c>
      <c r="K24" s="29" t="s">
        <v>359</v>
      </c>
      <c r="L24" s="3">
        <v>430</v>
      </c>
      <c r="M24" s="3">
        <v>187</v>
      </c>
      <c r="N24" s="3">
        <v>230</v>
      </c>
      <c r="O24" s="3">
        <v>251</v>
      </c>
      <c r="P24" s="3">
        <v>216</v>
      </c>
      <c r="Q24" s="3">
        <v>181</v>
      </c>
      <c r="R24" s="3">
        <v>189</v>
      </c>
      <c r="S24" s="3">
        <v>204</v>
      </c>
      <c r="T24" s="3">
        <v>60</v>
      </c>
      <c r="U24" s="3"/>
      <c r="V24" s="3"/>
      <c r="W24" s="3"/>
      <c r="X24" s="3"/>
      <c r="Y24" s="3"/>
    </row>
    <row r="25" spans="1:25" x14ac:dyDescent="0.35">
      <c r="A25" t="str">
        <f t="shared" si="0"/>
        <v>3  von 9</v>
      </c>
      <c r="B25" s="3">
        <v>420</v>
      </c>
      <c r="C25" s="3">
        <v>12105244</v>
      </c>
      <c r="D25" s="3">
        <v>2</v>
      </c>
      <c r="E25" s="3" t="s">
        <v>9</v>
      </c>
      <c r="F25" s="28" t="s">
        <v>53</v>
      </c>
      <c r="G25" s="3" t="s">
        <v>9</v>
      </c>
      <c r="H25" s="3">
        <v>0</v>
      </c>
      <c r="I25" s="3" t="s">
        <v>9</v>
      </c>
      <c r="J25" s="3">
        <v>25</v>
      </c>
      <c r="K25" s="3" t="s">
        <v>62</v>
      </c>
      <c r="L25" s="3" t="s">
        <v>9</v>
      </c>
      <c r="M25" s="3">
        <v>238</v>
      </c>
      <c r="N25" s="3">
        <v>84</v>
      </c>
      <c r="O25" s="3">
        <v>420</v>
      </c>
      <c r="P25" s="3" t="s">
        <v>9</v>
      </c>
      <c r="Q25" s="3" t="s">
        <v>9</v>
      </c>
      <c r="R25" s="3" t="s">
        <v>9</v>
      </c>
      <c r="S25" s="3" t="s">
        <v>9</v>
      </c>
      <c r="T25" s="3" t="s">
        <v>9</v>
      </c>
      <c r="U25" s="3"/>
      <c r="V25" s="3"/>
      <c r="W25" s="3"/>
      <c r="X25" s="3"/>
      <c r="Y25" s="3"/>
    </row>
    <row r="26" spans="1:25" x14ac:dyDescent="0.35">
      <c r="A26" t="str">
        <f t="shared" si="0"/>
        <v>5  von 9</v>
      </c>
      <c r="B26" s="3">
        <v>381</v>
      </c>
      <c r="C26" s="3">
        <v>12100459</v>
      </c>
      <c r="D26" s="3">
        <v>3</v>
      </c>
      <c r="E26" s="3" t="s">
        <v>166</v>
      </c>
      <c r="F26" s="28" t="s">
        <v>167</v>
      </c>
      <c r="G26" s="3" t="s">
        <v>168</v>
      </c>
      <c r="H26" s="3" t="s">
        <v>169</v>
      </c>
      <c r="I26" s="3" t="s">
        <v>752</v>
      </c>
      <c r="J26" s="3">
        <v>26</v>
      </c>
      <c r="K26" s="3" t="s">
        <v>170</v>
      </c>
      <c r="L26" s="3">
        <v>30</v>
      </c>
      <c r="M26" s="3" t="s">
        <v>9</v>
      </c>
      <c r="N26" s="3">
        <v>96</v>
      </c>
      <c r="O26" s="3">
        <v>65</v>
      </c>
      <c r="P26" s="3">
        <v>76</v>
      </c>
      <c r="Q26" s="3" t="s">
        <v>9</v>
      </c>
      <c r="R26" s="3" t="s">
        <v>9</v>
      </c>
      <c r="S26" s="3">
        <v>381</v>
      </c>
      <c r="T26" s="3" t="s">
        <v>9</v>
      </c>
      <c r="U26" s="3"/>
      <c r="V26" s="3"/>
      <c r="W26" s="3"/>
      <c r="X26" s="3"/>
      <c r="Y26" s="3"/>
    </row>
    <row r="27" spans="1:25" x14ac:dyDescent="0.35">
      <c r="A27" t="str">
        <f t="shared" si="0"/>
        <v>3  von 9</v>
      </c>
      <c r="B27" s="3">
        <v>361</v>
      </c>
      <c r="C27" s="3">
        <v>12105244</v>
      </c>
      <c r="D27" s="3">
        <v>2</v>
      </c>
      <c r="E27" s="3" t="s">
        <v>9</v>
      </c>
      <c r="F27" s="28" t="s">
        <v>69</v>
      </c>
      <c r="G27" s="3" t="s">
        <v>9</v>
      </c>
      <c r="H27" s="3">
        <v>0</v>
      </c>
      <c r="I27" s="3" t="s">
        <v>9</v>
      </c>
      <c r="J27" s="3">
        <v>27</v>
      </c>
      <c r="K27" s="3" t="s">
        <v>70</v>
      </c>
      <c r="L27" s="3" t="s">
        <v>9</v>
      </c>
      <c r="M27" s="3">
        <v>180</v>
      </c>
      <c r="N27" s="3">
        <v>90</v>
      </c>
      <c r="O27" s="3">
        <v>361</v>
      </c>
      <c r="P27" s="3" t="s">
        <v>9</v>
      </c>
      <c r="Q27" s="3" t="s">
        <v>9</v>
      </c>
      <c r="R27" s="3" t="s">
        <v>9</v>
      </c>
      <c r="S27" s="3" t="s">
        <v>9</v>
      </c>
      <c r="T27" s="3" t="s">
        <v>9</v>
      </c>
      <c r="U27" s="3"/>
      <c r="V27" s="3"/>
      <c r="W27" s="3"/>
      <c r="X27" s="3"/>
      <c r="Y27" s="3"/>
    </row>
    <row r="28" spans="1:25" x14ac:dyDescent="0.35">
      <c r="A28" t="str">
        <f t="shared" si="0"/>
        <v>8  von 9</v>
      </c>
      <c r="B28" s="3">
        <v>328</v>
      </c>
      <c r="C28" s="3">
        <v>12106392</v>
      </c>
      <c r="D28" s="3">
        <v>5</v>
      </c>
      <c r="E28" s="3" t="s">
        <v>9</v>
      </c>
      <c r="F28" s="28" t="s">
        <v>753</v>
      </c>
      <c r="G28" s="3" t="s">
        <v>9</v>
      </c>
      <c r="H28" s="3" t="s">
        <v>9</v>
      </c>
      <c r="I28" s="3" t="s">
        <v>9</v>
      </c>
      <c r="J28" s="3"/>
      <c r="K28" s="3" t="s">
        <v>51</v>
      </c>
      <c r="L28" s="3">
        <v>264</v>
      </c>
      <c r="M28" s="3">
        <v>300</v>
      </c>
      <c r="N28" s="3">
        <v>328</v>
      </c>
      <c r="O28" s="3" t="s">
        <v>9</v>
      </c>
      <c r="P28" s="3">
        <v>197</v>
      </c>
      <c r="Q28" s="3">
        <v>140</v>
      </c>
      <c r="R28" s="3">
        <v>125</v>
      </c>
      <c r="S28" s="3">
        <v>186</v>
      </c>
      <c r="T28" s="3">
        <v>118</v>
      </c>
      <c r="U28" s="3"/>
      <c r="V28" s="3"/>
      <c r="W28" s="3"/>
      <c r="X28" s="3"/>
      <c r="Y28" s="3"/>
    </row>
    <row r="29" spans="1:25" x14ac:dyDescent="0.35">
      <c r="A29" t="str">
        <f t="shared" si="0"/>
        <v>3  von 9</v>
      </c>
      <c r="B29" s="3">
        <v>323</v>
      </c>
      <c r="C29" s="3">
        <v>12105244</v>
      </c>
      <c r="D29" s="3">
        <v>2</v>
      </c>
      <c r="E29" s="3" t="s">
        <v>9</v>
      </c>
      <c r="F29" s="28" t="s">
        <v>95</v>
      </c>
      <c r="G29" s="3" t="s">
        <v>9</v>
      </c>
      <c r="H29" s="3">
        <v>0</v>
      </c>
      <c r="I29" s="3" t="s">
        <v>9</v>
      </c>
      <c r="J29" s="3">
        <v>29</v>
      </c>
      <c r="K29" s="3" t="s">
        <v>353</v>
      </c>
      <c r="L29" s="3" t="s">
        <v>9</v>
      </c>
      <c r="M29" s="3">
        <v>180</v>
      </c>
      <c r="N29" s="3">
        <v>42</v>
      </c>
      <c r="O29" s="3">
        <v>323</v>
      </c>
      <c r="P29" s="3" t="s">
        <v>9</v>
      </c>
      <c r="Q29" s="3" t="s">
        <v>9</v>
      </c>
      <c r="R29" s="3" t="s">
        <v>9</v>
      </c>
      <c r="S29" s="3" t="s">
        <v>9</v>
      </c>
      <c r="T29" s="3" t="s">
        <v>9</v>
      </c>
      <c r="U29" s="3"/>
      <c r="V29" s="3"/>
      <c r="W29" s="3"/>
      <c r="X29" s="3"/>
      <c r="Y29" s="3"/>
    </row>
    <row r="30" spans="1:25" x14ac:dyDescent="0.35">
      <c r="A30" t="str">
        <f t="shared" si="0"/>
        <v>8  von 9</v>
      </c>
      <c r="B30" s="3">
        <v>323</v>
      </c>
      <c r="C30" s="3">
        <v>12105244</v>
      </c>
      <c r="D30" s="3">
        <v>1</v>
      </c>
      <c r="E30" s="3" t="s">
        <v>384</v>
      </c>
      <c r="F30" s="28" t="s">
        <v>129</v>
      </c>
      <c r="G30" s="3" t="s">
        <v>130</v>
      </c>
      <c r="H30" s="3" t="s">
        <v>131</v>
      </c>
      <c r="I30" s="3" t="s">
        <v>132</v>
      </c>
      <c r="J30" s="3">
        <v>30</v>
      </c>
      <c r="K30" s="3" t="s">
        <v>133</v>
      </c>
      <c r="L30" s="3">
        <v>271</v>
      </c>
      <c r="M30" s="3">
        <v>281</v>
      </c>
      <c r="N30" s="3">
        <v>291</v>
      </c>
      <c r="O30" s="3">
        <v>323</v>
      </c>
      <c r="P30" s="3">
        <v>208</v>
      </c>
      <c r="Q30" s="3">
        <v>185</v>
      </c>
      <c r="R30" s="3">
        <v>120</v>
      </c>
      <c r="S30" s="3" t="s">
        <v>9</v>
      </c>
      <c r="T30" s="3">
        <v>51</v>
      </c>
      <c r="U30" s="3"/>
      <c r="V30" s="3"/>
      <c r="W30" s="3"/>
      <c r="X30" s="3"/>
      <c r="Y30" s="3"/>
    </row>
    <row r="31" spans="1:25" x14ac:dyDescent="0.35">
      <c r="A31" t="str">
        <f t="shared" si="0"/>
        <v>2  von 9</v>
      </c>
      <c r="B31" s="3">
        <v>309</v>
      </c>
      <c r="C31" s="3">
        <v>12105244</v>
      </c>
      <c r="D31" s="3">
        <v>3</v>
      </c>
      <c r="E31" s="3" t="s">
        <v>9</v>
      </c>
      <c r="F31" s="28" t="s">
        <v>385</v>
      </c>
      <c r="G31" s="3" t="s">
        <v>386</v>
      </c>
      <c r="H31" s="3" t="s">
        <v>387</v>
      </c>
      <c r="I31" s="3" t="s">
        <v>539</v>
      </c>
      <c r="J31" s="3">
        <v>31</v>
      </c>
      <c r="K31" s="3" t="s">
        <v>354</v>
      </c>
      <c r="L31" s="3" t="s">
        <v>9</v>
      </c>
      <c r="M31" s="3" t="s">
        <v>9</v>
      </c>
      <c r="N31" s="3">
        <v>56</v>
      </c>
      <c r="O31" s="3">
        <v>309</v>
      </c>
      <c r="P31" s="3" t="s">
        <v>9</v>
      </c>
      <c r="Q31" s="3" t="s">
        <v>9</v>
      </c>
      <c r="R31" s="3" t="s">
        <v>9</v>
      </c>
      <c r="S31" s="3" t="s">
        <v>9</v>
      </c>
      <c r="T31" s="3" t="s">
        <v>9</v>
      </c>
      <c r="U31" s="3"/>
      <c r="V31" s="3"/>
      <c r="W31" s="3"/>
      <c r="X31" s="3"/>
      <c r="Y31" s="3"/>
    </row>
    <row r="32" spans="1:25" x14ac:dyDescent="0.35">
      <c r="A32" t="str">
        <f t="shared" si="0"/>
        <v>3  von 9</v>
      </c>
      <c r="B32" s="3">
        <v>302</v>
      </c>
      <c r="C32" s="3">
        <v>12105244</v>
      </c>
      <c r="D32" s="3">
        <v>2</v>
      </c>
      <c r="E32" s="3" t="s">
        <v>57</v>
      </c>
      <c r="F32" s="28" t="s">
        <v>58</v>
      </c>
      <c r="G32" s="3" t="s">
        <v>59</v>
      </c>
      <c r="H32" s="3" t="s">
        <v>60</v>
      </c>
      <c r="I32" s="3" t="s">
        <v>61</v>
      </c>
      <c r="J32" s="3">
        <v>32</v>
      </c>
      <c r="K32" s="3" t="s">
        <v>81</v>
      </c>
      <c r="L32" s="3" t="s">
        <v>9</v>
      </c>
      <c r="M32" s="3">
        <v>161</v>
      </c>
      <c r="N32" s="3">
        <v>48</v>
      </c>
      <c r="O32" s="3">
        <v>302</v>
      </c>
      <c r="P32" s="3" t="s">
        <v>9</v>
      </c>
      <c r="Q32" s="3" t="s">
        <v>9</v>
      </c>
      <c r="R32" s="3" t="s">
        <v>9</v>
      </c>
      <c r="S32" s="3" t="s">
        <v>9</v>
      </c>
      <c r="T32" s="3" t="s">
        <v>9</v>
      </c>
      <c r="U32" s="3"/>
      <c r="V32" s="3"/>
      <c r="W32" s="3"/>
      <c r="X32" s="3"/>
      <c r="Y32" s="3"/>
    </row>
    <row r="33" spans="1:25" x14ac:dyDescent="0.35">
      <c r="A33" t="str">
        <f t="shared" si="0"/>
        <v>3  von 9</v>
      </c>
      <c r="B33" s="3">
        <v>286</v>
      </c>
      <c r="C33" s="3">
        <v>12105244</v>
      </c>
      <c r="D33" s="3">
        <v>2</v>
      </c>
      <c r="E33" s="3" t="s">
        <v>9</v>
      </c>
      <c r="F33" s="28" t="s">
        <v>388</v>
      </c>
      <c r="G33" s="3" t="s">
        <v>9</v>
      </c>
      <c r="H33" s="3">
        <v>0</v>
      </c>
      <c r="I33" s="3" t="s">
        <v>9</v>
      </c>
      <c r="J33" s="3">
        <v>33</v>
      </c>
      <c r="K33" s="3" t="s">
        <v>355</v>
      </c>
      <c r="L33" s="3" t="s">
        <v>9</v>
      </c>
      <c r="M33" s="3">
        <v>126</v>
      </c>
      <c r="N33" s="3">
        <v>47</v>
      </c>
      <c r="O33" s="3">
        <v>286</v>
      </c>
      <c r="P33" s="3" t="s">
        <v>9</v>
      </c>
      <c r="Q33" s="3" t="s">
        <v>9</v>
      </c>
      <c r="R33" s="3" t="s">
        <v>9</v>
      </c>
      <c r="S33" s="3" t="s">
        <v>9</v>
      </c>
      <c r="T33" s="3" t="s">
        <v>9</v>
      </c>
      <c r="U33" s="3"/>
      <c r="V33" s="3"/>
      <c r="W33" s="3"/>
      <c r="X33" s="3"/>
      <c r="Y33" s="3"/>
    </row>
    <row r="34" spans="1:25" x14ac:dyDescent="0.35">
      <c r="A34" t="str">
        <f t="shared" si="0"/>
        <v>9  von 9</v>
      </c>
      <c r="B34" s="3">
        <v>279</v>
      </c>
      <c r="C34" s="3">
        <v>12102268</v>
      </c>
      <c r="D34" s="3">
        <v>3</v>
      </c>
      <c r="E34" s="3" t="s">
        <v>44</v>
      </c>
      <c r="F34" s="28" t="s">
        <v>45</v>
      </c>
      <c r="G34" s="3" t="s">
        <v>46</v>
      </c>
      <c r="H34" s="3" t="s">
        <v>47</v>
      </c>
      <c r="I34" s="3" t="s">
        <v>48</v>
      </c>
      <c r="J34" s="3">
        <v>34</v>
      </c>
      <c r="K34" s="3" t="s">
        <v>49</v>
      </c>
      <c r="L34" s="3">
        <v>154</v>
      </c>
      <c r="M34" s="3">
        <v>97</v>
      </c>
      <c r="N34" s="3">
        <v>105</v>
      </c>
      <c r="O34" s="3">
        <v>174</v>
      </c>
      <c r="P34" s="3">
        <v>133</v>
      </c>
      <c r="Q34" s="3">
        <v>155</v>
      </c>
      <c r="R34" s="3">
        <v>279</v>
      </c>
      <c r="S34" s="3">
        <v>152</v>
      </c>
      <c r="T34" s="3">
        <v>44</v>
      </c>
      <c r="U34" s="3"/>
      <c r="V34" s="3"/>
      <c r="W34" s="3"/>
      <c r="X34" s="3"/>
      <c r="Y34" s="3"/>
    </row>
    <row r="35" spans="1:25" x14ac:dyDescent="0.35">
      <c r="A35" t="str">
        <f t="shared" si="0"/>
        <v>3  von 9</v>
      </c>
      <c r="B35" s="3">
        <v>277</v>
      </c>
      <c r="C35" s="3">
        <v>12105244</v>
      </c>
      <c r="D35" s="3">
        <v>3</v>
      </c>
      <c r="E35" s="3" t="s">
        <v>9</v>
      </c>
      <c r="F35" s="28" t="s">
        <v>389</v>
      </c>
      <c r="G35" s="3" t="s">
        <v>312</v>
      </c>
      <c r="H35" s="3" t="s">
        <v>390</v>
      </c>
      <c r="I35" s="3" t="s">
        <v>540</v>
      </c>
      <c r="J35" s="3">
        <v>35</v>
      </c>
      <c r="K35" s="3" t="s">
        <v>314</v>
      </c>
      <c r="L35" s="3" t="s">
        <v>9</v>
      </c>
      <c r="M35" s="3">
        <v>48</v>
      </c>
      <c r="N35" s="3" t="s">
        <v>9</v>
      </c>
      <c r="O35" s="3">
        <v>277</v>
      </c>
      <c r="P35" s="3">
        <v>76</v>
      </c>
      <c r="Q35" s="3" t="s">
        <v>9</v>
      </c>
      <c r="R35" s="3" t="s">
        <v>9</v>
      </c>
      <c r="S35" s="3" t="s">
        <v>9</v>
      </c>
      <c r="T35" s="3" t="s">
        <v>9</v>
      </c>
      <c r="U35" s="3"/>
      <c r="V35" s="3"/>
      <c r="W35" s="3"/>
      <c r="X35" s="3"/>
      <c r="Y35" s="3"/>
    </row>
    <row r="36" spans="1:25" x14ac:dyDescent="0.35">
      <c r="A36" t="str">
        <f t="shared" si="0"/>
        <v>9  von 9</v>
      </c>
      <c r="B36" s="3">
        <v>276</v>
      </c>
      <c r="C36" s="3">
        <v>12105244</v>
      </c>
      <c r="D36" s="3">
        <v>1</v>
      </c>
      <c r="E36" s="3" t="s">
        <v>87</v>
      </c>
      <c r="F36" s="28" t="s">
        <v>88</v>
      </c>
      <c r="G36" s="3" t="s">
        <v>89</v>
      </c>
      <c r="H36" s="3" t="s">
        <v>90</v>
      </c>
      <c r="I36" s="3" t="s">
        <v>91</v>
      </c>
      <c r="J36" s="3">
        <v>36</v>
      </c>
      <c r="K36" s="3" t="s">
        <v>92</v>
      </c>
      <c r="L36" s="3">
        <v>186</v>
      </c>
      <c r="M36" s="3">
        <v>150</v>
      </c>
      <c r="N36" s="3">
        <v>257</v>
      </c>
      <c r="O36" s="3">
        <v>276</v>
      </c>
      <c r="P36" s="3">
        <v>153</v>
      </c>
      <c r="Q36" s="3">
        <v>126</v>
      </c>
      <c r="R36" s="3">
        <v>184</v>
      </c>
      <c r="S36" s="3">
        <v>149</v>
      </c>
      <c r="T36" s="3">
        <v>73</v>
      </c>
      <c r="U36" s="3"/>
      <c r="V36" s="3"/>
      <c r="W36" s="3"/>
      <c r="X36" s="3"/>
      <c r="Y36" s="3"/>
    </row>
    <row r="37" spans="1:25" x14ac:dyDescent="0.35">
      <c r="A37" t="str">
        <f t="shared" si="0"/>
        <v>8  von 9</v>
      </c>
      <c r="B37" s="3">
        <v>260</v>
      </c>
      <c r="C37" s="3">
        <v>12106392</v>
      </c>
      <c r="D37" s="3">
        <v>2</v>
      </c>
      <c r="E37" s="3" t="s">
        <v>9</v>
      </c>
      <c r="F37" s="28" t="s">
        <v>52</v>
      </c>
      <c r="G37" s="3" t="s">
        <v>9</v>
      </c>
      <c r="H37" s="3">
        <v>0</v>
      </c>
      <c r="I37" s="3" t="s">
        <v>9</v>
      </c>
      <c r="J37" s="3">
        <v>37</v>
      </c>
      <c r="K37" s="3" t="s">
        <v>356</v>
      </c>
      <c r="L37" s="3">
        <v>151</v>
      </c>
      <c r="M37" s="3">
        <v>187</v>
      </c>
      <c r="N37" s="3">
        <v>260</v>
      </c>
      <c r="O37" s="3">
        <v>232</v>
      </c>
      <c r="P37" s="3">
        <v>168</v>
      </c>
      <c r="Q37" s="3">
        <v>136</v>
      </c>
      <c r="R37" s="3" t="s">
        <v>9</v>
      </c>
      <c r="S37" s="3">
        <v>179</v>
      </c>
      <c r="T37" s="3">
        <v>113</v>
      </c>
      <c r="U37" s="3"/>
      <c r="V37" s="3"/>
      <c r="W37" s="3"/>
      <c r="X37" s="3"/>
      <c r="Y37" s="3"/>
    </row>
    <row r="38" spans="1:25" x14ac:dyDescent="0.35">
      <c r="A38" t="str">
        <f t="shared" si="0"/>
        <v>7  von 9</v>
      </c>
      <c r="B38" s="3">
        <v>252</v>
      </c>
      <c r="C38" s="3">
        <v>12100459</v>
      </c>
      <c r="D38" s="3">
        <v>3</v>
      </c>
      <c r="E38" s="3" t="s">
        <v>391</v>
      </c>
      <c r="F38" s="30" t="s">
        <v>392</v>
      </c>
      <c r="G38" s="29" t="s">
        <v>393</v>
      </c>
      <c r="H38" s="29" t="s">
        <v>394</v>
      </c>
      <c r="I38" s="29" t="s">
        <v>395</v>
      </c>
      <c r="J38" s="29">
        <v>38</v>
      </c>
      <c r="K38" s="29" t="s">
        <v>358</v>
      </c>
      <c r="L38" s="3" t="s">
        <v>9</v>
      </c>
      <c r="M38" s="3">
        <v>23</v>
      </c>
      <c r="N38" s="3">
        <v>37</v>
      </c>
      <c r="O38" s="3" t="s">
        <v>9</v>
      </c>
      <c r="P38" s="3">
        <v>31</v>
      </c>
      <c r="Q38" s="3">
        <v>46</v>
      </c>
      <c r="R38" s="3">
        <v>19</v>
      </c>
      <c r="S38" s="3">
        <v>252</v>
      </c>
      <c r="T38" s="3">
        <v>11</v>
      </c>
      <c r="U38" s="3"/>
      <c r="V38" s="3"/>
      <c r="W38" s="3"/>
      <c r="X38" s="3"/>
      <c r="Y38" s="3"/>
    </row>
    <row r="39" spans="1:25" x14ac:dyDescent="0.35">
      <c r="A39" t="str">
        <f t="shared" si="0"/>
        <v>9  von 9</v>
      </c>
      <c r="B39" s="3">
        <v>252</v>
      </c>
      <c r="C39" s="3">
        <v>12105244</v>
      </c>
      <c r="D39" s="3">
        <v>3</v>
      </c>
      <c r="E39" s="3" t="s">
        <v>289</v>
      </c>
      <c r="F39" s="28" t="s">
        <v>290</v>
      </c>
      <c r="G39" s="3" t="s">
        <v>291</v>
      </c>
      <c r="H39" s="3" t="s">
        <v>292</v>
      </c>
      <c r="I39" s="3" t="s">
        <v>293</v>
      </c>
      <c r="J39" s="3">
        <v>39</v>
      </c>
      <c r="K39" s="3" t="s">
        <v>294</v>
      </c>
      <c r="L39" s="3">
        <v>137</v>
      </c>
      <c r="M39" s="3">
        <v>0</v>
      </c>
      <c r="N39" s="3">
        <v>136</v>
      </c>
      <c r="O39" s="3">
        <v>252</v>
      </c>
      <c r="P39" s="3">
        <v>63</v>
      </c>
      <c r="Q39" s="3">
        <v>14</v>
      </c>
      <c r="R39" s="3">
        <v>19</v>
      </c>
      <c r="S39" s="3">
        <v>27</v>
      </c>
      <c r="T39" s="3">
        <v>7</v>
      </c>
      <c r="U39" s="3"/>
      <c r="V39" s="3"/>
      <c r="W39" s="3"/>
      <c r="X39" s="3"/>
      <c r="Y39" s="3"/>
    </row>
    <row r="40" spans="1:25" x14ac:dyDescent="0.35">
      <c r="A40" t="str">
        <f t="shared" si="0"/>
        <v>4  von 9</v>
      </c>
      <c r="B40" s="3">
        <v>249</v>
      </c>
      <c r="C40" s="3">
        <v>12107184</v>
      </c>
      <c r="D40" s="3">
        <v>2</v>
      </c>
      <c r="E40" s="3" t="s">
        <v>594</v>
      </c>
      <c r="F40" s="30" t="s">
        <v>542</v>
      </c>
      <c r="G40" s="29" t="s">
        <v>505</v>
      </c>
      <c r="H40" s="29" t="s">
        <v>543</v>
      </c>
      <c r="I40" s="29" t="s">
        <v>544</v>
      </c>
      <c r="J40" s="29">
        <v>40</v>
      </c>
      <c r="K40" s="29" t="s">
        <v>545</v>
      </c>
      <c r="L40" s="3">
        <v>43</v>
      </c>
      <c r="M40" s="3">
        <v>249</v>
      </c>
      <c r="N40" s="3">
        <v>28</v>
      </c>
      <c r="O40" s="3">
        <v>15</v>
      </c>
      <c r="P40" s="3" t="s">
        <v>9</v>
      </c>
      <c r="Q40" s="3" t="s">
        <v>9</v>
      </c>
      <c r="R40" s="3" t="s">
        <v>9</v>
      </c>
      <c r="S40" s="3" t="s">
        <v>9</v>
      </c>
      <c r="T40" s="3" t="s">
        <v>9</v>
      </c>
      <c r="U40" s="3"/>
      <c r="V40" s="3"/>
      <c r="W40" s="3"/>
      <c r="X40" s="3"/>
      <c r="Y40" s="3"/>
    </row>
    <row r="41" spans="1:25" x14ac:dyDescent="0.35">
      <c r="A41" t="str">
        <f t="shared" si="0"/>
        <v>8  von 9</v>
      </c>
      <c r="B41" s="3">
        <v>247</v>
      </c>
      <c r="C41" s="3">
        <v>12105244</v>
      </c>
      <c r="D41" s="3">
        <v>2</v>
      </c>
      <c r="E41" s="3" t="s">
        <v>396</v>
      </c>
      <c r="F41" s="30" t="s">
        <v>397</v>
      </c>
      <c r="G41" s="29" t="s">
        <v>398</v>
      </c>
      <c r="H41" s="29" t="s">
        <v>399</v>
      </c>
      <c r="I41" s="29" t="s">
        <v>400</v>
      </c>
      <c r="J41" s="29">
        <v>41</v>
      </c>
      <c r="K41" s="29" t="s">
        <v>360</v>
      </c>
      <c r="L41" s="3">
        <v>192</v>
      </c>
      <c r="M41" s="3">
        <v>111</v>
      </c>
      <c r="N41" s="3">
        <v>80</v>
      </c>
      <c r="O41" s="3">
        <v>247</v>
      </c>
      <c r="P41" s="3">
        <v>87</v>
      </c>
      <c r="Q41" s="3">
        <v>24</v>
      </c>
      <c r="R41" s="3">
        <v>99</v>
      </c>
      <c r="S41" s="3" t="s">
        <v>9</v>
      </c>
      <c r="T41" s="3">
        <v>10</v>
      </c>
      <c r="U41" s="3"/>
      <c r="V41" s="3"/>
      <c r="W41" s="3"/>
      <c r="X41" s="3"/>
      <c r="Y41" s="3"/>
    </row>
    <row r="42" spans="1:25" x14ac:dyDescent="0.35">
      <c r="A42" t="str">
        <f t="shared" si="0"/>
        <v>5  von 9</v>
      </c>
      <c r="B42" s="3">
        <v>245</v>
      </c>
      <c r="C42" s="3">
        <v>12102268</v>
      </c>
      <c r="D42" s="3">
        <v>3</v>
      </c>
      <c r="E42" s="3" t="s">
        <v>9</v>
      </c>
      <c r="F42" s="30" t="s">
        <v>280</v>
      </c>
      <c r="G42" s="29" t="s">
        <v>281</v>
      </c>
      <c r="H42" s="29" t="s">
        <v>282</v>
      </c>
      <c r="I42" s="29" t="s">
        <v>283</v>
      </c>
      <c r="J42" s="29">
        <v>42</v>
      </c>
      <c r="K42" s="29" t="s">
        <v>284</v>
      </c>
      <c r="L42" s="3" t="s">
        <v>9</v>
      </c>
      <c r="M42" s="3">
        <v>1</v>
      </c>
      <c r="N42" s="3">
        <v>10</v>
      </c>
      <c r="O42" s="3" t="s">
        <v>9</v>
      </c>
      <c r="P42" s="3">
        <v>0</v>
      </c>
      <c r="Q42" s="3">
        <v>0</v>
      </c>
      <c r="R42" s="3">
        <v>245</v>
      </c>
      <c r="S42" s="3" t="s">
        <v>9</v>
      </c>
      <c r="T42" s="3" t="s">
        <v>9</v>
      </c>
      <c r="U42" s="3"/>
      <c r="V42" s="3"/>
      <c r="W42" s="3"/>
      <c r="X42" s="3"/>
      <c r="Y42" s="3"/>
    </row>
    <row r="43" spans="1:25" x14ac:dyDescent="0.35">
      <c r="A43" t="str">
        <f t="shared" si="0"/>
        <v>8  von 9</v>
      </c>
      <c r="B43" s="3">
        <v>241</v>
      </c>
      <c r="C43" s="3">
        <v>12108253</v>
      </c>
      <c r="D43" s="3">
        <v>5</v>
      </c>
      <c r="E43" s="3" t="s">
        <v>9</v>
      </c>
      <c r="F43" s="30" t="s">
        <v>595</v>
      </c>
      <c r="G43" s="29" t="s">
        <v>9</v>
      </c>
      <c r="H43" s="29" t="s">
        <v>9</v>
      </c>
      <c r="I43" s="29" t="s">
        <v>9</v>
      </c>
      <c r="J43" s="29"/>
      <c r="K43" s="29" t="s">
        <v>596</v>
      </c>
      <c r="L43" s="3">
        <v>241</v>
      </c>
      <c r="M43" s="3">
        <v>115</v>
      </c>
      <c r="N43" s="3">
        <v>64</v>
      </c>
      <c r="O43" s="3">
        <v>27</v>
      </c>
      <c r="P43" s="3">
        <v>79</v>
      </c>
      <c r="Q43" s="3">
        <v>94</v>
      </c>
      <c r="R43" s="3" t="s">
        <v>9</v>
      </c>
      <c r="S43" s="3">
        <v>0</v>
      </c>
      <c r="T43" s="3">
        <v>38</v>
      </c>
      <c r="U43" s="3"/>
      <c r="V43" s="3"/>
      <c r="W43" s="3"/>
      <c r="X43" s="3"/>
      <c r="Y43" s="3"/>
    </row>
    <row r="44" spans="1:25" x14ac:dyDescent="0.35">
      <c r="A44" t="str">
        <f t="shared" si="0"/>
        <v>7  von 9</v>
      </c>
      <c r="B44" s="3">
        <v>233</v>
      </c>
      <c r="C44" s="3">
        <v>12108253</v>
      </c>
      <c r="D44" s="3">
        <v>1</v>
      </c>
      <c r="E44" s="3" t="s">
        <v>87</v>
      </c>
      <c r="F44" s="30" t="s">
        <v>413</v>
      </c>
      <c r="G44" s="29" t="s">
        <v>414</v>
      </c>
      <c r="H44" s="29" t="s">
        <v>415</v>
      </c>
      <c r="I44" s="29" t="s">
        <v>416</v>
      </c>
      <c r="J44" s="29">
        <v>44</v>
      </c>
      <c r="K44" s="29" t="s">
        <v>364</v>
      </c>
      <c r="L44" s="3">
        <v>233</v>
      </c>
      <c r="M44" s="3">
        <v>124</v>
      </c>
      <c r="N44" s="3">
        <v>146</v>
      </c>
      <c r="O44" s="3">
        <v>196</v>
      </c>
      <c r="P44" s="3">
        <v>182</v>
      </c>
      <c r="Q44" s="3" t="s">
        <v>9</v>
      </c>
      <c r="R44" s="3" t="s">
        <v>9</v>
      </c>
      <c r="S44" s="3">
        <v>149</v>
      </c>
      <c r="T44" s="3">
        <v>10</v>
      </c>
      <c r="U44" s="3"/>
      <c r="V44" s="3"/>
      <c r="W44" s="3"/>
      <c r="X44" s="3"/>
      <c r="Y44" s="3"/>
    </row>
    <row r="45" spans="1:25" x14ac:dyDescent="0.35">
      <c r="A45" t="str">
        <f t="shared" si="0"/>
        <v>8  von 9</v>
      </c>
      <c r="B45" s="3">
        <v>225</v>
      </c>
      <c r="C45" s="3">
        <v>12108253</v>
      </c>
      <c r="D45" s="3">
        <v>3</v>
      </c>
      <c r="E45" s="3" t="s">
        <v>9</v>
      </c>
      <c r="F45" s="30" t="s">
        <v>597</v>
      </c>
      <c r="G45" s="29" t="s">
        <v>598</v>
      </c>
      <c r="H45" s="29" t="s">
        <v>599</v>
      </c>
      <c r="I45" s="29" t="s">
        <v>600</v>
      </c>
      <c r="J45" s="29"/>
      <c r="K45" s="29" t="s">
        <v>601</v>
      </c>
      <c r="L45" s="3">
        <v>225</v>
      </c>
      <c r="M45" s="3">
        <v>53</v>
      </c>
      <c r="N45" s="3">
        <v>73</v>
      </c>
      <c r="O45" s="3">
        <v>157</v>
      </c>
      <c r="P45" s="3">
        <v>87</v>
      </c>
      <c r="Q45" s="3">
        <v>30</v>
      </c>
      <c r="R45" s="3">
        <v>20</v>
      </c>
      <c r="S45" s="3" t="s">
        <v>9</v>
      </c>
      <c r="T45" s="3">
        <v>44</v>
      </c>
      <c r="U45" s="3"/>
      <c r="V45" s="3"/>
      <c r="W45" s="3"/>
      <c r="X45" s="3"/>
      <c r="Y45" s="3"/>
    </row>
    <row r="46" spans="1:25" x14ac:dyDescent="0.35">
      <c r="A46" t="str">
        <f t="shared" si="0"/>
        <v>4  von 9</v>
      </c>
      <c r="B46" s="3">
        <v>216</v>
      </c>
      <c r="C46" s="3">
        <v>12105244</v>
      </c>
      <c r="D46" s="3">
        <v>1</v>
      </c>
      <c r="E46" s="3" t="s">
        <v>401</v>
      </c>
      <c r="F46" s="30" t="s">
        <v>402</v>
      </c>
      <c r="G46" s="29" t="s">
        <v>403</v>
      </c>
      <c r="H46" s="29" t="s">
        <v>404</v>
      </c>
      <c r="I46" s="29" t="s">
        <v>405</v>
      </c>
      <c r="J46" s="29">
        <v>46</v>
      </c>
      <c r="K46" s="29" t="s">
        <v>361</v>
      </c>
      <c r="L46" s="3" t="s">
        <v>9</v>
      </c>
      <c r="M46" s="3">
        <v>115</v>
      </c>
      <c r="N46" s="3" t="s">
        <v>9</v>
      </c>
      <c r="O46" s="3">
        <v>216</v>
      </c>
      <c r="P46" s="3" t="s">
        <v>9</v>
      </c>
      <c r="Q46" s="3" t="s">
        <v>9</v>
      </c>
      <c r="R46" s="3" t="s">
        <v>9</v>
      </c>
      <c r="S46" s="3">
        <v>0</v>
      </c>
      <c r="T46" s="3">
        <v>0</v>
      </c>
      <c r="U46" s="3"/>
      <c r="V46" s="3"/>
      <c r="W46" s="3"/>
      <c r="X46" s="3"/>
      <c r="Y46" s="3"/>
    </row>
    <row r="47" spans="1:25" x14ac:dyDescent="0.35">
      <c r="A47" t="str">
        <f t="shared" si="0"/>
        <v>5  von 9</v>
      </c>
      <c r="B47" s="3">
        <v>211</v>
      </c>
      <c r="C47" s="3">
        <v>12106392</v>
      </c>
      <c r="D47" s="3">
        <v>5</v>
      </c>
      <c r="E47" s="3" t="s">
        <v>9</v>
      </c>
      <c r="F47" s="28" t="s">
        <v>602</v>
      </c>
      <c r="G47" s="3" t="s">
        <v>9</v>
      </c>
      <c r="H47" s="3" t="s">
        <v>9</v>
      </c>
      <c r="I47" s="3" t="s">
        <v>9</v>
      </c>
      <c r="J47" s="3"/>
      <c r="K47" s="3" t="s">
        <v>603</v>
      </c>
      <c r="L47" s="3">
        <v>65</v>
      </c>
      <c r="M47" s="3">
        <v>9</v>
      </c>
      <c r="N47" s="3">
        <v>211</v>
      </c>
      <c r="O47" s="3" t="s">
        <v>9</v>
      </c>
      <c r="P47" s="3">
        <v>10</v>
      </c>
      <c r="Q47" s="3" t="s">
        <v>9</v>
      </c>
      <c r="R47" s="3" t="s">
        <v>9</v>
      </c>
      <c r="S47" s="3">
        <v>8</v>
      </c>
      <c r="T47" s="3" t="s">
        <v>9</v>
      </c>
      <c r="U47" s="3"/>
      <c r="V47" s="3"/>
      <c r="W47" s="3"/>
      <c r="X47" s="3"/>
      <c r="Y47" s="3"/>
    </row>
    <row r="48" spans="1:25" x14ac:dyDescent="0.35">
      <c r="A48" t="str">
        <f t="shared" si="0"/>
        <v>5  von 9</v>
      </c>
      <c r="B48" s="3">
        <v>209</v>
      </c>
      <c r="C48" s="3">
        <v>12105244</v>
      </c>
      <c r="D48" s="3">
        <v>3</v>
      </c>
      <c r="E48" s="3" t="s">
        <v>406</v>
      </c>
      <c r="F48" s="30" t="s">
        <v>407</v>
      </c>
      <c r="G48" s="29" t="s">
        <v>408</v>
      </c>
      <c r="H48" s="29" t="s">
        <v>409</v>
      </c>
      <c r="I48" s="29" t="s">
        <v>410</v>
      </c>
      <c r="J48" s="29">
        <v>48</v>
      </c>
      <c r="K48" s="29" t="s">
        <v>362</v>
      </c>
      <c r="L48" s="3" t="s">
        <v>9</v>
      </c>
      <c r="M48" s="3" t="s">
        <v>9</v>
      </c>
      <c r="N48" s="3">
        <v>109</v>
      </c>
      <c r="O48" s="3">
        <v>209</v>
      </c>
      <c r="P48" s="3">
        <v>33</v>
      </c>
      <c r="Q48" s="3">
        <v>26</v>
      </c>
      <c r="R48" s="3" t="s">
        <v>9</v>
      </c>
      <c r="S48" s="3" t="s">
        <v>9</v>
      </c>
      <c r="T48" s="3">
        <v>9</v>
      </c>
      <c r="U48" s="3"/>
      <c r="V48" s="3"/>
      <c r="W48" s="3"/>
      <c r="X48" s="3"/>
      <c r="Y48" s="3"/>
    </row>
    <row r="49" spans="1:25" x14ac:dyDescent="0.35">
      <c r="A49" t="str">
        <f t="shared" si="0"/>
        <v>8  von 9</v>
      </c>
      <c r="B49" s="3">
        <v>205</v>
      </c>
      <c r="C49" s="3">
        <v>12108253</v>
      </c>
      <c r="D49" s="3">
        <v>5</v>
      </c>
      <c r="E49" s="3" t="s">
        <v>9</v>
      </c>
      <c r="F49" s="30" t="s">
        <v>604</v>
      </c>
      <c r="G49" s="29" t="s">
        <v>9</v>
      </c>
      <c r="H49" s="29" t="s">
        <v>9</v>
      </c>
      <c r="I49" s="29" t="s">
        <v>9</v>
      </c>
      <c r="J49" s="29">
        <v>49</v>
      </c>
      <c r="K49" s="29" t="s">
        <v>518</v>
      </c>
      <c r="L49" s="3">
        <v>205</v>
      </c>
      <c r="M49" s="3">
        <v>184</v>
      </c>
      <c r="N49" s="3">
        <v>120</v>
      </c>
      <c r="O49" s="3">
        <v>144</v>
      </c>
      <c r="P49" s="3">
        <v>131</v>
      </c>
      <c r="Q49" s="3" t="s">
        <v>9</v>
      </c>
      <c r="R49" s="3">
        <v>22</v>
      </c>
      <c r="S49" s="3">
        <v>113</v>
      </c>
      <c r="T49" s="3">
        <v>14</v>
      </c>
      <c r="U49" s="3"/>
      <c r="V49" s="3"/>
      <c r="W49" s="3"/>
      <c r="X49" s="3"/>
      <c r="Y49" s="3"/>
    </row>
    <row r="50" spans="1:25" x14ac:dyDescent="0.35">
      <c r="A50" t="str">
        <f t="shared" si="0"/>
        <v>7  von 9</v>
      </c>
      <c r="B50" s="3">
        <v>204</v>
      </c>
      <c r="C50" s="3">
        <v>12108253</v>
      </c>
      <c r="D50" s="3">
        <v>3</v>
      </c>
      <c r="E50" s="3" t="s">
        <v>9</v>
      </c>
      <c r="F50" s="30" t="s">
        <v>605</v>
      </c>
      <c r="G50" s="29" t="s">
        <v>606</v>
      </c>
      <c r="H50" s="29" t="s">
        <v>607</v>
      </c>
      <c r="I50" s="29" t="s">
        <v>608</v>
      </c>
      <c r="J50" s="29">
        <v>50</v>
      </c>
      <c r="K50" s="29" t="s">
        <v>609</v>
      </c>
      <c r="L50" s="3">
        <v>204</v>
      </c>
      <c r="M50" s="3">
        <v>19</v>
      </c>
      <c r="N50" s="3">
        <v>39</v>
      </c>
      <c r="O50" s="3">
        <v>44</v>
      </c>
      <c r="P50" s="3">
        <v>20</v>
      </c>
      <c r="Q50" s="3">
        <v>13</v>
      </c>
      <c r="R50" s="3" t="s">
        <v>9</v>
      </c>
      <c r="S50" s="3" t="s">
        <v>9</v>
      </c>
      <c r="T50" s="3">
        <v>16</v>
      </c>
      <c r="U50" s="3"/>
      <c r="V50" s="3"/>
      <c r="W50" s="3"/>
      <c r="X50" s="3"/>
      <c r="Y50" s="3"/>
    </row>
    <row r="51" spans="1:25" x14ac:dyDescent="0.35">
      <c r="A51" t="str">
        <f t="shared" si="0"/>
        <v>4  von 9</v>
      </c>
      <c r="B51" s="3">
        <v>201</v>
      </c>
      <c r="C51" s="3">
        <v>12107184</v>
      </c>
      <c r="D51" s="3">
        <v>5</v>
      </c>
      <c r="E51" s="3" t="s">
        <v>9</v>
      </c>
      <c r="F51" s="28" t="s">
        <v>566</v>
      </c>
      <c r="G51" s="3" t="s">
        <v>9</v>
      </c>
      <c r="H51" s="3" t="s">
        <v>9</v>
      </c>
      <c r="I51" s="3" t="s">
        <v>9</v>
      </c>
      <c r="J51" s="29"/>
      <c r="K51" s="29" t="s">
        <v>610</v>
      </c>
      <c r="L51" s="3">
        <v>195</v>
      </c>
      <c r="M51" s="3">
        <v>201</v>
      </c>
      <c r="N51" s="3">
        <v>42</v>
      </c>
      <c r="O51" s="3">
        <v>196</v>
      </c>
      <c r="P51" s="3" t="s">
        <v>9</v>
      </c>
      <c r="Q51" s="3" t="s">
        <v>9</v>
      </c>
      <c r="R51" s="3" t="s">
        <v>9</v>
      </c>
      <c r="S51" s="3" t="s">
        <v>9</v>
      </c>
      <c r="T51" s="3" t="s">
        <v>9</v>
      </c>
      <c r="U51" s="3"/>
      <c r="V51" s="3"/>
      <c r="W51" s="3"/>
      <c r="X51" s="3"/>
      <c r="Y51" s="3"/>
    </row>
    <row r="52" spans="1:25" x14ac:dyDescent="0.35">
      <c r="A52" t="str">
        <f t="shared" si="0"/>
        <v>6  von 9</v>
      </c>
      <c r="B52" s="3">
        <v>200</v>
      </c>
      <c r="C52" s="3">
        <v>12102268</v>
      </c>
      <c r="D52" s="3">
        <v>3</v>
      </c>
      <c r="E52" s="3" t="s">
        <v>9</v>
      </c>
      <c r="F52" s="30" t="s">
        <v>411</v>
      </c>
      <c r="G52" s="29" t="s">
        <v>302</v>
      </c>
      <c r="H52" s="29" t="s">
        <v>412</v>
      </c>
      <c r="I52" s="29" t="s">
        <v>546</v>
      </c>
      <c r="J52" s="29">
        <v>52</v>
      </c>
      <c r="K52" s="29" t="s">
        <v>363</v>
      </c>
      <c r="L52" s="3" t="s">
        <v>9</v>
      </c>
      <c r="M52" s="3">
        <v>1</v>
      </c>
      <c r="N52" s="3">
        <v>10</v>
      </c>
      <c r="O52" s="3">
        <v>101</v>
      </c>
      <c r="P52" s="3">
        <v>0</v>
      </c>
      <c r="Q52" s="3">
        <v>56</v>
      </c>
      <c r="R52" s="3">
        <v>200</v>
      </c>
      <c r="S52" s="3" t="s">
        <v>9</v>
      </c>
      <c r="T52" s="3" t="s">
        <v>9</v>
      </c>
      <c r="U52" s="3"/>
      <c r="V52" s="3"/>
      <c r="W52" s="3"/>
      <c r="X52" s="3"/>
      <c r="Y52" s="3"/>
    </row>
    <row r="53" spans="1:25" x14ac:dyDescent="0.35">
      <c r="A53" t="str">
        <f t="shared" si="0"/>
        <v>1  von 9</v>
      </c>
      <c r="B53" s="3">
        <v>195</v>
      </c>
      <c r="C53" s="3">
        <v>12107184</v>
      </c>
      <c r="D53" s="3">
        <v>3</v>
      </c>
      <c r="E53" s="3" t="s">
        <v>123</v>
      </c>
      <c r="F53" s="30" t="s">
        <v>547</v>
      </c>
      <c r="G53" s="29" t="s">
        <v>338</v>
      </c>
      <c r="H53" s="29" t="s">
        <v>548</v>
      </c>
      <c r="I53" s="29" t="s">
        <v>549</v>
      </c>
      <c r="J53" s="29">
        <v>53</v>
      </c>
      <c r="K53" s="29" t="s">
        <v>550</v>
      </c>
      <c r="L53" s="3" t="s">
        <v>9</v>
      </c>
      <c r="M53" s="3">
        <v>195</v>
      </c>
      <c r="N53" s="3" t="s">
        <v>9</v>
      </c>
      <c r="O53" s="3" t="s">
        <v>9</v>
      </c>
      <c r="P53" s="3" t="s">
        <v>9</v>
      </c>
      <c r="Q53" s="3" t="s">
        <v>9</v>
      </c>
      <c r="R53" s="3" t="s">
        <v>9</v>
      </c>
      <c r="S53" s="3" t="s">
        <v>9</v>
      </c>
      <c r="T53" s="3" t="s">
        <v>9</v>
      </c>
      <c r="U53" s="3"/>
      <c r="V53" s="3"/>
      <c r="W53" s="3"/>
      <c r="X53" s="3"/>
      <c r="Y53" s="3"/>
    </row>
    <row r="54" spans="1:25" x14ac:dyDescent="0.35">
      <c r="A54" t="str">
        <f t="shared" si="0"/>
        <v>9  von 9</v>
      </c>
      <c r="B54" s="3">
        <v>190</v>
      </c>
      <c r="C54" s="3">
        <v>12105244</v>
      </c>
      <c r="D54" s="3">
        <v>5</v>
      </c>
      <c r="E54" s="3" t="s">
        <v>9</v>
      </c>
      <c r="F54" s="28" t="s">
        <v>611</v>
      </c>
      <c r="G54" s="3" t="s">
        <v>9</v>
      </c>
      <c r="H54" s="3" t="s">
        <v>9</v>
      </c>
      <c r="I54" s="3" t="s">
        <v>9</v>
      </c>
      <c r="J54" s="29"/>
      <c r="K54" s="29" t="s">
        <v>68</v>
      </c>
      <c r="L54" s="3">
        <v>136</v>
      </c>
      <c r="M54" s="3">
        <v>61</v>
      </c>
      <c r="N54" s="3">
        <v>111</v>
      </c>
      <c r="O54" s="3">
        <v>190</v>
      </c>
      <c r="P54" s="3">
        <v>106</v>
      </c>
      <c r="Q54" s="3">
        <v>92</v>
      </c>
      <c r="R54" s="3">
        <v>109</v>
      </c>
      <c r="S54" s="3">
        <v>102</v>
      </c>
      <c r="T54" s="3">
        <v>36</v>
      </c>
      <c r="U54" s="3"/>
      <c r="V54" s="3"/>
      <c r="W54" s="3"/>
      <c r="X54" s="3"/>
      <c r="Y54" s="3"/>
    </row>
    <row r="55" spans="1:25" x14ac:dyDescent="0.35">
      <c r="A55" t="str">
        <f t="shared" si="0"/>
        <v>2  von 9</v>
      </c>
      <c r="B55" s="3">
        <v>189</v>
      </c>
      <c r="C55" s="3">
        <v>12108253</v>
      </c>
      <c r="D55" s="3">
        <v>2</v>
      </c>
      <c r="E55" s="3" t="s">
        <v>9</v>
      </c>
      <c r="F55" s="30" t="s">
        <v>273</v>
      </c>
      <c r="G55" s="29" t="s">
        <v>274</v>
      </c>
      <c r="H55" s="29" t="s">
        <v>275</v>
      </c>
      <c r="I55" s="29" t="s">
        <v>276</v>
      </c>
      <c r="J55" s="29">
        <v>55</v>
      </c>
      <c r="K55" s="29" t="s">
        <v>277</v>
      </c>
      <c r="L55" s="3">
        <v>189</v>
      </c>
      <c r="M55" s="3" t="s">
        <v>9</v>
      </c>
      <c r="N55" s="3" t="s">
        <v>9</v>
      </c>
      <c r="O55" s="3" t="s">
        <v>9</v>
      </c>
      <c r="P55" s="3" t="s">
        <v>9</v>
      </c>
      <c r="Q55" s="3">
        <v>181</v>
      </c>
      <c r="R55" s="3" t="s">
        <v>9</v>
      </c>
      <c r="S55" s="3" t="s">
        <v>9</v>
      </c>
      <c r="T55" s="3" t="s">
        <v>9</v>
      </c>
      <c r="U55" s="3"/>
      <c r="V55" s="3"/>
      <c r="W55" s="3"/>
      <c r="X55" s="3"/>
      <c r="Y55" s="3"/>
    </row>
    <row r="56" spans="1:25" x14ac:dyDescent="0.35">
      <c r="A56" t="str">
        <f t="shared" si="0"/>
        <v>6  von 9</v>
      </c>
      <c r="B56" s="3">
        <v>181</v>
      </c>
      <c r="C56" s="3">
        <v>12105244</v>
      </c>
      <c r="D56" s="3">
        <v>2</v>
      </c>
      <c r="E56" s="3" t="s">
        <v>223</v>
      </c>
      <c r="F56" s="30" t="s">
        <v>417</v>
      </c>
      <c r="G56" s="29" t="s">
        <v>418</v>
      </c>
      <c r="H56" s="29" t="s">
        <v>419</v>
      </c>
      <c r="I56" s="29" t="s">
        <v>420</v>
      </c>
      <c r="J56" s="29">
        <v>56</v>
      </c>
      <c r="K56" s="29" t="s">
        <v>365</v>
      </c>
      <c r="L56" s="3">
        <v>85</v>
      </c>
      <c r="M56" s="3" t="s">
        <v>9</v>
      </c>
      <c r="N56" s="3">
        <v>109</v>
      </c>
      <c r="O56" s="3">
        <v>181</v>
      </c>
      <c r="P56" s="3">
        <v>75</v>
      </c>
      <c r="Q56" s="3">
        <v>25</v>
      </c>
      <c r="R56" s="3">
        <v>47</v>
      </c>
      <c r="S56" s="3" t="s">
        <v>9</v>
      </c>
      <c r="T56" s="3" t="s">
        <v>9</v>
      </c>
      <c r="U56" s="3"/>
      <c r="V56" s="3"/>
      <c r="W56" s="3"/>
      <c r="X56" s="3"/>
      <c r="Y56" s="3"/>
    </row>
    <row r="57" spans="1:25" x14ac:dyDescent="0.35">
      <c r="A57" t="str">
        <f t="shared" si="0"/>
        <v>7  von 9</v>
      </c>
      <c r="B57" s="3">
        <v>171</v>
      </c>
      <c r="C57" s="3">
        <v>12105244</v>
      </c>
      <c r="D57" s="3">
        <v>5</v>
      </c>
      <c r="E57" s="3" t="s">
        <v>9</v>
      </c>
      <c r="F57" s="28" t="s">
        <v>612</v>
      </c>
      <c r="G57" s="3" t="s">
        <v>9</v>
      </c>
      <c r="H57" s="3" t="s">
        <v>9</v>
      </c>
      <c r="I57" s="3" t="s">
        <v>9</v>
      </c>
      <c r="J57" s="3"/>
      <c r="K57" s="3" t="s">
        <v>613</v>
      </c>
      <c r="L57" s="3">
        <v>90</v>
      </c>
      <c r="M57" s="3">
        <v>54</v>
      </c>
      <c r="N57" s="3">
        <v>101</v>
      </c>
      <c r="O57" s="3">
        <v>171</v>
      </c>
      <c r="P57" s="3">
        <v>114</v>
      </c>
      <c r="Q57" s="3">
        <v>53</v>
      </c>
      <c r="R57" s="3" t="s">
        <v>9</v>
      </c>
      <c r="S57" s="3" t="s">
        <v>9</v>
      </c>
      <c r="T57" s="3">
        <v>5</v>
      </c>
      <c r="U57" s="3"/>
      <c r="V57" s="3"/>
      <c r="W57" s="3"/>
      <c r="X57" s="3"/>
      <c r="Y57" s="3"/>
    </row>
    <row r="58" spans="1:25" x14ac:dyDescent="0.35">
      <c r="A58" t="str">
        <f t="shared" si="0"/>
        <v>9  von 9</v>
      </c>
      <c r="B58" s="3">
        <v>171</v>
      </c>
      <c r="C58" s="3">
        <v>12105244</v>
      </c>
      <c r="D58" s="3">
        <v>2</v>
      </c>
      <c r="E58" s="3" t="s">
        <v>9</v>
      </c>
      <c r="F58" s="30" t="s">
        <v>295</v>
      </c>
      <c r="G58" s="29" t="s">
        <v>296</v>
      </c>
      <c r="H58" s="29" t="s">
        <v>297</v>
      </c>
      <c r="I58" s="29" t="s">
        <v>298</v>
      </c>
      <c r="J58" s="29">
        <v>58</v>
      </c>
      <c r="K58" s="29" t="s">
        <v>299</v>
      </c>
      <c r="L58" s="3">
        <v>82</v>
      </c>
      <c r="M58" s="3">
        <v>32</v>
      </c>
      <c r="N58" s="3">
        <v>88</v>
      </c>
      <c r="O58" s="3">
        <v>171</v>
      </c>
      <c r="P58" s="3">
        <v>70</v>
      </c>
      <c r="Q58" s="3">
        <v>44</v>
      </c>
      <c r="R58" s="3">
        <v>40</v>
      </c>
      <c r="S58" s="3">
        <v>26</v>
      </c>
      <c r="T58" s="3">
        <v>17</v>
      </c>
      <c r="U58" s="3"/>
      <c r="V58" s="3"/>
      <c r="W58" s="3"/>
      <c r="X58" s="3"/>
      <c r="Y58" s="3"/>
    </row>
    <row r="59" spans="1:25" x14ac:dyDescent="0.35">
      <c r="A59" t="str">
        <f t="shared" si="0"/>
        <v>3  von 9</v>
      </c>
      <c r="B59" s="3">
        <v>170</v>
      </c>
      <c r="C59" s="3">
        <v>12107184</v>
      </c>
      <c r="D59" s="3">
        <v>4</v>
      </c>
      <c r="E59" s="3" t="s">
        <v>9</v>
      </c>
      <c r="F59" s="28" t="s">
        <v>614</v>
      </c>
      <c r="G59" s="3" t="s">
        <v>9</v>
      </c>
      <c r="H59" s="3" t="s">
        <v>9</v>
      </c>
      <c r="I59" s="3" t="s">
        <v>9</v>
      </c>
      <c r="J59" s="29"/>
      <c r="K59" s="29" t="s">
        <v>615</v>
      </c>
      <c r="L59" s="3">
        <v>152</v>
      </c>
      <c r="M59" s="3">
        <v>170</v>
      </c>
      <c r="N59" s="3" t="s">
        <v>9</v>
      </c>
      <c r="O59" s="3" t="s">
        <v>9</v>
      </c>
      <c r="P59" s="3" t="s">
        <v>9</v>
      </c>
      <c r="Q59" s="3">
        <v>130</v>
      </c>
      <c r="R59" s="3" t="s">
        <v>9</v>
      </c>
      <c r="S59" s="3" t="s">
        <v>9</v>
      </c>
      <c r="T59" s="3" t="s">
        <v>9</v>
      </c>
      <c r="U59" s="3"/>
      <c r="V59" s="3"/>
      <c r="W59" s="3"/>
      <c r="X59" s="3"/>
      <c r="Y59" s="3"/>
    </row>
    <row r="60" spans="1:25" x14ac:dyDescent="0.35">
      <c r="A60" t="str">
        <f t="shared" si="0"/>
        <v>9  von 9</v>
      </c>
      <c r="B60" s="3">
        <v>166</v>
      </c>
      <c r="C60" s="3">
        <v>12108253</v>
      </c>
      <c r="D60" s="3">
        <v>2</v>
      </c>
      <c r="E60" s="3" t="s">
        <v>9</v>
      </c>
      <c r="F60" s="30" t="s">
        <v>423</v>
      </c>
      <c r="G60" s="29" t="s">
        <v>9</v>
      </c>
      <c r="H60" s="29">
        <v>0</v>
      </c>
      <c r="I60" s="29" t="s">
        <v>9</v>
      </c>
      <c r="J60" s="29">
        <v>60</v>
      </c>
      <c r="K60" s="29" t="s">
        <v>369</v>
      </c>
      <c r="L60" s="3">
        <v>166</v>
      </c>
      <c r="M60" s="3">
        <v>33</v>
      </c>
      <c r="N60" s="3">
        <v>53</v>
      </c>
      <c r="O60" s="3">
        <v>84</v>
      </c>
      <c r="P60" s="3">
        <v>35</v>
      </c>
      <c r="Q60" s="3">
        <v>34</v>
      </c>
      <c r="R60" s="3">
        <v>17</v>
      </c>
      <c r="S60" s="3">
        <v>110</v>
      </c>
      <c r="T60" s="3">
        <v>8</v>
      </c>
      <c r="U60" s="3"/>
      <c r="V60" s="3"/>
      <c r="W60" s="3"/>
      <c r="X60" s="3"/>
      <c r="Y60" s="3"/>
    </row>
    <row r="61" spans="1:25" x14ac:dyDescent="0.35">
      <c r="A61" t="str">
        <f t="shared" si="0"/>
        <v>5  von 9</v>
      </c>
      <c r="B61" s="3">
        <v>164</v>
      </c>
      <c r="C61" s="3">
        <v>12108253</v>
      </c>
      <c r="D61" s="3">
        <v>5</v>
      </c>
      <c r="E61" s="3" t="s">
        <v>9</v>
      </c>
      <c r="F61" s="30" t="s">
        <v>754</v>
      </c>
      <c r="G61" s="29" t="s">
        <v>9</v>
      </c>
      <c r="H61" s="29" t="s">
        <v>9</v>
      </c>
      <c r="I61" s="29" t="s">
        <v>9</v>
      </c>
      <c r="J61" s="3"/>
      <c r="K61" s="3" t="s">
        <v>620</v>
      </c>
      <c r="L61" s="3">
        <v>164</v>
      </c>
      <c r="M61" s="3">
        <v>39</v>
      </c>
      <c r="N61" s="3">
        <v>56</v>
      </c>
      <c r="O61" s="3" t="s">
        <v>9</v>
      </c>
      <c r="P61" s="3">
        <v>87</v>
      </c>
      <c r="Q61" s="3">
        <v>23</v>
      </c>
      <c r="R61" s="3" t="s">
        <v>9</v>
      </c>
      <c r="S61" s="3" t="s">
        <v>9</v>
      </c>
      <c r="T61" s="3" t="s">
        <v>9</v>
      </c>
      <c r="U61" s="3"/>
      <c r="V61" s="3"/>
      <c r="W61" s="3"/>
      <c r="X61" s="3"/>
      <c r="Y61" s="3"/>
    </row>
    <row r="62" spans="1:25" x14ac:dyDescent="0.35">
      <c r="A62" t="str">
        <f t="shared" si="0"/>
        <v>9  von 9</v>
      </c>
      <c r="B62" s="3">
        <v>158</v>
      </c>
      <c r="C62" s="3">
        <v>12107184</v>
      </c>
      <c r="D62" s="3">
        <v>2</v>
      </c>
      <c r="E62" s="3" t="s">
        <v>9</v>
      </c>
      <c r="F62" s="30" t="s">
        <v>102</v>
      </c>
      <c r="G62" s="29" t="s">
        <v>9</v>
      </c>
      <c r="H62" s="29">
        <v>0</v>
      </c>
      <c r="I62" s="29" t="s">
        <v>9</v>
      </c>
      <c r="J62" s="29">
        <v>62</v>
      </c>
      <c r="K62" s="29" t="s">
        <v>103</v>
      </c>
      <c r="L62" s="3">
        <v>89</v>
      </c>
      <c r="M62" s="3">
        <v>158</v>
      </c>
      <c r="N62" s="3">
        <v>155</v>
      </c>
      <c r="O62" s="3">
        <v>150</v>
      </c>
      <c r="P62" s="3">
        <v>92</v>
      </c>
      <c r="Q62" s="3">
        <v>51</v>
      </c>
      <c r="R62" s="3">
        <v>39</v>
      </c>
      <c r="S62" s="3">
        <v>55</v>
      </c>
      <c r="T62" s="3">
        <v>48</v>
      </c>
      <c r="U62" s="3"/>
      <c r="V62" s="3"/>
      <c r="W62" s="3"/>
      <c r="X62" s="3"/>
      <c r="Y62" s="3"/>
    </row>
    <row r="63" spans="1:25" x14ac:dyDescent="0.35">
      <c r="A63" t="str">
        <f t="shared" si="0"/>
        <v>6  von 9</v>
      </c>
      <c r="B63" s="3">
        <v>158</v>
      </c>
      <c r="C63" s="3">
        <v>12105244</v>
      </c>
      <c r="D63" s="3">
        <v>2</v>
      </c>
      <c r="E63" s="3" t="s">
        <v>9</v>
      </c>
      <c r="F63" s="30" t="s">
        <v>142</v>
      </c>
      <c r="G63" s="29" t="s">
        <v>9</v>
      </c>
      <c r="H63" s="29">
        <v>0</v>
      </c>
      <c r="I63" s="29" t="s">
        <v>9</v>
      </c>
      <c r="J63" s="29">
        <v>63</v>
      </c>
      <c r="K63" s="29" t="s">
        <v>143</v>
      </c>
      <c r="L63" s="3" t="s">
        <v>9</v>
      </c>
      <c r="M63" s="3">
        <v>90</v>
      </c>
      <c r="N63" s="3">
        <v>73</v>
      </c>
      <c r="O63" s="3">
        <v>158</v>
      </c>
      <c r="P63" s="3" t="s">
        <v>9</v>
      </c>
      <c r="Q63" s="3">
        <v>19</v>
      </c>
      <c r="R63" s="3" t="s">
        <v>9</v>
      </c>
      <c r="S63" s="3">
        <v>43</v>
      </c>
      <c r="T63" s="3">
        <v>30</v>
      </c>
      <c r="U63" s="3"/>
      <c r="V63" s="3"/>
      <c r="W63" s="3"/>
      <c r="X63" s="3"/>
      <c r="Y63" s="3"/>
    </row>
    <row r="64" spans="1:25" x14ac:dyDescent="0.35">
      <c r="A64" t="str">
        <f t="shared" si="0"/>
        <v>8  von 9</v>
      </c>
      <c r="B64" s="3">
        <v>158</v>
      </c>
      <c r="C64" s="3">
        <v>12105244</v>
      </c>
      <c r="D64" s="3">
        <v>3</v>
      </c>
      <c r="E64" s="3" t="s">
        <v>106</v>
      </c>
      <c r="F64" s="30" t="s">
        <v>287</v>
      </c>
      <c r="G64" s="29" t="s">
        <v>108</v>
      </c>
      <c r="H64" s="29" t="s">
        <v>109</v>
      </c>
      <c r="I64" s="29" t="s">
        <v>110</v>
      </c>
      <c r="J64" s="29">
        <v>64</v>
      </c>
      <c r="K64" s="29" t="s">
        <v>288</v>
      </c>
      <c r="L64" s="3">
        <v>99</v>
      </c>
      <c r="M64" s="3">
        <v>83</v>
      </c>
      <c r="N64" s="3">
        <v>135</v>
      </c>
      <c r="O64" s="3">
        <v>158</v>
      </c>
      <c r="P64" s="3">
        <v>84</v>
      </c>
      <c r="Q64" s="3">
        <v>67</v>
      </c>
      <c r="R64" s="3" t="s">
        <v>9</v>
      </c>
      <c r="S64" s="3">
        <v>85</v>
      </c>
      <c r="T64" s="3">
        <v>32</v>
      </c>
      <c r="U64" s="3"/>
      <c r="V64" s="3"/>
      <c r="W64" s="3"/>
      <c r="X64" s="3"/>
      <c r="Y64" s="3"/>
    </row>
    <row r="65" spans="1:25" x14ac:dyDescent="0.35">
      <c r="A65" t="str">
        <f t="shared" si="0"/>
        <v>2  von 9</v>
      </c>
      <c r="B65" s="3">
        <v>147</v>
      </c>
      <c r="C65" s="3">
        <v>12107184</v>
      </c>
      <c r="D65" s="3">
        <v>5</v>
      </c>
      <c r="E65" s="3" t="s">
        <v>9</v>
      </c>
      <c r="F65" s="28" t="s">
        <v>755</v>
      </c>
      <c r="G65" s="3" t="s">
        <v>9</v>
      </c>
      <c r="H65" s="3" t="s">
        <v>9</v>
      </c>
      <c r="I65" s="3" t="s">
        <v>9</v>
      </c>
      <c r="J65" s="29"/>
      <c r="K65" s="29" t="s">
        <v>756</v>
      </c>
      <c r="L65" s="3">
        <v>142</v>
      </c>
      <c r="M65" s="3">
        <v>147</v>
      </c>
      <c r="N65" s="3" t="s">
        <v>9</v>
      </c>
      <c r="O65" s="3" t="s">
        <v>9</v>
      </c>
      <c r="P65" s="3" t="s">
        <v>9</v>
      </c>
      <c r="Q65" s="3" t="s">
        <v>9</v>
      </c>
      <c r="R65" s="3" t="s">
        <v>9</v>
      </c>
      <c r="S65" s="3" t="s">
        <v>9</v>
      </c>
      <c r="T65" s="3" t="s">
        <v>9</v>
      </c>
      <c r="U65" s="3"/>
      <c r="V65" s="3"/>
      <c r="W65" s="3"/>
      <c r="X65" s="3"/>
      <c r="Y65" s="3"/>
    </row>
    <row r="66" spans="1:25" x14ac:dyDescent="0.35">
      <c r="A66" t="str">
        <f t="shared" si="0"/>
        <v>4  von 9</v>
      </c>
      <c r="B66" s="3">
        <v>146</v>
      </c>
      <c r="C66" s="3">
        <v>12108253</v>
      </c>
      <c r="D66" s="3">
        <v>5</v>
      </c>
      <c r="E66" s="3" t="s">
        <v>9</v>
      </c>
      <c r="F66" s="30" t="s">
        <v>757</v>
      </c>
      <c r="G66" s="29" t="s">
        <v>9</v>
      </c>
      <c r="H66" s="29" t="s">
        <v>9</v>
      </c>
      <c r="I66" s="29" t="s">
        <v>9</v>
      </c>
      <c r="J66" s="29"/>
      <c r="K66" s="29" t="s">
        <v>696</v>
      </c>
      <c r="L66" s="3">
        <v>146</v>
      </c>
      <c r="M66" s="3">
        <v>70</v>
      </c>
      <c r="N66" s="3" t="s">
        <v>9</v>
      </c>
      <c r="O66" s="3">
        <v>136</v>
      </c>
      <c r="P66" s="3">
        <v>74</v>
      </c>
      <c r="Q66" s="3" t="s">
        <v>9</v>
      </c>
      <c r="R66" s="3" t="s">
        <v>9</v>
      </c>
      <c r="S66" s="3" t="s">
        <v>9</v>
      </c>
      <c r="T66" s="3" t="s">
        <v>9</v>
      </c>
      <c r="U66" s="3"/>
      <c r="V66" s="3"/>
      <c r="W66" s="3"/>
      <c r="X66" s="3"/>
      <c r="Y66" s="3"/>
    </row>
    <row r="67" spans="1:25" x14ac:dyDescent="0.35">
      <c r="A67" t="str">
        <f t="shared" si="0"/>
        <v>8  von 9</v>
      </c>
      <c r="B67" s="3">
        <v>145</v>
      </c>
      <c r="C67" s="3">
        <v>12106392</v>
      </c>
      <c r="D67" s="3">
        <v>4</v>
      </c>
      <c r="E67" s="3" t="s">
        <v>9</v>
      </c>
      <c r="F67" s="28" t="s">
        <v>758</v>
      </c>
      <c r="G67" s="3" t="s">
        <v>9</v>
      </c>
      <c r="H67" s="3" t="s">
        <v>9</v>
      </c>
      <c r="I67" s="3" t="s">
        <v>9</v>
      </c>
      <c r="J67" s="29"/>
      <c r="K67" s="29" t="s">
        <v>248</v>
      </c>
      <c r="L67" s="3">
        <v>79</v>
      </c>
      <c r="M67" s="3">
        <v>70</v>
      </c>
      <c r="N67" s="3">
        <v>145</v>
      </c>
      <c r="O67" s="3">
        <v>59</v>
      </c>
      <c r="P67" s="3">
        <v>92</v>
      </c>
      <c r="Q67" s="3">
        <v>69</v>
      </c>
      <c r="R67" s="3" t="s">
        <v>9</v>
      </c>
      <c r="S67" s="3">
        <v>11</v>
      </c>
      <c r="T67" s="3">
        <v>27</v>
      </c>
      <c r="U67" s="3"/>
      <c r="V67" s="3"/>
      <c r="W67" s="3"/>
      <c r="X67" s="3"/>
      <c r="Y67" s="3"/>
    </row>
    <row r="68" spans="1:25" x14ac:dyDescent="0.35">
      <c r="A68" t="str">
        <f t="shared" si="0"/>
        <v>5  von 9</v>
      </c>
      <c r="B68" s="3">
        <v>143</v>
      </c>
      <c r="C68" s="3">
        <v>12105244</v>
      </c>
      <c r="D68" s="3">
        <v>3</v>
      </c>
      <c r="E68" s="3" t="s">
        <v>123</v>
      </c>
      <c r="F68" s="30" t="s">
        <v>124</v>
      </c>
      <c r="G68" s="29" t="s">
        <v>125</v>
      </c>
      <c r="H68" s="29" t="s">
        <v>126</v>
      </c>
      <c r="I68" s="29" t="s">
        <v>127</v>
      </c>
      <c r="J68" s="29">
        <v>68</v>
      </c>
      <c r="K68" s="29" t="s">
        <v>366</v>
      </c>
      <c r="L68" s="3">
        <v>11</v>
      </c>
      <c r="M68" s="3">
        <v>31</v>
      </c>
      <c r="N68" s="3">
        <v>56</v>
      </c>
      <c r="O68" s="3">
        <v>143</v>
      </c>
      <c r="P68" s="3" t="s">
        <v>9</v>
      </c>
      <c r="Q68" s="3" t="s">
        <v>9</v>
      </c>
      <c r="R68" s="3">
        <v>7</v>
      </c>
      <c r="S68" s="3" t="s">
        <v>9</v>
      </c>
      <c r="T68" s="3" t="s">
        <v>9</v>
      </c>
      <c r="U68" s="3"/>
      <c r="V68" s="3"/>
      <c r="W68" s="3"/>
      <c r="X68" s="3"/>
      <c r="Y68" s="3"/>
    </row>
    <row r="69" spans="1:25" x14ac:dyDescent="0.35">
      <c r="A69" t="str">
        <f t="shared" si="0"/>
        <v>5  von 9</v>
      </c>
      <c r="B69" s="3">
        <v>142</v>
      </c>
      <c r="C69" s="3">
        <v>12104438</v>
      </c>
      <c r="D69" s="3">
        <v>5</v>
      </c>
      <c r="E69" s="3" t="s">
        <v>9</v>
      </c>
      <c r="F69" s="28" t="s">
        <v>759</v>
      </c>
      <c r="G69" s="3" t="s">
        <v>9</v>
      </c>
      <c r="H69" s="3" t="s">
        <v>9</v>
      </c>
      <c r="I69" s="3" t="s">
        <v>9</v>
      </c>
      <c r="J69" s="3"/>
      <c r="K69" s="3" t="s">
        <v>760</v>
      </c>
      <c r="L69" s="3">
        <v>105</v>
      </c>
      <c r="M69" s="3" t="s">
        <v>9</v>
      </c>
      <c r="N69" s="3">
        <v>120</v>
      </c>
      <c r="O69" s="3">
        <v>124</v>
      </c>
      <c r="P69" s="3">
        <v>142</v>
      </c>
      <c r="Q69" s="3" t="s">
        <v>9</v>
      </c>
      <c r="R69" s="3" t="s">
        <v>9</v>
      </c>
      <c r="S69" s="3">
        <v>33</v>
      </c>
      <c r="T69" s="3" t="s">
        <v>9</v>
      </c>
      <c r="U69" s="3"/>
      <c r="V69" s="3"/>
      <c r="W69" s="3"/>
      <c r="X69" s="3"/>
      <c r="Y69" s="3"/>
    </row>
    <row r="70" spans="1:25" x14ac:dyDescent="0.35">
      <c r="A70" t="str">
        <f t="shared" si="0"/>
        <v>1  von 9</v>
      </c>
      <c r="B70" s="3">
        <v>139</v>
      </c>
      <c r="C70" s="3">
        <v>12108253</v>
      </c>
      <c r="D70" s="3">
        <v>5</v>
      </c>
      <c r="E70" s="3" t="s">
        <v>9</v>
      </c>
      <c r="F70" s="30" t="s">
        <v>761</v>
      </c>
      <c r="G70" s="29" t="s">
        <v>9</v>
      </c>
      <c r="H70" s="29" t="s">
        <v>9</v>
      </c>
      <c r="I70" s="29" t="s">
        <v>9</v>
      </c>
      <c r="J70" s="3"/>
      <c r="K70" s="3" t="s">
        <v>762</v>
      </c>
      <c r="L70" s="3">
        <v>139</v>
      </c>
      <c r="M70" s="3" t="s">
        <v>9</v>
      </c>
      <c r="N70" s="3" t="s">
        <v>9</v>
      </c>
      <c r="O70" s="3" t="s">
        <v>9</v>
      </c>
      <c r="P70" s="3" t="s">
        <v>9</v>
      </c>
      <c r="Q70" s="3" t="s">
        <v>9</v>
      </c>
      <c r="R70" s="3" t="s">
        <v>9</v>
      </c>
      <c r="S70" s="3" t="s">
        <v>9</v>
      </c>
      <c r="T70" s="3" t="s">
        <v>9</v>
      </c>
      <c r="U70" s="3"/>
      <c r="V70" s="3"/>
      <c r="W70" s="3"/>
      <c r="X70" s="3"/>
      <c r="Y70" s="3"/>
    </row>
    <row r="71" spans="1:25" x14ac:dyDescent="0.35">
      <c r="A71" t="str">
        <f t="shared" si="0"/>
        <v>9  von 9</v>
      </c>
      <c r="B71" s="3">
        <v>136</v>
      </c>
      <c r="C71" s="3">
        <v>12108253</v>
      </c>
      <c r="D71" s="3">
        <v>2</v>
      </c>
      <c r="E71" s="3" t="s">
        <v>9</v>
      </c>
      <c r="F71" s="30" t="s">
        <v>763</v>
      </c>
      <c r="G71" s="29" t="s">
        <v>9</v>
      </c>
      <c r="H71" s="29">
        <v>0</v>
      </c>
      <c r="I71" s="29" t="s">
        <v>9</v>
      </c>
      <c r="J71" s="29">
        <v>71</v>
      </c>
      <c r="K71" s="29" t="s">
        <v>640</v>
      </c>
      <c r="L71" s="3">
        <v>136</v>
      </c>
      <c r="M71" s="3">
        <v>69</v>
      </c>
      <c r="N71" s="3">
        <v>90</v>
      </c>
      <c r="O71" s="3">
        <v>78</v>
      </c>
      <c r="P71" s="3">
        <v>96</v>
      </c>
      <c r="Q71" s="3">
        <v>74</v>
      </c>
      <c r="R71" s="3">
        <v>55</v>
      </c>
      <c r="S71" s="3">
        <v>55</v>
      </c>
      <c r="T71" s="3">
        <v>21</v>
      </c>
      <c r="U71" s="3"/>
      <c r="V71" s="3"/>
      <c r="W71" s="3"/>
      <c r="X71" s="3"/>
      <c r="Y71" s="3"/>
    </row>
    <row r="72" spans="1:25" x14ac:dyDescent="0.35">
      <c r="A72" t="str">
        <f t="shared" ref="A72:A135" si="1">CONCATENATE(COUNT(L72:Y72),"  von ",COUNT($L$3:$Y$3))</f>
        <v>9  von 9</v>
      </c>
      <c r="B72" s="3">
        <v>136</v>
      </c>
      <c r="C72" s="3">
        <v>12100459</v>
      </c>
      <c r="D72" s="3">
        <v>5</v>
      </c>
      <c r="E72" s="3" t="s">
        <v>9</v>
      </c>
      <c r="F72" s="28" t="s">
        <v>764</v>
      </c>
      <c r="G72" s="3" t="s">
        <v>9</v>
      </c>
      <c r="H72" s="3" t="s">
        <v>9</v>
      </c>
      <c r="I72" s="3" t="s">
        <v>9</v>
      </c>
      <c r="J72" s="29"/>
      <c r="K72" s="29" t="s">
        <v>222</v>
      </c>
      <c r="L72" s="3">
        <v>51</v>
      </c>
      <c r="M72" s="3">
        <v>37</v>
      </c>
      <c r="N72" s="3">
        <v>35</v>
      </c>
      <c r="O72" s="3">
        <v>0</v>
      </c>
      <c r="P72" s="3">
        <v>9</v>
      </c>
      <c r="Q72" s="3">
        <v>26</v>
      </c>
      <c r="R72" s="3">
        <v>92</v>
      </c>
      <c r="S72" s="3">
        <v>136</v>
      </c>
      <c r="T72" s="3">
        <v>64</v>
      </c>
      <c r="U72" s="3"/>
      <c r="V72" s="3"/>
      <c r="W72" s="3"/>
      <c r="X72" s="3"/>
      <c r="Y72" s="3"/>
    </row>
    <row r="73" spans="1:25" x14ac:dyDescent="0.35">
      <c r="A73" t="str">
        <f t="shared" si="1"/>
        <v>5  von 9</v>
      </c>
      <c r="B73" s="3">
        <v>136</v>
      </c>
      <c r="C73" s="3">
        <v>12106392</v>
      </c>
      <c r="D73" s="3">
        <v>2</v>
      </c>
      <c r="E73" s="3" t="s">
        <v>9</v>
      </c>
      <c r="F73" s="30" t="s">
        <v>230</v>
      </c>
      <c r="G73" s="29" t="s">
        <v>9</v>
      </c>
      <c r="H73" s="29">
        <v>0</v>
      </c>
      <c r="I73" s="29" t="s">
        <v>9</v>
      </c>
      <c r="J73" s="29">
        <v>73</v>
      </c>
      <c r="K73" s="29" t="s">
        <v>367</v>
      </c>
      <c r="L73" s="3">
        <v>102</v>
      </c>
      <c r="M73" s="3" t="s">
        <v>9</v>
      </c>
      <c r="N73" s="3">
        <v>136</v>
      </c>
      <c r="O73" s="3" t="s">
        <v>9</v>
      </c>
      <c r="P73" s="3" t="s">
        <v>9</v>
      </c>
      <c r="Q73" s="3">
        <v>48</v>
      </c>
      <c r="R73" s="3" t="s">
        <v>9</v>
      </c>
      <c r="S73" s="3">
        <v>109</v>
      </c>
      <c r="T73" s="3">
        <v>41</v>
      </c>
      <c r="U73" s="3"/>
      <c r="V73" s="3"/>
      <c r="W73" s="3"/>
      <c r="X73" s="3"/>
      <c r="Y73" s="3"/>
    </row>
    <row r="74" spans="1:25" x14ac:dyDescent="0.35">
      <c r="A74" t="str">
        <f t="shared" si="1"/>
        <v>2  von 9</v>
      </c>
      <c r="B74" s="3">
        <v>135</v>
      </c>
      <c r="C74" s="3">
        <v>12102914</v>
      </c>
      <c r="D74" s="3">
        <v>3</v>
      </c>
      <c r="E74" s="3" t="s">
        <v>71</v>
      </c>
      <c r="F74" s="30" t="s">
        <v>72</v>
      </c>
      <c r="G74" s="29" t="s">
        <v>73</v>
      </c>
      <c r="H74" s="29" t="s">
        <v>74</v>
      </c>
      <c r="I74" s="29" t="s">
        <v>75</v>
      </c>
      <c r="J74" s="29">
        <v>74</v>
      </c>
      <c r="K74" s="29" t="s">
        <v>76</v>
      </c>
      <c r="L74" s="3" t="s">
        <v>9</v>
      </c>
      <c r="M74" s="3" t="s">
        <v>9</v>
      </c>
      <c r="N74" s="3" t="s">
        <v>9</v>
      </c>
      <c r="O74" s="3" t="s">
        <v>9</v>
      </c>
      <c r="P74" s="3" t="s">
        <v>9</v>
      </c>
      <c r="Q74" s="3">
        <v>135</v>
      </c>
      <c r="R74" s="3" t="s">
        <v>9</v>
      </c>
      <c r="S74" s="3">
        <v>18</v>
      </c>
      <c r="T74" s="3" t="s">
        <v>9</v>
      </c>
      <c r="U74" s="3"/>
      <c r="V74" s="3"/>
      <c r="W74" s="3"/>
      <c r="X74" s="3"/>
      <c r="Y74" s="3"/>
    </row>
    <row r="75" spans="1:25" x14ac:dyDescent="0.35">
      <c r="A75" t="str">
        <f t="shared" si="1"/>
        <v>5  von 9</v>
      </c>
      <c r="B75" s="3">
        <v>133</v>
      </c>
      <c r="C75" s="3">
        <v>12105244</v>
      </c>
      <c r="D75" s="3">
        <v>3</v>
      </c>
      <c r="E75" s="3" t="s">
        <v>9</v>
      </c>
      <c r="F75" s="30" t="s">
        <v>421</v>
      </c>
      <c r="G75" s="29" t="s">
        <v>20</v>
      </c>
      <c r="H75" s="29" t="s">
        <v>422</v>
      </c>
      <c r="I75" s="29" t="s">
        <v>585</v>
      </c>
      <c r="J75" s="29">
        <v>75</v>
      </c>
      <c r="K75" s="29" t="s">
        <v>368</v>
      </c>
      <c r="L75" s="3">
        <v>39</v>
      </c>
      <c r="M75" s="3">
        <v>74</v>
      </c>
      <c r="N75" s="3">
        <v>22</v>
      </c>
      <c r="O75" s="3">
        <v>133</v>
      </c>
      <c r="P75" s="3">
        <v>9</v>
      </c>
      <c r="Q75" s="3" t="s">
        <v>9</v>
      </c>
      <c r="R75" s="3" t="s">
        <v>9</v>
      </c>
      <c r="S75" s="3" t="s">
        <v>9</v>
      </c>
      <c r="T75" s="3" t="s">
        <v>9</v>
      </c>
      <c r="U75" s="3"/>
      <c r="V75" s="3"/>
      <c r="W75" s="3"/>
      <c r="X75" s="3"/>
      <c r="Y75" s="3"/>
    </row>
    <row r="76" spans="1:25" x14ac:dyDescent="0.35">
      <c r="A76" t="str">
        <f t="shared" si="1"/>
        <v>4  von 9</v>
      </c>
      <c r="B76" s="3">
        <v>125</v>
      </c>
      <c r="C76" s="3">
        <v>12107184</v>
      </c>
      <c r="D76" s="3">
        <v>1</v>
      </c>
      <c r="E76" s="3" t="s">
        <v>646</v>
      </c>
      <c r="F76" s="30" t="s">
        <v>586</v>
      </c>
      <c r="G76" s="29" t="s">
        <v>119</v>
      </c>
      <c r="H76" s="29" t="s">
        <v>120</v>
      </c>
      <c r="I76" s="29" t="s">
        <v>121</v>
      </c>
      <c r="J76" s="29">
        <v>76</v>
      </c>
      <c r="K76" s="29" t="s">
        <v>587</v>
      </c>
      <c r="L76" s="3">
        <v>16</v>
      </c>
      <c r="M76" s="3">
        <v>125</v>
      </c>
      <c r="N76" s="3" t="s">
        <v>9</v>
      </c>
      <c r="O76" s="3" t="s">
        <v>9</v>
      </c>
      <c r="P76" s="3">
        <v>14</v>
      </c>
      <c r="Q76" s="3">
        <v>78</v>
      </c>
      <c r="R76" s="3" t="s">
        <v>9</v>
      </c>
      <c r="S76" s="3" t="s">
        <v>9</v>
      </c>
      <c r="T76" s="3" t="s">
        <v>9</v>
      </c>
      <c r="U76" s="3"/>
      <c r="V76" s="3"/>
      <c r="W76" s="3"/>
      <c r="X76" s="3"/>
      <c r="Y76" s="3"/>
    </row>
    <row r="77" spans="1:25" x14ac:dyDescent="0.35">
      <c r="A77" t="str">
        <f t="shared" si="1"/>
        <v>9  von 9</v>
      </c>
      <c r="B77" s="3">
        <v>122</v>
      </c>
      <c r="C77" s="3">
        <v>12105244</v>
      </c>
      <c r="D77" s="3">
        <v>5</v>
      </c>
      <c r="E77" s="3" t="s">
        <v>9</v>
      </c>
      <c r="F77" s="28" t="s">
        <v>765</v>
      </c>
      <c r="G77" s="3" t="s">
        <v>9</v>
      </c>
      <c r="H77" s="3" t="s">
        <v>9</v>
      </c>
      <c r="I77" s="3" t="s">
        <v>9</v>
      </c>
      <c r="J77" s="3"/>
      <c r="K77" s="3" t="s">
        <v>766</v>
      </c>
      <c r="L77" s="3">
        <v>65</v>
      </c>
      <c r="M77" s="3">
        <v>20</v>
      </c>
      <c r="N77" s="3">
        <v>41</v>
      </c>
      <c r="O77" s="3">
        <v>122</v>
      </c>
      <c r="P77" s="3">
        <v>28</v>
      </c>
      <c r="Q77" s="3">
        <v>60</v>
      </c>
      <c r="R77" s="3">
        <v>31</v>
      </c>
      <c r="S77" s="3">
        <v>34</v>
      </c>
      <c r="T77" s="3">
        <v>8</v>
      </c>
      <c r="U77" s="3"/>
      <c r="V77" s="3"/>
      <c r="W77" s="3"/>
      <c r="X77" s="3"/>
      <c r="Y77" s="3"/>
    </row>
    <row r="78" spans="1:25" x14ac:dyDescent="0.35">
      <c r="A78" t="str">
        <f t="shared" si="1"/>
        <v>8  von 9</v>
      </c>
      <c r="B78" s="3">
        <v>120</v>
      </c>
      <c r="C78" s="3">
        <v>12108253</v>
      </c>
      <c r="D78" s="3">
        <v>5</v>
      </c>
      <c r="E78" s="3" t="s">
        <v>9</v>
      </c>
      <c r="F78" s="30" t="s">
        <v>767</v>
      </c>
      <c r="G78" s="29" t="s">
        <v>9</v>
      </c>
      <c r="H78" s="29" t="s">
        <v>9</v>
      </c>
      <c r="I78" s="29" t="s">
        <v>9</v>
      </c>
      <c r="J78" s="3"/>
      <c r="K78" s="3" t="s">
        <v>768</v>
      </c>
      <c r="L78" s="3">
        <v>120</v>
      </c>
      <c r="M78" s="3">
        <v>82</v>
      </c>
      <c r="N78" s="3">
        <v>99</v>
      </c>
      <c r="O78" s="3">
        <v>79</v>
      </c>
      <c r="P78" s="3">
        <v>48</v>
      </c>
      <c r="Q78" s="3">
        <v>50</v>
      </c>
      <c r="R78" s="3">
        <v>27</v>
      </c>
      <c r="S78" s="3" t="s">
        <v>9</v>
      </c>
      <c r="T78" s="3">
        <v>16</v>
      </c>
      <c r="U78" s="3"/>
      <c r="V78" s="3"/>
      <c r="W78" s="3"/>
      <c r="X78" s="3"/>
      <c r="Y78" s="3"/>
    </row>
    <row r="79" spans="1:25" x14ac:dyDescent="0.35">
      <c r="A79" t="str">
        <f t="shared" si="1"/>
        <v>8  von 9</v>
      </c>
      <c r="B79" s="3">
        <v>120</v>
      </c>
      <c r="C79" s="3">
        <v>12107184</v>
      </c>
      <c r="D79" s="3">
        <v>2</v>
      </c>
      <c r="E79" s="3" t="s">
        <v>9</v>
      </c>
      <c r="F79" s="30" t="s">
        <v>79</v>
      </c>
      <c r="G79" s="29" t="s">
        <v>9</v>
      </c>
      <c r="H79" s="29">
        <v>0</v>
      </c>
      <c r="I79" s="29" t="s">
        <v>9</v>
      </c>
      <c r="J79" s="29">
        <v>79</v>
      </c>
      <c r="K79" s="29" t="s">
        <v>80</v>
      </c>
      <c r="L79" s="3">
        <v>109</v>
      </c>
      <c r="M79" s="3">
        <v>120</v>
      </c>
      <c r="N79" s="3">
        <v>99</v>
      </c>
      <c r="O79" s="3">
        <v>55</v>
      </c>
      <c r="P79" s="3">
        <v>78</v>
      </c>
      <c r="Q79" s="3">
        <v>98</v>
      </c>
      <c r="R79" s="3" t="s">
        <v>9</v>
      </c>
      <c r="S79" s="3">
        <v>70</v>
      </c>
      <c r="T79" s="3">
        <v>48</v>
      </c>
      <c r="U79" s="3"/>
      <c r="V79" s="3"/>
      <c r="W79" s="3"/>
      <c r="X79" s="3"/>
      <c r="Y79" s="3"/>
    </row>
    <row r="80" spans="1:25" x14ac:dyDescent="0.35">
      <c r="A80" t="str">
        <f t="shared" si="1"/>
        <v>6  von 9</v>
      </c>
      <c r="B80" s="3">
        <v>117</v>
      </c>
      <c r="C80" s="3">
        <v>12106392</v>
      </c>
      <c r="D80" s="3">
        <v>6</v>
      </c>
      <c r="E80" s="3" t="s">
        <v>9</v>
      </c>
      <c r="F80" s="28" t="s">
        <v>769</v>
      </c>
      <c r="G80" s="3" t="s">
        <v>9</v>
      </c>
      <c r="H80" s="3" t="s">
        <v>9</v>
      </c>
      <c r="I80" s="3" t="s">
        <v>9</v>
      </c>
      <c r="J80" s="29"/>
      <c r="K80" s="29" t="s">
        <v>770</v>
      </c>
      <c r="L80" s="3">
        <v>57</v>
      </c>
      <c r="M80" s="3">
        <v>26</v>
      </c>
      <c r="N80" s="3">
        <v>117</v>
      </c>
      <c r="O80" s="3">
        <v>114</v>
      </c>
      <c r="P80" s="3">
        <v>22</v>
      </c>
      <c r="Q80" s="3" t="s">
        <v>9</v>
      </c>
      <c r="R80" s="3">
        <v>22</v>
      </c>
      <c r="S80" s="3" t="s">
        <v>9</v>
      </c>
      <c r="T80" s="3" t="s">
        <v>9</v>
      </c>
      <c r="U80" s="3"/>
      <c r="V80" s="3"/>
      <c r="W80" s="3"/>
      <c r="X80" s="3"/>
      <c r="Y80" s="3"/>
    </row>
    <row r="81" spans="1:25" x14ac:dyDescent="0.35">
      <c r="A81" t="str">
        <f t="shared" si="1"/>
        <v>1  von 9</v>
      </c>
      <c r="B81" s="3">
        <v>116</v>
      </c>
      <c r="C81" s="3">
        <v>12108253</v>
      </c>
      <c r="D81" s="3">
        <v>5</v>
      </c>
      <c r="E81" s="3" t="s">
        <v>9</v>
      </c>
      <c r="F81" s="30" t="s">
        <v>771</v>
      </c>
      <c r="G81" s="29" t="s">
        <v>9</v>
      </c>
      <c r="H81" s="29" t="s">
        <v>9</v>
      </c>
      <c r="I81" s="29" t="s">
        <v>9</v>
      </c>
      <c r="J81" s="29"/>
      <c r="K81" s="29" t="s">
        <v>772</v>
      </c>
      <c r="L81" s="3">
        <v>116</v>
      </c>
      <c r="M81" s="3" t="s">
        <v>9</v>
      </c>
      <c r="N81" s="3" t="s">
        <v>9</v>
      </c>
      <c r="O81" s="3" t="s">
        <v>9</v>
      </c>
      <c r="P81" s="3" t="s">
        <v>9</v>
      </c>
      <c r="Q81" s="3" t="s">
        <v>9</v>
      </c>
      <c r="R81" s="3" t="s">
        <v>9</v>
      </c>
      <c r="S81" s="3" t="s">
        <v>9</v>
      </c>
      <c r="T81" s="3" t="s">
        <v>9</v>
      </c>
      <c r="U81" s="3"/>
      <c r="V81" s="3"/>
      <c r="W81" s="3"/>
      <c r="X81" s="3"/>
      <c r="Y81" s="3"/>
    </row>
    <row r="82" spans="1:25" x14ac:dyDescent="0.35">
      <c r="A82" t="str">
        <f t="shared" si="1"/>
        <v>3  von 9</v>
      </c>
      <c r="B82" s="3">
        <v>113</v>
      </c>
      <c r="C82" s="3">
        <v>12107184</v>
      </c>
      <c r="D82" s="3">
        <v>1</v>
      </c>
      <c r="E82" s="3" t="s">
        <v>646</v>
      </c>
      <c r="F82" s="30" t="s">
        <v>588</v>
      </c>
      <c r="G82" s="29" t="s">
        <v>119</v>
      </c>
      <c r="H82" s="29" t="s">
        <v>120</v>
      </c>
      <c r="I82" s="29" t="s">
        <v>121</v>
      </c>
      <c r="J82" s="29">
        <v>82</v>
      </c>
      <c r="K82" s="29" t="s">
        <v>589</v>
      </c>
      <c r="L82" s="3">
        <v>1</v>
      </c>
      <c r="M82" s="3">
        <v>113</v>
      </c>
      <c r="N82" s="3" t="s">
        <v>9</v>
      </c>
      <c r="O82" s="3" t="s">
        <v>9</v>
      </c>
      <c r="P82" s="3">
        <v>48</v>
      </c>
      <c r="Q82" s="3" t="s">
        <v>9</v>
      </c>
      <c r="R82" s="3" t="s">
        <v>9</v>
      </c>
      <c r="S82" s="3" t="s">
        <v>9</v>
      </c>
      <c r="T82" s="3" t="s">
        <v>9</v>
      </c>
      <c r="U82" s="3"/>
      <c r="V82" s="3"/>
      <c r="W82" s="3"/>
      <c r="X82" s="3"/>
      <c r="Y82" s="3"/>
    </row>
    <row r="83" spans="1:25" x14ac:dyDescent="0.35">
      <c r="A83" t="str">
        <f t="shared" si="1"/>
        <v>7  von 9</v>
      </c>
      <c r="B83" s="3">
        <v>111</v>
      </c>
      <c r="C83" s="3">
        <v>12106392</v>
      </c>
      <c r="D83" s="3">
        <v>2</v>
      </c>
      <c r="E83" s="3" t="s">
        <v>166</v>
      </c>
      <c r="F83" s="30" t="s">
        <v>171</v>
      </c>
      <c r="G83" s="29" t="s">
        <v>150</v>
      </c>
      <c r="H83" s="29" t="s">
        <v>172</v>
      </c>
      <c r="I83" s="29" t="s">
        <v>173</v>
      </c>
      <c r="J83" s="29">
        <v>83</v>
      </c>
      <c r="K83" s="29" t="s">
        <v>174</v>
      </c>
      <c r="L83" s="3" t="s">
        <v>9</v>
      </c>
      <c r="M83" s="3">
        <v>33</v>
      </c>
      <c r="N83" s="3">
        <v>111</v>
      </c>
      <c r="O83" s="3" t="s">
        <v>9</v>
      </c>
      <c r="P83" s="3">
        <v>73</v>
      </c>
      <c r="Q83" s="3">
        <v>13</v>
      </c>
      <c r="R83" s="3">
        <v>40</v>
      </c>
      <c r="S83" s="3">
        <v>31</v>
      </c>
      <c r="T83" s="3">
        <v>6</v>
      </c>
      <c r="U83" s="3"/>
      <c r="V83" s="3"/>
      <c r="W83" s="3"/>
      <c r="X83" s="3"/>
      <c r="Y83" s="3"/>
    </row>
    <row r="84" spans="1:25" x14ac:dyDescent="0.35">
      <c r="A84" t="str">
        <f t="shared" si="1"/>
        <v>6  von 9</v>
      </c>
      <c r="B84" s="3">
        <v>111</v>
      </c>
      <c r="C84" s="3">
        <v>12108253</v>
      </c>
      <c r="D84" s="3">
        <v>5</v>
      </c>
      <c r="E84" s="3" t="s">
        <v>9</v>
      </c>
      <c r="F84" s="30" t="s">
        <v>773</v>
      </c>
      <c r="G84" s="29" t="s">
        <v>9</v>
      </c>
      <c r="H84" s="29" t="s">
        <v>9</v>
      </c>
      <c r="I84" s="29" t="s">
        <v>9</v>
      </c>
      <c r="J84" s="29"/>
      <c r="K84" s="29" t="s">
        <v>774</v>
      </c>
      <c r="L84" s="3">
        <v>111</v>
      </c>
      <c r="M84" s="3">
        <v>63</v>
      </c>
      <c r="N84" s="3">
        <v>44</v>
      </c>
      <c r="O84" s="3">
        <v>80</v>
      </c>
      <c r="P84" s="3">
        <v>33</v>
      </c>
      <c r="Q84" s="3" t="s">
        <v>9</v>
      </c>
      <c r="R84" s="3" t="s">
        <v>9</v>
      </c>
      <c r="S84" s="3" t="s">
        <v>9</v>
      </c>
      <c r="T84" s="3">
        <v>7</v>
      </c>
      <c r="U84" s="3"/>
      <c r="V84" s="3"/>
      <c r="W84" s="3"/>
      <c r="X84" s="3"/>
      <c r="Y84" s="3"/>
    </row>
    <row r="85" spans="1:25" x14ac:dyDescent="0.35">
      <c r="A85" t="str">
        <f t="shared" si="1"/>
        <v>9  von 9</v>
      </c>
      <c r="B85" s="3">
        <v>110</v>
      </c>
      <c r="C85" s="3">
        <v>12105244</v>
      </c>
      <c r="D85" s="3">
        <v>5</v>
      </c>
      <c r="E85" s="3" t="s">
        <v>9</v>
      </c>
      <c r="F85" s="28" t="s">
        <v>775</v>
      </c>
      <c r="G85" s="3" t="s">
        <v>9</v>
      </c>
      <c r="H85" s="3" t="s">
        <v>9</v>
      </c>
      <c r="I85" s="3" t="s">
        <v>9</v>
      </c>
      <c r="J85" s="29"/>
      <c r="K85" s="29" t="s">
        <v>776</v>
      </c>
      <c r="L85" s="3">
        <v>52</v>
      </c>
      <c r="M85" s="3">
        <v>36</v>
      </c>
      <c r="N85" s="3">
        <v>75</v>
      </c>
      <c r="O85" s="3">
        <v>110</v>
      </c>
      <c r="P85" s="3">
        <v>52</v>
      </c>
      <c r="Q85" s="3">
        <v>39</v>
      </c>
      <c r="R85" s="3">
        <v>61</v>
      </c>
      <c r="S85" s="3">
        <v>30</v>
      </c>
      <c r="T85" s="3">
        <v>12</v>
      </c>
      <c r="U85" s="3"/>
      <c r="V85" s="3"/>
      <c r="W85" s="3"/>
      <c r="X85" s="3"/>
      <c r="Y85" s="3"/>
    </row>
    <row r="86" spans="1:25" x14ac:dyDescent="0.35">
      <c r="A86" t="str">
        <f t="shared" si="1"/>
        <v>7  von 9</v>
      </c>
      <c r="B86" s="3">
        <v>110</v>
      </c>
      <c r="C86" s="3">
        <v>12106392</v>
      </c>
      <c r="D86" s="3">
        <v>5</v>
      </c>
      <c r="E86" s="3" t="s">
        <v>9</v>
      </c>
      <c r="F86" s="28" t="s">
        <v>777</v>
      </c>
      <c r="G86" s="3" t="s">
        <v>9</v>
      </c>
      <c r="H86" s="3" t="s">
        <v>9</v>
      </c>
      <c r="I86" s="3" t="s">
        <v>9</v>
      </c>
      <c r="J86" s="29"/>
      <c r="K86" s="29" t="s">
        <v>660</v>
      </c>
      <c r="L86" s="3">
        <v>97</v>
      </c>
      <c r="M86" s="3" t="s">
        <v>9</v>
      </c>
      <c r="N86" s="3">
        <v>110</v>
      </c>
      <c r="O86" s="3" t="s">
        <v>9</v>
      </c>
      <c r="P86" s="3">
        <v>109</v>
      </c>
      <c r="Q86" s="3">
        <v>89</v>
      </c>
      <c r="R86" s="3">
        <v>31</v>
      </c>
      <c r="S86" s="3">
        <v>35</v>
      </c>
      <c r="T86" s="3">
        <v>38</v>
      </c>
      <c r="U86" s="3"/>
      <c r="V86" s="3"/>
      <c r="W86" s="3"/>
      <c r="X86" s="3"/>
      <c r="Y86" s="3"/>
    </row>
    <row r="87" spans="1:25" x14ac:dyDescent="0.35">
      <c r="A87" t="str">
        <f t="shared" si="1"/>
        <v>8  von 9</v>
      </c>
      <c r="B87" s="3">
        <v>109</v>
      </c>
      <c r="C87" s="3">
        <v>12011647</v>
      </c>
      <c r="D87" s="3">
        <v>2</v>
      </c>
      <c r="E87" s="3" t="s">
        <v>166</v>
      </c>
      <c r="F87" s="30" t="s">
        <v>424</v>
      </c>
      <c r="G87" s="29" t="s">
        <v>150</v>
      </c>
      <c r="H87" s="29" t="s">
        <v>425</v>
      </c>
      <c r="I87" s="29" t="s">
        <v>426</v>
      </c>
      <c r="J87" s="29">
        <v>87</v>
      </c>
      <c r="K87" s="29" t="s">
        <v>370</v>
      </c>
      <c r="L87" s="3">
        <v>58</v>
      </c>
      <c r="M87" s="3">
        <v>28</v>
      </c>
      <c r="N87" s="3">
        <v>1</v>
      </c>
      <c r="O87" s="3">
        <v>30</v>
      </c>
      <c r="P87" s="3">
        <v>0</v>
      </c>
      <c r="Q87" s="3" t="s">
        <v>9</v>
      </c>
      <c r="R87" s="3">
        <v>18</v>
      </c>
      <c r="S87" s="3">
        <v>70</v>
      </c>
      <c r="T87" s="3">
        <v>109</v>
      </c>
      <c r="U87" s="3"/>
      <c r="V87" s="3"/>
      <c r="W87" s="3"/>
      <c r="X87" s="3"/>
      <c r="Y87" s="3"/>
    </row>
    <row r="88" spans="1:25" x14ac:dyDescent="0.35">
      <c r="A88" t="str">
        <f t="shared" si="1"/>
        <v>8  von 9</v>
      </c>
      <c r="B88" s="3">
        <v>108</v>
      </c>
      <c r="C88" s="3">
        <v>12106392</v>
      </c>
      <c r="D88" s="3">
        <v>1</v>
      </c>
      <c r="E88" s="3" t="s">
        <v>652</v>
      </c>
      <c r="F88" s="30" t="s">
        <v>137</v>
      </c>
      <c r="G88" s="29" t="s">
        <v>138</v>
      </c>
      <c r="H88" s="29" t="s">
        <v>139</v>
      </c>
      <c r="I88" s="29" t="s">
        <v>140</v>
      </c>
      <c r="J88" s="29">
        <v>88</v>
      </c>
      <c r="K88" s="29" t="s">
        <v>141</v>
      </c>
      <c r="L88" s="3">
        <v>16</v>
      </c>
      <c r="M88" s="3">
        <v>14</v>
      </c>
      <c r="N88" s="3">
        <v>108</v>
      </c>
      <c r="O88" s="3">
        <v>85</v>
      </c>
      <c r="P88" s="3">
        <v>32</v>
      </c>
      <c r="Q88" s="3">
        <v>33</v>
      </c>
      <c r="R88" s="3" t="s">
        <v>9</v>
      </c>
      <c r="S88" s="3">
        <v>9</v>
      </c>
      <c r="T88" s="3">
        <v>6</v>
      </c>
      <c r="U88" s="3"/>
      <c r="V88" s="3"/>
      <c r="W88" s="3"/>
      <c r="X88" s="3"/>
      <c r="Y88" s="3"/>
    </row>
    <row r="89" spans="1:25" x14ac:dyDescent="0.35">
      <c r="A89" t="str">
        <f t="shared" si="1"/>
        <v>6  von 9</v>
      </c>
      <c r="B89" s="3">
        <v>107</v>
      </c>
      <c r="C89" s="3">
        <v>12108253</v>
      </c>
      <c r="D89" s="3">
        <v>5</v>
      </c>
      <c r="E89" s="3" t="s">
        <v>9</v>
      </c>
      <c r="F89" s="30" t="s">
        <v>778</v>
      </c>
      <c r="G89" s="29" t="s">
        <v>9</v>
      </c>
      <c r="H89" s="29" t="s">
        <v>9</v>
      </c>
      <c r="I89" s="29" t="s">
        <v>9</v>
      </c>
      <c r="J89" s="29"/>
      <c r="K89" s="29" t="s">
        <v>779</v>
      </c>
      <c r="L89" s="3">
        <v>107</v>
      </c>
      <c r="M89" s="3">
        <v>44</v>
      </c>
      <c r="N89" s="3">
        <v>0</v>
      </c>
      <c r="O89" s="3" t="s">
        <v>9</v>
      </c>
      <c r="P89" s="3">
        <v>40</v>
      </c>
      <c r="Q89" s="3" t="s">
        <v>9</v>
      </c>
      <c r="R89" s="3" t="s">
        <v>9</v>
      </c>
      <c r="S89" s="3">
        <v>0</v>
      </c>
      <c r="T89" s="3">
        <v>0</v>
      </c>
      <c r="U89" s="3"/>
      <c r="V89" s="3"/>
      <c r="W89" s="3"/>
      <c r="X89" s="3"/>
      <c r="Y89" s="3"/>
    </row>
    <row r="90" spans="1:25" x14ac:dyDescent="0.35">
      <c r="A90" t="str">
        <f t="shared" si="1"/>
        <v>3  von 9</v>
      </c>
      <c r="B90" s="3">
        <v>107</v>
      </c>
      <c r="C90" s="3">
        <v>12108253</v>
      </c>
      <c r="D90" s="3">
        <v>5</v>
      </c>
      <c r="E90" s="3" t="s">
        <v>9</v>
      </c>
      <c r="F90" s="30" t="s">
        <v>780</v>
      </c>
      <c r="G90" s="29" t="s">
        <v>9</v>
      </c>
      <c r="H90" s="29" t="s">
        <v>9</v>
      </c>
      <c r="I90" s="29" t="s">
        <v>9</v>
      </c>
      <c r="J90" s="29"/>
      <c r="K90" s="29" t="s">
        <v>781</v>
      </c>
      <c r="L90" s="3">
        <v>107</v>
      </c>
      <c r="M90" s="3" t="s">
        <v>9</v>
      </c>
      <c r="N90" s="3" t="s">
        <v>9</v>
      </c>
      <c r="O90" s="3" t="s">
        <v>9</v>
      </c>
      <c r="P90" s="3" t="s">
        <v>9</v>
      </c>
      <c r="Q90" s="3">
        <v>44</v>
      </c>
      <c r="R90" s="3">
        <v>78</v>
      </c>
      <c r="S90" s="3" t="s">
        <v>9</v>
      </c>
      <c r="T90" s="3" t="s">
        <v>9</v>
      </c>
      <c r="U90" s="3"/>
      <c r="V90" s="3"/>
      <c r="W90" s="3"/>
      <c r="X90" s="3"/>
      <c r="Y90" s="3"/>
    </row>
    <row r="91" spans="1:25" x14ac:dyDescent="0.35">
      <c r="A91" t="str">
        <f t="shared" si="1"/>
        <v>4  von 9</v>
      </c>
      <c r="B91" s="3">
        <v>107</v>
      </c>
      <c r="C91" s="3">
        <v>12108253</v>
      </c>
      <c r="D91" s="3">
        <v>5</v>
      </c>
      <c r="E91" s="3" t="s">
        <v>9</v>
      </c>
      <c r="F91" s="30" t="s">
        <v>782</v>
      </c>
      <c r="G91" s="29" t="s">
        <v>9</v>
      </c>
      <c r="H91" s="29" t="s">
        <v>9</v>
      </c>
      <c r="I91" s="29" t="s">
        <v>9</v>
      </c>
      <c r="J91" s="3"/>
      <c r="K91" s="3" t="s">
        <v>783</v>
      </c>
      <c r="L91" s="3">
        <v>107</v>
      </c>
      <c r="M91" s="3" t="s">
        <v>9</v>
      </c>
      <c r="N91" s="3" t="s">
        <v>9</v>
      </c>
      <c r="O91" s="3" t="s">
        <v>9</v>
      </c>
      <c r="P91" s="3">
        <v>70</v>
      </c>
      <c r="Q91" s="3" t="s">
        <v>9</v>
      </c>
      <c r="R91" s="3" t="s">
        <v>9</v>
      </c>
      <c r="S91" s="3">
        <v>16</v>
      </c>
      <c r="T91" s="3">
        <v>38</v>
      </c>
      <c r="U91" s="3"/>
      <c r="V91" s="3"/>
      <c r="W91" s="3"/>
      <c r="X91" s="3"/>
      <c r="Y91" s="3"/>
    </row>
    <row r="92" spans="1:25" x14ac:dyDescent="0.35">
      <c r="A92" t="str">
        <f t="shared" si="1"/>
        <v>6  von 9</v>
      </c>
      <c r="B92" s="3">
        <v>107</v>
      </c>
      <c r="C92" s="3">
        <v>12106392</v>
      </c>
      <c r="D92" s="3">
        <v>1</v>
      </c>
      <c r="E92" s="3" t="s">
        <v>223</v>
      </c>
      <c r="F92" s="30" t="s">
        <v>427</v>
      </c>
      <c r="G92" s="29" t="s">
        <v>322</v>
      </c>
      <c r="H92" s="29" t="s">
        <v>428</v>
      </c>
      <c r="I92" s="29" t="s">
        <v>784</v>
      </c>
      <c r="J92" s="29">
        <v>92</v>
      </c>
      <c r="K92" s="29" t="s">
        <v>371</v>
      </c>
      <c r="L92" s="3">
        <v>52</v>
      </c>
      <c r="M92" s="3">
        <v>38</v>
      </c>
      <c r="N92" s="3">
        <v>107</v>
      </c>
      <c r="O92" s="3">
        <v>74</v>
      </c>
      <c r="P92" s="3">
        <v>47</v>
      </c>
      <c r="Q92" s="3" t="s">
        <v>9</v>
      </c>
      <c r="R92" s="3">
        <v>30</v>
      </c>
      <c r="S92" s="3" t="s">
        <v>9</v>
      </c>
      <c r="T92" s="3" t="s">
        <v>9</v>
      </c>
      <c r="U92" s="3"/>
      <c r="V92" s="3"/>
      <c r="W92" s="3"/>
      <c r="X92" s="3"/>
      <c r="Y92" s="3"/>
    </row>
    <row r="93" spans="1:25" x14ac:dyDescent="0.35">
      <c r="A93" t="str">
        <f t="shared" si="1"/>
        <v>2  von 9</v>
      </c>
      <c r="B93" s="3">
        <v>106</v>
      </c>
      <c r="C93" s="3">
        <v>12105244</v>
      </c>
      <c r="D93" s="3">
        <v>3</v>
      </c>
      <c r="E93" s="3" t="s">
        <v>9</v>
      </c>
      <c r="F93" s="30" t="s">
        <v>429</v>
      </c>
      <c r="G93" s="29" t="s">
        <v>430</v>
      </c>
      <c r="H93" s="29">
        <v>316249</v>
      </c>
      <c r="I93" s="29" t="s">
        <v>9</v>
      </c>
      <c r="J93" s="29">
        <v>93</v>
      </c>
      <c r="K93" s="29" t="s">
        <v>372</v>
      </c>
      <c r="L93" s="3" t="s">
        <v>9</v>
      </c>
      <c r="M93" s="3" t="s">
        <v>9</v>
      </c>
      <c r="N93" s="3">
        <v>32</v>
      </c>
      <c r="O93" s="3">
        <v>106</v>
      </c>
      <c r="P93" s="3" t="s">
        <v>9</v>
      </c>
      <c r="Q93" s="3" t="s">
        <v>9</v>
      </c>
      <c r="R93" s="3" t="s">
        <v>9</v>
      </c>
      <c r="S93" s="3" t="s">
        <v>9</v>
      </c>
      <c r="T93" s="3" t="s">
        <v>9</v>
      </c>
      <c r="U93" s="3"/>
      <c r="V93" s="3"/>
      <c r="W93" s="3"/>
      <c r="X93" s="3"/>
      <c r="Y93" s="3"/>
    </row>
    <row r="94" spans="1:25" x14ac:dyDescent="0.35">
      <c r="A94" t="str">
        <f t="shared" si="1"/>
        <v>2  von 9</v>
      </c>
      <c r="B94" s="3">
        <v>104</v>
      </c>
      <c r="C94" s="3">
        <v>12108253</v>
      </c>
      <c r="D94" s="3">
        <v>5</v>
      </c>
      <c r="E94" s="3" t="s">
        <v>9</v>
      </c>
      <c r="F94" s="30" t="s">
        <v>785</v>
      </c>
      <c r="G94" s="29" t="s">
        <v>9</v>
      </c>
      <c r="H94" s="29" t="s">
        <v>9</v>
      </c>
      <c r="I94" s="29" t="s">
        <v>9</v>
      </c>
      <c r="J94" s="29"/>
      <c r="K94" s="29" t="s">
        <v>786</v>
      </c>
      <c r="L94" s="3">
        <v>104</v>
      </c>
      <c r="M94" s="3" t="s">
        <v>9</v>
      </c>
      <c r="N94" s="3" t="s">
        <v>9</v>
      </c>
      <c r="O94" s="3" t="s">
        <v>9</v>
      </c>
      <c r="P94" s="3">
        <v>14</v>
      </c>
      <c r="Q94" s="3" t="s">
        <v>9</v>
      </c>
      <c r="R94" s="3" t="s">
        <v>9</v>
      </c>
      <c r="S94" s="3" t="s">
        <v>9</v>
      </c>
      <c r="T94" s="3" t="s">
        <v>9</v>
      </c>
      <c r="U94" s="3"/>
      <c r="V94" s="3"/>
      <c r="W94" s="3"/>
      <c r="X94" s="3"/>
      <c r="Y94" s="3"/>
    </row>
    <row r="95" spans="1:25" x14ac:dyDescent="0.35">
      <c r="A95" t="str">
        <f t="shared" si="1"/>
        <v>6  von 9</v>
      </c>
      <c r="B95" s="3">
        <v>102</v>
      </c>
      <c r="C95" s="3">
        <v>12104438</v>
      </c>
      <c r="D95" s="3">
        <v>5</v>
      </c>
      <c r="E95" s="3" t="s">
        <v>9</v>
      </c>
      <c r="F95" s="28" t="s">
        <v>787</v>
      </c>
      <c r="G95" s="3" t="s">
        <v>9</v>
      </c>
      <c r="H95" s="3" t="s">
        <v>9</v>
      </c>
      <c r="I95" s="3" t="s">
        <v>9</v>
      </c>
      <c r="J95" s="29"/>
      <c r="K95" s="29" t="s">
        <v>788</v>
      </c>
      <c r="L95" s="3">
        <v>48</v>
      </c>
      <c r="M95" s="3">
        <v>25</v>
      </c>
      <c r="N95" s="3">
        <v>11</v>
      </c>
      <c r="O95" s="3">
        <v>42</v>
      </c>
      <c r="P95" s="3">
        <v>102</v>
      </c>
      <c r="Q95" s="3" t="s">
        <v>9</v>
      </c>
      <c r="R95" s="3" t="s">
        <v>9</v>
      </c>
      <c r="S95" s="3" t="s">
        <v>9</v>
      </c>
      <c r="T95" s="3">
        <v>14</v>
      </c>
      <c r="U95" s="3"/>
      <c r="V95" s="3"/>
      <c r="W95" s="3"/>
      <c r="X95" s="3"/>
      <c r="Y95" s="3"/>
    </row>
    <row r="96" spans="1:25" x14ac:dyDescent="0.35">
      <c r="A96" t="str">
        <f t="shared" si="1"/>
        <v>8  von 9</v>
      </c>
      <c r="B96" s="3">
        <v>101</v>
      </c>
      <c r="C96" s="3">
        <v>12107184</v>
      </c>
      <c r="D96" s="3">
        <v>1</v>
      </c>
      <c r="E96" s="3" t="s">
        <v>642</v>
      </c>
      <c r="F96" s="30" t="s">
        <v>82</v>
      </c>
      <c r="G96" s="29" t="s">
        <v>83</v>
      </c>
      <c r="H96" s="29" t="s">
        <v>84</v>
      </c>
      <c r="I96" s="29" t="s">
        <v>85</v>
      </c>
      <c r="J96" s="29">
        <v>96</v>
      </c>
      <c r="K96" s="29" t="s">
        <v>86</v>
      </c>
      <c r="L96" s="3">
        <v>10</v>
      </c>
      <c r="M96" s="3">
        <v>101</v>
      </c>
      <c r="N96" s="3">
        <v>59</v>
      </c>
      <c r="O96" s="3">
        <v>65</v>
      </c>
      <c r="P96" s="3" t="s">
        <v>9</v>
      </c>
      <c r="Q96" s="3">
        <v>21</v>
      </c>
      <c r="R96" s="3">
        <v>28</v>
      </c>
      <c r="S96" s="3">
        <v>0</v>
      </c>
      <c r="T96" s="3">
        <v>2</v>
      </c>
      <c r="U96" s="3"/>
      <c r="V96" s="3"/>
      <c r="W96" s="3"/>
      <c r="X96" s="3"/>
      <c r="Y96" s="3"/>
    </row>
    <row r="97" spans="1:25" x14ac:dyDescent="0.35">
      <c r="A97" t="str">
        <f t="shared" si="1"/>
        <v>8  von 9</v>
      </c>
      <c r="B97" s="3">
        <v>101</v>
      </c>
      <c r="C97" s="3">
        <v>12107184</v>
      </c>
      <c r="D97" s="3">
        <v>3</v>
      </c>
      <c r="E97" s="3" t="s">
        <v>9</v>
      </c>
      <c r="F97" s="30" t="s">
        <v>789</v>
      </c>
      <c r="G97" s="29" t="s">
        <v>790</v>
      </c>
      <c r="H97" s="29" t="s">
        <v>791</v>
      </c>
      <c r="I97" s="29" t="s">
        <v>792</v>
      </c>
      <c r="J97" s="29">
        <v>97</v>
      </c>
      <c r="K97" s="29" t="s">
        <v>793</v>
      </c>
      <c r="L97" s="3" t="s">
        <v>9</v>
      </c>
      <c r="M97" s="3">
        <v>101</v>
      </c>
      <c r="N97" s="3">
        <v>0</v>
      </c>
      <c r="O97" s="3">
        <v>38</v>
      </c>
      <c r="P97" s="3">
        <v>7</v>
      </c>
      <c r="Q97" s="3">
        <v>40</v>
      </c>
      <c r="R97" s="3">
        <v>0</v>
      </c>
      <c r="S97" s="3">
        <v>0</v>
      </c>
      <c r="T97" s="3">
        <v>0</v>
      </c>
      <c r="U97" s="3"/>
      <c r="V97" s="3"/>
      <c r="W97" s="3"/>
      <c r="X97" s="3"/>
      <c r="Y97" s="3"/>
    </row>
    <row r="98" spans="1:25" x14ac:dyDescent="0.35">
      <c r="A98" t="str">
        <f t="shared" si="1"/>
        <v>1  von 9</v>
      </c>
      <c r="B98" s="3">
        <v>100</v>
      </c>
      <c r="C98" s="3">
        <v>12108253</v>
      </c>
      <c r="D98" s="3">
        <v>5</v>
      </c>
      <c r="E98" s="3" t="s">
        <v>9</v>
      </c>
      <c r="F98" s="30" t="s">
        <v>794</v>
      </c>
      <c r="G98" s="29" t="s">
        <v>9</v>
      </c>
      <c r="H98" s="29" t="s">
        <v>9</v>
      </c>
      <c r="I98" s="29" t="s">
        <v>9</v>
      </c>
      <c r="J98" s="29"/>
      <c r="K98" s="29" t="s">
        <v>795</v>
      </c>
      <c r="L98" s="3">
        <v>100</v>
      </c>
      <c r="M98" s="3" t="s">
        <v>9</v>
      </c>
      <c r="N98" s="3" t="s">
        <v>9</v>
      </c>
      <c r="O98" s="3" t="s">
        <v>9</v>
      </c>
      <c r="P98" s="3" t="s">
        <v>9</v>
      </c>
      <c r="Q98" s="3" t="s">
        <v>9</v>
      </c>
      <c r="R98" s="3" t="s">
        <v>9</v>
      </c>
      <c r="S98" s="3" t="s">
        <v>9</v>
      </c>
      <c r="T98" s="3" t="s">
        <v>9</v>
      </c>
      <c r="U98" s="3"/>
      <c r="V98" s="3"/>
      <c r="W98" s="3"/>
      <c r="X98" s="3"/>
      <c r="Y98" s="3"/>
    </row>
    <row r="99" spans="1:25" x14ac:dyDescent="0.35">
      <c r="A99" t="str">
        <f t="shared" si="1"/>
        <v>6  von 9</v>
      </c>
      <c r="B99" s="3">
        <v>99</v>
      </c>
      <c r="C99" s="3">
        <v>12107184</v>
      </c>
      <c r="D99" s="3">
        <v>2</v>
      </c>
      <c r="E99" s="3" t="s">
        <v>796</v>
      </c>
      <c r="F99" s="30" t="s">
        <v>797</v>
      </c>
      <c r="G99" s="29" t="s">
        <v>798</v>
      </c>
      <c r="H99" s="29" t="s">
        <v>799</v>
      </c>
      <c r="I99" s="29" t="s">
        <v>800</v>
      </c>
      <c r="J99" s="29">
        <v>99</v>
      </c>
      <c r="K99" s="29" t="s">
        <v>801</v>
      </c>
      <c r="L99" s="3" t="s">
        <v>9</v>
      </c>
      <c r="M99" s="3">
        <v>99</v>
      </c>
      <c r="N99" s="3">
        <v>8</v>
      </c>
      <c r="O99" s="3">
        <v>24</v>
      </c>
      <c r="P99" s="3">
        <v>5</v>
      </c>
      <c r="Q99" s="3" t="s">
        <v>9</v>
      </c>
      <c r="R99" s="3">
        <v>5</v>
      </c>
      <c r="S99" s="3">
        <v>27</v>
      </c>
      <c r="T99" s="3" t="s">
        <v>9</v>
      </c>
      <c r="U99" s="3"/>
      <c r="V99" s="3"/>
      <c r="W99" s="3"/>
      <c r="X99" s="3"/>
      <c r="Y99" s="3"/>
    </row>
    <row r="100" spans="1:25" x14ac:dyDescent="0.35">
      <c r="A100" t="str">
        <f t="shared" si="1"/>
        <v>6  von 9</v>
      </c>
      <c r="B100" s="3">
        <v>99</v>
      </c>
      <c r="C100" s="3">
        <v>12107184</v>
      </c>
      <c r="D100" s="3">
        <v>5</v>
      </c>
      <c r="E100" s="3" t="s">
        <v>9</v>
      </c>
      <c r="F100" s="28" t="s">
        <v>802</v>
      </c>
      <c r="G100" s="3" t="s">
        <v>9</v>
      </c>
      <c r="H100" s="3" t="s">
        <v>9</v>
      </c>
      <c r="I100" s="3" t="s">
        <v>9</v>
      </c>
      <c r="J100" s="29"/>
      <c r="K100" s="29" t="s">
        <v>803</v>
      </c>
      <c r="L100" s="3">
        <v>55</v>
      </c>
      <c r="M100" s="3">
        <v>99</v>
      </c>
      <c r="N100" s="3" t="s">
        <v>9</v>
      </c>
      <c r="O100" s="3">
        <v>17</v>
      </c>
      <c r="P100" s="3">
        <v>15</v>
      </c>
      <c r="Q100" s="3">
        <v>11</v>
      </c>
      <c r="R100" s="3">
        <v>6</v>
      </c>
      <c r="S100" s="3" t="s">
        <v>9</v>
      </c>
      <c r="T100" s="3" t="s">
        <v>9</v>
      </c>
      <c r="U100" s="3"/>
      <c r="V100" s="3"/>
      <c r="W100" s="3"/>
      <c r="X100" s="3"/>
      <c r="Y100" s="3"/>
    </row>
    <row r="101" spans="1:25" x14ac:dyDescent="0.35">
      <c r="A101" t="str">
        <f t="shared" si="1"/>
        <v>9  von 9</v>
      </c>
      <c r="B101" s="3">
        <v>97</v>
      </c>
      <c r="C101" s="3">
        <v>12105244</v>
      </c>
      <c r="D101" s="3">
        <v>5</v>
      </c>
      <c r="E101" s="3" t="s">
        <v>9</v>
      </c>
      <c r="F101" s="28" t="s">
        <v>804</v>
      </c>
      <c r="G101" s="3" t="s">
        <v>9</v>
      </c>
      <c r="H101" s="3" t="s">
        <v>9</v>
      </c>
      <c r="I101" s="3" t="s">
        <v>9</v>
      </c>
      <c r="J101" s="3"/>
      <c r="K101" s="3" t="s">
        <v>805</v>
      </c>
      <c r="L101" s="3">
        <v>77</v>
      </c>
      <c r="M101" s="3">
        <v>0</v>
      </c>
      <c r="N101" s="3">
        <v>45</v>
      </c>
      <c r="O101" s="3">
        <v>97</v>
      </c>
      <c r="P101" s="3">
        <v>47</v>
      </c>
      <c r="Q101" s="3">
        <v>41</v>
      </c>
      <c r="R101" s="3">
        <v>12</v>
      </c>
      <c r="S101" s="3">
        <v>0</v>
      </c>
      <c r="T101" s="3">
        <v>36</v>
      </c>
      <c r="U101" s="3"/>
      <c r="V101" s="3"/>
      <c r="W101" s="3"/>
      <c r="X101" s="3"/>
      <c r="Y101" s="3"/>
    </row>
    <row r="102" spans="1:25" x14ac:dyDescent="0.35">
      <c r="A102" t="str">
        <f t="shared" si="1"/>
        <v>1  von 9</v>
      </c>
      <c r="B102" s="3">
        <v>95</v>
      </c>
      <c r="C102" s="3">
        <v>12108253</v>
      </c>
      <c r="D102" s="3">
        <v>5</v>
      </c>
      <c r="E102" s="3" t="s">
        <v>9</v>
      </c>
      <c r="F102" s="30" t="s">
        <v>806</v>
      </c>
      <c r="G102" s="29" t="s">
        <v>9</v>
      </c>
      <c r="H102" s="29" t="s">
        <v>9</v>
      </c>
      <c r="I102" s="29" t="s">
        <v>9</v>
      </c>
      <c r="J102" s="29"/>
      <c r="K102" s="29" t="s">
        <v>807</v>
      </c>
      <c r="L102" s="3">
        <v>95</v>
      </c>
      <c r="M102" s="3" t="s">
        <v>9</v>
      </c>
      <c r="N102" s="3" t="s">
        <v>9</v>
      </c>
      <c r="O102" s="3" t="s">
        <v>9</v>
      </c>
      <c r="P102" s="3" t="s">
        <v>9</v>
      </c>
      <c r="Q102" s="3" t="s">
        <v>9</v>
      </c>
      <c r="R102" s="3" t="s">
        <v>9</v>
      </c>
      <c r="S102" s="3" t="s">
        <v>9</v>
      </c>
      <c r="T102" s="3" t="s">
        <v>9</v>
      </c>
      <c r="U102" s="3"/>
      <c r="V102" s="3"/>
      <c r="W102" s="3"/>
      <c r="X102" s="3"/>
      <c r="Y102" s="3"/>
    </row>
    <row r="103" spans="1:25" x14ac:dyDescent="0.35">
      <c r="A103" t="str">
        <f t="shared" si="1"/>
        <v>3  von 9</v>
      </c>
      <c r="B103" s="3">
        <v>95</v>
      </c>
      <c r="C103" s="3">
        <v>12108253</v>
      </c>
      <c r="D103" s="3">
        <v>5</v>
      </c>
      <c r="E103" s="3" t="s">
        <v>9</v>
      </c>
      <c r="F103" s="30" t="s">
        <v>808</v>
      </c>
      <c r="G103" s="29" t="s">
        <v>9</v>
      </c>
      <c r="H103" s="29" t="s">
        <v>9</v>
      </c>
      <c r="I103" s="29" t="s">
        <v>9</v>
      </c>
      <c r="J103" s="3"/>
      <c r="K103" s="3" t="s">
        <v>809</v>
      </c>
      <c r="L103" s="3">
        <v>95</v>
      </c>
      <c r="M103" s="3" t="s">
        <v>9</v>
      </c>
      <c r="N103" s="3" t="s">
        <v>9</v>
      </c>
      <c r="O103" s="3" t="s">
        <v>9</v>
      </c>
      <c r="P103" s="3" t="s">
        <v>9</v>
      </c>
      <c r="Q103" s="3">
        <v>13</v>
      </c>
      <c r="R103" s="3" t="s">
        <v>9</v>
      </c>
      <c r="S103" s="3" t="s">
        <v>9</v>
      </c>
      <c r="T103" s="3">
        <v>16</v>
      </c>
      <c r="U103" s="3"/>
      <c r="V103" s="3"/>
      <c r="W103" s="3"/>
      <c r="X103" s="3"/>
      <c r="Y103" s="3"/>
    </row>
    <row r="104" spans="1:25" x14ac:dyDescent="0.35">
      <c r="A104" t="str">
        <f t="shared" si="1"/>
        <v>3  von 9</v>
      </c>
      <c r="B104" s="3">
        <v>94</v>
      </c>
      <c r="C104" s="3">
        <v>12108253</v>
      </c>
      <c r="D104" s="3">
        <v>5</v>
      </c>
      <c r="E104" s="3" t="s">
        <v>9</v>
      </c>
      <c r="F104" s="30" t="s">
        <v>810</v>
      </c>
      <c r="G104" s="29" t="s">
        <v>9</v>
      </c>
      <c r="H104" s="29" t="s">
        <v>9</v>
      </c>
      <c r="I104" s="29" t="s">
        <v>9</v>
      </c>
      <c r="J104" s="3"/>
      <c r="K104" s="3" t="s">
        <v>662</v>
      </c>
      <c r="L104" s="3">
        <v>94</v>
      </c>
      <c r="M104" s="3" t="s">
        <v>9</v>
      </c>
      <c r="N104" s="3" t="s">
        <v>9</v>
      </c>
      <c r="O104" s="3" t="s">
        <v>9</v>
      </c>
      <c r="P104" s="3" t="s">
        <v>9</v>
      </c>
      <c r="Q104" s="3">
        <v>14</v>
      </c>
      <c r="R104" s="3" t="s">
        <v>9</v>
      </c>
      <c r="S104" s="3" t="s">
        <v>9</v>
      </c>
      <c r="T104" s="3">
        <v>12</v>
      </c>
      <c r="U104" s="3"/>
      <c r="V104" s="3"/>
      <c r="W104" s="3"/>
      <c r="X104" s="3"/>
      <c r="Y104" s="3"/>
    </row>
    <row r="105" spans="1:25" x14ac:dyDescent="0.35">
      <c r="A105" t="str">
        <f t="shared" si="1"/>
        <v>1  von 9</v>
      </c>
      <c r="B105" s="3">
        <v>93</v>
      </c>
      <c r="C105" s="3">
        <v>12108253</v>
      </c>
      <c r="D105" s="3">
        <v>5</v>
      </c>
      <c r="E105" s="3" t="s">
        <v>9</v>
      </c>
      <c r="F105" s="30" t="s">
        <v>811</v>
      </c>
      <c r="G105" s="29" t="s">
        <v>9</v>
      </c>
      <c r="H105" s="29" t="s">
        <v>9</v>
      </c>
      <c r="I105" s="29" t="s">
        <v>9</v>
      </c>
      <c r="J105" s="29"/>
      <c r="K105" s="29" t="s">
        <v>812</v>
      </c>
      <c r="L105" s="3">
        <v>93</v>
      </c>
      <c r="M105" s="3" t="s">
        <v>9</v>
      </c>
      <c r="N105" s="3" t="s">
        <v>9</v>
      </c>
      <c r="O105" s="3" t="s">
        <v>9</v>
      </c>
      <c r="P105" s="3" t="s">
        <v>9</v>
      </c>
      <c r="Q105" s="3" t="s">
        <v>9</v>
      </c>
      <c r="R105" s="3" t="s">
        <v>9</v>
      </c>
      <c r="S105" s="3" t="s">
        <v>9</v>
      </c>
      <c r="T105" s="3" t="s">
        <v>9</v>
      </c>
      <c r="U105" s="3"/>
      <c r="V105" s="3"/>
      <c r="W105" s="3"/>
      <c r="X105" s="3"/>
      <c r="Y105" s="3"/>
    </row>
    <row r="106" spans="1:25" x14ac:dyDescent="0.35">
      <c r="A106" t="str">
        <f t="shared" si="1"/>
        <v>9  von 9</v>
      </c>
      <c r="B106" s="3">
        <v>89</v>
      </c>
      <c r="C106" s="3">
        <v>12104438</v>
      </c>
      <c r="D106" s="3">
        <v>2</v>
      </c>
      <c r="E106" s="3" t="s">
        <v>9</v>
      </c>
      <c r="F106" s="30" t="s">
        <v>17</v>
      </c>
      <c r="G106" s="29" t="s">
        <v>9</v>
      </c>
      <c r="H106" s="29">
        <v>0</v>
      </c>
      <c r="I106" s="29" t="s">
        <v>9</v>
      </c>
      <c r="J106" s="29">
        <v>106</v>
      </c>
      <c r="K106" s="29" t="s">
        <v>582</v>
      </c>
      <c r="L106" s="3">
        <v>31</v>
      </c>
      <c r="M106" s="3">
        <v>7</v>
      </c>
      <c r="N106" s="3">
        <v>77</v>
      </c>
      <c r="O106" s="3">
        <v>65</v>
      </c>
      <c r="P106" s="3">
        <v>89</v>
      </c>
      <c r="Q106" s="3">
        <v>59</v>
      </c>
      <c r="R106" s="3">
        <v>50</v>
      </c>
      <c r="S106" s="3">
        <v>0</v>
      </c>
      <c r="T106" s="3">
        <v>38</v>
      </c>
      <c r="U106" s="3"/>
      <c r="V106" s="3"/>
      <c r="W106" s="3"/>
      <c r="X106" s="3"/>
      <c r="Y106" s="3"/>
    </row>
    <row r="107" spans="1:25" x14ac:dyDescent="0.35">
      <c r="A107" t="str">
        <f t="shared" si="1"/>
        <v>5  von 9</v>
      </c>
      <c r="B107" s="3">
        <v>87</v>
      </c>
      <c r="C107" s="3">
        <v>12106392</v>
      </c>
      <c r="D107" s="3">
        <v>3</v>
      </c>
      <c r="E107" s="3" t="s">
        <v>9</v>
      </c>
      <c r="F107" s="30" t="s">
        <v>813</v>
      </c>
      <c r="G107" s="29" t="s">
        <v>814</v>
      </c>
      <c r="H107" s="29" t="s">
        <v>815</v>
      </c>
      <c r="I107" s="29" t="s">
        <v>816</v>
      </c>
      <c r="J107" s="29">
        <v>107</v>
      </c>
      <c r="K107" s="29" t="s">
        <v>817</v>
      </c>
      <c r="L107" s="3">
        <v>18</v>
      </c>
      <c r="M107" s="3">
        <v>60</v>
      </c>
      <c r="N107" s="3">
        <v>87</v>
      </c>
      <c r="O107" s="3">
        <v>84</v>
      </c>
      <c r="P107" s="3" t="s">
        <v>9</v>
      </c>
      <c r="Q107" s="3" t="s">
        <v>9</v>
      </c>
      <c r="R107" s="3" t="s">
        <v>9</v>
      </c>
      <c r="S107" s="3" t="s">
        <v>9</v>
      </c>
      <c r="T107" s="3">
        <v>3</v>
      </c>
      <c r="U107" s="3"/>
      <c r="V107" s="3"/>
      <c r="W107" s="3"/>
      <c r="X107" s="3"/>
      <c r="Y107" s="3"/>
    </row>
    <row r="108" spans="1:25" x14ac:dyDescent="0.35">
      <c r="A108" t="str">
        <f t="shared" si="1"/>
        <v>8  von 9</v>
      </c>
      <c r="B108" s="3">
        <v>85</v>
      </c>
      <c r="C108" s="3">
        <v>12105244</v>
      </c>
      <c r="D108" s="3">
        <v>1</v>
      </c>
      <c r="E108" s="3" t="s">
        <v>818</v>
      </c>
      <c r="F108" s="30" t="s">
        <v>819</v>
      </c>
      <c r="G108" s="29" t="s">
        <v>820</v>
      </c>
      <c r="H108" s="29" t="s">
        <v>821</v>
      </c>
      <c r="I108" s="29" t="s">
        <v>822</v>
      </c>
      <c r="J108" s="29">
        <v>108</v>
      </c>
      <c r="K108" s="29" t="s">
        <v>823</v>
      </c>
      <c r="L108" s="3">
        <v>39</v>
      </c>
      <c r="M108" s="3">
        <v>30</v>
      </c>
      <c r="N108" s="3">
        <v>59</v>
      </c>
      <c r="O108" s="3">
        <v>85</v>
      </c>
      <c r="P108" s="3">
        <v>25</v>
      </c>
      <c r="Q108" s="3">
        <v>15</v>
      </c>
      <c r="R108" s="3">
        <v>24</v>
      </c>
      <c r="S108" s="3" t="s">
        <v>9</v>
      </c>
      <c r="T108" s="3">
        <v>2</v>
      </c>
      <c r="U108" s="3"/>
      <c r="V108" s="3"/>
      <c r="W108" s="3"/>
      <c r="X108" s="3"/>
      <c r="Y108" s="3"/>
    </row>
    <row r="109" spans="1:25" x14ac:dyDescent="0.35">
      <c r="A109" t="str">
        <f t="shared" si="1"/>
        <v>6  von 9</v>
      </c>
      <c r="B109" s="3">
        <v>84</v>
      </c>
      <c r="C109" s="3">
        <v>12107184</v>
      </c>
      <c r="D109" s="3">
        <v>1</v>
      </c>
      <c r="E109" s="3" t="s">
        <v>824</v>
      </c>
      <c r="F109" s="33" t="s">
        <v>825</v>
      </c>
      <c r="G109" s="29" t="s">
        <v>826</v>
      </c>
      <c r="H109" s="29" t="s">
        <v>827</v>
      </c>
      <c r="I109" s="29" t="s">
        <v>828</v>
      </c>
      <c r="J109" s="29">
        <v>109</v>
      </c>
      <c r="K109" s="34" t="s">
        <v>829</v>
      </c>
      <c r="L109" s="3" t="s">
        <v>9</v>
      </c>
      <c r="M109" s="3">
        <v>84</v>
      </c>
      <c r="N109" s="3">
        <v>28</v>
      </c>
      <c r="O109" s="3">
        <v>23</v>
      </c>
      <c r="P109" s="3">
        <v>7</v>
      </c>
      <c r="Q109" s="3" t="s">
        <v>9</v>
      </c>
      <c r="R109" s="3" t="s">
        <v>9</v>
      </c>
      <c r="S109" s="3">
        <v>0</v>
      </c>
      <c r="T109" s="3">
        <v>0</v>
      </c>
      <c r="U109" s="3"/>
      <c r="V109" s="3"/>
      <c r="W109" s="3"/>
      <c r="X109" s="3"/>
      <c r="Y109" s="3"/>
    </row>
    <row r="110" spans="1:25" x14ac:dyDescent="0.35">
      <c r="A110" t="str">
        <f t="shared" si="1"/>
        <v>5  von 9</v>
      </c>
      <c r="B110" s="3">
        <v>84</v>
      </c>
      <c r="C110" s="3">
        <v>12107184</v>
      </c>
      <c r="D110" s="3">
        <v>4</v>
      </c>
      <c r="E110" s="3" t="s">
        <v>9</v>
      </c>
      <c r="F110" s="28" t="s">
        <v>830</v>
      </c>
      <c r="G110" s="3" t="s">
        <v>9</v>
      </c>
      <c r="H110" s="3" t="s">
        <v>9</v>
      </c>
      <c r="I110" s="3" t="s">
        <v>9</v>
      </c>
      <c r="J110" s="29"/>
      <c r="K110" s="29" t="s">
        <v>831</v>
      </c>
      <c r="L110" s="3">
        <v>20</v>
      </c>
      <c r="M110" s="3">
        <v>84</v>
      </c>
      <c r="N110" s="3">
        <v>12</v>
      </c>
      <c r="O110" s="3">
        <v>33</v>
      </c>
      <c r="P110" s="3">
        <v>26</v>
      </c>
      <c r="Q110" s="3" t="s">
        <v>9</v>
      </c>
      <c r="R110" s="3" t="s">
        <v>9</v>
      </c>
      <c r="S110" s="3" t="s">
        <v>9</v>
      </c>
      <c r="T110" s="3" t="s">
        <v>9</v>
      </c>
      <c r="U110" s="3"/>
      <c r="V110" s="3"/>
      <c r="W110" s="3"/>
      <c r="X110" s="3"/>
      <c r="Y110" s="3"/>
    </row>
    <row r="111" spans="1:25" x14ac:dyDescent="0.35">
      <c r="A111" t="str">
        <f t="shared" si="1"/>
        <v>2  von 9</v>
      </c>
      <c r="B111" s="3">
        <v>81</v>
      </c>
      <c r="C111" s="3">
        <v>12108253</v>
      </c>
      <c r="D111" s="3">
        <v>5</v>
      </c>
      <c r="E111" s="3" t="s">
        <v>9</v>
      </c>
      <c r="F111" s="30" t="s">
        <v>832</v>
      </c>
      <c r="G111" s="29" t="s">
        <v>9</v>
      </c>
      <c r="H111" s="29" t="s">
        <v>9</v>
      </c>
      <c r="I111" s="29" t="s">
        <v>9</v>
      </c>
      <c r="J111" s="29"/>
      <c r="K111" s="29" t="s">
        <v>833</v>
      </c>
      <c r="L111" s="3">
        <v>81</v>
      </c>
      <c r="M111" s="3" t="s">
        <v>9</v>
      </c>
      <c r="N111" s="3" t="s">
        <v>9</v>
      </c>
      <c r="O111" s="3" t="s">
        <v>9</v>
      </c>
      <c r="P111" s="3">
        <v>78</v>
      </c>
      <c r="Q111" s="3" t="s">
        <v>9</v>
      </c>
      <c r="R111" s="3" t="s">
        <v>9</v>
      </c>
      <c r="S111" s="3" t="s">
        <v>9</v>
      </c>
      <c r="T111" s="3" t="s">
        <v>9</v>
      </c>
      <c r="U111" s="3"/>
      <c r="V111" s="3"/>
      <c r="W111" s="3"/>
      <c r="X111" s="3"/>
      <c r="Y111" s="3"/>
    </row>
    <row r="112" spans="1:25" x14ac:dyDescent="0.35">
      <c r="A112" t="str">
        <f t="shared" si="1"/>
        <v>8  von 9</v>
      </c>
      <c r="B112" s="3">
        <v>81</v>
      </c>
      <c r="C112" s="3">
        <v>12106392</v>
      </c>
      <c r="D112" s="3">
        <v>3</v>
      </c>
      <c r="E112" s="3" t="s">
        <v>834</v>
      </c>
      <c r="F112" s="30" t="s">
        <v>835</v>
      </c>
      <c r="G112" s="29" t="s">
        <v>482</v>
      </c>
      <c r="H112" s="29" t="s">
        <v>836</v>
      </c>
      <c r="I112" s="29" t="s">
        <v>837</v>
      </c>
      <c r="J112" s="29">
        <v>112</v>
      </c>
      <c r="K112" s="29" t="s">
        <v>484</v>
      </c>
      <c r="L112" s="3">
        <v>65</v>
      </c>
      <c r="M112" s="3">
        <v>56</v>
      </c>
      <c r="N112" s="3">
        <v>81</v>
      </c>
      <c r="O112" s="3">
        <v>76</v>
      </c>
      <c r="P112" s="3">
        <v>40</v>
      </c>
      <c r="Q112" s="3">
        <v>60</v>
      </c>
      <c r="R112" s="3" t="s">
        <v>9</v>
      </c>
      <c r="S112" s="3">
        <v>26</v>
      </c>
      <c r="T112" s="3">
        <v>9</v>
      </c>
      <c r="U112" s="3"/>
      <c r="V112" s="3"/>
      <c r="W112" s="3"/>
      <c r="X112" s="3"/>
      <c r="Y112" s="3"/>
    </row>
    <row r="113" spans="1:25" x14ac:dyDescent="0.35">
      <c r="A113" t="str">
        <f t="shared" si="1"/>
        <v>1  von 9</v>
      </c>
      <c r="B113" s="3">
        <v>80</v>
      </c>
      <c r="C113" s="3">
        <v>12108253</v>
      </c>
      <c r="D113" s="3">
        <v>5</v>
      </c>
      <c r="E113" s="3" t="s">
        <v>9</v>
      </c>
      <c r="F113" s="30" t="s">
        <v>838</v>
      </c>
      <c r="G113" s="29" t="s">
        <v>9</v>
      </c>
      <c r="H113" s="29" t="s">
        <v>9</v>
      </c>
      <c r="I113" s="29" t="s">
        <v>9</v>
      </c>
      <c r="J113" s="29"/>
      <c r="K113" s="29" t="s">
        <v>839</v>
      </c>
      <c r="L113" s="3">
        <v>80</v>
      </c>
      <c r="M113" s="3" t="s">
        <v>9</v>
      </c>
      <c r="N113" s="3" t="s">
        <v>9</v>
      </c>
      <c r="O113" s="3" t="s">
        <v>9</v>
      </c>
      <c r="P113" s="3" t="s">
        <v>9</v>
      </c>
      <c r="Q113" s="3" t="s">
        <v>9</v>
      </c>
      <c r="R113" s="3" t="s">
        <v>9</v>
      </c>
      <c r="S113" s="3" t="s">
        <v>9</v>
      </c>
      <c r="T113" s="3" t="s">
        <v>9</v>
      </c>
      <c r="U113" s="3"/>
      <c r="V113" s="3"/>
      <c r="W113" s="3"/>
      <c r="X113" s="3"/>
      <c r="Y113" s="3"/>
    </row>
    <row r="114" spans="1:25" x14ac:dyDescent="0.35">
      <c r="A114" t="str">
        <f t="shared" si="1"/>
        <v>3  von 9</v>
      </c>
      <c r="B114" s="3">
        <v>80</v>
      </c>
      <c r="C114" s="3">
        <v>12108253</v>
      </c>
      <c r="D114" s="3">
        <v>5</v>
      </c>
      <c r="E114" s="3" t="s">
        <v>9</v>
      </c>
      <c r="F114" s="30" t="s">
        <v>840</v>
      </c>
      <c r="G114" s="29" t="s">
        <v>9</v>
      </c>
      <c r="H114" s="29" t="s">
        <v>9</v>
      </c>
      <c r="I114" s="29" t="s">
        <v>9</v>
      </c>
      <c r="J114" s="29"/>
      <c r="K114" s="29" t="s">
        <v>841</v>
      </c>
      <c r="L114" s="3">
        <v>80</v>
      </c>
      <c r="M114" s="3">
        <v>58</v>
      </c>
      <c r="N114" s="3" t="s">
        <v>9</v>
      </c>
      <c r="O114" s="3">
        <v>33</v>
      </c>
      <c r="P114" s="3" t="s">
        <v>9</v>
      </c>
      <c r="Q114" s="3" t="s">
        <v>9</v>
      </c>
      <c r="R114" s="3" t="s">
        <v>9</v>
      </c>
      <c r="S114" s="3" t="s">
        <v>9</v>
      </c>
      <c r="T114" s="3" t="s">
        <v>9</v>
      </c>
      <c r="U114" s="3"/>
      <c r="V114" s="3"/>
      <c r="W114" s="3"/>
      <c r="X114" s="3"/>
      <c r="Y114" s="3"/>
    </row>
    <row r="115" spans="1:25" x14ac:dyDescent="0.35">
      <c r="A115" t="str">
        <f t="shared" si="1"/>
        <v>6  von 9</v>
      </c>
      <c r="B115" s="3">
        <v>79</v>
      </c>
      <c r="C115" s="3">
        <v>12108253</v>
      </c>
      <c r="D115" s="3">
        <v>5</v>
      </c>
      <c r="E115" s="3" t="s">
        <v>9</v>
      </c>
      <c r="F115" s="30" t="s">
        <v>842</v>
      </c>
      <c r="G115" s="29" t="s">
        <v>9</v>
      </c>
      <c r="H115" s="29" t="s">
        <v>9</v>
      </c>
      <c r="I115" s="29" t="s">
        <v>9</v>
      </c>
      <c r="J115" s="29"/>
      <c r="K115" s="29" t="s">
        <v>843</v>
      </c>
      <c r="L115" s="3">
        <v>79</v>
      </c>
      <c r="M115" s="3">
        <v>4</v>
      </c>
      <c r="N115" s="3">
        <v>9</v>
      </c>
      <c r="O115" s="3">
        <v>0</v>
      </c>
      <c r="P115" s="3">
        <v>24</v>
      </c>
      <c r="Q115" s="3">
        <v>2</v>
      </c>
      <c r="R115" s="3" t="s">
        <v>9</v>
      </c>
      <c r="S115" s="3" t="s">
        <v>9</v>
      </c>
      <c r="T115" s="3" t="s">
        <v>9</v>
      </c>
      <c r="U115" s="3"/>
      <c r="V115" s="3"/>
      <c r="W115" s="3"/>
      <c r="X115" s="3"/>
      <c r="Y115" s="3"/>
    </row>
    <row r="116" spans="1:25" x14ac:dyDescent="0.35">
      <c r="A116" t="str">
        <f t="shared" si="1"/>
        <v>2  von 9</v>
      </c>
      <c r="B116" s="3">
        <v>79</v>
      </c>
      <c r="C116" s="3">
        <v>12108253</v>
      </c>
      <c r="D116" s="3">
        <v>5</v>
      </c>
      <c r="E116" s="3" t="s">
        <v>9</v>
      </c>
      <c r="F116" s="30" t="s">
        <v>844</v>
      </c>
      <c r="G116" s="29" t="s">
        <v>9</v>
      </c>
      <c r="H116" s="29" t="s">
        <v>9</v>
      </c>
      <c r="I116" s="29" t="s">
        <v>9</v>
      </c>
      <c r="J116" s="29"/>
      <c r="K116" s="29" t="s">
        <v>845</v>
      </c>
      <c r="L116" s="3">
        <v>79</v>
      </c>
      <c r="M116" s="3">
        <v>39</v>
      </c>
      <c r="N116" s="3" t="s">
        <v>9</v>
      </c>
      <c r="O116" s="3" t="s">
        <v>9</v>
      </c>
      <c r="P116" s="3" t="s">
        <v>9</v>
      </c>
      <c r="Q116" s="3" t="s">
        <v>9</v>
      </c>
      <c r="R116" s="3" t="s">
        <v>9</v>
      </c>
      <c r="S116" s="3" t="s">
        <v>9</v>
      </c>
      <c r="T116" s="3" t="s">
        <v>9</v>
      </c>
      <c r="U116" s="3"/>
      <c r="V116" s="3"/>
      <c r="W116" s="3"/>
      <c r="X116" s="3"/>
      <c r="Y116" s="3"/>
    </row>
    <row r="117" spans="1:25" x14ac:dyDescent="0.35">
      <c r="A117" t="str">
        <f t="shared" si="1"/>
        <v>8  von 9</v>
      </c>
      <c r="B117" s="3">
        <v>79</v>
      </c>
      <c r="C117" s="3">
        <v>12108253</v>
      </c>
      <c r="D117" s="3">
        <v>3</v>
      </c>
      <c r="E117" s="3" t="s">
        <v>9</v>
      </c>
      <c r="F117" s="30" t="s">
        <v>846</v>
      </c>
      <c r="G117" s="29" t="s">
        <v>847</v>
      </c>
      <c r="H117" s="29" t="s">
        <v>848</v>
      </c>
      <c r="I117" s="29" t="s">
        <v>9</v>
      </c>
      <c r="J117" s="29"/>
      <c r="K117" s="29" t="s">
        <v>849</v>
      </c>
      <c r="L117" s="3">
        <v>79</v>
      </c>
      <c r="M117" s="3">
        <v>37</v>
      </c>
      <c r="N117" s="3">
        <v>61</v>
      </c>
      <c r="O117" s="3">
        <v>75</v>
      </c>
      <c r="P117" s="3">
        <v>51</v>
      </c>
      <c r="Q117" s="3">
        <v>0</v>
      </c>
      <c r="R117" s="3">
        <v>0</v>
      </c>
      <c r="S117" s="3">
        <v>7</v>
      </c>
      <c r="T117" s="3" t="s">
        <v>9</v>
      </c>
      <c r="U117" s="3"/>
      <c r="V117" s="3"/>
      <c r="W117" s="3"/>
      <c r="X117" s="3"/>
      <c r="Y117" s="3"/>
    </row>
    <row r="118" spans="1:25" x14ac:dyDescent="0.35">
      <c r="A118" t="str">
        <f t="shared" si="1"/>
        <v>2  von 9</v>
      </c>
      <c r="B118" s="3">
        <v>76</v>
      </c>
      <c r="C118" s="3">
        <v>12108253</v>
      </c>
      <c r="D118" s="3">
        <v>5</v>
      </c>
      <c r="E118" s="3" t="s">
        <v>9</v>
      </c>
      <c r="F118" s="30" t="s">
        <v>850</v>
      </c>
      <c r="G118" s="29" t="s">
        <v>9</v>
      </c>
      <c r="H118" s="29" t="s">
        <v>9</v>
      </c>
      <c r="I118" s="29" t="s">
        <v>9</v>
      </c>
      <c r="J118" s="29"/>
      <c r="K118" s="29" t="s">
        <v>851</v>
      </c>
      <c r="L118" s="3">
        <v>76</v>
      </c>
      <c r="M118" s="3" t="s">
        <v>9</v>
      </c>
      <c r="N118" s="3" t="s">
        <v>9</v>
      </c>
      <c r="O118" s="3">
        <v>16</v>
      </c>
      <c r="P118" s="3" t="s">
        <v>9</v>
      </c>
      <c r="Q118" s="3" t="s">
        <v>9</v>
      </c>
      <c r="R118" s="3" t="s">
        <v>9</v>
      </c>
      <c r="S118" s="3" t="s">
        <v>9</v>
      </c>
      <c r="T118" s="3" t="s">
        <v>9</v>
      </c>
      <c r="U118" s="3"/>
      <c r="V118" s="3"/>
      <c r="W118" s="3"/>
      <c r="X118" s="3"/>
      <c r="Y118" s="3"/>
    </row>
    <row r="119" spans="1:25" x14ac:dyDescent="0.35">
      <c r="A119" t="str">
        <f t="shared" si="1"/>
        <v>2  von 9</v>
      </c>
      <c r="B119" s="3">
        <v>76</v>
      </c>
      <c r="C119" s="3">
        <v>12108253</v>
      </c>
      <c r="D119" s="3">
        <v>5</v>
      </c>
      <c r="E119" s="3" t="s">
        <v>9</v>
      </c>
      <c r="F119" s="30" t="s">
        <v>852</v>
      </c>
      <c r="G119" s="29" t="s">
        <v>9</v>
      </c>
      <c r="H119" s="29" t="s">
        <v>9</v>
      </c>
      <c r="I119" s="29" t="s">
        <v>9</v>
      </c>
      <c r="J119" s="29"/>
      <c r="K119" s="29" t="s">
        <v>853</v>
      </c>
      <c r="L119" s="3">
        <v>76</v>
      </c>
      <c r="M119" s="3" t="s">
        <v>9</v>
      </c>
      <c r="N119" s="3" t="s">
        <v>9</v>
      </c>
      <c r="O119" s="3" t="s">
        <v>9</v>
      </c>
      <c r="P119" s="3">
        <v>37</v>
      </c>
      <c r="Q119" s="3" t="s">
        <v>9</v>
      </c>
      <c r="R119" s="3" t="s">
        <v>9</v>
      </c>
      <c r="S119" s="3" t="s">
        <v>9</v>
      </c>
      <c r="T119" s="3" t="s">
        <v>9</v>
      </c>
      <c r="U119" s="3"/>
      <c r="V119" s="3"/>
      <c r="W119" s="3"/>
      <c r="X119" s="3"/>
      <c r="Y119" s="3"/>
    </row>
    <row r="120" spans="1:25" x14ac:dyDescent="0.35">
      <c r="A120" t="str">
        <f t="shared" si="1"/>
        <v>2  von 9</v>
      </c>
      <c r="B120" s="3">
        <v>72</v>
      </c>
      <c r="C120" s="3">
        <v>12107184</v>
      </c>
      <c r="D120" s="3">
        <v>3</v>
      </c>
      <c r="E120" s="3" t="s">
        <v>854</v>
      </c>
      <c r="F120" s="30" t="s">
        <v>855</v>
      </c>
      <c r="G120" s="29" t="s">
        <v>154</v>
      </c>
      <c r="H120" s="29" t="s">
        <v>856</v>
      </c>
      <c r="I120" s="29" t="s">
        <v>857</v>
      </c>
      <c r="J120" s="29">
        <v>120</v>
      </c>
      <c r="K120" s="29" t="s">
        <v>858</v>
      </c>
      <c r="L120" s="3" t="s">
        <v>9</v>
      </c>
      <c r="M120" s="3">
        <v>72</v>
      </c>
      <c r="N120" s="3" t="s">
        <v>9</v>
      </c>
      <c r="O120" s="3">
        <v>17</v>
      </c>
      <c r="P120" s="3" t="s">
        <v>9</v>
      </c>
      <c r="Q120" s="3" t="s">
        <v>9</v>
      </c>
      <c r="R120" s="3" t="s">
        <v>9</v>
      </c>
      <c r="S120" s="3" t="s">
        <v>9</v>
      </c>
      <c r="T120" s="3" t="s">
        <v>9</v>
      </c>
      <c r="U120" s="3"/>
      <c r="V120" s="3"/>
      <c r="W120" s="3"/>
      <c r="X120" s="3"/>
      <c r="Y120" s="3"/>
    </row>
    <row r="121" spans="1:25" x14ac:dyDescent="0.35">
      <c r="A121" t="str">
        <f t="shared" si="1"/>
        <v>3  von 9</v>
      </c>
      <c r="B121" s="3">
        <v>71</v>
      </c>
      <c r="C121" s="3">
        <v>12105244</v>
      </c>
      <c r="D121" s="3">
        <v>3</v>
      </c>
      <c r="E121" s="3" t="s">
        <v>519</v>
      </c>
      <c r="F121" s="30" t="s">
        <v>520</v>
      </c>
      <c r="G121" s="29" t="s">
        <v>521</v>
      </c>
      <c r="H121" s="29" t="s">
        <v>522</v>
      </c>
      <c r="I121" s="29" t="s">
        <v>523</v>
      </c>
      <c r="J121" s="29">
        <v>121</v>
      </c>
      <c r="K121" s="29" t="s">
        <v>524</v>
      </c>
      <c r="L121" s="3" t="s">
        <v>9</v>
      </c>
      <c r="M121" s="3">
        <v>11</v>
      </c>
      <c r="N121" s="3" t="s">
        <v>9</v>
      </c>
      <c r="O121" s="3">
        <v>71</v>
      </c>
      <c r="P121" s="3">
        <v>25</v>
      </c>
      <c r="Q121" s="3" t="s">
        <v>9</v>
      </c>
      <c r="R121" s="3" t="s">
        <v>9</v>
      </c>
      <c r="S121" s="3" t="s">
        <v>9</v>
      </c>
      <c r="T121" s="3" t="s">
        <v>9</v>
      </c>
      <c r="U121" s="3"/>
      <c r="V121" s="3"/>
      <c r="W121" s="3"/>
      <c r="X121" s="3"/>
      <c r="Y121" s="3"/>
    </row>
    <row r="122" spans="1:25" x14ac:dyDescent="0.35">
      <c r="A122" t="str">
        <f t="shared" si="1"/>
        <v>9  von 9</v>
      </c>
      <c r="B122" s="3">
        <v>70</v>
      </c>
      <c r="C122" s="3">
        <v>12107184</v>
      </c>
      <c r="D122" s="3">
        <v>2</v>
      </c>
      <c r="E122" s="3" t="s">
        <v>9</v>
      </c>
      <c r="F122" s="30" t="s">
        <v>104</v>
      </c>
      <c r="G122" s="29" t="s">
        <v>9</v>
      </c>
      <c r="H122" s="29">
        <v>0</v>
      </c>
      <c r="I122" s="29" t="s">
        <v>9</v>
      </c>
      <c r="J122" s="29">
        <v>122</v>
      </c>
      <c r="K122" s="29" t="s">
        <v>105</v>
      </c>
      <c r="L122" s="3">
        <v>63</v>
      </c>
      <c r="M122" s="3">
        <v>70</v>
      </c>
      <c r="N122" s="3">
        <v>57</v>
      </c>
      <c r="O122" s="3">
        <v>62</v>
      </c>
      <c r="P122" s="3">
        <v>62</v>
      </c>
      <c r="Q122" s="3">
        <v>49</v>
      </c>
      <c r="R122" s="3">
        <v>52</v>
      </c>
      <c r="S122" s="3">
        <v>50</v>
      </c>
      <c r="T122" s="3">
        <v>28</v>
      </c>
      <c r="U122" s="3"/>
      <c r="V122" s="3"/>
      <c r="W122" s="3"/>
      <c r="X122" s="3"/>
      <c r="Y122" s="3"/>
    </row>
    <row r="123" spans="1:25" x14ac:dyDescent="0.35">
      <c r="A123" t="str">
        <f t="shared" si="1"/>
        <v>7  von 9</v>
      </c>
      <c r="B123" s="3">
        <v>69</v>
      </c>
      <c r="C123" s="3">
        <v>12105244</v>
      </c>
      <c r="D123" s="3">
        <v>3</v>
      </c>
      <c r="E123" s="3" t="s">
        <v>859</v>
      </c>
      <c r="F123" s="30" t="s">
        <v>860</v>
      </c>
      <c r="G123" s="29" t="s">
        <v>861</v>
      </c>
      <c r="H123" s="29" t="s">
        <v>862</v>
      </c>
      <c r="I123" s="29" t="s">
        <v>863</v>
      </c>
      <c r="J123" s="29">
        <v>123</v>
      </c>
      <c r="K123" s="29" t="s">
        <v>864</v>
      </c>
      <c r="L123" s="3">
        <v>60</v>
      </c>
      <c r="M123" s="3">
        <v>33</v>
      </c>
      <c r="N123" s="3">
        <v>59</v>
      </c>
      <c r="O123" s="3">
        <v>69</v>
      </c>
      <c r="P123" s="3">
        <v>16</v>
      </c>
      <c r="Q123" s="3" t="s">
        <v>9</v>
      </c>
      <c r="R123" s="3" t="s">
        <v>9</v>
      </c>
      <c r="S123" s="3">
        <v>14</v>
      </c>
      <c r="T123" s="3">
        <v>7</v>
      </c>
      <c r="U123" s="3"/>
      <c r="V123" s="3"/>
      <c r="W123" s="3"/>
      <c r="X123" s="3"/>
      <c r="Y123" s="3"/>
    </row>
    <row r="124" spans="1:25" x14ac:dyDescent="0.35">
      <c r="A124" t="str">
        <f t="shared" si="1"/>
        <v>7  von 9</v>
      </c>
      <c r="B124" s="3">
        <v>67</v>
      </c>
      <c r="C124" s="3">
        <v>12108253</v>
      </c>
      <c r="D124" s="3">
        <v>5</v>
      </c>
      <c r="E124" s="3" t="s">
        <v>9</v>
      </c>
      <c r="F124" s="30" t="s">
        <v>865</v>
      </c>
      <c r="G124" s="29" t="s">
        <v>9</v>
      </c>
      <c r="H124" s="29" t="s">
        <v>9</v>
      </c>
      <c r="I124" s="29" t="s">
        <v>9</v>
      </c>
      <c r="J124" s="29"/>
      <c r="K124" s="29" t="s">
        <v>866</v>
      </c>
      <c r="L124" s="3">
        <v>67</v>
      </c>
      <c r="M124" s="3">
        <v>65</v>
      </c>
      <c r="N124" s="3">
        <v>12</v>
      </c>
      <c r="O124" s="3">
        <v>19</v>
      </c>
      <c r="P124" s="3">
        <v>23</v>
      </c>
      <c r="Q124" s="3">
        <v>10</v>
      </c>
      <c r="R124" s="3" t="s">
        <v>9</v>
      </c>
      <c r="S124" s="3" t="s">
        <v>9</v>
      </c>
      <c r="T124" s="3">
        <v>23</v>
      </c>
      <c r="U124" s="3"/>
      <c r="V124" s="3"/>
      <c r="W124" s="3"/>
      <c r="X124" s="3"/>
      <c r="Y124" s="3"/>
    </row>
    <row r="125" spans="1:25" x14ac:dyDescent="0.35">
      <c r="A125" t="str">
        <f t="shared" si="1"/>
        <v>5  von 9</v>
      </c>
      <c r="B125" s="3">
        <v>67</v>
      </c>
      <c r="C125" s="3">
        <v>12105244</v>
      </c>
      <c r="D125" s="3">
        <v>5</v>
      </c>
      <c r="E125" s="3" t="s">
        <v>9</v>
      </c>
      <c r="F125" s="28" t="s">
        <v>867</v>
      </c>
      <c r="G125" s="3" t="s">
        <v>9</v>
      </c>
      <c r="H125" s="3" t="s">
        <v>9</v>
      </c>
      <c r="I125" s="3" t="s">
        <v>9</v>
      </c>
      <c r="J125" s="29"/>
      <c r="K125" s="29" t="s">
        <v>868</v>
      </c>
      <c r="L125" s="3">
        <v>24</v>
      </c>
      <c r="M125" s="3">
        <v>34</v>
      </c>
      <c r="N125" s="3" t="s">
        <v>9</v>
      </c>
      <c r="O125" s="3">
        <v>67</v>
      </c>
      <c r="P125" s="3" t="s">
        <v>9</v>
      </c>
      <c r="Q125" s="3" t="s">
        <v>9</v>
      </c>
      <c r="R125" s="3">
        <v>14</v>
      </c>
      <c r="S125" s="3">
        <v>6</v>
      </c>
      <c r="T125" s="3" t="s">
        <v>9</v>
      </c>
      <c r="U125" s="3"/>
      <c r="V125" s="3"/>
      <c r="W125" s="3"/>
      <c r="X125" s="3"/>
      <c r="Y125" s="3"/>
    </row>
    <row r="126" spans="1:25" x14ac:dyDescent="0.35">
      <c r="A126" t="str">
        <f t="shared" si="1"/>
        <v>4  von 9</v>
      </c>
      <c r="B126" s="3">
        <v>64</v>
      </c>
      <c r="C126" s="3">
        <v>12105244</v>
      </c>
      <c r="D126" s="3">
        <v>5</v>
      </c>
      <c r="E126" s="3" t="s">
        <v>9</v>
      </c>
      <c r="F126" s="28" t="s">
        <v>869</v>
      </c>
      <c r="G126" s="3" t="s">
        <v>9</v>
      </c>
      <c r="H126" s="3" t="s">
        <v>9</v>
      </c>
      <c r="I126" s="3" t="s">
        <v>9</v>
      </c>
      <c r="J126" s="29"/>
      <c r="K126" s="29" t="s">
        <v>870</v>
      </c>
      <c r="L126" s="3">
        <v>52</v>
      </c>
      <c r="M126" s="3" t="s">
        <v>9</v>
      </c>
      <c r="N126" s="3" t="s">
        <v>9</v>
      </c>
      <c r="O126" s="3">
        <v>64</v>
      </c>
      <c r="P126" s="3">
        <v>39</v>
      </c>
      <c r="Q126" s="3">
        <v>3</v>
      </c>
      <c r="R126" s="3" t="s">
        <v>9</v>
      </c>
      <c r="S126" s="3" t="s">
        <v>9</v>
      </c>
      <c r="T126" s="3" t="s">
        <v>9</v>
      </c>
      <c r="U126" s="3"/>
      <c r="V126" s="3"/>
      <c r="W126" s="3"/>
      <c r="X126" s="3"/>
      <c r="Y126" s="3"/>
    </row>
    <row r="127" spans="1:25" x14ac:dyDescent="0.35">
      <c r="A127" t="str">
        <f t="shared" si="1"/>
        <v>3  von 9</v>
      </c>
      <c r="B127" s="3">
        <v>62</v>
      </c>
      <c r="C127" s="3">
        <v>12108253</v>
      </c>
      <c r="D127" s="3">
        <v>5</v>
      </c>
      <c r="E127" s="3" t="s">
        <v>9</v>
      </c>
      <c r="F127" s="30" t="s">
        <v>871</v>
      </c>
      <c r="G127" s="29" t="s">
        <v>9</v>
      </c>
      <c r="H127" s="29" t="s">
        <v>9</v>
      </c>
      <c r="I127" s="29" t="s">
        <v>9</v>
      </c>
      <c r="J127" s="29"/>
      <c r="K127" s="29" t="s">
        <v>872</v>
      </c>
      <c r="L127" s="3">
        <v>62</v>
      </c>
      <c r="M127" s="3">
        <v>24</v>
      </c>
      <c r="N127" s="3" t="s">
        <v>9</v>
      </c>
      <c r="O127" s="3">
        <v>23</v>
      </c>
      <c r="P127" s="3" t="s">
        <v>9</v>
      </c>
      <c r="Q127" s="3" t="s">
        <v>9</v>
      </c>
      <c r="R127" s="3" t="s">
        <v>9</v>
      </c>
      <c r="S127" s="3" t="s">
        <v>9</v>
      </c>
      <c r="T127" s="3" t="s">
        <v>9</v>
      </c>
      <c r="U127" s="3"/>
      <c r="V127" s="3"/>
      <c r="W127" s="3"/>
      <c r="X127" s="3"/>
      <c r="Y127" s="3"/>
    </row>
    <row r="128" spans="1:25" x14ac:dyDescent="0.35">
      <c r="A128" t="str">
        <f t="shared" si="1"/>
        <v>4  von 9</v>
      </c>
      <c r="B128" s="3">
        <v>61</v>
      </c>
      <c r="C128" s="3">
        <v>12108253</v>
      </c>
      <c r="D128" s="3">
        <v>5</v>
      </c>
      <c r="E128" s="3" t="s">
        <v>9</v>
      </c>
      <c r="F128" s="30" t="s">
        <v>873</v>
      </c>
      <c r="G128" s="29" t="s">
        <v>9</v>
      </c>
      <c r="H128" s="29" t="s">
        <v>9</v>
      </c>
      <c r="I128" s="29" t="s">
        <v>9</v>
      </c>
      <c r="J128" s="29"/>
      <c r="K128" s="29" t="s">
        <v>874</v>
      </c>
      <c r="L128" s="3">
        <v>61</v>
      </c>
      <c r="M128" s="3" t="s">
        <v>9</v>
      </c>
      <c r="N128" s="3">
        <v>45</v>
      </c>
      <c r="O128" s="3" t="s">
        <v>9</v>
      </c>
      <c r="P128" s="3" t="s">
        <v>9</v>
      </c>
      <c r="Q128" s="3" t="s">
        <v>9</v>
      </c>
      <c r="R128" s="3">
        <v>12</v>
      </c>
      <c r="S128" s="3">
        <v>35</v>
      </c>
      <c r="T128" s="3" t="s">
        <v>9</v>
      </c>
      <c r="U128" s="3"/>
      <c r="V128" s="3"/>
      <c r="W128" s="3"/>
      <c r="X128" s="3"/>
      <c r="Y128" s="3"/>
    </row>
    <row r="129" spans="1:25" x14ac:dyDescent="0.35">
      <c r="A129" t="str">
        <f t="shared" si="1"/>
        <v>8  von 9</v>
      </c>
      <c r="B129" s="3">
        <v>60</v>
      </c>
      <c r="C129" s="3">
        <v>12108253</v>
      </c>
      <c r="D129" s="3">
        <v>5</v>
      </c>
      <c r="E129" s="3" t="s">
        <v>9</v>
      </c>
      <c r="F129" s="30" t="s">
        <v>875</v>
      </c>
      <c r="G129" s="29" t="s">
        <v>9</v>
      </c>
      <c r="H129" s="29" t="s">
        <v>9</v>
      </c>
      <c r="I129" s="29" t="s">
        <v>9</v>
      </c>
      <c r="J129" s="29"/>
      <c r="K129" s="29" t="s">
        <v>876</v>
      </c>
      <c r="L129" s="3">
        <v>60</v>
      </c>
      <c r="M129" s="3">
        <v>20</v>
      </c>
      <c r="N129" s="3">
        <v>51</v>
      </c>
      <c r="O129" s="3">
        <v>45</v>
      </c>
      <c r="P129" s="3">
        <v>27</v>
      </c>
      <c r="Q129" s="3">
        <v>15</v>
      </c>
      <c r="R129" s="3" t="s">
        <v>9</v>
      </c>
      <c r="S129" s="3">
        <v>4</v>
      </c>
      <c r="T129" s="3">
        <v>6</v>
      </c>
      <c r="U129" s="3"/>
      <c r="V129" s="3"/>
      <c r="W129" s="3"/>
      <c r="X129" s="3"/>
      <c r="Y129" s="3"/>
    </row>
    <row r="130" spans="1:25" x14ac:dyDescent="0.35">
      <c r="A130" t="str">
        <f t="shared" si="1"/>
        <v>1  von 9</v>
      </c>
      <c r="B130" s="3">
        <v>60</v>
      </c>
      <c r="C130" s="3">
        <v>12108253</v>
      </c>
      <c r="D130" s="3">
        <v>5</v>
      </c>
      <c r="E130" s="3" t="s">
        <v>9</v>
      </c>
      <c r="F130" s="30" t="s">
        <v>877</v>
      </c>
      <c r="G130" s="29" t="s">
        <v>9</v>
      </c>
      <c r="H130" s="29" t="s">
        <v>9</v>
      </c>
      <c r="I130" s="29" t="s">
        <v>9</v>
      </c>
      <c r="J130" s="29"/>
      <c r="K130" s="35" t="s">
        <v>878</v>
      </c>
      <c r="L130" s="3">
        <v>60</v>
      </c>
      <c r="M130" s="3" t="s">
        <v>9</v>
      </c>
      <c r="N130" s="3" t="s">
        <v>9</v>
      </c>
      <c r="O130" s="3" t="s">
        <v>9</v>
      </c>
      <c r="P130" s="3" t="s">
        <v>9</v>
      </c>
      <c r="Q130" s="3" t="s">
        <v>9</v>
      </c>
      <c r="R130" s="3" t="s">
        <v>9</v>
      </c>
      <c r="S130" s="3" t="s">
        <v>9</v>
      </c>
      <c r="T130" s="3" t="s">
        <v>9</v>
      </c>
      <c r="U130" s="3"/>
      <c r="V130" s="3"/>
      <c r="W130" s="3"/>
      <c r="X130" s="3"/>
      <c r="Y130" s="3"/>
    </row>
    <row r="131" spans="1:25" x14ac:dyDescent="0.35">
      <c r="A131" t="str">
        <f t="shared" si="1"/>
        <v>4  von 9</v>
      </c>
      <c r="B131" s="3">
        <v>59</v>
      </c>
      <c r="C131" s="3">
        <v>12108253</v>
      </c>
      <c r="D131" s="3">
        <v>5</v>
      </c>
      <c r="E131" s="3" t="s">
        <v>9</v>
      </c>
      <c r="F131" s="30" t="s">
        <v>879</v>
      </c>
      <c r="G131" s="29" t="s">
        <v>9</v>
      </c>
      <c r="H131" s="29" t="s">
        <v>9</v>
      </c>
      <c r="I131" s="29" t="s">
        <v>9</v>
      </c>
      <c r="J131" s="29"/>
      <c r="K131" s="35" t="s">
        <v>880</v>
      </c>
      <c r="L131" s="3">
        <v>59</v>
      </c>
      <c r="M131" s="3" t="s">
        <v>9</v>
      </c>
      <c r="N131" s="3" t="s">
        <v>9</v>
      </c>
      <c r="O131" s="3" t="s">
        <v>9</v>
      </c>
      <c r="P131" s="3">
        <v>14</v>
      </c>
      <c r="Q131" s="3" t="s">
        <v>9</v>
      </c>
      <c r="R131" s="3" t="s">
        <v>9</v>
      </c>
      <c r="S131" s="3">
        <v>38</v>
      </c>
      <c r="T131" s="3">
        <v>11</v>
      </c>
      <c r="U131" s="3"/>
      <c r="V131" s="3"/>
      <c r="W131" s="3"/>
      <c r="X131" s="3"/>
      <c r="Y131" s="3"/>
    </row>
    <row r="132" spans="1:25" x14ac:dyDescent="0.35">
      <c r="A132" t="str">
        <f t="shared" si="1"/>
        <v>7  von 9</v>
      </c>
      <c r="B132" s="3">
        <v>59</v>
      </c>
      <c r="C132" s="3">
        <v>12107184</v>
      </c>
      <c r="D132" s="3">
        <v>5</v>
      </c>
      <c r="E132" s="3" t="s">
        <v>9</v>
      </c>
      <c r="F132" s="28" t="s">
        <v>881</v>
      </c>
      <c r="G132" s="3" t="s">
        <v>9</v>
      </c>
      <c r="H132" s="3" t="s">
        <v>9</v>
      </c>
      <c r="I132" s="3" t="s">
        <v>9</v>
      </c>
      <c r="J132" s="29"/>
      <c r="K132" s="35" t="s">
        <v>882</v>
      </c>
      <c r="L132" s="3">
        <v>57</v>
      </c>
      <c r="M132" s="3">
        <v>59</v>
      </c>
      <c r="N132" s="3">
        <v>3</v>
      </c>
      <c r="O132" s="3">
        <v>17</v>
      </c>
      <c r="P132" s="3">
        <v>16</v>
      </c>
      <c r="Q132" s="3">
        <v>22</v>
      </c>
      <c r="R132" s="3">
        <v>0</v>
      </c>
      <c r="S132" s="3" t="s">
        <v>9</v>
      </c>
      <c r="T132" s="3" t="s">
        <v>9</v>
      </c>
      <c r="U132" s="3"/>
      <c r="V132" s="3"/>
      <c r="W132" s="3"/>
      <c r="X132" s="3"/>
      <c r="Y132" s="3"/>
    </row>
    <row r="133" spans="1:25" x14ac:dyDescent="0.35">
      <c r="A133" t="str">
        <f t="shared" si="1"/>
        <v>8  von 9</v>
      </c>
      <c r="B133" s="3">
        <v>58</v>
      </c>
      <c r="C133" s="3">
        <v>12108253</v>
      </c>
      <c r="D133" s="3">
        <v>5</v>
      </c>
      <c r="E133" s="3" t="s">
        <v>9</v>
      </c>
      <c r="F133" s="30" t="s">
        <v>883</v>
      </c>
      <c r="G133" s="29" t="s">
        <v>9</v>
      </c>
      <c r="H133" s="29" t="s">
        <v>9</v>
      </c>
      <c r="I133" s="29" t="s">
        <v>9</v>
      </c>
      <c r="J133" s="29"/>
      <c r="K133" s="35" t="s">
        <v>884</v>
      </c>
      <c r="L133" s="3">
        <v>58</v>
      </c>
      <c r="M133" s="3">
        <v>36</v>
      </c>
      <c r="N133" s="3">
        <v>25</v>
      </c>
      <c r="O133" s="3">
        <v>0</v>
      </c>
      <c r="P133" s="3">
        <v>13</v>
      </c>
      <c r="Q133" s="3">
        <v>23</v>
      </c>
      <c r="R133" s="3">
        <v>0</v>
      </c>
      <c r="S133" s="3">
        <v>0</v>
      </c>
      <c r="T133" s="3" t="s">
        <v>9</v>
      </c>
      <c r="U133" s="3"/>
      <c r="V133" s="3"/>
      <c r="W133" s="3"/>
      <c r="X133" s="3"/>
      <c r="Y133" s="3"/>
    </row>
    <row r="134" spans="1:25" x14ac:dyDescent="0.35">
      <c r="A134" t="str">
        <f t="shared" si="1"/>
        <v>5  von 9</v>
      </c>
      <c r="B134" s="3">
        <v>57</v>
      </c>
      <c r="C134" s="3">
        <v>12105244</v>
      </c>
      <c r="D134" s="3">
        <v>5</v>
      </c>
      <c r="E134" s="3" t="s">
        <v>9</v>
      </c>
      <c r="F134" s="28" t="s">
        <v>885</v>
      </c>
      <c r="G134" s="3" t="s">
        <v>9</v>
      </c>
      <c r="H134" s="3" t="s">
        <v>9</v>
      </c>
      <c r="I134" s="3" t="s">
        <v>9</v>
      </c>
      <c r="J134" s="29"/>
      <c r="K134" s="35" t="s">
        <v>886</v>
      </c>
      <c r="L134" s="3">
        <v>42</v>
      </c>
      <c r="M134" s="3" t="s">
        <v>9</v>
      </c>
      <c r="N134" s="3">
        <v>17</v>
      </c>
      <c r="O134" s="3">
        <v>57</v>
      </c>
      <c r="P134" s="3">
        <v>25</v>
      </c>
      <c r="Q134" s="3">
        <v>3</v>
      </c>
      <c r="R134" s="3" t="s">
        <v>9</v>
      </c>
      <c r="S134" s="3" t="s">
        <v>9</v>
      </c>
      <c r="T134" s="3" t="s">
        <v>9</v>
      </c>
      <c r="U134" s="3"/>
      <c r="V134" s="3"/>
      <c r="W134" s="3"/>
      <c r="X134" s="3"/>
      <c r="Y134" s="3"/>
    </row>
    <row r="135" spans="1:25" x14ac:dyDescent="0.35">
      <c r="A135" t="str">
        <f t="shared" si="1"/>
        <v>5  von 9</v>
      </c>
      <c r="B135" s="3">
        <v>57</v>
      </c>
      <c r="C135" s="3">
        <v>12106392</v>
      </c>
      <c r="D135" s="3">
        <v>2</v>
      </c>
      <c r="E135" s="3" t="s">
        <v>887</v>
      </c>
      <c r="F135" s="36" t="s">
        <v>888</v>
      </c>
      <c r="G135" s="29" t="s">
        <v>889</v>
      </c>
      <c r="H135" s="29" t="s">
        <v>890</v>
      </c>
      <c r="I135" s="29" t="s">
        <v>891</v>
      </c>
      <c r="J135" s="29">
        <v>135</v>
      </c>
      <c r="K135" s="37" t="s">
        <v>892</v>
      </c>
      <c r="L135" s="3" t="s">
        <v>9</v>
      </c>
      <c r="M135" s="3" t="s">
        <v>9</v>
      </c>
      <c r="N135" s="3">
        <v>57</v>
      </c>
      <c r="O135" s="3">
        <v>30</v>
      </c>
      <c r="P135" s="3">
        <v>47</v>
      </c>
      <c r="Q135" s="3">
        <v>40</v>
      </c>
      <c r="R135" s="3">
        <v>16</v>
      </c>
      <c r="S135" s="3" t="s">
        <v>9</v>
      </c>
      <c r="T135" s="3" t="s">
        <v>9</v>
      </c>
      <c r="U135" s="3"/>
      <c r="V135" s="3"/>
      <c r="W135" s="3"/>
      <c r="X135" s="3"/>
      <c r="Y135" s="3"/>
    </row>
    <row r="136" spans="1:25" x14ac:dyDescent="0.35">
      <c r="A136" t="str">
        <f t="shared" ref="A136:A177" si="2">CONCATENATE(COUNT(L136:Y136),"  von ",COUNT($L$3:$Y$3))</f>
        <v>4  von 9</v>
      </c>
      <c r="B136" s="3">
        <v>56</v>
      </c>
      <c r="C136" s="3">
        <v>12108253</v>
      </c>
      <c r="D136" s="3">
        <v>5</v>
      </c>
      <c r="E136" s="3" t="s">
        <v>9</v>
      </c>
      <c r="F136" s="30" t="s">
        <v>893</v>
      </c>
      <c r="G136" s="29" t="s">
        <v>9</v>
      </c>
      <c r="H136" s="29" t="s">
        <v>9</v>
      </c>
      <c r="I136" s="29" t="s">
        <v>9</v>
      </c>
      <c r="J136" s="3"/>
      <c r="K136" s="38" t="s">
        <v>894</v>
      </c>
      <c r="L136" s="3">
        <v>56</v>
      </c>
      <c r="M136" s="3">
        <v>0</v>
      </c>
      <c r="N136" s="3">
        <v>0</v>
      </c>
      <c r="O136" s="3" t="s">
        <v>9</v>
      </c>
      <c r="P136" s="3">
        <v>0</v>
      </c>
      <c r="Q136" s="3" t="s">
        <v>9</v>
      </c>
      <c r="R136" s="3" t="s">
        <v>9</v>
      </c>
      <c r="S136" s="3" t="s">
        <v>9</v>
      </c>
      <c r="T136" s="3" t="s">
        <v>9</v>
      </c>
      <c r="U136" s="3"/>
      <c r="V136" s="3"/>
      <c r="W136" s="3"/>
      <c r="X136" s="3"/>
      <c r="Y136" s="3"/>
    </row>
    <row r="137" spans="1:25" x14ac:dyDescent="0.35">
      <c r="A137" t="str">
        <f t="shared" si="2"/>
        <v>6  von 9</v>
      </c>
      <c r="B137" s="3">
        <v>56</v>
      </c>
      <c r="C137" s="3">
        <v>12107184</v>
      </c>
      <c r="D137" s="3">
        <v>5</v>
      </c>
      <c r="E137" s="3" t="s">
        <v>9</v>
      </c>
      <c r="F137" s="28" t="s">
        <v>895</v>
      </c>
      <c r="G137" s="3" t="s">
        <v>9</v>
      </c>
      <c r="H137" s="3" t="s">
        <v>9</v>
      </c>
      <c r="I137" s="3" t="s">
        <v>9</v>
      </c>
      <c r="J137" s="29"/>
      <c r="K137" s="35" t="s">
        <v>896</v>
      </c>
      <c r="L137" s="3">
        <v>53</v>
      </c>
      <c r="M137" s="3">
        <v>56</v>
      </c>
      <c r="N137" s="3">
        <v>48</v>
      </c>
      <c r="O137" s="3">
        <v>17</v>
      </c>
      <c r="P137" s="3">
        <v>18</v>
      </c>
      <c r="Q137" s="3" t="s">
        <v>9</v>
      </c>
      <c r="R137" s="3" t="s">
        <v>9</v>
      </c>
      <c r="S137" s="3" t="s">
        <v>9</v>
      </c>
      <c r="T137" s="3">
        <v>5</v>
      </c>
      <c r="U137" s="3"/>
      <c r="V137" s="3"/>
      <c r="W137" s="3"/>
      <c r="X137" s="3"/>
      <c r="Y137" s="3"/>
    </row>
    <row r="138" spans="1:25" x14ac:dyDescent="0.35">
      <c r="A138" t="str">
        <f t="shared" si="2"/>
        <v>2  von 9</v>
      </c>
      <c r="B138" s="3">
        <v>55</v>
      </c>
      <c r="C138" s="3">
        <v>12108253</v>
      </c>
      <c r="D138" s="3">
        <v>1</v>
      </c>
      <c r="E138" s="3" t="s">
        <v>824</v>
      </c>
      <c r="F138" s="33" t="s">
        <v>825</v>
      </c>
      <c r="G138" s="29" t="s">
        <v>826</v>
      </c>
      <c r="H138" s="29" t="s">
        <v>827</v>
      </c>
      <c r="I138" s="29" t="s">
        <v>828</v>
      </c>
      <c r="J138" s="29"/>
      <c r="K138" s="39" t="s">
        <v>897</v>
      </c>
      <c r="L138" s="3">
        <v>55</v>
      </c>
      <c r="M138" s="3" t="s">
        <v>9</v>
      </c>
      <c r="N138" s="3" t="s">
        <v>9</v>
      </c>
      <c r="O138" s="3" t="s">
        <v>9</v>
      </c>
      <c r="P138" s="3" t="s">
        <v>9</v>
      </c>
      <c r="Q138" s="3" t="s">
        <v>9</v>
      </c>
      <c r="R138" s="3" t="s">
        <v>9</v>
      </c>
      <c r="S138" s="3">
        <v>0</v>
      </c>
      <c r="T138" s="3" t="s">
        <v>9</v>
      </c>
      <c r="U138" s="3"/>
      <c r="V138" s="3"/>
      <c r="W138" s="3"/>
      <c r="X138" s="3"/>
      <c r="Y138" s="3"/>
    </row>
    <row r="139" spans="1:25" x14ac:dyDescent="0.35">
      <c r="A139" t="str">
        <f t="shared" si="2"/>
        <v>9  von 9</v>
      </c>
      <c r="B139" s="3">
        <v>55</v>
      </c>
      <c r="C139" s="3">
        <v>12106392</v>
      </c>
      <c r="D139" s="3">
        <v>3</v>
      </c>
      <c r="E139" s="3" t="s">
        <v>9</v>
      </c>
      <c r="F139" s="30" t="s">
        <v>898</v>
      </c>
      <c r="G139" s="29" t="s">
        <v>899</v>
      </c>
      <c r="H139" s="29" t="s">
        <v>900</v>
      </c>
      <c r="I139" s="29" t="s">
        <v>9</v>
      </c>
      <c r="J139" s="29">
        <v>139</v>
      </c>
      <c r="K139" s="35" t="s">
        <v>901</v>
      </c>
      <c r="L139" s="3">
        <v>31</v>
      </c>
      <c r="M139" s="3">
        <v>31</v>
      </c>
      <c r="N139" s="3">
        <v>55</v>
      </c>
      <c r="O139" s="3">
        <v>37</v>
      </c>
      <c r="P139" s="3">
        <v>16</v>
      </c>
      <c r="Q139" s="3">
        <v>18</v>
      </c>
      <c r="R139" s="3">
        <v>16</v>
      </c>
      <c r="S139" s="3">
        <v>20</v>
      </c>
      <c r="T139" s="3">
        <v>12</v>
      </c>
      <c r="U139" s="3"/>
      <c r="V139" s="3"/>
      <c r="W139" s="3"/>
      <c r="X139" s="3"/>
      <c r="Y139" s="3"/>
    </row>
    <row r="140" spans="1:25" x14ac:dyDescent="0.35">
      <c r="A140" t="str">
        <f t="shared" si="2"/>
        <v>1  von 9</v>
      </c>
      <c r="B140" s="3">
        <v>54</v>
      </c>
      <c r="C140" s="3">
        <v>12108253</v>
      </c>
      <c r="D140" s="3">
        <v>5</v>
      </c>
      <c r="E140" s="3" t="s">
        <v>9</v>
      </c>
      <c r="F140" s="30" t="s">
        <v>902</v>
      </c>
      <c r="G140" s="29" t="s">
        <v>9</v>
      </c>
      <c r="H140" s="29" t="s">
        <v>9</v>
      </c>
      <c r="I140" s="29" t="s">
        <v>9</v>
      </c>
      <c r="J140" s="29"/>
      <c r="K140" s="35" t="s">
        <v>903</v>
      </c>
      <c r="L140" s="3">
        <v>54</v>
      </c>
      <c r="M140" s="3" t="s">
        <v>9</v>
      </c>
      <c r="N140" s="3" t="s">
        <v>9</v>
      </c>
      <c r="O140" s="3" t="s">
        <v>9</v>
      </c>
      <c r="P140" s="3" t="s">
        <v>9</v>
      </c>
      <c r="Q140" s="3" t="s">
        <v>9</v>
      </c>
      <c r="R140" s="3" t="s">
        <v>9</v>
      </c>
      <c r="S140" s="3" t="s">
        <v>9</v>
      </c>
      <c r="T140" s="3" t="s">
        <v>9</v>
      </c>
      <c r="U140" s="3"/>
      <c r="V140" s="3"/>
      <c r="W140" s="3"/>
      <c r="X140" s="3"/>
      <c r="Y140" s="3"/>
    </row>
    <row r="141" spans="1:25" x14ac:dyDescent="0.35">
      <c r="A141" t="str">
        <f t="shared" si="2"/>
        <v>2  von 9</v>
      </c>
      <c r="B141" s="3">
        <v>54</v>
      </c>
      <c r="C141" s="3">
        <v>12105244</v>
      </c>
      <c r="D141" s="3">
        <v>1</v>
      </c>
      <c r="E141" s="3" t="s">
        <v>904</v>
      </c>
      <c r="F141" s="30" t="s">
        <v>905</v>
      </c>
      <c r="G141" s="29" t="s">
        <v>302</v>
      </c>
      <c r="H141" s="29" t="s">
        <v>906</v>
      </c>
      <c r="I141" s="29" t="s">
        <v>907</v>
      </c>
      <c r="J141" s="29">
        <v>141</v>
      </c>
      <c r="K141" s="35" t="s">
        <v>908</v>
      </c>
      <c r="L141" s="3" t="s">
        <v>9</v>
      </c>
      <c r="M141" s="3" t="s">
        <v>9</v>
      </c>
      <c r="N141" s="3" t="s">
        <v>9</v>
      </c>
      <c r="O141" s="3">
        <v>54</v>
      </c>
      <c r="P141" s="3">
        <v>37</v>
      </c>
      <c r="Q141" s="3" t="s">
        <v>9</v>
      </c>
      <c r="R141" s="3" t="s">
        <v>9</v>
      </c>
      <c r="S141" s="3" t="s">
        <v>9</v>
      </c>
      <c r="T141" s="3" t="s">
        <v>9</v>
      </c>
      <c r="U141" s="3"/>
      <c r="V141" s="3"/>
      <c r="W141" s="3"/>
      <c r="X141" s="3"/>
      <c r="Y141" s="3"/>
    </row>
    <row r="142" spans="1:25" x14ac:dyDescent="0.35">
      <c r="A142" t="str">
        <f t="shared" si="2"/>
        <v>3  von 9</v>
      </c>
      <c r="B142" s="3">
        <v>53</v>
      </c>
      <c r="C142" s="3">
        <v>12108253</v>
      </c>
      <c r="D142" s="3">
        <v>5</v>
      </c>
      <c r="E142" s="3" t="s">
        <v>9</v>
      </c>
      <c r="F142" s="30" t="s">
        <v>909</v>
      </c>
      <c r="G142" s="29" t="s">
        <v>9</v>
      </c>
      <c r="H142" s="29" t="s">
        <v>9</v>
      </c>
      <c r="I142" s="29" t="s">
        <v>9</v>
      </c>
      <c r="J142" s="29"/>
      <c r="K142" s="35" t="s">
        <v>910</v>
      </c>
      <c r="L142" s="3">
        <v>53</v>
      </c>
      <c r="M142" s="3" t="s">
        <v>9</v>
      </c>
      <c r="N142" s="3" t="s">
        <v>9</v>
      </c>
      <c r="O142" s="3" t="s">
        <v>9</v>
      </c>
      <c r="P142" s="3">
        <v>6</v>
      </c>
      <c r="Q142" s="3" t="s">
        <v>9</v>
      </c>
      <c r="R142" s="3">
        <v>10</v>
      </c>
      <c r="S142" s="3" t="s">
        <v>9</v>
      </c>
      <c r="T142" s="3" t="s">
        <v>9</v>
      </c>
      <c r="U142" s="3"/>
      <c r="V142" s="3"/>
      <c r="W142" s="3"/>
      <c r="X142" s="3"/>
      <c r="Y142" s="3"/>
    </row>
    <row r="143" spans="1:25" x14ac:dyDescent="0.35">
      <c r="A143" t="str">
        <f t="shared" si="2"/>
        <v>1  von 9</v>
      </c>
      <c r="B143" s="3">
        <v>53</v>
      </c>
      <c r="C143" s="3">
        <v>12108253</v>
      </c>
      <c r="D143" s="3">
        <v>5</v>
      </c>
      <c r="E143" s="3" t="s">
        <v>9</v>
      </c>
      <c r="F143" s="30" t="s">
        <v>911</v>
      </c>
      <c r="G143" s="29" t="s">
        <v>9</v>
      </c>
      <c r="H143" s="29" t="s">
        <v>9</v>
      </c>
      <c r="I143" s="29" t="s">
        <v>9</v>
      </c>
      <c r="J143" s="3"/>
      <c r="K143" s="38" t="s">
        <v>912</v>
      </c>
      <c r="L143" s="3">
        <v>53</v>
      </c>
      <c r="M143" s="3" t="s">
        <v>9</v>
      </c>
      <c r="N143" s="3" t="s">
        <v>9</v>
      </c>
      <c r="O143" s="3" t="s">
        <v>9</v>
      </c>
      <c r="P143" s="3" t="s">
        <v>9</v>
      </c>
      <c r="Q143" s="3" t="s">
        <v>9</v>
      </c>
      <c r="R143" s="3" t="s">
        <v>9</v>
      </c>
      <c r="S143" s="3" t="s">
        <v>9</v>
      </c>
      <c r="T143" s="3" t="s">
        <v>9</v>
      </c>
      <c r="U143" s="3"/>
      <c r="V143" s="3"/>
      <c r="W143" s="3"/>
      <c r="X143" s="3"/>
      <c r="Y143" s="3"/>
    </row>
    <row r="144" spans="1:25" x14ac:dyDescent="0.35">
      <c r="A144" t="str">
        <f t="shared" si="2"/>
        <v>5  von 9</v>
      </c>
      <c r="B144" s="3">
        <v>52</v>
      </c>
      <c r="C144" s="3">
        <v>12108253</v>
      </c>
      <c r="D144" s="3">
        <v>5</v>
      </c>
      <c r="E144" s="3" t="s">
        <v>9</v>
      </c>
      <c r="F144" s="30" t="s">
        <v>913</v>
      </c>
      <c r="G144" s="29" t="s">
        <v>9</v>
      </c>
      <c r="H144" s="29" t="s">
        <v>9</v>
      </c>
      <c r="I144" s="29" t="s">
        <v>9</v>
      </c>
      <c r="J144" s="29"/>
      <c r="K144" s="35" t="s">
        <v>914</v>
      </c>
      <c r="L144" s="3">
        <v>52</v>
      </c>
      <c r="M144" s="3">
        <v>32</v>
      </c>
      <c r="N144" s="3">
        <v>47</v>
      </c>
      <c r="O144" s="3">
        <v>41</v>
      </c>
      <c r="P144" s="3">
        <v>14</v>
      </c>
      <c r="Q144" s="3" t="s">
        <v>9</v>
      </c>
      <c r="R144" s="3" t="s">
        <v>9</v>
      </c>
      <c r="S144" s="3" t="s">
        <v>9</v>
      </c>
      <c r="T144" s="3" t="s">
        <v>9</v>
      </c>
      <c r="U144" s="3"/>
      <c r="V144" s="3"/>
      <c r="W144" s="3"/>
      <c r="X144" s="3"/>
      <c r="Y144" s="3"/>
    </row>
    <row r="145" spans="1:25" x14ac:dyDescent="0.35">
      <c r="A145" t="str">
        <f t="shared" si="2"/>
        <v>1  von 9</v>
      </c>
      <c r="B145" s="3">
        <v>48</v>
      </c>
      <c r="C145" s="3">
        <v>12107184</v>
      </c>
      <c r="D145" s="3">
        <v>1</v>
      </c>
      <c r="E145" s="3" t="s">
        <v>267</v>
      </c>
      <c r="F145" s="30" t="s">
        <v>268</v>
      </c>
      <c r="G145" s="29" t="s">
        <v>269</v>
      </c>
      <c r="H145" s="29" t="s">
        <v>270</v>
      </c>
      <c r="I145" s="29" t="s">
        <v>271</v>
      </c>
      <c r="J145" s="29">
        <v>145</v>
      </c>
      <c r="K145" s="35" t="s">
        <v>915</v>
      </c>
      <c r="L145" s="3" t="s">
        <v>9</v>
      </c>
      <c r="M145" s="3">
        <v>48</v>
      </c>
      <c r="N145" s="3" t="s">
        <v>9</v>
      </c>
      <c r="O145" s="3" t="s">
        <v>9</v>
      </c>
      <c r="P145" s="3" t="s">
        <v>9</v>
      </c>
      <c r="Q145" s="3" t="s">
        <v>9</v>
      </c>
      <c r="R145" s="3" t="s">
        <v>9</v>
      </c>
      <c r="S145" s="3" t="s">
        <v>9</v>
      </c>
      <c r="T145" s="3" t="s">
        <v>9</v>
      </c>
      <c r="U145" s="3"/>
      <c r="V145" s="3"/>
      <c r="W145" s="3"/>
      <c r="X145" s="3"/>
      <c r="Y145" s="3"/>
    </row>
    <row r="146" spans="1:25" x14ac:dyDescent="0.35">
      <c r="A146" t="str">
        <f t="shared" si="2"/>
        <v>8  von 9</v>
      </c>
      <c r="B146" s="3">
        <v>45</v>
      </c>
      <c r="C146" s="3">
        <v>12108253</v>
      </c>
      <c r="D146" s="3">
        <v>5</v>
      </c>
      <c r="E146" s="3" t="s">
        <v>9</v>
      </c>
      <c r="F146" s="30" t="s">
        <v>916</v>
      </c>
      <c r="G146" s="29" t="s">
        <v>9</v>
      </c>
      <c r="H146" s="29" t="s">
        <v>9</v>
      </c>
      <c r="I146" s="29" t="s">
        <v>9</v>
      </c>
      <c r="J146" s="29">
        <v>146</v>
      </c>
      <c r="K146" s="35" t="s">
        <v>917</v>
      </c>
      <c r="L146" s="3">
        <v>45</v>
      </c>
      <c r="M146" s="3">
        <v>42</v>
      </c>
      <c r="N146" s="3">
        <v>22</v>
      </c>
      <c r="O146" s="3">
        <v>28</v>
      </c>
      <c r="P146" s="3">
        <v>22</v>
      </c>
      <c r="Q146" s="3">
        <v>19</v>
      </c>
      <c r="R146" s="3" t="s">
        <v>9</v>
      </c>
      <c r="S146" s="3">
        <v>3</v>
      </c>
      <c r="T146" s="3">
        <v>11</v>
      </c>
      <c r="U146" s="3"/>
      <c r="V146" s="3"/>
      <c r="W146" s="3"/>
      <c r="X146" s="3"/>
      <c r="Y146" s="3"/>
    </row>
    <row r="147" spans="1:25" x14ac:dyDescent="0.35">
      <c r="A147" t="str">
        <f t="shared" si="2"/>
        <v>3  von 9</v>
      </c>
      <c r="B147" s="3">
        <v>44</v>
      </c>
      <c r="C147" s="3">
        <v>12107184</v>
      </c>
      <c r="D147" s="3">
        <v>1</v>
      </c>
      <c r="E147" s="3" t="s">
        <v>918</v>
      </c>
      <c r="F147" s="30" t="s">
        <v>919</v>
      </c>
      <c r="G147" s="29" t="s">
        <v>920</v>
      </c>
      <c r="H147" s="29" t="s">
        <v>921</v>
      </c>
      <c r="I147" s="29" t="s">
        <v>922</v>
      </c>
      <c r="J147" s="29">
        <v>147</v>
      </c>
      <c r="K147" s="35" t="s">
        <v>923</v>
      </c>
      <c r="L147" s="3">
        <v>10</v>
      </c>
      <c r="M147" s="3">
        <v>44</v>
      </c>
      <c r="N147" s="3" t="s">
        <v>9</v>
      </c>
      <c r="O147" s="3" t="s">
        <v>9</v>
      </c>
      <c r="P147" s="3">
        <v>0</v>
      </c>
      <c r="Q147" s="3" t="s">
        <v>9</v>
      </c>
      <c r="R147" s="3" t="s">
        <v>9</v>
      </c>
      <c r="S147" s="3" t="s">
        <v>9</v>
      </c>
      <c r="T147" s="3" t="s">
        <v>9</v>
      </c>
      <c r="U147" s="3"/>
      <c r="V147" s="3"/>
      <c r="W147" s="3"/>
      <c r="X147" s="3"/>
      <c r="Y147" s="3"/>
    </row>
    <row r="148" spans="1:25" x14ac:dyDescent="0.35">
      <c r="A148" t="str">
        <f t="shared" si="2"/>
        <v>8  von 9</v>
      </c>
      <c r="B148" s="3">
        <v>42</v>
      </c>
      <c r="C148" s="3">
        <v>12108253</v>
      </c>
      <c r="D148" s="3">
        <v>4</v>
      </c>
      <c r="E148" s="3" t="s">
        <v>9</v>
      </c>
      <c r="F148" s="30" t="s">
        <v>924</v>
      </c>
      <c r="G148" s="29" t="s">
        <v>9</v>
      </c>
      <c r="H148" s="29" t="s">
        <v>9</v>
      </c>
      <c r="I148" s="29" t="s">
        <v>9</v>
      </c>
      <c r="J148" s="29">
        <v>148</v>
      </c>
      <c r="K148" s="35" t="s">
        <v>925</v>
      </c>
      <c r="L148" s="3">
        <v>42</v>
      </c>
      <c r="M148" s="3">
        <v>29</v>
      </c>
      <c r="N148" s="3">
        <v>25</v>
      </c>
      <c r="O148" s="3">
        <v>34</v>
      </c>
      <c r="P148" s="3">
        <v>21</v>
      </c>
      <c r="Q148" s="3" t="s">
        <v>9</v>
      </c>
      <c r="R148" s="3">
        <v>10</v>
      </c>
      <c r="S148" s="3">
        <v>6</v>
      </c>
      <c r="T148" s="3">
        <v>2</v>
      </c>
      <c r="U148" s="3"/>
      <c r="V148" s="3"/>
      <c r="W148" s="3"/>
      <c r="X148" s="3"/>
      <c r="Y148" s="3"/>
    </row>
    <row r="149" spans="1:25" x14ac:dyDescent="0.35">
      <c r="A149" t="str">
        <f t="shared" si="2"/>
        <v>7  von 9</v>
      </c>
      <c r="B149" s="3">
        <v>42</v>
      </c>
      <c r="C149" s="3">
        <v>12106392</v>
      </c>
      <c r="D149" s="3">
        <v>3</v>
      </c>
      <c r="E149" s="3" t="s">
        <v>926</v>
      </c>
      <c r="F149" s="30" t="s">
        <v>927</v>
      </c>
      <c r="G149" s="29" t="s">
        <v>928</v>
      </c>
      <c r="H149" s="29" t="s">
        <v>929</v>
      </c>
      <c r="I149" s="29" t="s">
        <v>930</v>
      </c>
      <c r="J149" s="29">
        <v>149</v>
      </c>
      <c r="K149" s="35" t="s">
        <v>931</v>
      </c>
      <c r="L149" s="3">
        <v>19</v>
      </c>
      <c r="M149" s="3">
        <v>36</v>
      </c>
      <c r="N149" s="3">
        <v>42</v>
      </c>
      <c r="O149" s="3">
        <v>28</v>
      </c>
      <c r="P149" s="3">
        <v>38</v>
      </c>
      <c r="Q149" s="3">
        <v>7</v>
      </c>
      <c r="R149" s="3" t="s">
        <v>9</v>
      </c>
      <c r="S149" s="3" t="s">
        <v>9</v>
      </c>
      <c r="T149" s="3">
        <v>5</v>
      </c>
      <c r="U149" s="3"/>
      <c r="V149" s="3"/>
      <c r="W149" s="3"/>
      <c r="X149" s="3"/>
      <c r="Y149" s="3"/>
    </row>
    <row r="150" spans="1:25" x14ac:dyDescent="0.35">
      <c r="A150" t="str">
        <f t="shared" si="2"/>
        <v>2  von 9</v>
      </c>
      <c r="B150" s="3">
        <v>40</v>
      </c>
      <c r="C150" s="3">
        <v>12105244</v>
      </c>
      <c r="D150" s="3">
        <v>1</v>
      </c>
      <c r="E150" s="3" t="s">
        <v>918</v>
      </c>
      <c r="F150" s="30" t="s">
        <v>932</v>
      </c>
      <c r="G150" s="29" t="s">
        <v>933</v>
      </c>
      <c r="H150" s="29" t="s">
        <v>934</v>
      </c>
      <c r="I150" s="29" t="s">
        <v>935</v>
      </c>
      <c r="J150" s="29">
        <v>150</v>
      </c>
      <c r="K150" s="35" t="s">
        <v>936</v>
      </c>
      <c r="L150" s="3" t="s">
        <v>9</v>
      </c>
      <c r="M150" s="3" t="s">
        <v>9</v>
      </c>
      <c r="N150" s="3" t="s">
        <v>9</v>
      </c>
      <c r="O150" s="3">
        <v>40</v>
      </c>
      <c r="P150" s="3">
        <v>22</v>
      </c>
      <c r="Q150" s="3" t="s">
        <v>9</v>
      </c>
      <c r="R150" s="3" t="s">
        <v>9</v>
      </c>
      <c r="S150" s="3" t="s">
        <v>9</v>
      </c>
      <c r="T150" s="3" t="s">
        <v>9</v>
      </c>
      <c r="U150" s="3"/>
      <c r="V150" s="3"/>
      <c r="W150" s="3"/>
      <c r="X150" s="3"/>
      <c r="Y150" s="3"/>
    </row>
    <row r="151" spans="1:25" x14ac:dyDescent="0.35">
      <c r="A151" t="str">
        <f t="shared" si="2"/>
        <v>3  von 9</v>
      </c>
      <c r="B151" s="3">
        <v>38</v>
      </c>
      <c r="C151" s="3">
        <v>12105244</v>
      </c>
      <c r="D151" s="3">
        <v>1</v>
      </c>
      <c r="E151" s="3" t="s">
        <v>937</v>
      </c>
      <c r="F151" s="30" t="s">
        <v>938</v>
      </c>
      <c r="G151" s="29" t="s">
        <v>939</v>
      </c>
      <c r="H151" s="29" t="s">
        <v>940</v>
      </c>
      <c r="I151" s="29" t="s">
        <v>941</v>
      </c>
      <c r="J151" s="29">
        <v>151</v>
      </c>
      <c r="K151" s="35" t="s">
        <v>942</v>
      </c>
      <c r="L151" s="3" t="s">
        <v>9</v>
      </c>
      <c r="M151" s="3" t="s">
        <v>9</v>
      </c>
      <c r="N151" s="3" t="s">
        <v>9</v>
      </c>
      <c r="O151" s="3">
        <v>38</v>
      </c>
      <c r="P151" s="3">
        <v>28</v>
      </c>
      <c r="Q151" s="3">
        <v>0</v>
      </c>
      <c r="R151" s="3" t="s">
        <v>9</v>
      </c>
      <c r="S151" s="3" t="s">
        <v>9</v>
      </c>
      <c r="T151" s="3" t="s">
        <v>9</v>
      </c>
      <c r="U151" s="3"/>
      <c r="V151" s="3"/>
      <c r="W151" s="3"/>
      <c r="X151" s="3"/>
      <c r="Y151" s="3"/>
    </row>
    <row r="152" spans="1:25" x14ac:dyDescent="0.35">
      <c r="A152" t="str">
        <f t="shared" si="2"/>
        <v>1  von 9</v>
      </c>
      <c r="B152" s="3">
        <v>38</v>
      </c>
      <c r="C152" s="3">
        <v>12108253</v>
      </c>
      <c r="D152" s="3">
        <v>3</v>
      </c>
      <c r="E152" s="3" t="s">
        <v>9</v>
      </c>
      <c r="F152" s="30" t="s">
        <v>943</v>
      </c>
      <c r="G152" s="29" t="s">
        <v>944</v>
      </c>
      <c r="H152" s="29" t="s">
        <v>945</v>
      </c>
      <c r="I152" s="29" t="s">
        <v>9</v>
      </c>
      <c r="J152" s="29"/>
      <c r="K152" s="40" t="s">
        <v>946</v>
      </c>
      <c r="L152" s="3">
        <v>38</v>
      </c>
      <c r="M152" s="3" t="s">
        <v>9</v>
      </c>
      <c r="N152" s="3" t="s">
        <v>9</v>
      </c>
      <c r="O152" s="3" t="s">
        <v>9</v>
      </c>
      <c r="P152" s="3" t="s">
        <v>9</v>
      </c>
      <c r="Q152" s="3" t="s">
        <v>9</v>
      </c>
      <c r="R152" s="3" t="s">
        <v>9</v>
      </c>
      <c r="S152" s="3" t="s">
        <v>9</v>
      </c>
      <c r="T152" s="3" t="s">
        <v>9</v>
      </c>
      <c r="U152" s="3"/>
      <c r="V152" s="3"/>
      <c r="W152" s="3"/>
      <c r="X152" s="3"/>
      <c r="Y152" s="3"/>
    </row>
    <row r="153" spans="1:25" x14ac:dyDescent="0.35">
      <c r="A153" t="str">
        <f t="shared" si="2"/>
        <v>6  von 9</v>
      </c>
      <c r="B153" s="3">
        <v>38</v>
      </c>
      <c r="C153" s="3">
        <v>12108253</v>
      </c>
      <c r="D153" s="3">
        <v>3</v>
      </c>
      <c r="E153" s="3" t="s">
        <v>9</v>
      </c>
      <c r="F153" s="30" t="s">
        <v>947</v>
      </c>
      <c r="G153" s="29" t="s">
        <v>322</v>
      </c>
      <c r="H153" s="29" t="s">
        <v>948</v>
      </c>
      <c r="I153" s="29" t="s">
        <v>949</v>
      </c>
      <c r="J153" s="29"/>
      <c r="K153" s="35" t="s">
        <v>950</v>
      </c>
      <c r="L153" s="3">
        <v>38</v>
      </c>
      <c r="M153" s="3">
        <v>13</v>
      </c>
      <c r="N153" s="3">
        <v>19</v>
      </c>
      <c r="O153" s="3">
        <v>26</v>
      </c>
      <c r="P153" s="3">
        <v>15</v>
      </c>
      <c r="Q153" s="3" t="s">
        <v>9</v>
      </c>
      <c r="R153" s="3" t="s">
        <v>9</v>
      </c>
      <c r="S153" s="3" t="s">
        <v>9</v>
      </c>
      <c r="T153" s="3">
        <v>3</v>
      </c>
      <c r="U153" s="3"/>
      <c r="V153" s="3"/>
      <c r="W153" s="3"/>
      <c r="X153" s="3"/>
      <c r="Y153" s="3"/>
    </row>
    <row r="154" spans="1:25" x14ac:dyDescent="0.35">
      <c r="A154" t="str">
        <f t="shared" si="2"/>
        <v>8  von 9</v>
      </c>
      <c r="B154" s="3">
        <v>35</v>
      </c>
      <c r="C154" s="3">
        <v>12105244</v>
      </c>
      <c r="D154" s="3">
        <v>3</v>
      </c>
      <c r="E154" s="3" t="s">
        <v>223</v>
      </c>
      <c r="F154" s="30" t="s">
        <v>951</v>
      </c>
      <c r="G154" s="29" t="s">
        <v>83</v>
      </c>
      <c r="H154" s="29" t="s">
        <v>952</v>
      </c>
      <c r="I154" s="29" t="s">
        <v>953</v>
      </c>
      <c r="J154" s="29">
        <v>154</v>
      </c>
      <c r="K154" s="35" t="s">
        <v>954</v>
      </c>
      <c r="L154" s="3">
        <v>0</v>
      </c>
      <c r="M154" s="3">
        <v>5</v>
      </c>
      <c r="N154" s="3">
        <v>8</v>
      </c>
      <c r="O154" s="3">
        <v>35</v>
      </c>
      <c r="P154" s="3">
        <v>2</v>
      </c>
      <c r="Q154" s="3">
        <v>4</v>
      </c>
      <c r="R154" s="3">
        <v>13</v>
      </c>
      <c r="S154" s="3">
        <v>0</v>
      </c>
      <c r="T154" s="3" t="s">
        <v>9</v>
      </c>
      <c r="U154" s="3"/>
      <c r="V154" s="3"/>
      <c r="W154" s="3"/>
      <c r="X154" s="3"/>
      <c r="Y154" s="3"/>
    </row>
    <row r="155" spans="1:25" x14ac:dyDescent="0.35">
      <c r="A155" t="str">
        <f t="shared" si="2"/>
        <v>3  von 9</v>
      </c>
      <c r="B155" s="3">
        <v>33</v>
      </c>
      <c r="C155" s="3">
        <v>12107184</v>
      </c>
      <c r="D155" s="3">
        <v>4</v>
      </c>
      <c r="E155" s="3" t="s">
        <v>9</v>
      </c>
      <c r="F155" s="28" t="s">
        <v>955</v>
      </c>
      <c r="G155" s="3" t="s">
        <v>9</v>
      </c>
      <c r="H155" s="3" t="s">
        <v>9</v>
      </c>
      <c r="I155" s="3" t="s">
        <v>9</v>
      </c>
      <c r="J155" s="3"/>
      <c r="K155" s="38" t="s">
        <v>956</v>
      </c>
      <c r="L155" s="3">
        <v>16</v>
      </c>
      <c r="M155" s="3">
        <v>33</v>
      </c>
      <c r="N155" s="3">
        <v>24</v>
      </c>
      <c r="O155" s="3" t="s">
        <v>9</v>
      </c>
      <c r="P155" s="3" t="s">
        <v>9</v>
      </c>
      <c r="Q155" s="3" t="s">
        <v>9</v>
      </c>
      <c r="R155" s="3" t="s">
        <v>9</v>
      </c>
      <c r="S155" s="3" t="s">
        <v>9</v>
      </c>
      <c r="T155" s="3" t="s">
        <v>9</v>
      </c>
      <c r="U155" s="3"/>
      <c r="V155" s="3"/>
      <c r="W155" s="3"/>
      <c r="X155" s="3"/>
      <c r="Y155" s="3"/>
    </row>
    <row r="156" spans="1:25" x14ac:dyDescent="0.35">
      <c r="A156" t="str">
        <f t="shared" si="2"/>
        <v>3  von 9</v>
      </c>
      <c r="B156" s="3">
        <v>33</v>
      </c>
      <c r="C156" s="3">
        <v>12107184</v>
      </c>
      <c r="D156" s="3">
        <v>2</v>
      </c>
      <c r="E156" s="3" t="s">
        <v>887</v>
      </c>
      <c r="F156" s="36" t="s">
        <v>888</v>
      </c>
      <c r="G156" s="29" t="s">
        <v>889</v>
      </c>
      <c r="H156" s="29" t="s">
        <v>890</v>
      </c>
      <c r="I156" s="29" t="s">
        <v>891</v>
      </c>
      <c r="J156" s="29">
        <v>156</v>
      </c>
      <c r="K156" s="37" t="s">
        <v>957</v>
      </c>
      <c r="L156" s="3" t="s">
        <v>9</v>
      </c>
      <c r="M156" s="3">
        <v>33</v>
      </c>
      <c r="N156" s="3" t="s">
        <v>9</v>
      </c>
      <c r="O156" s="3">
        <v>0</v>
      </c>
      <c r="P156" s="3" t="s">
        <v>9</v>
      </c>
      <c r="Q156" s="3" t="s">
        <v>9</v>
      </c>
      <c r="R156" s="3" t="s">
        <v>9</v>
      </c>
      <c r="S156" s="3">
        <v>32</v>
      </c>
      <c r="T156" s="3" t="s">
        <v>9</v>
      </c>
      <c r="U156" s="3"/>
      <c r="V156" s="3"/>
      <c r="W156" s="3"/>
      <c r="X156" s="3"/>
      <c r="Y156" s="3"/>
    </row>
    <row r="157" spans="1:25" x14ac:dyDescent="0.35">
      <c r="A157" t="str">
        <f t="shared" si="2"/>
        <v>3  von 9</v>
      </c>
      <c r="B157" s="3">
        <v>30</v>
      </c>
      <c r="C157" s="3">
        <v>12011647</v>
      </c>
      <c r="D157" s="3">
        <v>5</v>
      </c>
      <c r="E157" s="3" t="s">
        <v>9</v>
      </c>
      <c r="F157" s="30" t="s">
        <v>958</v>
      </c>
      <c r="G157" s="29" t="s">
        <v>9</v>
      </c>
      <c r="H157" s="29" t="s">
        <v>9</v>
      </c>
      <c r="I157" s="29" t="s">
        <v>9</v>
      </c>
      <c r="J157" s="29"/>
      <c r="K157" s="35" t="s">
        <v>182</v>
      </c>
      <c r="L157" s="3">
        <v>25</v>
      </c>
      <c r="M157" s="3">
        <v>17</v>
      </c>
      <c r="N157" s="3" t="s">
        <v>9</v>
      </c>
      <c r="O157" s="3" t="s">
        <v>9</v>
      </c>
      <c r="P157" s="3" t="s">
        <v>9</v>
      </c>
      <c r="Q157" s="3" t="s">
        <v>9</v>
      </c>
      <c r="R157" s="3" t="s">
        <v>9</v>
      </c>
      <c r="S157" s="3" t="s">
        <v>9</v>
      </c>
      <c r="T157" s="3">
        <v>30</v>
      </c>
      <c r="U157" s="3"/>
      <c r="V157" s="3"/>
      <c r="W157" s="3"/>
      <c r="X157" s="3"/>
      <c r="Y157" s="3"/>
    </row>
    <row r="158" spans="1:25" x14ac:dyDescent="0.35">
      <c r="A158" t="str">
        <f t="shared" si="2"/>
        <v>3  von 9</v>
      </c>
      <c r="B158" s="3">
        <v>28</v>
      </c>
      <c r="C158" s="3">
        <v>12108253</v>
      </c>
      <c r="D158" s="3">
        <v>5</v>
      </c>
      <c r="E158" s="3" t="s">
        <v>9</v>
      </c>
      <c r="F158" s="30" t="s">
        <v>959</v>
      </c>
      <c r="G158" s="29" t="s">
        <v>9</v>
      </c>
      <c r="H158" s="29" t="s">
        <v>9</v>
      </c>
      <c r="I158" s="29" t="s">
        <v>9</v>
      </c>
      <c r="J158" s="29"/>
      <c r="K158" s="35" t="s">
        <v>960</v>
      </c>
      <c r="L158" s="3">
        <v>28</v>
      </c>
      <c r="M158" s="3">
        <v>17</v>
      </c>
      <c r="N158" s="3" t="s">
        <v>9</v>
      </c>
      <c r="O158" s="3" t="s">
        <v>9</v>
      </c>
      <c r="P158" s="3">
        <v>16</v>
      </c>
      <c r="Q158" s="3" t="s">
        <v>9</v>
      </c>
      <c r="R158" s="3" t="s">
        <v>9</v>
      </c>
      <c r="S158" s="3" t="s">
        <v>9</v>
      </c>
      <c r="T158" s="3" t="s">
        <v>9</v>
      </c>
      <c r="U158" s="3"/>
      <c r="V158" s="3"/>
      <c r="W158" s="3"/>
      <c r="X158" s="3"/>
      <c r="Y158" s="3"/>
    </row>
    <row r="159" spans="1:25" x14ac:dyDescent="0.35">
      <c r="A159" t="str">
        <f t="shared" si="2"/>
        <v>5  von 9</v>
      </c>
      <c r="B159" s="3">
        <v>27</v>
      </c>
      <c r="C159" s="3">
        <v>12107184</v>
      </c>
      <c r="D159" s="3">
        <v>2</v>
      </c>
      <c r="E159" s="3" t="s">
        <v>961</v>
      </c>
      <c r="F159" s="30" t="s">
        <v>485</v>
      </c>
      <c r="G159" s="29" t="s">
        <v>486</v>
      </c>
      <c r="H159" s="29" t="s">
        <v>487</v>
      </c>
      <c r="I159" s="29" t="s">
        <v>488</v>
      </c>
      <c r="J159" s="29">
        <v>159</v>
      </c>
      <c r="K159" s="35" t="s">
        <v>489</v>
      </c>
      <c r="L159" s="3">
        <v>7</v>
      </c>
      <c r="M159" s="3">
        <v>27</v>
      </c>
      <c r="N159" s="3" t="s">
        <v>9</v>
      </c>
      <c r="O159" s="3" t="s">
        <v>9</v>
      </c>
      <c r="P159" s="3">
        <v>26</v>
      </c>
      <c r="Q159" s="3">
        <v>15</v>
      </c>
      <c r="R159" s="3">
        <v>0</v>
      </c>
      <c r="S159" s="3" t="s">
        <v>9</v>
      </c>
      <c r="T159" s="3" t="s">
        <v>9</v>
      </c>
      <c r="U159" s="3"/>
      <c r="V159" s="3"/>
      <c r="W159" s="3"/>
      <c r="X159" s="3"/>
      <c r="Y159" s="3"/>
    </row>
    <row r="160" spans="1:25" x14ac:dyDescent="0.35">
      <c r="A160" t="str">
        <f t="shared" si="2"/>
        <v>6  von 9</v>
      </c>
      <c r="B160" s="3">
        <v>25</v>
      </c>
      <c r="C160" s="3">
        <v>12104438</v>
      </c>
      <c r="D160" s="3">
        <v>3</v>
      </c>
      <c r="E160" s="3" t="s">
        <v>664</v>
      </c>
      <c r="F160" s="30" t="s">
        <v>962</v>
      </c>
      <c r="G160" s="29" t="s">
        <v>491</v>
      </c>
      <c r="H160" s="29" t="s">
        <v>963</v>
      </c>
      <c r="I160" s="29" t="s">
        <v>964</v>
      </c>
      <c r="J160" s="29">
        <v>160</v>
      </c>
      <c r="K160" s="35" t="s">
        <v>250</v>
      </c>
      <c r="L160" s="3" t="s">
        <v>9</v>
      </c>
      <c r="M160" s="3">
        <v>18</v>
      </c>
      <c r="N160" s="3">
        <v>7</v>
      </c>
      <c r="O160" s="3">
        <v>19</v>
      </c>
      <c r="P160" s="3">
        <v>25</v>
      </c>
      <c r="Q160" s="3" t="s">
        <v>9</v>
      </c>
      <c r="R160" s="3" t="s">
        <v>9</v>
      </c>
      <c r="S160" s="3">
        <v>7</v>
      </c>
      <c r="T160" s="3">
        <v>1</v>
      </c>
      <c r="U160" s="3"/>
      <c r="V160" s="3"/>
      <c r="W160" s="3"/>
      <c r="X160" s="3"/>
      <c r="Y160" s="3"/>
    </row>
    <row r="161" spans="1:25" x14ac:dyDescent="0.35">
      <c r="A161" t="str">
        <f t="shared" si="2"/>
        <v>7  von 9</v>
      </c>
      <c r="B161" s="3">
        <v>24</v>
      </c>
      <c r="C161" s="3">
        <v>12105244</v>
      </c>
      <c r="D161" s="3">
        <v>5</v>
      </c>
      <c r="E161" s="3" t="s">
        <v>9</v>
      </c>
      <c r="F161" s="28" t="s">
        <v>965</v>
      </c>
      <c r="G161" s="3" t="s">
        <v>9</v>
      </c>
      <c r="H161" s="3" t="s">
        <v>9</v>
      </c>
      <c r="I161" s="3" t="s">
        <v>9</v>
      </c>
      <c r="J161" s="29"/>
      <c r="K161" s="35" t="s">
        <v>966</v>
      </c>
      <c r="L161" s="3">
        <v>4</v>
      </c>
      <c r="M161" s="3">
        <v>23</v>
      </c>
      <c r="N161" s="3">
        <v>17</v>
      </c>
      <c r="O161" s="3">
        <v>24</v>
      </c>
      <c r="P161" s="3">
        <v>9</v>
      </c>
      <c r="Q161" s="3">
        <v>9</v>
      </c>
      <c r="R161" s="3">
        <v>9</v>
      </c>
      <c r="S161" s="3" t="s">
        <v>9</v>
      </c>
      <c r="T161" s="3" t="s">
        <v>9</v>
      </c>
      <c r="U161" s="3"/>
      <c r="V161" s="3"/>
      <c r="W161" s="3"/>
      <c r="X161" s="3"/>
      <c r="Y161" s="3"/>
    </row>
    <row r="162" spans="1:25" x14ac:dyDescent="0.35">
      <c r="A162" t="str">
        <f t="shared" si="2"/>
        <v>2  von 9</v>
      </c>
      <c r="B162" s="3">
        <v>23</v>
      </c>
      <c r="C162" s="3">
        <v>12104438</v>
      </c>
      <c r="D162" s="3">
        <v>3</v>
      </c>
      <c r="E162" s="3" t="s">
        <v>9</v>
      </c>
      <c r="F162" s="30" t="s">
        <v>967</v>
      </c>
      <c r="G162" s="29" t="s">
        <v>968</v>
      </c>
      <c r="H162" s="29" t="s">
        <v>969</v>
      </c>
      <c r="I162" s="29" t="s">
        <v>970</v>
      </c>
      <c r="J162" s="29">
        <v>162</v>
      </c>
      <c r="K162" s="35" t="s">
        <v>971</v>
      </c>
      <c r="L162" s="3" t="s">
        <v>9</v>
      </c>
      <c r="M162" s="3">
        <v>0</v>
      </c>
      <c r="N162" s="3" t="s">
        <v>9</v>
      </c>
      <c r="O162" s="3" t="s">
        <v>9</v>
      </c>
      <c r="P162" s="3">
        <v>23</v>
      </c>
      <c r="Q162" s="3" t="s">
        <v>9</v>
      </c>
      <c r="R162" s="3" t="s">
        <v>9</v>
      </c>
      <c r="S162" s="3" t="s">
        <v>9</v>
      </c>
      <c r="T162" s="3" t="s">
        <v>9</v>
      </c>
      <c r="U162" s="3"/>
      <c r="V162" s="3"/>
      <c r="W162" s="3"/>
      <c r="X162" s="3"/>
      <c r="Y162" s="3"/>
    </row>
    <row r="163" spans="1:25" x14ac:dyDescent="0.35">
      <c r="A163" t="str">
        <f t="shared" si="2"/>
        <v>3  von 9</v>
      </c>
      <c r="B163" s="3">
        <v>23</v>
      </c>
      <c r="C163" s="3">
        <v>12105244</v>
      </c>
      <c r="D163" s="3">
        <v>3</v>
      </c>
      <c r="E163" s="3" t="s">
        <v>9</v>
      </c>
      <c r="F163" s="30" t="s">
        <v>972</v>
      </c>
      <c r="G163" s="29" t="s">
        <v>973</v>
      </c>
      <c r="H163" s="29" t="s">
        <v>974</v>
      </c>
      <c r="I163" s="29" t="s">
        <v>975</v>
      </c>
      <c r="J163" s="29">
        <v>163</v>
      </c>
      <c r="K163" s="35" t="s">
        <v>976</v>
      </c>
      <c r="L163" s="3" t="s">
        <v>9</v>
      </c>
      <c r="M163" s="3" t="s">
        <v>9</v>
      </c>
      <c r="N163" s="3">
        <v>21</v>
      </c>
      <c r="O163" s="3">
        <v>23</v>
      </c>
      <c r="P163" s="3">
        <v>3</v>
      </c>
      <c r="Q163" s="3" t="s">
        <v>9</v>
      </c>
      <c r="R163" s="3" t="s">
        <v>9</v>
      </c>
      <c r="S163" s="3" t="s">
        <v>9</v>
      </c>
      <c r="T163" s="3" t="s">
        <v>9</v>
      </c>
      <c r="U163" s="3"/>
      <c r="V163" s="3"/>
      <c r="W163" s="3"/>
      <c r="X163" s="3"/>
      <c r="Y163" s="3"/>
    </row>
    <row r="164" spans="1:25" x14ac:dyDescent="0.35">
      <c r="A164" t="str">
        <f t="shared" si="2"/>
        <v>5  von 9</v>
      </c>
      <c r="B164" s="3">
        <v>22</v>
      </c>
      <c r="C164" s="3">
        <v>12105244</v>
      </c>
      <c r="D164" s="3">
        <v>1</v>
      </c>
      <c r="E164" s="3" t="s">
        <v>331</v>
      </c>
      <c r="F164" s="30" t="s">
        <v>332</v>
      </c>
      <c r="G164" s="29" t="s">
        <v>333</v>
      </c>
      <c r="H164" s="29" t="s">
        <v>334</v>
      </c>
      <c r="I164" s="29" t="s">
        <v>335</v>
      </c>
      <c r="J164" s="29">
        <v>164</v>
      </c>
      <c r="K164" s="35" t="s">
        <v>336</v>
      </c>
      <c r="L164" s="3" t="s">
        <v>9</v>
      </c>
      <c r="M164" s="3">
        <v>7</v>
      </c>
      <c r="N164" s="3">
        <v>17</v>
      </c>
      <c r="O164" s="3">
        <v>22</v>
      </c>
      <c r="P164" s="3">
        <v>5</v>
      </c>
      <c r="Q164" s="3" t="s">
        <v>9</v>
      </c>
      <c r="R164" s="3" t="s">
        <v>9</v>
      </c>
      <c r="S164" s="3">
        <v>3</v>
      </c>
      <c r="T164" s="3" t="s">
        <v>9</v>
      </c>
      <c r="U164" s="3"/>
      <c r="V164" s="3"/>
      <c r="W164" s="3"/>
      <c r="X164" s="3"/>
      <c r="Y164" s="3"/>
    </row>
    <row r="165" spans="1:25" x14ac:dyDescent="0.35">
      <c r="A165" t="str">
        <f t="shared" si="2"/>
        <v>7  von 9</v>
      </c>
      <c r="B165" s="3">
        <v>19</v>
      </c>
      <c r="C165" s="3">
        <v>12104438</v>
      </c>
      <c r="D165" s="3">
        <v>2</v>
      </c>
      <c r="E165" s="3" t="s">
        <v>9</v>
      </c>
      <c r="F165" s="30" t="s">
        <v>977</v>
      </c>
      <c r="G165" s="29" t="s">
        <v>978</v>
      </c>
      <c r="H165" s="29" t="s">
        <v>979</v>
      </c>
      <c r="I165" s="29" t="s">
        <v>980</v>
      </c>
      <c r="J165" s="29">
        <v>165</v>
      </c>
      <c r="K165" s="35" t="s">
        <v>981</v>
      </c>
      <c r="L165" s="3">
        <v>8</v>
      </c>
      <c r="M165" s="3">
        <v>18</v>
      </c>
      <c r="N165" s="3">
        <v>15</v>
      </c>
      <c r="O165" s="3">
        <v>0</v>
      </c>
      <c r="P165" s="3">
        <v>19</v>
      </c>
      <c r="Q165" s="3">
        <v>7</v>
      </c>
      <c r="R165" s="3">
        <v>0</v>
      </c>
      <c r="S165" s="3" t="s">
        <v>9</v>
      </c>
      <c r="T165" s="3" t="s">
        <v>9</v>
      </c>
      <c r="U165" s="3"/>
      <c r="V165" s="3"/>
      <c r="W165" s="3"/>
      <c r="X165" s="3"/>
      <c r="Y165" s="3"/>
    </row>
    <row r="166" spans="1:25" x14ac:dyDescent="0.35">
      <c r="A166" t="str">
        <f t="shared" si="2"/>
        <v>5  von 9</v>
      </c>
      <c r="B166" s="3">
        <v>15</v>
      </c>
      <c r="C166" s="3">
        <v>12106392</v>
      </c>
      <c r="D166" s="3">
        <v>3</v>
      </c>
      <c r="E166" s="3" t="s">
        <v>223</v>
      </c>
      <c r="F166" s="30" t="s">
        <v>982</v>
      </c>
      <c r="G166" s="29" t="s">
        <v>983</v>
      </c>
      <c r="H166" s="29" t="s">
        <v>984</v>
      </c>
      <c r="I166" s="29" t="s">
        <v>985</v>
      </c>
      <c r="J166" s="29">
        <v>166</v>
      </c>
      <c r="K166" s="35" t="s">
        <v>986</v>
      </c>
      <c r="L166" s="3" t="s">
        <v>9</v>
      </c>
      <c r="M166" s="3">
        <v>7</v>
      </c>
      <c r="N166" s="3">
        <v>15</v>
      </c>
      <c r="O166" s="3">
        <v>9</v>
      </c>
      <c r="P166" s="3">
        <v>5</v>
      </c>
      <c r="Q166" s="3" t="s">
        <v>9</v>
      </c>
      <c r="R166" s="3" t="s">
        <v>9</v>
      </c>
      <c r="S166" s="3" t="s">
        <v>9</v>
      </c>
      <c r="T166" s="3">
        <v>3</v>
      </c>
      <c r="U166" s="3"/>
      <c r="V166" s="3"/>
      <c r="W166" s="3"/>
      <c r="X166" s="3"/>
      <c r="Y166" s="3"/>
    </row>
    <row r="167" spans="1:25" x14ac:dyDescent="0.35">
      <c r="A167" t="str">
        <f t="shared" si="2"/>
        <v>1  von 9</v>
      </c>
      <c r="B167" s="3">
        <v>15</v>
      </c>
      <c r="C167" s="3">
        <v>12108253</v>
      </c>
      <c r="D167" s="3">
        <v>3</v>
      </c>
      <c r="E167" s="3" t="s">
        <v>9</v>
      </c>
      <c r="F167" s="30" t="s">
        <v>987</v>
      </c>
      <c r="G167" s="29" t="s">
        <v>988</v>
      </c>
      <c r="H167" s="29" t="s">
        <v>989</v>
      </c>
      <c r="I167" s="29" t="s">
        <v>9</v>
      </c>
      <c r="J167" s="29"/>
      <c r="K167" s="40" t="s">
        <v>990</v>
      </c>
      <c r="L167" s="3">
        <v>15</v>
      </c>
      <c r="M167" s="3" t="s">
        <v>9</v>
      </c>
      <c r="N167" s="3" t="s">
        <v>9</v>
      </c>
      <c r="O167" s="3" t="s">
        <v>9</v>
      </c>
      <c r="P167" s="3" t="s">
        <v>9</v>
      </c>
      <c r="Q167" s="3" t="s">
        <v>9</v>
      </c>
      <c r="R167" s="3" t="s">
        <v>9</v>
      </c>
      <c r="S167" s="3" t="s">
        <v>9</v>
      </c>
      <c r="T167" s="3" t="s">
        <v>9</v>
      </c>
      <c r="U167" s="3"/>
      <c r="V167" s="3"/>
      <c r="W167" s="3"/>
      <c r="X167" s="3"/>
      <c r="Y167" s="3"/>
    </row>
    <row r="168" spans="1:25" x14ac:dyDescent="0.35">
      <c r="A168" t="str">
        <f t="shared" si="2"/>
        <v>5  von 9</v>
      </c>
      <c r="B168" s="3">
        <v>14</v>
      </c>
      <c r="C168" s="3">
        <v>12105244</v>
      </c>
      <c r="D168" s="3">
        <v>5</v>
      </c>
      <c r="E168" s="3" t="s">
        <v>9</v>
      </c>
      <c r="F168" s="28" t="s">
        <v>991</v>
      </c>
      <c r="G168" s="3" t="s">
        <v>9</v>
      </c>
      <c r="H168" s="3" t="s">
        <v>9</v>
      </c>
      <c r="I168" s="3" t="s">
        <v>9</v>
      </c>
      <c r="J168" s="3"/>
      <c r="K168" s="38" t="s">
        <v>992</v>
      </c>
      <c r="L168" s="3">
        <v>6</v>
      </c>
      <c r="M168" s="3">
        <v>3</v>
      </c>
      <c r="N168" s="3">
        <v>7</v>
      </c>
      <c r="O168" s="3">
        <v>14</v>
      </c>
      <c r="P168" s="3">
        <v>7</v>
      </c>
      <c r="Q168" s="3" t="s">
        <v>9</v>
      </c>
      <c r="R168" s="3" t="s">
        <v>9</v>
      </c>
      <c r="S168" s="3" t="s">
        <v>9</v>
      </c>
      <c r="T168" s="3" t="s">
        <v>9</v>
      </c>
      <c r="U168" s="3"/>
      <c r="V168" s="3"/>
      <c r="W168" s="3"/>
      <c r="X168" s="3"/>
      <c r="Y168" s="3"/>
    </row>
    <row r="169" spans="1:25" x14ac:dyDescent="0.35">
      <c r="A169" t="str">
        <f t="shared" si="2"/>
        <v>5  von 9</v>
      </c>
      <c r="B169" s="3">
        <v>13</v>
      </c>
      <c r="C169" s="3">
        <v>12108253</v>
      </c>
      <c r="D169" s="3">
        <v>3</v>
      </c>
      <c r="E169" s="3" t="s">
        <v>9</v>
      </c>
      <c r="F169" s="30" t="s">
        <v>993</v>
      </c>
      <c r="G169" s="29" t="s">
        <v>994</v>
      </c>
      <c r="H169" s="29" t="s">
        <v>995</v>
      </c>
      <c r="I169" s="29" t="s">
        <v>996</v>
      </c>
      <c r="J169" s="29">
        <v>169</v>
      </c>
      <c r="K169" s="35" t="s">
        <v>997</v>
      </c>
      <c r="L169" s="3">
        <v>13</v>
      </c>
      <c r="M169" s="3">
        <v>5</v>
      </c>
      <c r="N169" s="3">
        <v>0</v>
      </c>
      <c r="O169" s="3">
        <v>0</v>
      </c>
      <c r="P169" s="3">
        <v>6</v>
      </c>
      <c r="Q169" s="3" t="s">
        <v>9</v>
      </c>
      <c r="R169" s="3" t="s">
        <v>9</v>
      </c>
      <c r="S169" s="3" t="s">
        <v>9</v>
      </c>
      <c r="T169" s="3" t="s">
        <v>9</v>
      </c>
      <c r="U169" s="3"/>
      <c r="V169" s="3"/>
      <c r="W169" s="3"/>
      <c r="X169" s="3"/>
      <c r="Y169" s="3"/>
    </row>
    <row r="170" spans="1:25" x14ac:dyDescent="0.35">
      <c r="A170" t="str">
        <f t="shared" si="2"/>
        <v>1  von 9</v>
      </c>
      <c r="B170" s="3">
        <v>11</v>
      </c>
      <c r="C170" s="3">
        <v>12108253</v>
      </c>
      <c r="D170" s="3">
        <v>4</v>
      </c>
      <c r="E170" s="3" t="s">
        <v>9</v>
      </c>
      <c r="F170" s="30" t="s">
        <v>998</v>
      </c>
      <c r="G170" s="29" t="s">
        <v>9</v>
      </c>
      <c r="H170" s="29" t="s">
        <v>9</v>
      </c>
      <c r="I170" s="29" t="s">
        <v>9</v>
      </c>
      <c r="J170" s="29"/>
      <c r="K170" s="35" t="s">
        <v>999</v>
      </c>
      <c r="L170" s="3">
        <v>11</v>
      </c>
      <c r="M170" s="3" t="s">
        <v>9</v>
      </c>
      <c r="N170" s="3" t="s">
        <v>9</v>
      </c>
      <c r="O170" s="3" t="s">
        <v>9</v>
      </c>
      <c r="P170" s="3" t="s">
        <v>9</v>
      </c>
      <c r="Q170" s="3" t="s">
        <v>9</v>
      </c>
      <c r="R170" s="3" t="s">
        <v>9</v>
      </c>
      <c r="S170" s="3" t="s">
        <v>9</v>
      </c>
      <c r="T170" s="3" t="s">
        <v>9</v>
      </c>
      <c r="U170" s="3"/>
      <c r="V170" s="3"/>
      <c r="W170" s="3"/>
      <c r="X170" s="3"/>
      <c r="Y170" s="3"/>
    </row>
    <row r="171" spans="1:25" x14ac:dyDescent="0.35">
      <c r="A171" t="str">
        <f t="shared" si="2"/>
        <v>4  von 9</v>
      </c>
      <c r="B171" s="3">
        <v>11</v>
      </c>
      <c r="C171" s="3">
        <v>12102268</v>
      </c>
      <c r="D171" s="3">
        <v>5</v>
      </c>
      <c r="E171" s="3" t="s">
        <v>9</v>
      </c>
      <c r="F171" s="28" t="s">
        <v>1000</v>
      </c>
      <c r="G171" s="3" t="s">
        <v>9</v>
      </c>
      <c r="H171" s="3" t="s">
        <v>9</v>
      </c>
      <c r="I171" s="3" t="s">
        <v>9</v>
      </c>
      <c r="J171" s="29"/>
      <c r="K171" s="35" t="s">
        <v>1001</v>
      </c>
      <c r="L171" s="3">
        <v>4</v>
      </c>
      <c r="M171" s="3" t="s">
        <v>9</v>
      </c>
      <c r="N171" s="3">
        <v>0</v>
      </c>
      <c r="O171" s="3" t="s">
        <v>9</v>
      </c>
      <c r="P171" s="3">
        <v>7</v>
      </c>
      <c r="Q171" s="3" t="s">
        <v>9</v>
      </c>
      <c r="R171" s="3">
        <v>11</v>
      </c>
      <c r="S171" s="3" t="s">
        <v>9</v>
      </c>
      <c r="T171" s="3" t="s">
        <v>9</v>
      </c>
      <c r="U171" s="3"/>
      <c r="V171" s="3"/>
      <c r="W171" s="3"/>
      <c r="X171" s="3"/>
      <c r="Y171" s="3"/>
    </row>
    <row r="172" spans="1:25" x14ac:dyDescent="0.35">
      <c r="A172" t="str">
        <f t="shared" si="2"/>
        <v>2  von 9</v>
      </c>
      <c r="B172" s="3">
        <v>9</v>
      </c>
      <c r="C172" s="3">
        <v>12106392</v>
      </c>
      <c r="D172" s="3">
        <v>3</v>
      </c>
      <c r="E172" s="3" t="s">
        <v>9</v>
      </c>
      <c r="F172" s="30" t="s">
        <v>1002</v>
      </c>
      <c r="G172" s="29" t="s">
        <v>988</v>
      </c>
      <c r="H172" s="29" t="s">
        <v>1003</v>
      </c>
      <c r="I172" s="29" t="s">
        <v>1004</v>
      </c>
      <c r="J172" s="29">
        <v>172</v>
      </c>
      <c r="K172" s="35" t="s">
        <v>1005</v>
      </c>
      <c r="L172" s="3" t="s">
        <v>9</v>
      </c>
      <c r="M172" s="3" t="s">
        <v>9</v>
      </c>
      <c r="N172" s="3">
        <v>9</v>
      </c>
      <c r="O172" s="3" t="s">
        <v>9</v>
      </c>
      <c r="P172" s="3" t="s">
        <v>9</v>
      </c>
      <c r="Q172" s="3" t="s">
        <v>9</v>
      </c>
      <c r="R172" s="3" t="s">
        <v>9</v>
      </c>
      <c r="S172" s="3">
        <v>6</v>
      </c>
      <c r="T172" s="3" t="s">
        <v>9</v>
      </c>
      <c r="U172" s="3"/>
      <c r="V172" s="3"/>
      <c r="W172" s="3"/>
      <c r="X172" s="3"/>
      <c r="Y172" s="3"/>
    </row>
    <row r="173" spans="1:25" x14ac:dyDescent="0.35">
      <c r="A173" t="str">
        <f t="shared" si="2"/>
        <v>6  von 9</v>
      </c>
      <c r="B173" s="3">
        <v>5</v>
      </c>
      <c r="C173" s="3">
        <v>12102914</v>
      </c>
      <c r="D173" s="3">
        <v>5</v>
      </c>
      <c r="E173" s="3" t="s">
        <v>9</v>
      </c>
      <c r="F173" s="30" t="s">
        <v>1006</v>
      </c>
      <c r="G173" s="29" t="s">
        <v>9</v>
      </c>
      <c r="H173" s="29" t="s">
        <v>9</v>
      </c>
      <c r="I173" s="29" t="s">
        <v>9</v>
      </c>
      <c r="J173" s="29"/>
      <c r="K173" s="35" t="s">
        <v>1007</v>
      </c>
      <c r="L173" s="3">
        <v>0</v>
      </c>
      <c r="M173" s="3">
        <v>0</v>
      </c>
      <c r="N173" s="3">
        <v>0</v>
      </c>
      <c r="O173" s="3">
        <v>1</v>
      </c>
      <c r="P173" s="3">
        <v>0</v>
      </c>
      <c r="Q173" s="3">
        <v>5</v>
      </c>
      <c r="R173" s="3" t="s">
        <v>9</v>
      </c>
      <c r="S173" s="3" t="s">
        <v>9</v>
      </c>
      <c r="T173" s="3" t="s">
        <v>9</v>
      </c>
      <c r="U173" s="3"/>
      <c r="V173" s="3"/>
      <c r="W173" s="3"/>
      <c r="X173" s="3"/>
      <c r="Y173" s="3"/>
    </row>
    <row r="174" spans="1:25" x14ac:dyDescent="0.35">
      <c r="A174" t="str">
        <f t="shared" si="2"/>
        <v>1  von 9</v>
      </c>
      <c r="B174" s="3">
        <v>5</v>
      </c>
      <c r="C174" s="3">
        <v>12106392</v>
      </c>
      <c r="D174" s="3">
        <v>3</v>
      </c>
      <c r="E174" s="3" t="s">
        <v>9</v>
      </c>
      <c r="F174" s="30" t="s">
        <v>1008</v>
      </c>
      <c r="G174" s="29" t="s">
        <v>1009</v>
      </c>
      <c r="H174" s="29" t="s">
        <v>1010</v>
      </c>
      <c r="I174" s="29" t="s">
        <v>9</v>
      </c>
      <c r="J174" s="29">
        <v>174</v>
      </c>
      <c r="K174" s="35" t="s">
        <v>1011</v>
      </c>
      <c r="L174" s="3" t="s">
        <v>9</v>
      </c>
      <c r="M174" s="3" t="s">
        <v>9</v>
      </c>
      <c r="N174" s="3">
        <v>5</v>
      </c>
      <c r="O174" s="3" t="s">
        <v>9</v>
      </c>
      <c r="P174" s="3" t="s">
        <v>9</v>
      </c>
      <c r="Q174" s="3" t="s">
        <v>9</v>
      </c>
      <c r="R174" s="3" t="s">
        <v>9</v>
      </c>
      <c r="S174" s="3" t="s">
        <v>9</v>
      </c>
      <c r="T174" s="3" t="s">
        <v>9</v>
      </c>
      <c r="U174" s="3"/>
      <c r="V174" s="3"/>
      <c r="W174" s="3"/>
      <c r="X174" s="3"/>
      <c r="Y174" s="3"/>
    </row>
    <row r="175" spans="1:25" x14ac:dyDescent="0.35">
      <c r="A175" t="str">
        <f t="shared" si="2"/>
        <v>2  von 9</v>
      </c>
      <c r="B175" s="3">
        <v>4</v>
      </c>
      <c r="C175" s="3">
        <v>12107184</v>
      </c>
      <c r="D175" s="3">
        <v>2</v>
      </c>
      <c r="E175" s="3" t="s">
        <v>1012</v>
      </c>
      <c r="F175" s="30" t="s">
        <v>1013</v>
      </c>
      <c r="G175" s="29" t="s">
        <v>1014</v>
      </c>
      <c r="H175" s="29" t="s">
        <v>1015</v>
      </c>
      <c r="I175" s="29" t="s">
        <v>1016</v>
      </c>
      <c r="J175" s="29">
        <v>175</v>
      </c>
      <c r="K175" s="35" t="s">
        <v>1017</v>
      </c>
      <c r="L175" s="3" t="s">
        <v>9</v>
      </c>
      <c r="M175" s="3">
        <v>4</v>
      </c>
      <c r="N175" s="3" t="s">
        <v>9</v>
      </c>
      <c r="O175" s="3">
        <v>2</v>
      </c>
      <c r="P175" s="3" t="s">
        <v>9</v>
      </c>
      <c r="Q175" s="3" t="s">
        <v>9</v>
      </c>
      <c r="R175" s="3" t="s">
        <v>9</v>
      </c>
      <c r="S175" s="3" t="s">
        <v>9</v>
      </c>
      <c r="T175" s="3" t="s">
        <v>9</v>
      </c>
      <c r="U175" s="3"/>
      <c r="V175" s="3"/>
      <c r="W175" s="3"/>
      <c r="X175" s="3"/>
      <c r="Y175" s="3"/>
    </row>
    <row r="176" spans="1:25" x14ac:dyDescent="0.35">
      <c r="A176" t="str">
        <f t="shared" si="2"/>
        <v>1  von 9</v>
      </c>
      <c r="B176" s="3">
        <v>3</v>
      </c>
      <c r="C176" s="3">
        <v>12011647</v>
      </c>
      <c r="D176" s="3">
        <v>3</v>
      </c>
      <c r="E176" s="3" t="s">
        <v>9</v>
      </c>
      <c r="F176" s="30" t="s">
        <v>1018</v>
      </c>
      <c r="G176" s="29" t="s">
        <v>1019</v>
      </c>
      <c r="H176" s="29" t="s">
        <v>1020</v>
      </c>
      <c r="I176" s="29" t="s">
        <v>1021</v>
      </c>
      <c r="J176" s="29">
        <v>176</v>
      </c>
      <c r="K176" s="35" t="s">
        <v>1022</v>
      </c>
      <c r="L176" s="3" t="s">
        <v>9</v>
      </c>
      <c r="M176" s="3" t="s">
        <v>9</v>
      </c>
      <c r="N176" s="3" t="s">
        <v>9</v>
      </c>
      <c r="O176" s="3" t="s">
        <v>9</v>
      </c>
      <c r="P176" s="3" t="s">
        <v>9</v>
      </c>
      <c r="Q176" s="3" t="s">
        <v>9</v>
      </c>
      <c r="R176" s="3" t="s">
        <v>9</v>
      </c>
      <c r="S176" s="3" t="s">
        <v>9</v>
      </c>
      <c r="T176" s="3">
        <v>3</v>
      </c>
      <c r="U176" s="3"/>
      <c r="V176" s="3"/>
      <c r="W176" s="3"/>
      <c r="X176" s="3"/>
      <c r="Y176" s="3"/>
    </row>
    <row r="177" spans="1:25" x14ac:dyDescent="0.35">
      <c r="A177" t="str">
        <f t="shared" si="2"/>
        <v>1  von 9</v>
      </c>
      <c r="B177" s="3">
        <v>2</v>
      </c>
      <c r="C177" s="3">
        <v>12102268</v>
      </c>
      <c r="D177" s="3">
        <v>3</v>
      </c>
      <c r="E177" s="3" t="s">
        <v>9</v>
      </c>
      <c r="F177" s="30" t="s">
        <v>1023</v>
      </c>
      <c r="G177" s="29" t="s">
        <v>1024</v>
      </c>
      <c r="H177" s="29" t="s">
        <v>1025</v>
      </c>
      <c r="I177" s="29" t="s">
        <v>9</v>
      </c>
      <c r="J177" s="29">
        <v>177</v>
      </c>
      <c r="K177" s="35" t="s">
        <v>1026</v>
      </c>
      <c r="L177" s="3" t="s">
        <v>9</v>
      </c>
      <c r="M177" s="3" t="s">
        <v>9</v>
      </c>
      <c r="N177" s="3" t="s">
        <v>9</v>
      </c>
      <c r="O177" s="3" t="s">
        <v>9</v>
      </c>
      <c r="P177" s="3" t="s">
        <v>9</v>
      </c>
      <c r="Q177" s="3" t="s">
        <v>9</v>
      </c>
      <c r="R177" s="3">
        <v>2</v>
      </c>
      <c r="S177" s="3" t="s">
        <v>9</v>
      </c>
      <c r="T177" s="3" t="s">
        <v>9</v>
      </c>
      <c r="U177" s="3"/>
      <c r="V177" s="3"/>
      <c r="W177" s="3"/>
      <c r="X177" s="3"/>
      <c r="Y177" s="3"/>
    </row>
    <row r="178" spans="1:25" x14ac:dyDescent="0.35">
      <c r="B178" s="3"/>
      <c r="C178" s="29"/>
      <c r="D178" s="29"/>
      <c r="E178" s="29"/>
      <c r="F178" s="30"/>
      <c r="G178" s="29"/>
      <c r="H178" s="29"/>
      <c r="I178" s="29"/>
      <c r="J178" s="29"/>
      <c r="K178" s="40"/>
      <c r="L178" s="29"/>
      <c r="M178" s="29"/>
      <c r="N178" s="29"/>
      <c r="O178" s="3"/>
      <c r="P178" s="3"/>
      <c r="Q178" s="3"/>
      <c r="R178" s="3"/>
      <c r="S178" s="3"/>
      <c r="T178" s="3"/>
      <c r="U178" s="3"/>
      <c r="V178" s="3"/>
      <c r="W178" s="3"/>
      <c r="X178" s="3"/>
      <c r="Y178" s="3"/>
    </row>
    <row r="179" spans="1:25" x14ac:dyDescent="0.35">
      <c r="B179" s="3"/>
      <c r="C179" s="29"/>
      <c r="D179" s="29"/>
      <c r="E179" s="29"/>
      <c r="F179" s="30"/>
      <c r="G179" s="29"/>
      <c r="H179" s="29"/>
      <c r="I179" s="29"/>
      <c r="J179" s="29"/>
      <c r="K179" s="40"/>
      <c r="L179" s="29"/>
      <c r="M179" s="29"/>
      <c r="N179" s="29"/>
      <c r="O179" s="3"/>
      <c r="P179" s="3"/>
      <c r="Q179" s="3"/>
      <c r="R179" s="3"/>
      <c r="S179" s="3"/>
      <c r="T179" s="3"/>
      <c r="U179" s="3"/>
      <c r="V179" s="3"/>
      <c r="W179" s="3"/>
      <c r="X179" s="3"/>
      <c r="Y179" s="3"/>
    </row>
    <row r="180" spans="1:25" x14ac:dyDescent="0.35">
      <c r="B180" s="3"/>
      <c r="C180" s="29"/>
      <c r="D180" s="29"/>
      <c r="E180" s="29"/>
      <c r="F180" s="30"/>
      <c r="G180" s="29"/>
      <c r="H180" s="29"/>
      <c r="I180" s="29"/>
      <c r="J180" s="29"/>
      <c r="K180" s="40"/>
      <c r="L180" s="29"/>
      <c r="M180" s="29"/>
      <c r="N180" s="29"/>
      <c r="O180" s="3"/>
      <c r="P180" s="3"/>
      <c r="Q180" s="3"/>
      <c r="R180" s="3"/>
      <c r="S180" s="3"/>
      <c r="T180" s="3"/>
      <c r="U180" s="3"/>
      <c r="V180" s="3"/>
      <c r="W180" s="3"/>
      <c r="X180" s="3"/>
      <c r="Y180" s="3"/>
    </row>
    <row r="181" spans="1:25" x14ac:dyDescent="0.35">
      <c r="B181" s="3"/>
      <c r="C181" s="29"/>
      <c r="D181" s="29"/>
      <c r="E181" s="29"/>
      <c r="F181" s="30"/>
      <c r="G181" s="29"/>
      <c r="H181" s="29"/>
      <c r="I181" s="29"/>
      <c r="J181" s="29"/>
      <c r="K181" s="40"/>
      <c r="L181" s="29"/>
      <c r="M181" s="29"/>
      <c r="N181" s="29"/>
      <c r="O181" s="3"/>
      <c r="P181" s="3"/>
      <c r="Q181" s="3"/>
      <c r="R181" s="3"/>
      <c r="S181" s="3"/>
      <c r="T181" s="3"/>
      <c r="U181" s="3"/>
      <c r="V181" s="3"/>
      <c r="W181" s="3"/>
      <c r="X181" s="3"/>
      <c r="Y181" s="3"/>
    </row>
    <row r="182" spans="1:25" x14ac:dyDescent="0.35">
      <c r="B182" s="3"/>
      <c r="C182" s="29"/>
      <c r="D182" s="29"/>
      <c r="E182" s="29"/>
      <c r="F182" s="30"/>
      <c r="G182" s="29"/>
      <c r="H182" s="29"/>
      <c r="I182" s="29"/>
      <c r="J182" s="29"/>
      <c r="K182" s="40"/>
      <c r="L182" s="29"/>
      <c r="M182" s="29"/>
      <c r="N182" s="29"/>
      <c r="O182" s="3"/>
      <c r="P182" s="3"/>
      <c r="Q182" s="3"/>
      <c r="R182" s="3"/>
      <c r="S182" s="3"/>
      <c r="T182" s="3"/>
      <c r="U182" s="3"/>
      <c r="V182" s="3"/>
      <c r="W182" s="3"/>
      <c r="X182" s="3"/>
      <c r="Y182" s="3"/>
    </row>
    <row r="183" spans="1:25" x14ac:dyDescent="0.35">
      <c r="B183" s="3"/>
      <c r="C183" s="29"/>
      <c r="D183" s="29"/>
      <c r="E183" s="29"/>
      <c r="F183" s="30"/>
      <c r="G183" s="29"/>
      <c r="H183" s="29"/>
      <c r="I183" s="29"/>
      <c r="J183" s="29"/>
      <c r="K183" s="40"/>
      <c r="L183" s="29"/>
      <c r="M183" s="29"/>
      <c r="N183" s="29"/>
      <c r="O183" s="3"/>
      <c r="P183" s="3"/>
      <c r="Q183" s="3"/>
      <c r="R183" s="3"/>
      <c r="S183" s="3"/>
      <c r="T183" s="3"/>
      <c r="U183" s="3"/>
      <c r="V183" s="3"/>
      <c r="W183" s="3"/>
      <c r="X183" s="3"/>
      <c r="Y183" s="3"/>
    </row>
    <row r="184" spans="1:25" x14ac:dyDescent="0.35">
      <c r="B184" s="3"/>
      <c r="C184" s="29"/>
      <c r="D184" s="29"/>
      <c r="E184" s="29"/>
      <c r="F184" s="30"/>
      <c r="G184" s="29"/>
      <c r="H184" s="29"/>
      <c r="I184" s="29"/>
      <c r="J184" s="29"/>
      <c r="K184" s="40"/>
      <c r="L184" s="29"/>
      <c r="M184" s="29"/>
      <c r="N184" s="29"/>
      <c r="O184" s="3"/>
      <c r="P184" s="3"/>
      <c r="Q184" s="3"/>
      <c r="R184" s="3"/>
      <c r="S184" s="3"/>
      <c r="T184" s="3"/>
      <c r="U184" s="3"/>
      <c r="V184" s="3"/>
      <c r="W184" s="3"/>
      <c r="X184" s="3"/>
      <c r="Y184" s="3"/>
    </row>
    <row r="185" spans="1:25" x14ac:dyDescent="0.35">
      <c r="B185" s="3"/>
      <c r="C185" s="29"/>
      <c r="D185" s="29"/>
      <c r="E185" s="29"/>
      <c r="F185" s="30"/>
      <c r="G185" s="29"/>
      <c r="H185" s="29"/>
      <c r="I185" s="29"/>
      <c r="J185" s="29"/>
      <c r="K185" s="40"/>
      <c r="L185" s="29"/>
      <c r="M185" s="29"/>
      <c r="N185" s="29"/>
      <c r="O185" s="3"/>
      <c r="P185" s="3"/>
      <c r="Q185" s="3"/>
      <c r="R185" s="3"/>
      <c r="S185" s="3"/>
      <c r="T185" s="3"/>
      <c r="U185" s="3"/>
      <c r="V185" s="3"/>
      <c r="W185" s="3"/>
      <c r="X185" s="3"/>
      <c r="Y185" s="3"/>
    </row>
    <row r="186" spans="1:25" x14ac:dyDescent="0.35">
      <c r="B186" s="3"/>
      <c r="C186" s="29"/>
      <c r="D186" s="29"/>
      <c r="E186" s="29"/>
      <c r="F186" s="30"/>
      <c r="G186" s="29"/>
      <c r="H186" s="29"/>
      <c r="I186" s="29"/>
      <c r="J186" s="29"/>
      <c r="K186" s="40"/>
      <c r="L186" s="29"/>
      <c r="M186" s="29"/>
      <c r="N186" s="29"/>
      <c r="O186" s="3"/>
      <c r="P186" s="3"/>
      <c r="Q186" s="3"/>
      <c r="R186" s="3"/>
      <c r="S186" s="3"/>
      <c r="T186" s="3"/>
      <c r="U186" s="3"/>
      <c r="V186" s="3"/>
      <c r="W186" s="3"/>
      <c r="X186" s="3"/>
      <c r="Y186" s="3"/>
    </row>
    <row r="187" spans="1:25" x14ac:dyDescent="0.35">
      <c r="B187" s="3"/>
      <c r="C187" s="29"/>
      <c r="D187" s="29"/>
      <c r="E187" s="29"/>
      <c r="F187" s="30"/>
      <c r="G187" s="29"/>
      <c r="H187" s="29"/>
      <c r="I187" s="29"/>
      <c r="J187" s="29"/>
      <c r="K187" s="40"/>
      <c r="L187" s="29"/>
      <c r="M187" s="29"/>
      <c r="N187" s="29"/>
      <c r="O187" s="3"/>
      <c r="P187" s="3"/>
      <c r="Q187" s="3"/>
      <c r="R187" s="3"/>
      <c r="S187" s="3"/>
      <c r="T187" s="3"/>
      <c r="U187" s="3"/>
      <c r="V187" s="3"/>
      <c r="W187" s="3"/>
      <c r="X187" s="3"/>
      <c r="Y187" s="3"/>
    </row>
    <row r="188" spans="1:25" x14ac:dyDescent="0.35">
      <c r="B188" s="3"/>
      <c r="C188" s="29"/>
      <c r="D188" s="29"/>
      <c r="E188" s="29"/>
      <c r="F188" s="30"/>
      <c r="G188" s="29"/>
      <c r="H188" s="29"/>
      <c r="I188" s="29"/>
      <c r="J188" s="29"/>
      <c r="K188" s="40"/>
      <c r="L188" s="29"/>
      <c r="M188" s="29"/>
      <c r="N188" s="29"/>
      <c r="O188" s="3"/>
      <c r="P188" s="3"/>
      <c r="Q188" s="3"/>
      <c r="R188" s="3"/>
      <c r="S188" s="3"/>
      <c r="T188" s="3"/>
      <c r="U188" s="3"/>
      <c r="V188" s="3"/>
      <c r="W188" s="3"/>
      <c r="X188" s="3"/>
      <c r="Y188" s="3"/>
    </row>
    <row r="189" spans="1:25" x14ac:dyDescent="0.35">
      <c r="B189" s="3"/>
      <c r="C189" s="29"/>
      <c r="D189" s="29"/>
      <c r="E189" s="29"/>
      <c r="F189" s="30"/>
      <c r="G189" s="29"/>
      <c r="H189" s="29"/>
      <c r="I189" s="29"/>
      <c r="J189" s="29"/>
      <c r="K189" s="40"/>
      <c r="L189" s="29"/>
      <c r="M189" s="29"/>
      <c r="N189" s="29"/>
      <c r="O189" s="3"/>
      <c r="P189" s="3"/>
      <c r="Q189" s="3"/>
      <c r="R189" s="3"/>
      <c r="S189" s="3"/>
      <c r="T189" s="3"/>
      <c r="U189" s="3"/>
      <c r="V189" s="3"/>
      <c r="W189" s="3"/>
      <c r="X189" s="3"/>
      <c r="Y189" s="3"/>
    </row>
    <row r="190" spans="1:25" x14ac:dyDescent="0.35">
      <c r="B190" s="3"/>
      <c r="C190" s="29"/>
      <c r="D190" s="29"/>
      <c r="E190" s="29"/>
      <c r="F190" s="30"/>
      <c r="G190" s="29"/>
      <c r="H190" s="29"/>
      <c r="I190" s="29"/>
      <c r="J190" s="29"/>
      <c r="K190" s="40"/>
      <c r="L190" s="29"/>
      <c r="M190" s="29"/>
      <c r="N190" s="29"/>
      <c r="O190" s="3"/>
      <c r="P190" s="3"/>
      <c r="Q190" s="3"/>
      <c r="R190" s="3"/>
      <c r="S190" s="3"/>
      <c r="T190" s="3"/>
      <c r="U190" s="3"/>
      <c r="V190" s="3"/>
      <c r="W190" s="3"/>
      <c r="X190" s="3"/>
      <c r="Y190" s="3"/>
    </row>
    <row r="191" spans="1:25" x14ac:dyDescent="0.35">
      <c r="B191" s="3"/>
      <c r="C191" s="29"/>
      <c r="D191" s="29"/>
      <c r="E191" s="29"/>
      <c r="F191" s="30"/>
      <c r="G191" s="29"/>
      <c r="H191" s="29"/>
      <c r="I191" s="29"/>
      <c r="J191" s="29"/>
      <c r="K191" s="40"/>
      <c r="L191" s="29"/>
      <c r="M191" s="29"/>
      <c r="N191" s="29"/>
      <c r="O191" s="3"/>
      <c r="P191" s="3"/>
      <c r="Q191" s="3"/>
      <c r="R191" s="3"/>
      <c r="S191" s="3"/>
      <c r="T191" s="3"/>
      <c r="U191" s="3"/>
      <c r="V191" s="3"/>
      <c r="W191" s="3"/>
      <c r="X191" s="3"/>
      <c r="Y191" s="3"/>
    </row>
    <row r="192" spans="1:25" x14ac:dyDescent="0.35">
      <c r="B192" s="3"/>
      <c r="C192" s="29"/>
      <c r="D192" s="29"/>
      <c r="E192" s="29"/>
      <c r="F192" s="30"/>
      <c r="G192" s="29"/>
      <c r="H192" s="29"/>
      <c r="I192" s="29"/>
      <c r="J192" s="29"/>
      <c r="K192" s="40"/>
      <c r="L192" s="29"/>
      <c r="M192" s="29"/>
      <c r="N192" s="29"/>
      <c r="O192" s="3"/>
      <c r="P192" s="3"/>
      <c r="Q192" s="3"/>
      <c r="R192" s="3"/>
      <c r="S192" s="3"/>
      <c r="T192" s="3"/>
      <c r="U192" s="3"/>
      <c r="V192" s="3"/>
      <c r="W192" s="3"/>
      <c r="X192" s="3"/>
      <c r="Y192" s="3"/>
    </row>
    <row r="193" spans="2:25" x14ac:dyDescent="0.35">
      <c r="B193" s="3"/>
      <c r="C193" s="29"/>
      <c r="D193" s="29"/>
      <c r="E193" s="29"/>
      <c r="F193" s="30"/>
      <c r="G193" s="29"/>
      <c r="H193" s="29"/>
      <c r="I193" s="29"/>
      <c r="J193" s="29"/>
      <c r="K193" s="40"/>
      <c r="L193" s="29"/>
      <c r="M193" s="29"/>
      <c r="N193" s="29"/>
      <c r="O193" s="3"/>
      <c r="P193" s="3"/>
      <c r="Q193" s="3"/>
      <c r="R193" s="3"/>
      <c r="S193" s="3"/>
      <c r="T193" s="3"/>
      <c r="U193" s="3"/>
      <c r="V193" s="3"/>
      <c r="W193" s="3"/>
      <c r="X193" s="3"/>
      <c r="Y193" s="3"/>
    </row>
    <row r="194" spans="2:25" x14ac:dyDescent="0.35">
      <c r="B194" s="3"/>
      <c r="C194" s="29"/>
      <c r="D194" s="29"/>
      <c r="E194" s="29"/>
      <c r="F194" s="30"/>
      <c r="G194" s="29"/>
      <c r="H194" s="29"/>
      <c r="I194" s="29"/>
      <c r="J194" s="29"/>
      <c r="K194" s="40"/>
      <c r="L194" s="29"/>
      <c r="M194" s="29"/>
      <c r="N194" s="29"/>
      <c r="O194" s="3"/>
      <c r="P194" s="3"/>
      <c r="Q194" s="3"/>
      <c r="R194" s="3"/>
      <c r="S194" s="3"/>
      <c r="T194" s="3"/>
      <c r="U194" s="3"/>
      <c r="V194" s="3"/>
      <c r="W194" s="3"/>
      <c r="X194" s="3"/>
      <c r="Y194" s="3"/>
    </row>
    <row r="195" spans="2:25" x14ac:dyDescent="0.35">
      <c r="B195" s="3"/>
      <c r="C195" s="29"/>
      <c r="D195" s="29"/>
      <c r="E195" s="29"/>
      <c r="F195" s="30"/>
      <c r="G195" s="29"/>
      <c r="H195" s="29"/>
      <c r="I195" s="29"/>
      <c r="J195" s="29"/>
      <c r="K195" s="40"/>
      <c r="L195" s="29"/>
      <c r="M195" s="29"/>
      <c r="N195" s="29"/>
      <c r="O195" s="3"/>
      <c r="P195" s="3"/>
      <c r="Q195" s="3"/>
      <c r="R195" s="3"/>
      <c r="S195" s="3"/>
      <c r="T195" s="3"/>
      <c r="U195" s="3"/>
      <c r="V195" s="3"/>
      <c r="W195" s="3"/>
      <c r="X195" s="3"/>
      <c r="Y195" s="3"/>
    </row>
    <row r="196" spans="2:25" x14ac:dyDescent="0.35">
      <c r="B196" s="3"/>
      <c r="C196" s="29"/>
      <c r="D196" s="29"/>
      <c r="E196" s="29"/>
      <c r="F196" s="30"/>
      <c r="G196" s="29"/>
      <c r="H196" s="29"/>
      <c r="I196" s="29"/>
      <c r="J196" s="29"/>
      <c r="K196" s="40"/>
      <c r="L196" s="29"/>
      <c r="M196" s="29"/>
      <c r="N196" s="29"/>
      <c r="O196" s="3"/>
      <c r="P196" s="3"/>
      <c r="Q196" s="3"/>
      <c r="R196" s="3"/>
      <c r="S196" s="3"/>
      <c r="T196" s="3"/>
      <c r="U196" s="3"/>
      <c r="V196" s="3"/>
      <c r="W196" s="3"/>
      <c r="X196" s="3"/>
      <c r="Y196" s="3"/>
    </row>
    <row r="197" spans="2:25" x14ac:dyDescent="0.35">
      <c r="B197" s="3"/>
      <c r="C197" s="29"/>
      <c r="D197" s="29"/>
      <c r="E197" s="29"/>
      <c r="F197" s="30"/>
      <c r="G197" s="29"/>
      <c r="H197" s="29"/>
      <c r="I197" s="29"/>
      <c r="J197" s="29"/>
      <c r="K197" s="40"/>
      <c r="L197" s="29"/>
      <c r="M197" s="29"/>
      <c r="N197" s="29"/>
      <c r="O197" s="3"/>
      <c r="P197" s="3"/>
      <c r="Q197" s="3"/>
      <c r="R197" s="3"/>
      <c r="S197" s="3"/>
      <c r="T197" s="3"/>
      <c r="U197" s="3"/>
      <c r="V197" s="3"/>
      <c r="W197" s="3"/>
      <c r="X197" s="3"/>
      <c r="Y197" s="3"/>
    </row>
    <row r="198" spans="2:25" x14ac:dyDescent="0.35">
      <c r="B198" s="3"/>
      <c r="C198" s="29"/>
      <c r="D198" s="29"/>
      <c r="E198" s="29"/>
      <c r="F198" s="30"/>
      <c r="G198" s="29"/>
      <c r="H198" s="29"/>
      <c r="I198" s="29"/>
      <c r="J198" s="29"/>
      <c r="K198" s="40"/>
      <c r="L198" s="29"/>
      <c r="M198" s="29"/>
      <c r="N198" s="29"/>
      <c r="O198" s="3"/>
      <c r="P198" s="3"/>
      <c r="Q198" s="3"/>
      <c r="R198" s="3"/>
      <c r="S198" s="3"/>
      <c r="T198" s="3"/>
      <c r="U198" s="3"/>
      <c r="V198" s="3"/>
      <c r="W198" s="3"/>
      <c r="X198" s="3"/>
      <c r="Y198" s="3"/>
    </row>
    <row r="199" spans="2:25" x14ac:dyDescent="0.35">
      <c r="B199" s="3"/>
      <c r="C199" s="29"/>
      <c r="D199" s="29"/>
      <c r="E199" s="29"/>
      <c r="F199" s="30"/>
      <c r="G199" s="29"/>
      <c r="H199" s="29"/>
      <c r="I199" s="29"/>
      <c r="J199" s="29"/>
      <c r="K199" s="40"/>
      <c r="L199" s="29"/>
      <c r="M199" s="29"/>
      <c r="N199" s="29"/>
      <c r="O199" s="3"/>
      <c r="P199" s="3"/>
      <c r="Q199" s="3"/>
      <c r="R199" s="3"/>
      <c r="S199" s="3"/>
      <c r="T199" s="3"/>
      <c r="U199" s="3"/>
      <c r="V199" s="3"/>
      <c r="W199" s="3"/>
      <c r="X199" s="3"/>
      <c r="Y199" s="3"/>
    </row>
    <row r="200" spans="2:25" x14ac:dyDescent="0.35">
      <c r="B200" s="3"/>
      <c r="C200" s="29"/>
      <c r="D200" s="29"/>
      <c r="E200" s="29"/>
      <c r="F200" s="30"/>
      <c r="G200" s="29"/>
      <c r="H200" s="29"/>
      <c r="I200" s="29"/>
      <c r="J200" s="29"/>
      <c r="K200" s="40"/>
      <c r="L200" s="29"/>
      <c r="M200" s="29"/>
      <c r="N200" s="29"/>
      <c r="O200" s="3"/>
      <c r="P200" s="3"/>
      <c r="Q200" s="3"/>
      <c r="R200" s="3"/>
      <c r="S200" s="3"/>
      <c r="T200" s="3"/>
      <c r="U200" s="3"/>
      <c r="V200" s="3"/>
      <c r="W200" s="3"/>
      <c r="X200" s="3"/>
      <c r="Y200" s="3"/>
    </row>
    <row r="201" spans="2:25" x14ac:dyDescent="0.35">
      <c r="B201" s="3"/>
      <c r="C201" s="29"/>
      <c r="D201" s="29"/>
      <c r="E201" s="29"/>
      <c r="F201" s="30"/>
      <c r="G201" s="29"/>
      <c r="H201" s="29"/>
      <c r="I201" s="29"/>
      <c r="J201" s="29"/>
      <c r="K201" s="40"/>
      <c r="L201" s="29"/>
      <c r="M201" s="29"/>
      <c r="N201" s="29"/>
      <c r="O201" s="3"/>
      <c r="P201" s="3"/>
      <c r="Q201" s="3"/>
      <c r="R201" s="3"/>
      <c r="S201" s="3"/>
      <c r="T201" s="3"/>
      <c r="U201" s="3"/>
      <c r="V201" s="3"/>
      <c r="W201" s="3"/>
      <c r="X201" s="3"/>
      <c r="Y201" s="3"/>
    </row>
    <row r="202" spans="2:25" x14ac:dyDescent="0.35">
      <c r="B202" s="3"/>
      <c r="C202" s="29"/>
      <c r="D202" s="29"/>
      <c r="E202" s="29"/>
      <c r="F202" s="30"/>
      <c r="G202" s="29"/>
      <c r="H202" s="29"/>
      <c r="I202" s="29"/>
      <c r="J202" s="29"/>
      <c r="K202" s="40"/>
      <c r="L202" s="29"/>
      <c r="M202" s="29"/>
      <c r="N202" s="29"/>
      <c r="O202" s="3"/>
      <c r="P202" s="3"/>
      <c r="Q202" s="3"/>
      <c r="R202" s="3"/>
      <c r="S202" s="3"/>
      <c r="T202" s="3"/>
      <c r="U202" s="3"/>
      <c r="V202" s="3"/>
      <c r="W202" s="3"/>
      <c r="X202" s="3"/>
      <c r="Y202" s="3"/>
    </row>
    <row r="203" spans="2:25" x14ac:dyDescent="0.35">
      <c r="B203" s="3"/>
      <c r="C203" s="29"/>
      <c r="D203" s="29"/>
      <c r="E203" s="29"/>
      <c r="F203" s="30"/>
      <c r="G203" s="29"/>
      <c r="H203" s="29"/>
      <c r="I203" s="29"/>
      <c r="J203" s="29"/>
      <c r="K203" s="40"/>
      <c r="L203" s="29"/>
      <c r="M203" s="29"/>
      <c r="N203" s="29"/>
      <c r="O203" s="3"/>
      <c r="P203" s="3"/>
      <c r="Q203" s="3"/>
      <c r="R203" s="3"/>
      <c r="S203" s="3"/>
      <c r="T203" s="3"/>
      <c r="U203" s="3"/>
      <c r="V203" s="3"/>
      <c r="W203" s="3"/>
      <c r="X203" s="3"/>
      <c r="Y203" s="3"/>
    </row>
    <row r="204" spans="2:25" x14ac:dyDescent="0.35">
      <c r="B204" s="3"/>
      <c r="C204" s="29"/>
      <c r="D204" s="29"/>
      <c r="E204" s="29"/>
      <c r="F204" s="30"/>
      <c r="G204" s="29"/>
      <c r="H204" s="29"/>
      <c r="I204" s="29"/>
      <c r="J204" s="29"/>
      <c r="K204" s="40"/>
      <c r="L204" s="29"/>
      <c r="M204" s="29"/>
      <c r="N204" s="29"/>
      <c r="O204" s="3"/>
      <c r="P204" s="3"/>
      <c r="Q204" s="3"/>
      <c r="R204" s="3"/>
      <c r="S204" s="3"/>
      <c r="T204" s="3"/>
      <c r="U204" s="3"/>
      <c r="V204" s="3"/>
      <c r="W204" s="3"/>
      <c r="X204" s="3"/>
      <c r="Y204" s="3"/>
    </row>
    <row r="205" spans="2:25" x14ac:dyDescent="0.35">
      <c r="B205" s="3"/>
      <c r="C205" s="29"/>
      <c r="D205" s="29"/>
      <c r="E205" s="29"/>
      <c r="F205" s="30"/>
      <c r="G205" s="29"/>
      <c r="H205" s="29"/>
      <c r="I205" s="29"/>
      <c r="J205" s="29"/>
      <c r="K205" s="40"/>
      <c r="L205" s="29"/>
      <c r="M205" s="29"/>
      <c r="N205" s="29"/>
      <c r="O205" s="3"/>
      <c r="P205" s="3"/>
      <c r="Q205" s="3"/>
      <c r="R205" s="3"/>
      <c r="S205" s="3"/>
      <c r="T205" s="3"/>
      <c r="U205" s="3"/>
      <c r="V205" s="3"/>
      <c r="W205" s="3"/>
      <c r="X205" s="3"/>
      <c r="Y205" s="3"/>
    </row>
    <row r="206" spans="2:25" x14ac:dyDescent="0.35">
      <c r="B206" s="3"/>
      <c r="C206" s="29"/>
      <c r="D206" s="29"/>
      <c r="E206" s="29"/>
      <c r="F206" s="30"/>
      <c r="G206" s="29"/>
      <c r="H206" s="29"/>
      <c r="I206" s="29"/>
      <c r="J206" s="29"/>
      <c r="K206" s="40"/>
      <c r="L206" s="29"/>
      <c r="M206" s="29"/>
      <c r="N206" s="29"/>
      <c r="O206" s="3"/>
      <c r="P206" s="3"/>
      <c r="Q206" s="3"/>
      <c r="R206" s="3"/>
      <c r="S206" s="3"/>
      <c r="T206" s="3"/>
      <c r="U206" s="3"/>
      <c r="V206" s="3"/>
      <c r="W206" s="3"/>
      <c r="X206" s="3"/>
      <c r="Y206" s="3"/>
    </row>
  </sheetData>
  <conditionalFormatting sqref="L7:Y206">
    <cfRule type="colorScale" priority="19">
      <colorScale>
        <cfvo type="percentile" val="10"/>
        <cfvo type="percentile" val="90"/>
        <color theme="5" tint="0.79998168889431442"/>
        <color rgb="FFFF3F3F"/>
      </colorScale>
    </cfRule>
  </conditionalFormatting>
  <conditionalFormatting sqref="D178:D206 D7:D99">
    <cfRule type="cellIs" dxfId="17" priority="18" operator="equal">
      <formula>1</formula>
    </cfRule>
  </conditionalFormatting>
  <conditionalFormatting sqref="D178:D1048576 D1:D99">
    <cfRule type="cellIs" dxfId="16" priority="17" operator="equal">
      <formula>2</formula>
    </cfRule>
  </conditionalFormatting>
  <conditionalFormatting sqref="D100">
    <cfRule type="cellIs" dxfId="15" priority="16" operator="equal">
      <formula>1</formula>
    </cfRule>
  </conditionalFormatting>
  <conditionalFormatting sqref="D100">
    <cfRule type="cellIs" dxfId="14" priority="15" operator="equal">
      <formula>2</formula>
    </cfRule>
  </conditionalFormatting>
  <conditionalFormatting sqref="D101:D102">
    <cfRule type="cellIs" dxfId="13" priority="14" operator="equal">
      <formula>1</formula>
    </cfRule>
  </conditionalFormatting>
  <conditionalFormatting sqref="D101:D102">
    <cfRule type="cellIs" dxfId="12" priority="13" operator="equal">
      <formula>2</formula>
    </cfRule>
  </conditionalFormatting>
  <conditionalFormatting sqref="D103">
    <cfRule type="cellIs" dxfId="11" priority="12" operator="equal">
      <formula>1</formula>
    </cfRule>
  </conditionalFormatting>
  <conditionalFormatting sqref="D103">
    <cfRule type="cellIs" dxfId="10" priority="11" operator="equal">
      <formula>2</formula>
    </cfRule>
  </conditionalFormatting>
  <conditionalFormatting sqref="D104:D107">
    <cfRule type="cellIs" dxfId="9" priority="10" operator="equal">
      <formula>1</formula>
    </cfRule>
  </conditionalFormatting>
  <conditionalFormatting sqref="D104:D107">
    <cfRule type="cellIs" dxfId="8" priority="9" operator="equal">
      <formula>2</formula>
    </cfRule>
  </conditionalFormatting>
  <conditionalFormatting sqref="D108:D117">
    <cfRule type="cellIs" dxfId="7" priority="8" operator="equal">
      <formula>1</formula>
    </cfRule>
  </conditionalFormatting>
  <conditionalFormatting sqref="D108:D117">
    <cfRule type="cellIs" dxfId="6" priority="7" operator="equal">
      <formula>2</formula>
    </cfRule>
  </conditionalFormatting>
  <conditionalFormatting sqref="D118:D122">
    <cfRule type="cellIs" dxfId="5" priority="6" operator="equal">
      <formula>1</formula>
    </cfRule>
  </conditionalFormatting>
  <conditionalFormatting sqref="D118:D122">
    <cfRule type="cellIs" dxfId="4" priority="5" operator="equal">
      <formula>2</formula>
    </cfRule>
  </conditionalFormatting>
  <conditionalFormatting sqref="D123:D132">
    <cfRule type="cellIs" dxfId="3" priority="4" operator="equal">
      <formula>1</formula>
    </cfRule>
  </conditionalFormatting>
  <conditionalFormatting sqref="D123:D132">
    <cfRule type="cellIs" dxfId="2" priority="3" operator="equal">
      <formula>2</formula>
    </cfRule>
  </conditionalFormatting>
  <conditionalFormatting sqref="D133:D177">
    <cfRule type="cellIs" dxfId="1" priority="2" operator="equal">
      <formula>1</formula>
    </cfRule>
  </conditionalFormatting>
  <conditionalFormatting sqref="D133:D177">
    <cfRule type="cellIs" dxfId="0" priority="1" operator="equal">
      <formula>2</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Sort_Max</vt:lpstr>
      <vt:lpstr>Sort_Max_Pr</vt:lpstr>
      <vt:lpstr>Sort_Bem</vt:lpstr>
      <vt:lpstr>Name_AZ</vt:lpstr>
      <vt:lpstr>xx</vt:lpstr>
      <vt:lpstr>mit_Formel</vt:lpstr>
      <vt:lpstr>KW_RUH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katina</dc:creator>
  <cp:lastModifiedBy>katina</cp:lastModifiedBy>
  <dcterms:created xsi:type="dcterms:W3CDTF">2021-09-06T08:46:00Z</dcterms:created>
  <dcterms:modified xsi:type="dcterms:W3CDTF">2021-12-10T09:37:50Z</dcterms:modified>
</cp:coreProperties>
</file>