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nkakrahn/Library/Mobile Documents/com~apple~CloudDocs/Documents/Skole/VOW/Data/"/>
    </mc:Choice>
  </mc:AlternateContent>
  <xr:revisionPtr revIDLastSave="0" documentId="13_ncr:1_{22A48099-68AB-F94A-BFDF-D92002C09EDF}" xr6:coauthVersionLast="47" xr6:coauthVersionMax="47" xr10:uidLastSave="{00000000-0000-0000-0000-000000000000}"/>
  <bookViews>
    <workbookView xWindow="0" yWindow="500" windowWidth="28800" windowHeight="15800" xr2:uid="{0011F70E-2CB9-2B4A-84E4-C4323C87951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3" i="1" l="1"/>
  <c r="Q93" i="1" s="1"/>
  <c r="H64" i="1"/>
  <c r="Q49" i="1"/>
  <c r="Q55" i="1"/>
  <c r="Q73" i="1"/>
  <c r="Q81" i="1"/>
  <c r="Q87" i="1"/>
  <c r="Q106" i="1"/>
  <c r="Q114" i="1"/>
  <c r="Q120" i="1"/>
  <c r="Q138" i="1"/>
  <c r="Q14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Q23" i="1" s="1"/>
  <c r="M24" i="1"/>
  <c r="M25" i="1"/>
  <c r="M26" i="1"/>
  <c r="M27" i="1"/>
  <c r="M28" i="1"/>
  <c r="M29" i="1"/>
  <c r="Q29" i="1" s="1"/>
  <c r="M30" i="1"/>
  <c r="Q30" i="1" s="1"/>
  <c r="M31" i="1"/>
  <c r="Q31" i="1" s="1"/>
  <c r="M32" i="1"/>
  <c r="M33" i="1"/>
  <c r="M34" i="1"/>
  <c r="M35" i="1"/>
  <c r="M36" i="1"/>
  <c r="Q36" i="1" s="1"/>
  <c r="M37" i="1"/>
  <c r="M38" i="1"/>
  <c r="Q38" i="1" s="1"/>
  <c r="M39" i="1"/>
  <c r="Q39" i="1" s="1"/>
  <c r="M40" i="1"/>
  <c r="M41" i="1"/>
  <c r="M42" i="1"/>
  <c r="M43" i="1"/>
  <c r="M44" i="1"/>
  <c r="M45" i="1"/>
  <c r="M46" i="1"/>
  <c r="Q46" i="1" s="1"/>
  <c r="M47" i="1"/>
  <c r="Q47" i="1" s="1"/>
  <c r="M48" i="1"/>
  <c r="M49" i="1"/>
  <c r="M50" i="1"/>
  <c r="M51" i="1"/>
  <c r="M52" i="1"/>
  <c r="Q52" i="1" s="1"/>
  <c r="M53" i="1"/>
  <c r="M54" i="1"/>
  <c r="M55" i="1"/>
  <c r="M56" i="1"/>
  <c r="M57" i="1"/>
  <c r="Q57" i="1" s="1"/>
  <c r="M58" i="1"/>
  <c r="M59" i="1"/>
  <c r="M60" i="1"/>
  <c r="Q60" i="1" s="1"/>
  <c r="M61" i="1"/>
  <c r="M62" i="1"/>
  <c r="M63" i="1"/>
  <c r="Q63" i="1" s="1"/>
  <c r="M64" i="1"/>
  <c r="M65" i="1"/>
  <c r="Q65" i="1" s="1"/>
  <c r="M66" i="1"/>
  <c r="M67" i="1"/>
  <c r="M68" i="1"/>
  <c r="Q68" i="1" s="1"/>
  <c r="M69" i="1"/>
  <c r="M70" i="1"/>
  <c r="M71" i="1"/>
  <c r="Q71" i="1" s="1"/>
  <c r="M72" i="1"/>
  <c r="M73" i="1"/>
  <c r="M74" i="1"/>
  <c r="M75" i="1"/>
  <c r="M76" i="1"/>
  <c r="Q76" i="1" s="1"/>
  <c r="M77" i="1"/>
  <c r="M78" i="1"/>
  <c r="M79" i="1"/>
  <c r="Q79" i="1" s="1"/>
  <c r="M80" i="1"/>
  <c r="M81" i="1"/>
  <c r="M82" i="1"/>
  <c r="M83" i="1"/>
  <c r="M84" i="1"/>
  <c r="M85" i="1"/>
  <c r="M86" i="1"/>
  <c r="M87" i="1"/>
  <c r="M88" i="1"/>
  <c r="M89" i="1"/>
  <c r="Q89" i="1" s="1"/>
  <c r="M90" i="1"/>
  <c r="M91" i="1"/>
  <c r="M92" i="1"/>
  <c r="Q92" i="1" s="1"/>
  <c r="M94" i="1"/>
  <c r="Q94" i="1" s="1"/>
  <c r="M95" i="1"/>
  <c r="Q95" i="1" s="1"/>
  <c r="M96" i="1"/>
  <c r="Q96" i="1" s="1"/>
  <c r="M97" i="1"/>
  <c r="Q97" i="1" s="1"/>
  <c r="M98" i="1"/>
  <c r="Q98" i="1" s="1"/>
  <c r="M99" i="1"/>
  <c r="Q99" i="1" s="1"/>
  <c r="M100" i="1"/>
  <c r="Q100" i="1" s="1"/>
  <c r="M101" i="1"/>
  <c r="Q101" i="1" s="1"/>
  <c r="M102" i="1"/>
  <c r="M103" i="1"/>
  <c r="Q103" i="1" s="1"/>
  <c r="M104" i="1"/>
  <c r="Q104" i="1" s="1"/>
  <c r="M105" i="1"/>
  <c r="Q105" i="1" s="1"/>
  <c r="M106" i="1"/>
  <c r="M107" i="1"/>
  <c r="Q107" i="1" s="1"/>
  <c r="M108" i="1"/>
  <c r="Q108" i="1" s="1"/>
  <c r="M109" i="1"/>
  <c r="Q109" i="1" s="1"/>
  <c r="M110" i="1"/>
  <c r="Q110" i="1" s="1"/>
  <c r="M111" i="1"/>
  <c r="Q111" i="1" s="1"/>
  <c r="M112" i="1"/>
  <c r="Q112" i="1" s="1"/>
  <c r="M113" i="1"/>
  <c r="Q113" i="1" s="1"/>
  <c r="M114" i="1"/>
  <c r="M115" i="1"/>
  <c r="Q115" i="1" s="1"/>
  <c r="M116" i="1"/>
  <c r="Q116" i="1" s="1"/>
  <c r="M117" i="1"/>
  <c r="Q117" i="1" s="1"/>
  <c r="M118" i="1"/>
  <c r="Q118" i="1" s="1"/>
  <c r="M119" i="1"/>
  <c r="Q119" i="1" s="1"/>
  <c r="M120" i="1"/>
  <c r="M121" i="1"/>
  <c r="Q121" i="1" s="1"/>
  <c r="M122" i="1"/>
  <c r="Q122" i="1" s="1"/>
  <c r="M123" i="1"/>
  <c r="Q123" i="1" s="1"/>
  <c r="M124" i="1"/>
  <c r="Q124" i="1" s="1"/>
  <c r="M125" i="1"/>
  <c r="Q125" i="1" s="1"/>
  <c r="M126" i="1"/>
  <c r="Q126" i="1" s="1"/>
  <c r="M127" i="1"/>
  <c r="Q127" i="1" s="1"/>
  <c r="M128" i="1"/>
  <c r="Q128" i="1" s="1"/>
  <c r="M129" i="1"/>
  <c r="Q129" i="1" s="1"/>
  <c r="M130" i="1"/>
  <c r="Q130" i="1" s="1"/>
  <c r="M131" i="1"/>
  <c r="Q131" i="1" s="1"/>
  <c r="M132" i="1"/>
  <c r="Q132" i="1" s="1"/>
  <c r="M133" i="1"/>
  <c r="Q133" i="1" s="1"/>
  <c r="M134" i="1"/>
  <c r="Q134" i="1" s="1"/>
  <c r="M135" i="1"/>
  <c r="Q135" i="1" s="1"/>
  <c r="M136" i="1"/>
  <c r="Q136" i="1" s="1"/>
  <c r="M137" i="1"/>
  <c r="Q137" i="1" s="1"/>
  <c r="M138" i="1"/>
  <c r="M139" i="1"/>
  <c r="Q139" i="1" s="1"/>
  <c r="M140" i="1"/>
  <c r="M141" i="1"/>
  <c r="Q141" i="1" s="1"/>
  <c r="M142" i="1"/>
  <c r="Q142" i="1" s="1"/>
  <c r="M143" i="1"/>
  <c r="Q143" i="1" s="1"/>
  <c r="M144" i="1"/>
  <c r="Q144" i="1" s="1"/>
  <c r="M145" i="1"/>
  <c r="Q145" i="1" s="1"/>
  <c r="M146" i="1"/>
  <c r="M147" i="1"/>
  <c r="Q147" i="1" s="1"/>
  <c r="M148" i="1"/>
  <c r="Q148" i="1" s="1"/>
  <c r="M2" i="1"/>
  <c r="Q86" i="1" l="1"/>
  <c r="Q62" i="1"/>
  <c r="Q102" i="1"/>
  <c r="Q85" i="1"/>
  <c r="Q77" i="1"/>
  <c r="Q69" i="1"/>
  <c r="Q61" i="1"/>
  <c r="Q53" i="1"/>
  <c r="Q45" i="1"/>
  <c r="Q37" i="1"/>
  <c r="Q28" i="1"/>
  <c r="Q54" i="1"/>
  <c r="Q84" i="1"/>
  <c r="Q44" i="1"/>
  <c r="Q27" i="1"/>
  <c r="Q140" i="1"/>
  <c r="Q91" i="1"/>
  <c r="Q83" i="1"/>
  <c r="Q75" i="1"/>
  <c r="Q67" i="1"/>
  <c r="Q59" i="1"/>
  <c r="Q51" i="1"/>
  <c r="Q43" i="1"/>
  <c r="Q35" i="1"/>
  <c r="Q26" i="1"/>
  <c r="Q90" i="1"/>
  <c r="Q82" i="1"/>
  <c r="Q74" i="1"/>
  <c r="Q66" i="1"/>
  <c r="Q58" i="1"/>
  <c r="Q50" i="1"/>
  <c r="Q42" i="1"/>
  <c r="Q34" i="1"/>
  <c r="Q25" i="1"/>
  <c r="Q78" i="1"/>
  <c r="Q41" i="1"/>
  <c r="Q33" i="1"/>
  <c r="Q24" i="1"/>
  <c r="Q70" i="1"/>
  <c r="Q88" i="1"/>
  <c r="Q80" i="1"/>
  <c r="Q72" i="1"/>
  <c r="Q64" i="1"/>
  <c r="Q56" i="1"/>
  <c r="Q48" i="1"/>
  <c r="Q40" i="1"/>
  <c r="Q32" i="1"/>
  <c r="I137" i="1" l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J60" i="1" s="1"/>
  <c r="H61" i="1"/>
  <c r="H62" i="1"/>
  <c r="H63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4" i="1"/>
  <c r="K4" i="1" s="1"/>
  <c r="Q4" i="1" s="1"/>
  <c r="H5" i="1"/>
  <c r="K5" i="1" s="1"/>
  <c r="Q5" i="1" s="1"/>
  <c r="H6" i="1"/>
  <c r="K6" i="1" s="1"/>
  <c r="Q6" i="1" s="1"/>
  <c r="H7" i="1"/>
  <c r="K7" i="1" s="1"/>
  <c r="Q7" i="1" s="1"/>
  <c r="H8" i="1"/>
  <c r="K8" i="1" s="1"/>
  <c r="Q8" i="1" s="1"/>
  <c r="H9" i="1"/>
  <c r="K9" i="1" s="1"/>
  <c r="Q9" i="1" s="1"/>
  <c r="H10" i="1"/>
  <c r="K10" i="1" s="1"/>
  <c r="Q10" i="1" s="1"/>
  <c r="H11" i="1"/>
  <c r="K11" i="1" s="1"/>
  <c r="Q11" i="1" s="1"/>
  <c r="H12" i="1"/>
  <c r="K12" i="1" s="1"/>
  <c r="Q12" i="1" s="1"/>
  <c r="H13" i="1"/>
  <c r="K13" i="1" s="1"/>
  <c r="Q13" i="1" s="1"/>
  <c r="H14" i="1"/>
  <c r="K14" i="1" s="1"/>
  <c r="Q14" i="1" s="1"/>
  <c r="H15" i="1"/>
  <c r="K15" i="1" s="1"/>
  <c r="Q15" i="1" s="1"/>
  <c r="H16" i="1"/>
  <c r="K16" i="1" s="1"/>
  <c r="Q16" i="1" s="1"/>
  <c r="H17" i="1"/>
  <c r="K17" i="1" s="1"/>
  <c r="Q17" i="1" s="1"/>
  <c r="H3" i="1"/>
  <c r="K3" i="1" s="1"/>
  <c r="Q3" i="1" s="1"/>
  <c r="H18" i="1" l="1"/>
  <c r="K18" i="1" s="1"/>
  <c r="Q18" i="1" s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19" i="1"/>
  <c r="K19" i="1" s="1"/>
  <c r="Q19" i="1" s="1"/>
  <c r="H20" i="1"/>
  <c r="K20" i="1" s="1"/>
  <c r="Q20" i="1" s="1"/>
  <c r="H2" i="1"/>
  <c r="I22" i="1"/>
  <c r="J2" i="1" l="1"/>
  <c r="K2" i="1"/>
  <c r="Q2" i="1" s="1"/>
  <c r="H140" i="1"/>
  <c r="J140" i="1" s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8" i="1"/>
  <c r="I139" i="1"/>
  <c r="I140" i="1"/>
  <c r="I141" i="1"/>
  <c r="I142" i="1"/>
  <c r="I143" i="1"/>
  <c r="I144" i="1"/>
  <c r="I145" i="1"/>
  <c r="I146" i="1"/>
  <c r="I147" i="1"/>
  <c r="I148" i="1"/>
  <c r="J82" i="1"/>
  <c r="J80" i="1"/>
  <c r="J81" i="1"/>
  <c r="J83" i="1"/>
  <c r="J84" i="1"/>
  <c r="J85" i="1"/>
  <c r="J86" i="1"/>
  <c r="J87" i="1"/>
  <c r="J88" i="1"/>
  <c r="J89" i="1"/>
  <c r="J90" i="1"/>
  <c r="J91" i="1"/>
  <c r="J93" i="1"/>
  <c r="J94" i="1"/>
  <c r="J95" i="1"/>
  <c r="J97" i="1"/>
  <c r="J98" i="1"/>
  <c r="J99" i="1"/>
  <c r="J100" i="1"/>
  <c r="J101" i="1"/>
  <c r="J102" i="1"/>
  <c r="J103" i="1"/>
  <c r="J104" i="1"/>
  <c r="J105" i="1"/>
  <c r="J106" i="1"/>
  <c r="J107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J79" i="1"/>
  <c r="I80" i="1"/>
  <c r="I81" i="1"/>
  <c r="I82" i="1"/>
  <c r="I83" i="1"/>
  <c r="I84" i="1"/>
  <c r="I85" i="1"/>
  <c r="I86" i="1"/>
  <c r="I87" i="1"/>
  <c r="I88" i="1"/>
  <c r="J92" i="1"/>
  <c r="J96" i="1"/>
  <c r="J108" i="1"/>
  <c r="J3" i="1"/>
  <c r="J4" i="1"/>
  <c r="J5" i="1"/>
  <c r="J6" i="1"/>
  <c r="J7" i="1"/>
  <c r="J8" i="1"/>
  <c r="J9" i="1"/>
  <c r="J11" i="1"/>
  <c r="J12" i="1"/>
  <c r="J13" i="1"/>
  <c r="J14" i="1"/>
  <c r="J15" i="1"/>
  <c r="J16" i="1"/>
  <c r="J17" i="1"/>
  <c r="J18" i="1"/>
  <c r="J19" i="1"/>
  <c r="J20" i="1"/>
  <c r="H21" i="1"/>
  <c r="H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1" i="1"/>
  <c r="I20" i="1"/>
  <c r="J10" i="1"/>
  <c r="J22" i="1" l="1"/>
  <c r="K22" i="1"/>
  <c r="Q22" i="1" s="1"/>
  <c r="J21" i="1"/>
  <c r="K21" i="1"/>
  <c r="Q21" i="1" s="1"/>
</calcChain>
</file>

<file path=xl/sharedStrings.xml><?xml version="1.0" encoding="utf-8"?>
<sst xmlns="http://schemas.openxmlformats.org/spreadsheetml/2006/main" count="332" uniqueCount="27">
  <si>
    <t>Conc_point</t>
  </si>
  <si>
    <t>log_Cw</t>
  </si>
  <si>
    <t>log_Cs</t>
  </si>
  <si>
    <t>Compound</t>
  </si>
  <si>
    <t>PFPeA</t>
  </si>
  <si>
    <t>PFHxA</t>
  </si>
  <si>
    <t>PFHpA</t>
  </si>
  <si>
    <t>PFOA</t>
  </si>
  <si>
    <t>PFNA</t>
  </si>
  <si>
    <t>PFDA</t>
  </si>
  <si>
    <t>Biochar</t>
  </si>
  <si>
    <t>CWC</t>
  </si>
  <si>
    <t>Soil_binary</t>
  </si>
  <si>
    <t>mix_binary</t>
  </si>
  <si>
    <t>ULS</t>
  </si>
  <si>
    <t>DSL</t>
  </si>
  <si>
    <t>no</t>
  </si>
  <si>
    <t>Ci</t>
  </si>
  <si>
    <t>Cw</t>
  </si>
  <si>
    <t>Cs</t>
  </si>
  <si>
    <t>m_tot</t>
  </si>
  <si>
    <t>m_aq</t>
  </si>
  <si>
    <t>M_s</t>
  </si>
  <si>
    <t>M_bc</t>
  </si>
  <si>
    <t>y</t>
  </si>
  <si>
    <t>V_w</t>
  </si>
  <si>
    <t>K_ds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</si>
</sst>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#,##0.0"/>
  </numFmts>
  <fonts count="4" x14ac:knownFonts="1"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5"/>
      </patternFill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165" fontId="1" fillId="2" borderId="1"/>
  </cellStyleXfs>
  <cellXfs count="8">
    <xf numFmtId="0" fontId="0" fillId="0" borderId="0" xfId="0"/>
    <xf numFmtId="2" fontId="0" fillId="0" borderId="0" xfId="0" applyNumberFormat="1"/>
    <xf numFmtId="166" fontId="0" fillId="0" borderId="0" xfId="0" applyNumberFormat="1"/>
    <xf numFmtId="165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center"/>
    </xf>
    <xf numFmtId="165" fontId="0" fillId="0" borderId="0" xfId="0" applyNumberFormat="1" applyFont="1"/>
    <xf numFmtId="165" fontId="3" fillId="0" borderId="0" xfId="0" applyNumberFormat="1" applyFont="1"/>
  </cellXfs>
  <cellStyles count="2">
    <cellStyle name="Gjennomstreket" xfId="1" xr:uid="{6805C292-E76C-564D-A717-6943750CE1DF}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5289-8932-D24E-9968-54BC69C0AC5C}">
  <dimension ref="A1:T235"/>
  <sheetViews>
    <sheetView tabSelected="1" workbookViewId="0">
      <pane ySplit="1" topLeftCell="A23" activePane="bottomLeft" state="frozen"/>
      <selection pane="bottomLeft" activeCell="R46" sqref="R46"/>
    </sheetView>
  </sheetViews>
  <sheetFormatPr baseColWidth="10" defaultRowHeight="16" x14ac:dyDescent="0.2"/>
  <sheetData>
    <row r="1" spans="1:17" x14ac:dyDescent="0.2">
      <c r="A1" t="s">
        <v>0</v>
      </c>
      <c r="B1" t="s">
        <v>3</v>
      </c>
      <c r="C1" t="s">
        <v>10</v>
      </c>
      <c r="D1" t="s">
        <v>12</v>
      </c>
      <c r="E1" t="s">
        <v>13</v>
      </c>
      <c r="F1" t="s">
        <v>17</v>
      </c>
      <c r="G1" t="s">
        <v>18</v>
      </c>
      <c r="H1" t="s">
        <v>19</v>
      </c>
      <c r="I1" t="s">
        <v>1</v>
      </c>
      <c r="J1" t="s">
        <v>2</v>
      </c>
      <c r="K1" t="s">
        <v>26</v>
      </c>
      <c r="L1" t="s">
        <v>25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</row>
    <row r="2" spans="1:17" x14ac:dyDescent="0.2">
      <c r="A2">
        <v>10</v>
      </c>
      <c r="B2" t="s">
        <v>4</v>
      </c>
      <c r="C2" t="s">
        <v>16</v>
      </c>
      <c r="D2">
        <v>1</v>
      </c>
      <c r="E2">
        <v>1</v>
      </c>
      <c r="F2">
        <v>282.62004233924313</v>
      </c>
      <c r="G2" s="3">
        <v>3145.0388860503595</v>
      </c>
      <c r="H2" s="3">
        <f t="shared" ref="H2:H19" si="0">(F2-G2)*0.05/0.0001</f>
        <v>-1431209.4218555579</v>
      </c>
      <c r="I2" s="1">
        <f>LOG10(G2)</f>
        <v>3.4976260195404896</v>
      </c>
      <c r="J2" s="1" t="e">
        <f>LOG10(H2)</f>
        <v>#NUM!</v>
      </c>
      <c r="K2" s="6">
        <f>H2/G2</f>
        <v>-455.06891129505766</v>
      </c>
      <c r="L2">
        <v>0.05</v>
      </c>
      <c r="M2" s="1">
        <f>F2*L2</f>
        <v>14.131002116962158</v>
      </c>
      <c r="N2" s="1">
        <f>G2*L2</f>
        <v>157.25194430251798</v>
      </c>
      <c r="O2">
        <v>5.0000000000000001E-3</v>
      </c>
      <c r="P2" t="s">
        <v>16</v>
      </c>
      <c r="Q2" t="e">
        <f>LOG10(M2-G2*L2-K2*G2*O2)-LOG10(P2)</f>
        <v>#VALUE!</v>
      </c>
    </row>
    <row r="3" spans="1:17" x14ac:dyDescent="0.2">
      <c r="A3">
        <v>10</v>
      </c>
      <c r="B3" t="s">
        <v>4</v>
      </c>
      <c r="C3" t="s">
        <v>16</v>
      </c>
      <c r="D3">
        <v>1</v>
      </c>
      <c r="E3">
        <v>1</v>
      </c>
      <c r="F3">
        <v>282.62004233924313</v>
      </c>
      <c r="G3" s="3">
        <v>2741.4998830467443</v>
      </c>
      <c r="H3" s="3">
        <f>(F3-G3)*0.05/0.0001</f>
        <v>-1229439.9203537505</v>
      </c>
      <c r="I3" s="1">
        <f t="shared" ref="I3:I19" si="1">LOG10(G3)</f>
        <v>3.4379882316923598</v>
      </c>
      <c r="J3" s="1" t="e">
        <f t="shared" ref="J3:J11" si="2">LOG10(H3)</f>
        <v>#NUM!</v>
      </c>
      <c r="K3" s="6">
        <f t="shared" ref="K3:K22" si="3">H3/G3</f>
        <v>-448.45521532082728</v>
      </c>
      <c r="L3">
        <v>0.05</v>
      </c>
      <c r="M3" s="1">
        <f>F3*L3</f>
        <v>14.131002116962158</v>
      </c>
      <c r="N3" s="1">
        <f>G3*L3</f>
        <v>137.07499415233721</v>
      </c>
      <c r="O3">
        <v>5.0000000000000001E-3</v>
      </c>
      <c r="P3" t="s">
        <v>16</v>
      </c>
      <c r="Q3" t="e">
        <f t="shared" ref="Q3:Q66" si="4">LOG10(M3-G3*L3-K3*G3*O3)-LOG10(P3)</f>
        <v>#VALUE!</v>
      </c>
    </row>
    <row r="4" spans="1:17" x14ac:dyDescent="0.2">
      <c r="A4">
        <v>10</v>
      </c>
      <c r="B4" t="s">
        <v>4</v>
      </c>
      <c r="C4" t="s">
        <v>16</v>
      </c>
      <c r="D4">
        <v>1</v>
      </c>
      <c r="E4">
        <v>1</v>
      </c>
      <c r="F4">
        <v>282.62004233924313</v>
      </c>
      <c r="G4" s="3">
        <v>687.60392941163161</v>
      </c>
      <c r="H4" s="3">
        <f t="shared" ref="H4:H17" si="5">(F4-G4)*0.05/0.0001</f>
        <v>-202491.94353619425</v>
      </c>
      <c r="I4" s="1">
        <f t="shared" si="1"/>
        <v>2.8373383498604374</v>
      </c>
      <c r="J4" s="1" t="e">
        <f t="shared" si="2"/>
        <v>#NUM!</v>
      </c>
      <c r="K4" s="6">
        <f t="shared" si="3"/>
        <v>-294.48921810185465</v>
      </c>
      <c r="L4">
        <v>0.05</v>
      </c>
      <c r="M4" s="1">
        <f>F4*L4</f>
        <v>14.131002116962158</v>
      </c>
      <c r="N4" s="1">
        <f>G4*L4</f>
        <v>34.380196470581581</v>
      </c>
      <c r="O4">
        <v>5.0000000000000001E-3</v>
      </c>
      <c r="P4" t="s">
        <v>16</v>
      </c>
      <c r="Q4" t="e">
        <f t="shared" si="4"/>
        <v>#VALUE!</v>
      </c>
    </row>
    <row r="5" spans="1:17" x14ac:dyDescent="0.2">
      <c r="A5">
        <v>10</v>
      </c>
      <c r="B5" t="s">
        <v>5</v>
      </c>
      <c r="C5" t="s">
        <v>16</v>
      </c>
      <c r="D5">
        <v>1</v>
      </c>
      <c r="E5">
        <v>1</v>
      </c>
      <c r="F5">
        <v>835.76292670018518</v>
      </c>
      <c r="G5" s="3">
        <v>577.92934418604375</v>
      </c>
      <c r="H5" s="3">
        <f t="shared" si="5"/>
        <v>128916.79125707071</v>
      </c>
      <c r="I5" s="1">
        <f t="shared" si="1"/>
        <v>2.7618747461959772</v>
      </c>
      <c r="J5" s="1">
        <f t="shared" si="2"/>
        <v>5.1103094873717074</v>
      </c>
      <c r="K5" s="6">
        <f t="shared" si="3"/>
        <v>223.06669933612255</v>
      </c>
      <c r="L5">
        <v>0.05</v>
      </c>
      <c r="M5" s="1">
        <f>F5*L5</f>
        <v>41.788146335009259</v>
      </c>
      <c r="N5" s="1">
        <f>G5*L5</f>
        <v>28.896467209302187</v>
      </c>
      <c r="O5">
        <v>5.0000000000000001E-3</v>
      </c>
      <c r="P5" t="s">
        <v>16</v>
      </c>
      <c r="Q5" t="e">
        <f t="shared" si="4"/>
        <v>#NUM!</v>
      </c>
    </row>
    <row r="6" spans="1:17" x14ac:dyDescent="0.2">
      <c r="A6">
        <v>10</v>
      </c>
      <c r="B6" t="s">
        <v>5</v>
      </c>
      <c r="C6" t="s">
        <v>16</v>
      </c>
      <c r="D6">
        <v>1</v>
      </c>
      <c r="E6">
        <v>1</v>
      </c>
      <c r="F6">
        <v>835.76292670018518</v>
      </c>
      <c r="G6" s="3">
        <v>579.64880434241581</v>
      </c>
      <c r="H6" s="3">
        <f t="shared" si="5"/>
        <v>128057.06117888469</v>
      </c>
      <c r="I6" s="1">
        <f t="shared" si="1"/>
        <v>2.7631649443703732</v>
      </c>
      <c r="J6" s="1">
        <f t="shared" si="2"/>
        <v>5.1074035308440848</v>
      </c>
      <c r="K6" s="6">
        <f t="shared" si="3"/>
        <v>220.92180682432249</v>
      </c>
      <c r="L6">
        <v>0.05</v>
      </c>
      <c r="M6" s="1">
        <f>F6*L6</f>
        <v>41.788146335009259</v>
      </c>
      <c r="N6" s="1">
        <f>G6*L6</f>
        <v>28.982440217120793</v>
      </c>
      <c r="O6">
        <v>5.0000000000000001E-3</v>
      </c>
      <c r="P6" t="s">
        <v>16</v>
      </c>
      <c r="Q6" t="e">
        <f t="shared" si="4"/>
        <v>#NUM!</v>
      </c>
    </row>
    <row r="7" spans="1:17" x14ac:dyDescent="0.2">
      <c r="A7">
        <v>10</v>
      </c>
      <c r="B7" t="s">
        <v>5</v>
      </c>
      <c r="C7" t="s">
        <v>16</v>
      </c>
      <c r="D7">
        <v>1</v>
      </c>
      <c r="E7">
        <v>1</v>
      </c>
      <c r="F7">
        <v>835.76292670018518</v>
      </c>
      <c r="G7" s="3">
        <v>590.34990392206771</v>
      </c>
      <c r="H7" s="3">
        <f t="shared" si="5"/>
        <v>122706.51138905874</v>
      </c>
      <c r="I7" s="1">
        <f t="shared" si="1"/>
        <v>2.7711094968954519</v>
      </c>
      <c r="J7" s="1">
        <f t="shared" si="2"/>
        <v>5.0888676090620208</v>
      </c>
      <c r="K7" s="6">
        <f t="shared" si="3"/>
        <v>207.8538686528816</v>
      </c>
      <c r="L7">
        <v>0.05</v>
      </c>
      <c r="M7" s="1">
        <f>F7*L7</f>
        <v>41.788146335009259</v>
      </c>
      <c r="N7" s="1">
        <f>G7*L7</f>
        <v>29.517495196103386</v>
      </c>
      <c r="O7">
        <v>5.0000000000000001E-3</v>
      </c>
      <c r="P7" t="s">
        <v>16</v>
      </c>
      <c r="Q7" t="e">
        <f t="shared" si="4"/>
        <v>#NUM!</v>
      </c>
    </row>
    <row r="8" spans="1:17" x14ac:dyDescent="0.2">
      <c r="A8">
        <v>10</v>
      </c>
      <c r="B8" t="s">
        <v>6</v>
      </c>
      <c r="C8" t="s">
        <v>16</v>
      </c>
      <c r="D8">
        <v>1</v>
      </c>
      <c r="E8">
        <v>1</v>
      </c>
      <c r="F8">
        <v>153.13519449589839</v>
      </c>
      <c r="G8" s="3">
        <v>116</v>
      </c>
      <c r="H8" s="3">
        <f t="shared" si="5"/>
        <v>18567.597247949194</v>
      </c>
      <c r="I8" s="1">
        <f t="shared" si="1"/>
        <v>2.0644579892269186</v>
      </c>
      <c r="J8" s="1">
        <f t="shared" si="2"/>
        <v>4.2687557072146509</v>
      </c>
      <c r="K8" s="6">
        <f t="shared" si="3"/>
        <v>160.0654935168034</v>
      </c>
      <c r="L8">
        <v>0.05</v>
      </c>
      <c r="M8" s="1">
        <f>F8*L8</f>
        <v>7.6567597247949202</v>
      </c>
      <c r="N8" s="1">
        <f>G8*L8</f>
        <v>5.8000000000000007</v>
      </c>
      <c r="O8">
        <v>5.0000000000000001E-3</v>
      </c>
      <c r="P8" t="s">
        <v>16</v>
      </c>
      <c r="Q8" t="e">
        <f t="shared" si="4"/>
        <v>#NUM!</v>
      </c>
    </row>
    <row r="9" spans="1:17" x14ac:dyDescent="0.2">
      <c r="A9">
        <v>10</v>
      </c>
      <c r="B9" t="s">
        <v>6</v>
      </c>
      <c r="C9" t="s">
        <v>16</v>
      </c>
      <c r="D9">
        <v>1</v>
      </c>
      <c r="E9">
        <v>1</v>
      </c>
      <c r="F9">
        <v>153.13519449589839</v>
      </c>
      <c r="G9" s="3">
        <v>116.5</v>
      </c>
      <c r="H9" s="3">
        <f t="shared" si="5"/>
        <v>18317.597247949194</v>
      </c>
      <c r="I9" s="1">
        <f t="shared" si="1"/>
        <v>2.0663259253620376</v>
      </c>
      <c r="J9" s="1">
        <f t="shared" si="2"/>
        <v>4.2628685058824285</v>
      </c>
      <c r="K9" s="6">
        <f t="shared" si="3"/>
        <v>157.23259440299736</v>
      </c>
      <c r="L9">
        <v>0.05</v>
      </c>
      <c r="M9" s="1">
        <f>F9*L9</f>
        <v>7.6567597247949202</v>
      </c>
      <c r="N9" s="1">
        <f>G9*L9</f>
        <v>5.8250000000000002</v>
      </c>
      <c r="O9">
        <v>5.0000000000000001E-3</v>
      </c>
      <c r="P9" t="s">
        <v>16</v>
      </c>
      <c r="Q9" t="e">
        <f t="shared" si="4"/>
        <v>#NUM!</v>
      </c>
    </row>
    <row r="10" spans="1:17" x14ac:dyDescent="0.2">
      <c r="A10">
        <v>10</v>
      </c>
      <c r="B10" t="s">
        <v>6</v>
      </c>
      <c r="C10" t="s">
        <v>16</v>
      </c>
      <c r="D10">
        <v>1</v>
      </c>
      <c r="E10">
        <v>1</v>
      </c>
      <c r="F10">
        <v>153.13519449589839</v>
      </c>
      <c r="G10" s="3">
        <v>122.2</v>
      </c>
      <c r="H10" s="3">
        <f t="shared" si="5"/>
        <v>15467.597247949194</v>
      </c>
      <c r="I10" s="1">
        <f t="shared" si="1"/>
        <v>2.0870712059065353</v>
      </c>
      <c r="J10" s="1">
        <f t="shared" si="2"/>
        <v>4.1894228551989041</v>
      </c>
      <c r="K10" s="6">
        <f t="shared" si="3"/>
        <v>126.57608222544349</v>
      </c>
      <c r="L10">
        <v>0.05</v>
      </c>
      <c r="M10" s="1">
        <f>F10*L10</f>
        <v>7.6567597247949202</v>
      </c>
      <c r="N10" s="1">
        <f>G10*L10</f>
        <v>6.11</v>
      </c>
      <c r="O10">
        <v>5.0000000000000001E-3</v>
      </c>
      <c r="P10" t="s">
        <v>16</v>
      </c>
      <c r="Q10" t="e">
        <f t="shared" si="4"/>
        <v>#NUM!</v>
      </c>
    </row>
    <row r="11" spans="1:17" x14ac:dyDescent="0.2">
      <c r="A11">
        <v>10</v>
      </c>
      <c r="B11" t="s">
        <v>7</v>
      </c>
      <c r="C11" t="s">
        <v>16</v>
      </c>
      <c r="D11">
        <v>1</v>
      </c>
      <c r="E11">
        <v>1</v>
      </c>
      <c r="F11">
        <v>1974.4039057951841</v>
      </c>
      <c r="G11" s="3">
        <v>914.1</v>
      </c>
      <c r="H11" s="3">
        <f t="shared" si="5"/>
        <v>530151.9528975921</v>
      </c>
      <c r="I11" s="1">
        <f t="shared" si="1"/>
        <v>2.9609937089423362</v>
      </c>
      <c r="J11" s="1">
        <f t="shared" si="2"/>
        <v>5.7244003655378197</v>
      </c>
      <c r="K11" s="6">
        <f t="shared" si="3"/>
        <v>579.97150519373383</v>
      </c>
      <c r="L11">
        <v>0.05</v>
      </c>
      <c r="M11" s="1">
        <f>F11*L11</f>
        <v>98.720195289759204</v>
      </c>
      <c r="N11" s="1">
        <f>G11*L11</f>
        <v>45.705000000000005</v>
      </c>
      <c r="O11">
        <v>5.0000000000000001E-3</v>
      </c>
      <c r="P11" t="s">
        <v>16</v>
      </c>
      <c r="Q11" t="e">
        <f t="shared" si="4"/>
        <v>#NUM!</v>
      </c>
    </row>
    <row r="12" spans="1:17" x14ac:dyDescent="0.2">
      <c r="A12">
        <v>10</v>
      </c>
      <c r="B12" t="s">
        <v>7</v>
      </c>
      <c r="C12" t="s">
        <v>16</v>
      </c>
      <c r="D12">
        <v>1</v>
      </c>
      <c r="E12">
        <v>1</v>
      </c>
      <c r="F12">
        <v>1974.4039057951841</v>
      </c>
      <c r="G12" s="3">
        <v>936.7</v>
      </c>
      <c r="H12" s="3">
        <f t="shared" si="5"/>
        <v>518851.95289759198</v>
      </c>
      <c r="I12" s="1">
        <f t="shared" si="1"/>
        <v>2.9716005202300591</v>
      </c>
      <c r="J12" s="1">
        <f>LOG10(H12)</f>
        <v>5.7150434557063576</v>
      </c>
      <c r="K12" s="6">
        <f t="shared" si="3"/>
        <v>553.91475701675233</v>
      </c>
      <c r="L12">
        <v>0.05</v>
      </c>
      <c r="M12" s="1">
        <f>F12*L12</f>
        <v>98.720195289759204</v>
      </c>
      <c r="N12" s="1">
        <f>G12*L12</f>
        <v>46.835000000000008</v>
      </c>
      <c r="O12">
        <v>5.0000000000000001E-3</v>
      </c>
      <c r="P12" t="s">
        <v>16</v>
      </c>
      <c r="Q12" t="e">
        <f t="shared" si="4"/>
        <v>#NUM!</v>
      </c>
    </row>
    <row r="13" spans="1:17" x14ac:dyDescent="0.2">
      <c r="A13">
        <v>10</v>
      </c>
      <c r="B13" t="s">
        <v>7</v>
      </c>
      <c r="C13" t="s">
        <v>16</v>
      </c>
      <c r="D13">
        <v>1</v>
      </c>
      <c r="E13">
        <v>1</v>
      </c>
      <c r="F13">
        <v>1974.4039057951841</v>
      </c>
      <c r="G13" s="3">
        <v>1057.8</v>
      </c>
      <c r="H13" s="3">
        <f t="shared" si="5"/>
        <v>458301.9528975921</v>
      </c>
      <c r="I13" s="1">
        <f t="shared" si="1"/>
        <v>3.0244035626829655</v>
      </c>
      <c r="J13" s="1">
        <f t="shared" ref="I13:J21" si="6">LOG10(H13)</f>
        <v>5.6611517078466651</v>
      </c>
      <c r="K13" s="6">
        <f t="shared" si="3"/>
        <v>433.25955085799973</v>
      </c>
      <c r="L13">
        <v>0.05</v>
      </c>
      <c r="M13" s="1">
        <f>F13*L13</f>
        <v>98.720195289759204</v>
      </c>
      <c r="N13" s="1">
        <f>G13*L13</f>
        <v>52.89</v>
      </c>
      <c r="O13">
        <v>5.0000000000000001E-3</v>
      </c>
      <c r="P13" t="s">
        <v>16</v>
      </c>
      <c r="Q13" t="e">
        <f t="shared" si="4"/>
        <v>#NUM!</v>
      </c>
    </row>
    <row r="14" spans="1:17" x14ac:dyDescent="0.2">
      <c r="A14">
        <v>10</v>
      </c>
      <c r="B14" t="s">
        <v>8</v>
      </c>
      <c r="C14" t="s">
        <v>16</v>
      </c>
      <c r="D14">
        <v>1</v>
      </c>
      <c r="E14">
        <v>1</v>
      </c>
      <c r="F14">
        <v>2310.4372479491926</v>
      </c>
      <c r="G14" s="3">
        <v>1198.2</v>
      </c>
      <c r="H14" s="3">
        <f t="shared" si="5"/>
        <v>556118.62397459627</v>
      </c>
      <c r="I14" s="1">
        <f t="shared" si="1"/>
        <v>3.0785293152543463</v>
      </c>
      <c r="J14" s="1">
        <f t="shared" si="6"/>
        <v>5.7451674395004959</v>
      </c>
      <c r="K14" s="6">
        <f t="shared" si="3"/>
        <v>464.12837921431833</v>
      </c>
      <c r="L14">
        <v>0.05</v>
      </c>
      <c r="M14" s="1">
        <f>F14*L14</f>
        <v>115.52186239745964</v>
      </c>
      <c r="N14" s="1">
        <f>G14*L14</f>
        <v>59.910000000000004</v>
      </c>
      <c r="O14">
        <v>5.0000000000000001E-3</v>
      </c>
      <c r="P14" t="s">
        <v>16</v>
      </c>
      <c r="Q14" t="e">
        <f t="shared" si="4"/>
        <v>#NUM!</v>
      </c>
    </row>
    <row r="15" spans="1:17" x14ac:dyDescent="0.2">
      <c r="A15">
        <v>10</v>
      </c>
      <c r="B15" t="s">
        <v>8</v>
      </c>
      <c r="C15" t="s">
        <v>16</v>
      </c>
      <c r="D15">
        <v>1</v>
      </c>
      <c r="E15">
        <v>1</v>
      </c>
      <c r="F15">
        <v>2310.4372479491926</v>
      </c>
      <c r="G15" s="3">
        <v>1302.8</v>
      </c>
      <c r="H15" s="3">
        <f t="shared" si="5"/>
        <v>503818.62397459632</v>
      </c>
      <c r="I15" s="1">
        <f t="shared" si="1"/>
        <v>3.1148777498928353</v>
      </c>
      <c r="J15" s="1">
        <f t="shared" si="6"/>
        <v>5.7022742174294665</v>
      </c>
      <c r="K15" s="6">
        <f t="shared" si="3"/>
        <v>386.71985260561587</v>
      </c>
      <c r="L15">
        <v>0.05</v>
      </c>
      <c r="M15" s="1">
        <f>F15*L15</f>
        <v>115.52186239745964</v>
      </c>
      <c r="N15" s="1">
        <f>G15*L15</f>
        <v>65.14</v>
      </c>
      <c r="O15">
        <v>5.0000000000000001E-3</v>
      </c>
      <c r="P15" t="s">
        <v>16</v>
      </c>
      <c r="Q15" t="e">
        <f t="shared" si="4"/>
        <v>#NUM!</v>
      </c>
    </row>
    <row r="16" spans="1:17" x14ac:dyDescent="0.2">
      <c r="A16">
        <v>10</v>
      </c>
      <c r="B16" t="s">
        <v>8</v>
      </c>
      <c r="C16" t="s">
        <v>16</v>
      </c>
      <c r="D16">
        <v>1</v>
      </c>
      <c r="E16">
        <v>1</v>
      </c>
      <c r="F16">
        <v>2310.4372479491926</v>
      </c>
      <c r="G16" s="3">
        <v>1488.7</v>
      </c>
      <c r="H16" s="3">
        <f t="shared" si="5"/>
        <v>410868.62397459632</v>
      </c>
      <c r="I16" s="1">
        <f t="shared" si="1"/>
        <v>3.1728071883690872</v>
      </c>
      <c r="J16" s="1">
        <f t="shared" si="6"/>
        <v>5.6137029775846363</v>
      </c>
      <c r="K16" s="6">
        <f t="shared" si="3"/>
        <v>275.99155234405612</v>
      </c>
      <c r="L16">
        <v>0.05</v>
      </c>
      <c r="M16" s="1">
        <f>F16*L16</f>
        <v>115.52186239745964</v>
      </c>
      <c r="N16" s="1">
        <f>G16*L16</f>
        <v>74.435000000000002</v>
      </c>
      <c r="O16">
        <v>5.0000000000000001E-3</v>
      </c>
      <c r="P16" t="s">
        <v>16</v>
      </c>
      <c r="Q16" t="e">
        <f t="shared" si="4"/>
        <v>#NUM!</v>
      </c>
    </row>
    <row r="17" spans="1:20" x14ac:dyDescent="0.2">
      <c r="A17">
        <v>10</v>
      </c>
      <c r="B17" t="s">
        <v>9</v>
      </c>
      <c r="C17" t="s">
        <v>16</v>
      </c>
      <c r="D17">
        <v>1</v>
      </c>
      <c r="E17">
        <v>1</v>
      </c>
      <c r="F17">
        <v>5287.7886689600418</v>
      </c>
      <c r="G17" s="3">
        <v>2849.3</v>
      </c>
      <c r="H17" s="3">
        <f t="shared" si="5"/>
        <v>1219244.3344800209</v>
      </c>
      <c r="I17" s="1">
        <f t="shared" si="1"/>
        <v>3.4547381780865685</v>
      </c>
      <c r="J17" s="1">
        <f t="shared" si="6"/>
        <v>6.0860907462117027</v>
      </c>
      <c r="K17" s="6">
        <f t="shared" si="3"/>
        <v>427.91013037588908</v>
      </c>
      <c r="L17">
        <v>0.05</v>
      </c>
      <c r="M17" s="1">
        <f>F17*L17</f>
        <v>264.38943344800208</v>
      </c>
      <c r="N17" s="1">
        <f>G17*L17</f>
        <v>142.465</v>
      </c>
      <c r="O17">
        <v>5.0000000000000001E-3</v>
      </c>
      <c r="P17" t="s">
        <v>16</v>
      </c>
      <c r="Q17" t="e">
        <f t="shared" si="4"/>
        <v>#NUM!</v>
      </c>
    </row>
    <row r="18" spans="1:20" x14ac:dyDescent="0.2">
      <c r="A18">
        <v>10</v>
      </c>
      <c r="B18" t="s">
        <v>9</v>
      </c>
      <c r="C18" t="s">
        <v>16</v>
      </c>
      <c r="D18">
        <v>1</v>
      </c>
      <c r="E18">
        <v>1</v>
      </c>
      <c r="F18">
        <v>5287.7886689600418</v>
      </c>
      <c r="G18" s="3">
        <v>2832.6</v>
      </c>
      <c r="H18" s="3">
        <f>(F18-G18)*0.05/0.0001</f>
        <v>1227594.3344800209</v>
      </c>
      <c r="I18" s="1">
        <f t="shared" si="1"/>
        <v>3.4521852508148987</v>
      </c>
      <c r="J18" s="1">
        <f t="shared" si="6"/>
        <v>6.0890548754344822</v>
      </c>
      <c r="K18" s="6">
        <f t="shared" si="3"/>
        <v>433.38075777731444</v>
      </c>
      <c r="L18">
        <v>0.05</v>
      </c>
      <c r="M18" s="1">
        <f>F18*L18</f>
        <v>264.38943344800208</v>
      </c>
      <c r="N18" s="1">
        <f>G18*L18</f>
        <v>141.63</v>
      </c>
      <c r="O18">
        <v>5.0000000000000001E-3</v>
      </c>
      <c r="P18" t="s">
        <v>16</v>
      </c>
      <c r="Q18" t="e">
        <f t="shared" si="4"/>
        <v>#NUM!</v>
      </c>
    </row>
    <row r="19" spans="1:20" x14ac:dyDescent="0.2">
      <c r="A19">
        <v>10</v>
      </c>
      <c r="B19" t="s">
        <v>9</v>
      </c>
      <c r="C19" t="s">
        <v>16</v>
      </c>
      <c r="D19">
        <v>1</v>
      </c>
      <c r="E19">
        <v>1</v>
      </c>
      <c r="F19">
        <v>5287.7886689600418</v>
      </c>
      <c r="G19" s="3">
        <v>3770.1</v>
      </c>
      <c r="H19" s="3">
        <f>(F19-G19)*0.05/0.0001</f>
        <v>758844.33448002092</v>
      </c>
      <c r="I19" s="1">
        <f t="shared" si="1"/>
        <v>3.5763528698005445</v>
      </c>
      <c r="J19" s="1">
        <f t="shared" si="6"/>
        <v>5.8801526960405166</v>
      </c>
      <c r="K19" s="6">
        <f t="shared" si="3"/>
        <v>201.27963037585766</v>
      </c>
      <c r="L19">
        <v>0.05</v>
      </c>
      <c r="M19" s="1">
        <f>F19*L19</f>
        <v>264.38943344800208</v>
      </c>
      <c r="N19" s="1">
        <f>G19*L19</f>
        <v>188.505</v>
      </c>
      <c r="O19">
        <v>5.0000000000000001E-3</v>
      </c>
      <c r="P19" t="s">
        <v>16</v>
      </c>
      <c r="Q19" t="e">
        <f t="shared" si="4"/>
        <v>#NUM!</v>
      </c>
    </row>
    <row r="20" spans="1:20" x14ac:dyDescent="0.2">
      <c r="A20">
        <v>10</v>
      </c>
      <c r="B20" t="s">
        <v>7</v>
      </c>
      <c r="C20" t="s">
        <v>16</v>
      </c>
      <c r="D20">
        <v>1</v>
      </c>
      <c r="E20">
        <v>0</v>
      </c>
      <c r="F20">
        <v>1953.1411499999997</v>
      </c>
      <c r="G20" s="3">
        <v>862.7</v>
      </c>
      <c r="H20" s="3">
        <f>(F20-G20)*0.05/0.0001</f>
        <v>545220.57499999984</v>
      </c>
      <c r="I20" s="1">
        <f t="shared" si="6"/>
        <v>2.9358597980378804</v>
      </c>
      <c r="J20" s="1">
        <f t="shared" si="6"/>
        <v>5.7365722364516332</v>
      </c>
      <c r="K20" s="6">
        <f t="shared" si="3"/>
        <v>631.99324794250583</v>
      </c>
      <c r="L20">
        <v>0.05</v>
      </c>
      <c r="M20" s="1">
        <f>F20*L20</f>
        <v>97.657057499999993</v>
      </c>
      <c r="N20" s="1">
        <f>G20*L20</f>
        <v>43.135000000000005</v>
      </c>
      <c r="O20">
        <v>5.0000000000000001E-3</v>
      </c>
      <c r="P20" t="s">
        <v>16</v>
      </c>
      <c r="Q20" t="e">
        <f t="shared" si="4"/>
        <v>#NUM!</v>
      </c>
    </row>
    <row r="21" spans="1:20" x14ac:dyDescent="0.2">
      <c r="A21">
        <v>10</v>
      </c>
      <c r="B21" t="s">
        <v>7</v>
      </c>
      <c r="C21" t="s">
        <v>16</v>
      </c>
      <c r="D21">
        <v>1</v>
      </c>
      <c r="E21">
        <v>0</v>
      </c>
      <c r="F21">
        <v>1953.1411499999997</v>
      </c>
      <c r="G21" s="3">
        <v>839.8</v>
      </c>
      <c r="H21" s="3">
        <f t="shared" ref="H21:H65" si="7">(F21-G21)*0.05/0.0001</f>
        <v>556670.57499999984</v>
      </c>
      <c r="I21" s="1">
        <f t="shared" si="6"/>
        <v>2.9241758703019207</v>
      </c>
      <c r="J21" s="1">
        <f t="shared" si="6"/>
        <v>5.7455982655805702</v>
      </c>
      <c r="K21" s="6">
        <f t="shared" si="3"/>
        <v>662.86088949749922</v>
      </c>
      <c r="L21">
        <v>0.05</v>
      </c>
      <c r="M21" s="1">
        <f>F21*L21</f>
        <v>97.657057499999993</v>
      </c>
      <c r="N21" s="1">
        <f>G21*L21</f>
        <v>41.99</v>
      </c>
      <c r="O21">
        <v>5.0000000000000001E-3</v>
      </c>
      <c r="P21" t="s">
        <v>16</v>
      </c>
      <c r="Q21" t="e">
        <f t="shared" si="4"/>
        <v>#NUM!</v>
      </c>
    </row>
    <row r="22" spans="1:20" x14ac:dyDescent="0.2">
      <c r="A22">
        <v>10</v>
      </c>
      <c r="B22" t="s">
        <v>7</v>
      </c>
      <c r="C22" t="s">
        <v>16</v>
      </c>
      <c r="D22">
        <v>1</v>
      </c>
      <c r="E22">
        <v>0</v>
      </c>
      <c r="F22">
        <v>1953.1411499999997</v>
      </c>
      <c r="G22" s="3">
        <v>807.4</v>
      </c>
      <c r="H22" s="3">
        <f t="shared" si="7"/>
        <v>572870.57499999995</v>
      </c>
      <c r="I22" s="1">
        <f>LOG10(G22)</f>
        <v>2.9070887450742955</v>
      </c>
      <c r="J22" s="1">
        <f>LOG10(H22)</f>
        <v>5.7580565156632648</v>
      </c>
      <c r="K22" s="6">
        <f t="shared" si="3"/>
        <v>709.52511146891254</v>
      </c>
      <c r="L22">
        <v>0.05</v>
      </c>
      <c r="M22" s="1">
        <f>F22*L22</f>
        <v>97.657057499999993</v>
      </c>
      <c r="N22" s="1">
        <f>G22*L22</f>
        <v>40.370000000000005</v>
      </c>
      <c r="O22">
        <v>5.0000000000000001E-3</v>
      </c>
      <c r="P22" t="s">
        <v>16</v>
      </c>
      <c r="Q22" t="e">
        <f t="shared" si="4"/>
        <v>#NUM!</v>
      </c>
    </row>
    <row r="23" spans="1:20" x14ac:dyDescent="0.2">
      <c r="A23">
        <v>2</v>
      </c>
      <c r="B23" t="s">
        <v>4</v>
      </c>
      <c r="C23" t="s">
        <v>11</v>
      </c>
      <c r="D23">
        <v>1</v>
      </c>
      <c r="E23">
        <v>1</v>
      </c>
      <c r="F23" s="4">
        <v>31.033522095792531</v>
      </c>
      <c r="G23" s="3">
        <v>318.672534801761</v>
      </c>
      <c r="H23" s="3">
        <f t="shared" si="7"/>
        <v>-143819.50635298423</v>
      </c>
      <c r="I23" s="1">
        <f t="shared" ref="I23:J31" si="8">LOG10(G23)</f>
        <v>2.5033446348636321</v>
      </c>
      <c r="J23" s="1" t="e">
        <f t="shared" si="8"/>
        <v>#NUM!</v>
      </c>
      <c r="K23" s="6">
        <v>-399.33778157257979</v>
      </c>
      <c r="L23">
        <v>0.05</v>
      </c>
      <c r="M23" s="1">
        <f>F23*L23</f>
        <v>1.5516761047896266</v>
      </c>
      <c r="N23" s="1">
        <f>G23*L23</f>
        <v>15.933626740088052</v>
      </c>
      <c r="O23">
        <v>5.0000000000000001E-3</v>
      </c>
      <c r="P23">
        <v>1E-4</v>
      </c>
      <c r="Q23">
        <f>LOG10(M23-G23*L23-K23*G23*O23)-LOG10(P23)</f>
        <v>6.793726118906493</v>
      </c>
    </row>
    <row r="24" spans="1:20" x14ac:dyDescent="0.2">
      <c r="A24">
        <v>3</v>
      </c>
      <c r="B24" t="s">
        <v>4</v>
      </c>
      <c r="C24" t="s">
        <v>11</v>
      </c>
      <c r="D24">
        <v>1</v>
      </c>
      <c r="E24">
        <v>1</v>
      </c>
      <c r="F24" s="4">
        <v>62.627890976448789</v>
      </c>
      <c r="G24" s="3">
        <v>450.12957963471393</v>
      </c>
      <c r="H24" s="3">
        <f t="shared" si="7"/>
        <v>-193750.84432913258</v>
      </c>
      <c r="I24" s="1">
        <f t="shared" si="8"/>
        <v>2.6533375529296728</v>
      </c>
      <c r="J24" s="1" t="e">
        <f t="shared" si="8"/>
        <v>#NUM!</v>
      </c>
      <c r="K24" s="6">
        <v>-399.33778157257979</v>
      </c>
      <c r="L24">
        <v>0.05</v>
      </c>
      <c r="M24" s="1">
        <f>F24*L24</f>
        <v>3.1313945488224397</v>
      </c>
      <c r="N24" s="1">
        <f>G24*L24</f>
        <v>22.506478981735697</v>
      </c>
      <c r="O24">
        <v>5.0000000000000001E-3</v>
      </c>
      <c r="P24">
        <v>1E-4</v>
      </c>
      <c r="Q24">
        <f t="shared" si="4"/>
        <v>6.9441833274404923</v>
      </c>
      <c r="R24" s="5"/>
      <c r="S24" s="5"/>
      <c r="T24" s="5"/>
    </row>
    <row r="25" spans="1:20" x14ac:dyDescent="0.2">
      <c r="A25">
        <v>5</v>
      </c>
      <c r="B25" t="s">
        <v>4</v>
      </c>
      <c r="C25" t="s">
        <v>11</v>
      </c>
      <c r="D25">
        <v>1</v>
      </c>
      <c r="E25">
        <v>1</v>
      </c>
      <c r="F25" s="4">
        <v>125.62967980947342</v>
      </c>
      <c r="G25" s="3">
        <v>1391.4153696180269</v>
      </c>
      <c r="H25" s="3">
        <f t="shared" si="7"/>
        <v>-632892.84490427678</v>
      </c>
      <c r="I25" s="1">
        <f t="shared" si="8"/>
        <v>3.1434567962786613</v>
      </c>
      <c r="J25" s="1" t="e">
        <f t="shared" si="8"/>
        <v>#NUM!</v>
      </c>
      <c r="K25" s="6">
        <v>-399.33778157257979</v>
      </c>
      <c r="L25">
        <v>0.05</v>
      </c>
      <c r="M25" s="1">
        <f>F25*L25</f>
        <v>6.2814839904736708</v>
      </c>
      <c r="N25" s="1">
        <f>G25*L25</f>
        <v>69.57076848090135</v>
      </c>
      <c r="O25">
        <v>5.0000000000000001E-3</v>
      </c>
      <c r="P25">
        <v>1E-4</v>
      </c>
      <c r="Q25">
        <f t="shared" si="4"/>
        <v>7.4337593323903022</v>
      </c>
    </row>
    <row r="26" spans="1:20" x14ac:dyDescent="0.2">
      <c r="A26">
        <v>6</v>
      </c>
      <c r="B26" t="s">
        <v>4</v>
      </c>
      <c r="C26" t="s">
        <v>11</v>
      </c>
      <c r="D26">
        <v>1</v>
      </c>
      <c r="E26">
        <v>1</v>
      </c>
      <c r="F26" s="4">
        <v>157.21470124371527</v>
      </c>
      <c r="G26" s="3">
        <v>1517.0823952026954</v>
      </c>
      <c r="H26" s="3">
        <f t="shared" si="7"/>
        <v>-679933.8469794899</v>
      </c>
      <c r="I26" s="1">
        <f t="shared" si="8"/>
        <v>3.1810091686641933</v>
      </c>
      <c r="J26" s="1" t="e">
        <f t="shared" si="8"/>
        <v>#NUM!</v>
      </c>
      <c r="K26" s="6">
        <v>-399.33778157257979</v>
      </c>
      <c r="L26">
        <v>0.05</v>
      </c>
      <c r="M26" s="1">
        <f>F26*L26</f>
        <v>7.8607350621857641</v>
      </c>
      <c r="N26" s="1">
        <f>G26*L26</f>
        <v>75.854119760134765</v>
      </c>
      <c r="O26">
        <v>5.0000000000000001E-3</v>
      </c>
      <c r="P26">
        <v>1E-4</v>
      </c>
      <c r="Q26">
        <f t="shared" si="4"/>
        <v>7.4714601444673736</v>
      </c>
    </row>
    <row r="27" spans="1:20" x14ac:dyDescent="0.2">
      <c r="A27">
        <v>8</v>
      </c>
      <c r="B27" t="s">
        <v>4</v>
      </c>
      <c r="C27" t="s">
        <v>11</v>
      </c>
      <c r="D27">
        <v>1</v>
      </c>
      <c r="E27">
        <v>1</v>
      </c>
      <c r="F27" s="4">
        <v>220.08562582693833</v>
      </c>
      <c r="G27" s="3">
        <v>1061.9326895895053</v>
      </c>
      <c r="H27" s="3">
        <f t="shared" si="7"/>
        <v>-420923.53188128356</v>
      </c>
      <c r="I27" s="1">
        <f t="shared" si="8"/>
        <v>3.026096989941041</v>
      </c>
      <c r="J27" s="1" t="e">
        <f t="shared" si="8"/>
        <v>#NUM!</v>
      </c>
      <c r="K27" s="6">
        <v>-399.33778157257979</v>
      </c>
      <c r="L27">
        <v>0.05</v>
      </c>
      <c r="M27" s="1">
        <f>F27*L27</f>
        <v>11.004281291346917</v>
      </c>
      <c r="N27" s="1">
        <f>G27*L27</f>
        <v>53.09663447947527</v>
      </c>
      <c r="O27">
        <v>5.0000000000000001E-3</v>
      </c>
      <c r="P27">
        <v>1E-4</v>
      </c>
      <c r="Q27">
        <f t="shared" si="4"/>
        <v>7.3176992245975754</v>
      </c>
    </row>
    <row r="28" spans="1:20" x14ac:dyDescent="0.2">
      <c r="A28">
        <v>10</v>
      </c>
      <c r="B28" t="s">
        <v>4</v>
      </c>
      <c r="C28" t="s">
        <v>11</v>
      </c>
      <c r="D28">
        <v>1</v>
      </c>
      <c r="E28">
        <v>1</v>
      </c>
      <c r="F28" s="4">
        <v>282.62004233924313</v>
      </c>
      <c r="G28" s="3">
        <v>371.83277440124482</v>
      </c>
      <c r="H28" s="3">
        <f t="shared" si="7"/>
        <v>-44606.366031000842</v>
      </c>
      <c r="I28" s="1">
        <f t="shared" si="8"/>
        <v>2.5703476670773231</v>
      </c>
      <c r="J28" s="1" t="e">
        <f t="shared" si="8"/>
        <v>#NUM!</v>
      </c>
      <c r="K28" s="6">
        <v>-399.33778157257979</v>
      </c>
      <c r="L28">
        <v>0.05</v>
      </c>
      <c r="M28" s="1">
        <f>F28*L28</f>
        <v>14.131002116962158</v>
      </c>
      <c r="N28" s="1">
        <f>G28*L28</f>
        <v>18.591638720062242</v>
      </c>
      <c r="O28">
        <v>5.0000000000000001E-3</v>
      </c>
      <c r="P28">
        <v>1E-4</v>
      </c>
      <c r="Q28">
        <f t="shared" si="4"/>
        <v>6.8680409079756028</v>
      </c>
    </row>
    <row r="29" spans="1:20" x14ac:dyDescent="0.2">
      <c r="A29">
        <v>2</v>
      </c>
      <c r="B29" t="s">
        <v>5</v>
      </c>
      <c r="C29" t="s">
        <v>11</v>
      </c>
      <c r="D29">
        <v>1</v>
      </c>
      <c r="E29">
        <v>1</v>
      </c>
      <c r="F29" s="4">
        <v>91.772214871659145</v>
      </c>
      <c r="G29" s="3">
        <v>56.436268306135013</v>
      </c>
      <c r="H29" s="3">
        <f t="shared" si="7"/>
        <v>17667.973282762065</v>
      </c>
      <c r="I29" s="1">
        <f t="shared" si="8"/>
        <v>1.7515582894970303</v>
      </c>
      <c r="J29" s="1">
        <f t="shared" si="8"/>
        <v>4.2471867338534022</v>
      </c>
      <c r="K29" s="6">
        <v>217.28079160444219</v>
      </c>
      <c r="L29">
        <v>0.05</v>
      </c>
      <c r="M29" s="1">
        <f>F29*L29</f>
        <v>4.5886107435829571</v>
      </c>
      <c r="N29" s="1">
        <f>G29*L29</f>
        <v>2.8218134153067509</v>
      </c>
      <c r="O29">
        <v>5.0000000000000001E-3</v>
      </c>
      <c r="P29">
        <v>1E-4</v>
      </c>
      <c r="Q29" t="e">
        <f>LOG10(M29-G29*L29-K29*G29*O29)-LOG10(P29)</f>
        <v>#NUM!</v>
      </c>
    </row>
    <row r="30" spans="1:20" x14ac:dyDescent="0.2">
      <c r="A30">
        <v>3</v>
      </c>
      <c r="B30" t="s">
        <v>5</v>
      </c>
      <c r="C30" t="s">
        <v>11</v>
      </c>
      <c r="D30">
        <v>1</v>
      </c>
      <c r="E30">
        <v>1</v>
      </c>
      <c r="F30" s="4">
        <v>185.20296374702298</v>
      </c>
      <c r="G30" s="3">
        <v>149.68263894390475</v>
      </c>
      <c r="H30" s="3">
        <f t="shared" si="7"/>
        <v>17760.162401559115</v>
      </c>
      <c r="I30" s="1">
        <f t="shared" si="8"/>
        <v>2.1751714312842636</v>
      </c>
      <c r="J30" s="1">
        <f t="shared" si="8"/>
        <v>4.2494469327138944</v>
      </c>
      <c r="K30" s="6">
        <v>217.28079160444219</v>
      </c>
      <c r="L30">
        <v>0.05</v>
      </c>
      <c r="M30" s="1">
        <f>F30*L30</f>
        <v>9.2601481873511489</v>
      </c>
      <c r="N30" s="1">
        <f>G30*L30</f>
        <v>7.4841319471952374</v>
      </c>
      <c r="O30">
        <v>5.0000000000000001E-3</v>
      </c>
      <c r="P30">
        <v>1E-4</v>
      </c>
      <c r="Q30" t="e">
        <f t="shared" si="4"/>
        <v>#NUM!</v>
      </c>
    </row>
    <row r="31" spans="1:20" x14ac:dyDescent="0.2">
      <c r="A31">
        <v>5</v>
      </c>
      <c r="B31" t="s">
        <v>5</v>
      </c>
      <c r="C31" t="s">
        <v>11</v>
      </c>
      <c r="D31">
        <v>1</v>
      </c>
      <c r="E31">
        <v>1</v>
      </c>
      <c r="F31" s="4">
        <v>371.51161682984917</v>
      </c>
      <c r="G31" s="3">
        <v>348.88867322549783</v>
      </c>
      <c r="H31" s="3">
        <f t="shared" si="7"/>
        <v>11311.471802175674</v>
      </c>
      <c r="I31" s="1">
        <f t="shared" si="8"/>
        <v>2.5426868701775058</v>
      </c>
      <c r="J31" s="1">
        <f t="shared" si="8"/>
        <v>4.0535191172134128</v>
      </c>
      <c r="K31" s="6">
        <v>217.28079160444219</v>
      </c>
      <c r="L31">
        <v>0.05</v>
      </c>
      <c r="M31" s="1">
        <f>F31*L31</f>
        <v>18.57558084149246</v>
      </c>
      <c r="N31" s="1">
        <f>G31*L31</f>
        <v>17.444433661274893</v>
      </c>
      <c r="O31">
        <v>5.0000000000000001E-3</v>
      </c>
      <c r="P31">
        <v>1E-4</v>
      </c>
      <c r="Q31" t="e">
        <f t="shared" si="4"/>
        <v>#NUM!</v>
      </c>
      <c r="R31" s="4"/>
    </row>
    <row r="32" spans="1:20" x14ac:dyDescent="0.2">
      <c r="A32">
        <v>6</v>
      </c>
      <c r="B32" t="s">
        <v>5</v>
      </c>
      <c r="C32" t="s">
        <v>11</v>
      </c>
      <c r="D32">
        <v>1</v>
      </c>
      <c r="E32">
        <v>1</v>
      </c>
      <c r="F32" s="4">
        <v>464.91472347181798</v>
      </c>
      <c r="G32" s="3">
        <v>321.43715030768271</v>
      </c>
      <c r="H32" s="3">
        <f t="shared" si="7"/>
        <v>71738.786582067638</v>
      </c>
      <c r="I32" s="1">
        <f>LOG10(G32)</f>
        <v>2.5070960691953186</v>
      </c>
      <c r="J32" s="1">
        <f>LOG10(H32)</f>
        <v>4.8557540265751165</v>
      </c>
      <c r="K32" s="6">
        <v>217.28079160444219</v>
      </c>
      <c r="L32">
        <v>0.05</v>
      </c>
      <c r="M32" s="1">
        <f>F32*L32</f>
        <v>23.245736173590899</v>
      </c>
      <c r="N32" s="1">
        <f>G32*L32</f>
        <v>16.071857515384135</v>
      </c>
      <c r="O32">
        <v>5.0000000000000001E-3</v>
      </c>
      <c r="P32">
        <v>1E-4</v>
      </c>
      <c r="Q32" t="e">
        <f t="shared" si="4"/>
        <v>#NUM!</v>
      </c>
    </row>
    <row r="33" spans="1:17" x14ac:dyDescent="0.2">
      <c r="A33">
        <v>8</v>
      </c>
      <c r="B33" t="s">
        <v>5</v>
      </c>
      <c r="C33" t="s">
        <v>11</v>
      </c>
      <c r="D33">
        <v>1</v>
      </c>
      <c r="E33">
        <v>1</v>
      </c>
      <c r="F33" s="4">
        <v>650.83638528711299</v>
      </c>
      <c r="G33" s="3">
        <v>540.42178820015647</v>
      </c>
      <c r="H33" s="3">
        <f t="shared" si="7"/>
        <v>55207.29854347826</v>
      </c>
      <c r="I33" s="1">
        <f t="shared" ref="I33:J41" si="9">LOG10(G33)</f>
        <v>2.7327328501655854</v>
      </c>
      <c r="J33" s="1">
        <f t="shared" si="9"/>
        <v>4.7419964963456307</v>
      </c>
      <c r="K33" s="6">
        <v>217.28079160444219</v>
      </c>
      <c r="L33">
        <v>0.05</v>
      </c>
      <c r="M33" s="1">
        <f>F33*L33</f>
        <v>32.541819264355652</v>
      </c>
      <c r="N33" s="1">
        <f>G33*L33</f>
        <v>27.021089410007825</v>
      </c>
      <c r="O33">
        <v>5.0000000000000001E-3</v>
      </c>
      <c r="P33">
        <v>1E-4</v>
      </c>
      <c r="Q33" t="e">
        <f t="shared" si="4"/>
        <v>#NUM!</v>
      </c>
    </row>
    <row r="34" spans="1:17" x14ac:dyDescent="0.2">
      <c r="A34">
        <v>10</v>
      </c>
      <c r="B34" t="s">
        <v>5</v>
      </c>
      <c r="C34" t="s">
        <v>11</v>
      </c>
      <c r="D34">
        <v>1</v>
      </c>
      <c r="E34">
        <v>1</v>
      </c>
      <c r="F34" s="4">
        <v>835.76292670018518</v>
      </c>
      <c r="G34" s="3">
        <v>638.92594059449834</v>
      </c>
      <c r="H34" s="3">
        <f t="shared" si="7"/>
        <v>98418.493052843405</v>
      </c>
      <c r="I34" s="1">
        <f t="shared" si="9"/>
        <v>2.8054505209828928</v>
      </c>
      <c r="J34" s="1">
        <f t="shared" si="9"/>
        <v>4.9930767109942922</v>
      </c>
      <c r="K34" s="6">
        <v>217.28079160444219</v>
      </c>
      <c r="L34">
        <v>0.05</v>
      </c>
      <c r="M34" s="1">
        <f>F34*L34</f>
        <v>41.788146335009259</v>
      </c>
      <c r="N34" s="1">
        <f>G34*L34</f>
        <v>31.946297029724917</v>
      </c>
      <c r="O34">
        <v>5.0000000000000001E-3</v>
      </c>
      <c r="P34">
        <v>1E-4</v>
      </c>
      <c r="Q34" t="e">
        <f t="shared" si="4"/>
        <v>#NUM!</v>
      </c>
    </row>
    <row r="35" spans="1:17" x14ac:dyDescent="0.2">
      <c r="A35">
        <v>2</v>
      </c>
      <c r="B35" t="s">
        <v>6</v>
      </c>
      <c r="C35" t="s">
        <v>11</v>
      </c>
      <c r="D35">
        <v>1</v>
      </c>
      <c r="E35">
        <v>1</v>
      </c>
      <c r="F35" s="4">
        <v>16.815242127546966</v>
      </c>
      <c r="G35" s="3">
        <v>7.3135420084079854</v>
      </c>
      <c r="H35" s="3">
        <f t="shared" si="7"/>
        <v>4750.8500595694904</v>
      </c>
      <c r="I35" s="1">
        <f t="shared" si="9"/>
        <v>0.86412776028847083</v>
      </c>
      <c r="J35" s="1">
        <f t="shared" si="9"/>
        <v>3.6767713239723174</v>
      </c>
      <c r="K35" s="6">
        <v>147.9580567150814</v>
      </c>
      <c r="L35">
        <v>0.05</v>
      </c>
      <c r="M35" s="1">
        <f>F35*L35</f>
        <v>0.84076210637734838</v>
      </c>
      <c r="N35" s="1">
        <f>G35*L35</f>
        <v>0.3656771004203993</v>
      </c>
      <c r="O35">
        <v>5.0000000000000001E-3</v>
      </c>
      <c r="P35">
        <v>1E-4</v>
      </c>
      <c r="Q35" t="e">
        <f t="shared" si="4"/>
        <v>#NUM!</v>
      </c>
    </row>
    <row r="36" spans="1:17" x14ac:dyDescent="0.2">
      <c r="A36">
        <v>3</v>
      </c>
      <c r="B36" t="s">
        <v>6</v>
      </c>
      <c r="C36" t="s">
        <v>11</v>
      </c>
      <c r="D36">
        <v>1</v>
      </c>
      <c r="E36">
        <v>1</v>
      </c>
      <c r="F36" s="4">
        <v>33.934374173061649</v>
      </c>
      <c r="G36" s="3">
        <v>17.857145962783129</v>
      </c>
      <c r="H36" s="3">
        <f t="shared" si="7"/>
        <v>8038.6141051392597</v>
      </c>
      <c r="I36" s="1">
        <f t="shared" si="9"/>
        <v>1.2518120485244892</v>
      </c>
      <c r="J36" s="1">
        <f t="shared" si="9"/>
        <v>3.9051811807917889</v>
      </c>
      <c r="K36" s="6">
        <v>147.9580567150814</v>
      </c>
      <c r="L36">
        <v>0.05</v>
      </c>
      <c r="M36" s="1">
        <f>F36*L36</f>
        <v>1.6967187086530826</v>
      </c>
      <c r="N36" s="1">
        <f>G36*L36</f>
        <v>0.89285729813915649</v>
      </c>
      <c r="O36">
        <v>5.0000000000000001E-3</v>
      </c>
      <c r="P36">
        <v>1E-4</v>
      </c>
      <c r="Q36" t="e">
        <f t="shared" si="4"/>
        <v>#NUM!</v>
      </c>
    </row>
    <row r="37" spans="1:17" x14ac:dyDescent="0.2">
      <c r="A37">
        <v>5</v>
      </c>
      <c r="B37" t="s">
        <v>6</v>
      </c>
      <c r="C37" t="s">
        <v>11</v>
      </c>
      <c r="D37">
        <v>1</v>
      </c>
      <c r="E37">
        <v>1</v>
      </c>
      <c r="F37" s="4">
        <v>68.071341624768465</v>
      </c>
      <c r="G37" s="3">
        <v>52.542421967302516</v>
      </c>
      <c r="H37" s="3">
        <f t="shared" si="7"/>
        <v>7764.4598287329745</v>
      </c>
      <c r="I37" s="1">
        <f t="shared" si="9"/>
        <v>1.7205100879169677</v>
      </c>
      <c r="J37" s="1">
        <f t="shared" si="9"/>
        <v>3.8901112473716397</v>
      </c>
      <c r="K37" s="6">
        <v>147.9580567150814</v>
      </c>
      <c r="L37">
        <v>0.05</v>
      </c>
      <c r="M37" s="1">
        <f>F37*L37</f>
        <v>3.4035670812384233</v>
      </c>
      <c r="N37" s="1">
        <f>G37*L37</f>
        <v>2.6271210983651261</v>
      </c>
      <c r="O37">
        <v>5.0000000000000001E-3</v>
      </c>
      <c r="P37">
        <v>1E-4</v>
      </c>
      <c r="Q37" t="e">
        <f t="shared" si="4"/>
        <v>#NUM!</v>
      </c>
    </row>
    <row r="38" spans="1:17" x14ac:dyDescent="0.2">
      <c r="A38">
        <v>6</v>
      </c>
      <c r="B38" t="s">
        <v>6</v>
      </c>
      <c r="C38" t="s">
        <v>11</v>
      </c>
      <c r="D38">
        <v>1</v>
      </c>
      <c r="E38">
        <v>1</v>
      </c>
      <c r="F38" s="4">
        <v>85.185408838317016</v>
      </c>
      <c r="G38" s="3">
        <v>47.963389556858623</v>
      </c>
      <c r="H38" s="3">
        <f t="shared" si="7"/>
        <v>18611.009640729197</v>
      </c>
      <c r="I38" s="1">
        <f t="shared" si="9"/>
        <v>1.6809098669585745</v>
      </c>
      <c r="J38" s="1">
        <f t="shared" si="9"/>
        <v>4.2697699340928006</v>
      </c>
      <c r="K38" s="6">
        <v>147.9580567150814</v>
      </c>
      <c r="L38">
        <v>0.05</v>
      </c>
      <c r="M38" s="1">
        <f>F38*L38</f>
        <v>4.2592704419158514</v>
      </c>
      <c r="N38" s="1">
        <f>G38*L38</f>
        <v>2.3981694778429312</v>
      </c>
      <c r="O38">
        <v>5.0000000000000001E-3</v>
      </c>
      <c r="P38">
        <v>1E-4</v>
      </c>
      <c r="Q38" t="e">
        <f t="shared" si="4"/>
        <v>#NUM!</v>
      </c>
    </row>
    <row r="39" spans="1:17" x14ac:dyDescent="0.2">
      <c r="A39">
        <v>8</v>
      </c>
      <c r="B39" t="s">
        <v>6</v>
      </c>
      <c r="C39" t="s">
        <v>11</v>
      </c>
      <c r="D39">
        <v>1</v>
      </c>
      <c r="E39">
        <v>1</v>
      </c>
      <c r="F39" s="4">
        <v>119.25146864249803</v>
      </c>
      <c r="G39" s="3">
        <v>89.06457034597139</v>
      </c>
      <c r="H39" s="3">
        <f t="shared" si="7"/>
        <v>15093.449148263317</v>
      </c>
      <c r="I39" s="1">
        <f t="shared" si="9"/>
        <v>1.949704977176385</v>
      </c>
      <c r="J39" s="1">
        <f t="shared" si="9"/>
        <v>4.1787884958981882</v>
      </c>
      <c r="K39" s="6">
        <v>147.9580567150814</v>
      </c>
      <c r="L39">
        <v>0.05</v>
      </c>
      <c r="M39" s="1">
        <f>F39*L39</f>
        <v>5.962573432124902</v>
      </c>
      <c r="N39" s="1">
        <f>G39*L39</f>
        <v>4.4532285172985695</v>
      </c>
      <c r="O39">
        <v>5.0000000000000001E-3</v>
      </c>
      <c r="P39">
        <v>1E-4</v>
      </c>
      <c r="Q39" t="e">
        <f t="shared" si="4"/>
        <v>#NUM!</v>
      </c>
    </row>
    <row r="40" spans="1:17" x14ac:dyDescent="0.2">
      <c r="A40">
        <v>10</v>
      </c>
      <c r="B40" t="s">
        <v>6</v>
      </c>
      <c r="C40" t="s">
        <v>11</v>
      </c>
      <c r="D40">
        <v>1</v>
      </c>
      <c r="E40">
        <v>1</v>
      </c>
      <c r="F40" s="4">
        <v>153.13519449589839</v>
      </c>
      <c r="G40" s="3">
        <v>115.63655695141378</v>
      </c>
      <c r="H40" s="3">
        <f t="shared" si="7"/>
        <v>18749.318772242303</v>
      </c>
      <c r="I40" s="1">
        <f t="shared" si="9"/>
        <v>2.0630951521852103</v>
      </c>
      <c r="J40" s="1">
        <f t="shared" si="9"/>
        <v>4.2729854929260993</v>
      </c>
      <c r="K40" s="6">
        <v>147.9580567150814</v>
      </c>
      <c r="L40">
        <v>0.05</v>
      </c>
      <c r="M40" s="1">
        <f>F40*L40</f>
        <v>7.6567597247949202</v>
      </c>
      <c r="N40" s="1">
        <f>G40*L40</f>
        <v>5.781827847570689</v>
      </c>
      <c r="O40">
        <v>5.0000000000000001E-3</v>
      </c>
      <c r="P40">
        <v>1E-4</v>
      </c>
      <c r="Q40" t="e">
        <f t="shared" si="4"/>
        <v>#NUM!</v>
      </c>
    </row>
    <row r="41" spans="1:17" x14ac:dyDescent="0.2">
      <c r="A41">
        <v>2</v>
      </c>
      <c r="B41" t="s">
        <v>7</v>
      </c>
      <c r="C41" t="s">
        <v>11</v>
      </c>
      <c r="D41">
        <v>1</v>
      </c>
      <c r="E41">
        <v>1</v>
      </c>
      <c r="F41" s="4">
        <v>216.80241333686158</v>
      </c>
      <c r="G41" s="3">
        <v>85.995526990295275</v>
      </c>
      <c r="H41" s="3">
        <f t="shared" si="7"/>
        <v>65403.443173283158</v>
      </c>
      <c r="I41" s="1">
        <f t="shared" si="9"/>
        <v>1.9344758622441129</v>
      </c>
      <c r="J41" s="1">
        <f t="shared" si="9"/>
        <v>4.815600612418991</v>
      </c>
      <c r="K41" s="6">
        <v>595.25417699623392</v>
      </c>
      <c r="L41">
        <v>0.05</v>
      </c>
      <c r="M41" s="1">
        <f>F41*L41</f>
        <v>10.840120666843079</v>
      </c>
      <c r="N41" s="1">
        <f>G41*L41</f>
        <v>4.2997763495147643</v>
      </c>
      <c r="O41">
        <v>5.0000000000000001E-3</v>
      </c>
      <c r="P41">
        <v>1E-4</v>
      </c>
      <c r="Q41" t="e">
        <f t="shared" si="4"/>
        <v>#NUM!</v>
      </c>
    </row>
    <row r="42" spans="1:17" x14ac:dyDescent="0.2">
      <c r="A42">
        <v>3</v>
      </c>
      <c r="B42" t="s">
        <v>7</v>
      </c>
      <c r="C42" t="s">
        <v>11</v>
      </c>
      <c r="D42">
        <v>1</v>
      </c>
      <c r="E42">
        <v>1</v>
      </c>
      <c r="F42" s="4">
        <v>437.52294257740141</v>
      </c>
      <c r="G42" s="3">
        <v>238.3115839322414</v>
      </c>
      <c r="H42" s="3">
        <f t="shared" si="7"/>
        <v>99605.679322580007</v>
      </c>
      <c r="I42" s="1">
        <f>LOG10(G42)</f>
        <v>2.3771451531965564</v>
      </c>
      <c r="J42" s="1">
        <f>LOG10(H42)</f>
        <v>4.9982841017584239</v>
      </c>
      <c r="K42" s="6">
        <v>595.25417699623392</v>
      </c>
      <c r="L42">
        <v>0.05</v>
      </c>
      <c r="M42" s="1">
        <f>F42*L42</f>
        <v>21.876147128870073</v>
      </c>
      <c r="N42" s="1">
        <f>G42*L42</f>
        <v>11.915579196612072</v>
      </c>
      <c r="O42">
        <v>5.0000000000000001E-3</v>
      </c>
      <c r="P42">
        <v>1E-4</v>
      </c>
      <c r="Q42" t="e">
        <f t="shared" si="4"/>
        <v>#NUM!</v>
      </c>
    </row>
    <row r="43" spans="1:17" x14ac:dyDescent="0.2">
      <c r="A43">
        <v>5</v>
      </c>
      <c r="B43" t="s">
        <v>7</v>
      </c>
      <c r="C43" t="s">
        <v>11</v>
      </c>
      <c r="D43">
        <v>1</v>
      </c>
      <c r="E43">
        <v>1</v>
      </c>
      <c r="F43" s="4">
        <v>877.65796242392184</v>
      </c>
      <c r="G43" s="3">
        <v>598.83264691191721</v>
      </c>
      <c r="H43" s="3">
        <f t="shared" si="7"/>
        <v>139412.65775600233</v>
      </c>
      <c r="I43" s="1">
        <f t="shared" ref="I43:J51" si="10">LOG10(G43)</f>
        <v>2.7773054690043555</v>
      </c>
      <c r="J43" s="1">
        <f t="shared" si="10"/>
        <v>5.1443022066459427</v>
      </c>
      <c r="K43" s="6">
        <v>595.25417699623392</v>
      </c>
      <c r="L43">
        <v>0.05</v>
      </c>
      <c r="M43" s="1">
        <f>F43*L43</f>
        <v>43.882898121196092</v>
      </c>
      <c r="N43" s="1">
        <f>G43*L43</f>
        <v>29.941632345595863</v>
      </c>
      <c r="O43">
        <v>5.0000000000000001E-3</v>
      </c>
      <c r="P43">
        <v>1E-4</v>
      </c>
      <c r="Q43" t="e">
        <f t="shared" si="4"/>
        <v>#NUM!</v>
      </c>
    </row>
    <row r="44" spans="1:17" x14ac:dyDescent="0.2">
      <c r="A44">
        <v>6</v>
      </c>
      <c r="B44" t="s">
        <v>7</v>
      </c>
      <c r="C44" t="s">
        <v>11</v>
      </c>
      <c r="D44">
        <v>1</v>
      </c>
      <c r="E44">
        <v>1</v>
      </c>
      <c r="F44" s="4">
        <v>1098.3131897327337</v>
      </c>
      <c r="G44" s="3">
        <v>545.76460712593257</v>
      </c>
      <c r="H44" s="3">
        <f t="shared" si="7"/>
        <v>276274.29130340059</v>
      </c>
      <c r="I44" s="1">
        <f t="shared" si="10"/>
        <v>2.7370053682186368</v>
      </c>
      <c r="J44" s="1">
        <f t="shared" si="10"/>
        <v>5.4413404735356208</v>
      </c>
      <c r="K44" s="6">
        <v>595.25417699623392</v>
      </c>
      <c r="L44">
        <v>0.05</v>
      </c>
      <c r="M44" s="1">
        <f>F44*L44</f>
        <v>54.915659486636685</v>
      </c>
      <c r="N44" s="1">
        <f>G44*L44</f>
        <v>27.28823035629663</v>
      </c>
      <c r="O44">
        <v>5.0000000000000001E-3</v>
      </c>
      <c r="P44">
        <v>1E-4</v>
      </c>
      <c r="Q44" t="e">
        <f t="shared" si="4"/>
        <v>#NUM!</v>
      </c>
    </row>
    <row r="45" spans="1:17" x14ac:dyDescent="0.2">
      <c r="A45">
        <v>8</v>
      </c>
      <c r="B45" t="s">
        <v>7</v>
      </c>
      <c r="C45" t="s">
        <v>11</v>
      </c>
      <c r="D45">
        <v>1</v>
      </c>
      <c r="E45">
        <v>1</v>
      </c>
      <c r="F45" s="4">
        <v>1537.5339825350625</v>
      </c>
      <c r="G45" s="3">
        <v>875.1191670809842</v>
      </c>
      <c r="H45" s="3">
        <f t="shared" si="7"/>
        <v>331207.40772703919</v>
      </c>
      <c r="I45" s="1">
        <f t="shared" si="10"/>
        <v>2.9420671959729754</v>
      </c>
      <c r="J45" s="1">
        <f t="shared" si="10"/>
        <v>5.5201000415760051</v>
      </c>
      <c r="K45" s="6">
        <v>595.25417699623392</v>
      </c>
      <c r="L45">
        <v>0.05</v>
      </c>
      <c r="M45" s="1">
        <f>F45*L45</f>
        <v>76.876699126753124</v>
      </c>
      <c r="N45" s="1">
        <f>G45*L45</f>
        <v>43.755958354049213</v>
      </c>
      <c r="O45">
        <v>5.0000000000000001E-3</v>
      </c>
      <c r="P45">
        <v>1E-4</v>
      </c>
      <c r="Q45" t="e">
        <f t="shared" si="4"/>
        <v>#NUM!</v>
      </c>
    </row>
    <row r="46" spans="1:17" x14ac:dyDescent="0.2">
      <c r="A46">
        <v>10</v>
      </c>
      <c r="B46" t="s">
        <v>7</v>
      </c>
      <c r="C46" t="s">
        <v>11</v>
      </c>
      <c r="D46">
        <v>1</v>
      </c>
      <c r="E46">
        <v>1</v>
      </c>
      <c r="F46" s="4">
        <v>1974.4039057951841</v>
      </c>
      <c r="G46" s="3">
        <v>952.88836586301738</v>
      </c>
      <c r="H46" s="3">
        <f t="shared" si="7"/>
        <v>510757.7699660834</v>
      </c>
      <c r="I46" s="1">
        <f t="shared" si="10"/>
        <v>2.979042024531827</v>
      </c>
      <c r="J46" s="1">
        <f t="shared" si="10"/>
        <v>5.7082149821135451</v>
      </c>
      <c r="K46" s="6">
        <v>595.25417699623392</v>
      </c>
      <c r="L46">
        <v>0.05</v>
      </c>
      <c r="M46" s="1">
        <f>F46*L46</f>
        <v>98.720195289759204</v>
      </c>
      <c r="N46" s="1">
        <f>G46*L46</f>
        <v>47.644418293150871</v>
      </c>
      <c r="O46">
        <v>5.0000000000000001E-3</v>
      </c>
      <c r="P46">
        <v>1E-4</v>
      </c>
      <c r="Q46" t="e">
        <f t="shared" si="4"/>
        <v>#NUM!</v>
      </c>
    </row>
    <row r="47" spans="1:17" x14ac:dyDescent="0.2">
      <c r="A47">
        <v>2</v>
      </c>
      <c r="B47" t="s">
        <v>8</v>
      </c>
      <c r="C47" t="s">
        <v>11</v>
      </c>
      <c r="D47">
        <v>1</v>
      </c>
      <c r="E47">
        <v>1</v>
      </c>
      <c r="F47" s="4">
        <v>253.701063773485</v>
      </c>
      <c r="G47" s="3">
        <v>66.981262286563336</v>
      </c>
      <c r="H47" s="3">
        <f t="shared" si="7"/>
        <v>93359.900743460836</v>
      </c>
      <c r="I47" s="1">
        <f t="shared" si="10"/>
        <v>1.8259533277204716</v>
      </c>
      <c r="J47" s="1">
        <f t="shared" si="10"/>
        <v>4.9701603813129118</v>
      </c>
      <c r="K47" s="6">
        <v>375.61326138799677</v>
      </c>
      <c r="L47">
        <v>0.05</v>
      </c>
      <c r="M47" s="1">
        <f>F47*L47</f>
        <v>12.685053188674251</v>
      </c>
      <c r="N47" s="1">
        <f>G47*L47</f>
        <v>3.3490631143281671</v>
      </c>
      <c r="O47">
        <v>5.0000000000000001E-3</v>
      </c>
      <c r="P47">
        <v>1E-4</v>
      </c>
      <c r="Q47" t="e">
        <f t="shared" si="4"/>
        <v>#NUM!</v>
      </c>
    </row>
    <row r="48" spans="1:17" x14ac:dyDescent="0.2">
      <c r="A48">
        <v>3</v>
      </c>
      <c r="B48" t="s">
        <v>8</v>
      </c>
      <c r="C48" t="s">
        <v>11</v>
      </c>
      <c r="D48">
        <v>1</v>
      </c>
      <c r="E48">
        <v>1</v>
      </c>
      <c r="F48" s="4">
        <v>511.98708653082826</v>
      </c>
      <c r="G48" s="3">
        <v>208.35944987526199</v>
      </c>
      <c r="H48" s="3">
        <f t="shared" si="7"/>
        <v>151813.81832778314</v>
      </c>
      <c r="I48" s="1">
        <f t="shared" si="10"/>
        <v>2.3188132021084544</v>
      </c>
      <c r="J48" s="1">
        <f t="shared" si="10"/>
        <v>5.1813113035118779</v>
      </c>
      <c r="K48" s="6">
        <v>375.61326138799677</v>
      </c>
      <c r="L48">
        <v>0.05</v>
      </c>
      <c r="M48" s="1">
        <f>F48*L48</f>
        <v>25.599354326541416</v>
      </c>
      <c r="N48" s="1">
        <f>G48*L48</f>
        <v>10.4179724937631</v>
      </c>
      <c r="O48">
        <v>5.0000000000000001E-3</v>
      </c>
      <c r="P48">
        <v>1E-4</v>
      </c>
      <c r="Q48" t="e">
        <f t="shared" si="4"/>
        <v>#NUM!</v>
      </c>
    </row>
    <row r="49" spans="1:17" x14ac:dyDescent="0.2">
      <c r="A49">
        <v>5</v>
      </c>
      <c r="B49" t="s">
        <v>8</v>
      </c>
      <c r="C49" t="s">
        <v>11</v>
      </c>
      <c r="D49">
        <v>1</v>
      </c>
      <c r="E49">
        <v>1</v>
      </c>
      <c r="F49" s="4">
        <v>1027.0308123842287</v>
      </c>
      <c r="G49" s="3">
        <v>600.23585367571013</v>
      </c>
      <c r="H49" s="3">
        <f t="shared" si="7"/>
        <v>213397.47935425933</v>
      </c>
      <c r="I49" s="1">
        <f t="shared" si="10"/>
        <v>2.7783219334221521</v>
      </c>
      <c r="J49" s="1">
        <f t="shared" si="10"/>
        <v>5.3291892852430847</v>
      </c>
      <c r="K49" s="6">
        <v>375.61326138799677</v>
      </c>
      <c r="L49">
        <v>0.05</v>
      </c>
      <c r="M49" s="1">
        <f>F49*L49</f>
        <v>51.351540619211441</v>
      </c>
      <c r="N49" s="1">
        <f>G49*L49</f>
        <v>30.011792683785508</v>
      </c>
      <c r="O49">
        <v>5.0000000000000001E-3</v>
      </c>
      <c r="P49">
        <v>1E-4</v>
      </c>
      <c r="Q49" t="e">
        <f t="shared" si="4"/>
        <v>#NUM!</v>
      </c>
    </row>
    <row r="50" spans="1:17" x14ac:dyDescent="0.2">
      <c r="A50">
        <v>6</v>
      </c>
      <c r="B50" t="s">
        <v>8</v>
      </c>
      <c r="C50" t="s">
        <v>11</v>
      </c>
      <c r="D50">
        <v>1</v>
      </c>
      <c r="E50">
        <v>1</v>
      </c>
      <c r="F50" s="4">
        <v>1285.2404191585076</v>
      </c>
      <c r="G50" s="3">
        <v>540.51103745872194</v>
      </c>
      <c r="H50" s="3">
        <f t="shared" si="7"/>
        <v>372364.69084989285</v>
      </c>
      <c r="I50" s="1">
        <f t="shared" si="10"/>
        <v>2.7328045668526486</v>
      </c>
      <c r="J50" s="1">
        <f t="shared" si="10"/>
        <v>5.5709684926743082</v>
      </c>
      <c r="K50" s="6">
        <v>375.61326138799677</v>
      </c>
      <c r="L50">
        <v>0.05</v>
      </c>
      <c r="M50" s="1">
        <f>F50*L50</f>
        <v>64.262020957925387</v>
      </c>
      <c r="N50" s="1">
        <f>G50*L50</f>
        <v>27.025551872936099</v>
      </c>
      <c r="O50">
        <v>5.0000000000000001E-3</v>
      </c>
      <c r="P50">
        <v>1E-4</v>
      </c>
      <c r="Q50" t="e">
        <f t="shared" si="4"/>
        <v>#NUM!</v>
      </c>
    </row>
    <row r="51" spans="1:17" x14ac:dyDescent="0.2">
      <c r="A51">
        <v>8</v>
      </c>
      <c r="B51" t="s">
        <v>8</v>
      </c>
      <c r="C51" t="s">
        <v>11</v>
      </c>
      <c r="D51">
        <v>1</v>
      </c>
      <c r="E51">
        <v>1</v>
      </c>
      <c r="F51" s="4">
        <v>1799.2143212490078</v>
      </c>
      <c r="G51" s="3">
        <v>965.42882395874381</v>
      </c>
      <c r="H51" s="3">
        <f t="shared" si="7"/>
        <v>416892.748645132</v>
      </c>
      <c r="I51" s="1">
        <f t="shared" si="10"/>
        <v>2.9847202610243726</v>
      </c>
      <c r="J51" s="1">
        <f t="shared" si="10"/>
        <v>5.6200243411546165</v>
      </c>
      <c r="K51" s="6">
        <v>375.61326138799677</v>
      </c>
      <c r="L51">
        <v>0.05</v>
      </c>
      <c r="M51" s="1">
        <f>F51*L51</f>
        <v>89.960716062450388</v>
      </c>
      <c r="N51" s="1">
        <f>G51*L51</f>
        <v>48.271441197937193</v>
      </c>
      <c r="O51">
        <v>5.0000000000000001E-3</v>
      </c>
      <c r="P51">
        <v>1E-4</v>
      </c>
      <c r="Q51" t="e">
        <f t="shared" si="4"/>
        <v>#NUM!</v>
      </c>
    </row>
    <row r="52" spans="1:17" x14ac:dyDescent="0.2">
      <c r="A52">
        <v>10</v>
      </c>
      <c r="B52" t="s">
        <v>8</v>
      </c>
      <c r="C52" t="s">
        <v>11</v>
      </c>
      <c r="D52">
        <v>1</v>
      </c>
      <c r="E52">
        <v>1</v>
      </c>
      <c r="F52" s="4">
        <v>2310.4372479491926</v>
      </c>
      <c r="G52" s="3">
        <v>1181.3137644115436</v>
      </c>
      <c r="H52" s="3">
        <f t="shared" si="7"/>
        <v>564561.74176882452</v>
      </c>
      <c r="I52" s="1">
        <f>LOG10(G52)</f>
        <v>3.0723652642979959</v>
      </c>
      <c r="J52" s="1">
        <f>LOG10(H52)</f>
        <v>5.7517114443003559</v>
      </c>
      <c r="K52" s="6">
        <v>375.61326138799677</v>
      </c>
      <c r="L52">
        <v>0.05</v>
      </c>
      <c r="M52" s="1">
        <f>F52*L52</f>
        <v>115.52186239745964</v>
      </c>
      <c r="N52" s="1">
        <f>G52*L52</f>
        <v>59.065688220577186</v>
      </c>
      <c r="O52">
        <v>5.0000000000000001E-3</v>
      </c>
      <c r="P52">
        <v>1E-4</v>
      </c>
      <c r="Q52" t="e">
        <f t="shared" si="4"/>
        <v>#NUM!</v>
      </c>
    </row>
    <row r="53" spans="1:17" x14ac:dyDescent="0.2">
      <c r="A53">
        <v>2</v>
      </c>
      <c r="B53" t="s">
        <v>9</v>
      </c>
      <c r="C53" t="s">
        <v>11</v>
      </c>
      <c r="D53">
        <v>1</v>
      </c>
      <c r="E53">
        <v>1</v>
      </c>
      <c r="F53" s="4">
        <v>580.63364911352198</v>
      </c>
      <c r="G53" s="3">
        <v>77.181256904499548</v>
      </c>
      <c r="H53" s="3">
        <f t="shared" si="7"/>
        <v>251726.19610451121</v>
      </c>
      <c r="I53" s="1">
        <f t="shared" ref="I53:J68" si="11">LOG10(G53)</f>
        <v>1.8875118468221057</v>
      </c>
      <c r="J53" s="1">
        <f t="shared" si="11"/>
        <v>5.4009284131313846</v>
      </c>
      <c r="K53" s="6">
        <v>354.19017284302038</v>
      </c>
      <c r="L53">
        <v>0.05</v>
      </c>
      <c r="M53" s="1">
        <f>F53*L53</f>
        <v>29.031682455676101</v>
      </c>
      <c r="N53" s="1">
        <f>G53*L53</f>
        <v>3.8590628452249778</v>
      </c>
      <c r="O53">
        <v>5.0000000000000001E-3</v>
      </c>
      <c r="P53">
        <v>1E-4</v>
      </c>
      <c r="Q53" t="e">
        <f t="shared" si="4"/>
        <v>#NUM!</v>
      </c>
    </row>
    <row r="54" spans="1:17" x14ac:dyDescent="0.2">
      <c r="A54">
        <v>3</v>
      </c>
      <c r="B54" t="s">
        <v>9</v>
      </c>
      <c r="C54" t="s">
        <v>11</v>
      </c>
      <c r="D54">
        <v>1</v>
      </c>
      <c r="E54">
        <v>1</v>
      </c>
      <c r="F54" s="4">
        <v>1171.7606774278909</v>
      </c>
      <c r="G54" s="3">
        <v>253.48220442074609</v>
      </c>
      <c r="H54" s="3">
        <f t="shared" si="7"/>
        <v>459139.23650357244</v>
      </c>
      <c r="I54" s="1">
        <f t="shared" si="11"/>
        <v>2.4039474753334407</v>
      </c>
      <c r="J54" s="1">
        <f t="shared" si="11"/>
        <v>5.6619444077058398</v>
      </c>
      <c r="K54" s="6">
        <v>354.19017284302038</v>
      </c>
      <c r="L54">
        <v>0.05</v>
      </c>
      <c r="M54" s="1">
        <f>F54*L54</f>
        <v>58.588033871394543</v>
      </c>
      <c r="N54" s="1">
        <f>G54*L54</f>
        <v>12.674110221037305</v>
      </c>
      <c r="O54">
        <v>5.0000000000000001E-3</v>
      </c>
      <c r="P54">
        <v>1E-4</v>
      </c>
      <c r="Q54" t="e">
        <f t="shared" si="4"/>
        <v>#NUM!</v>
      </c>
    </row>
    <row r="55" spans="1:17" x14ac:dyDescent="0.2">
      <c r="A55">
        <v>5</v>
      </c>
      <c r="B55" t="s">
        <v>9</v>
      </c>
      <c r="C55" t="s">
        <v>11</v>
      </c>
      <c r="D55">
        <v>1</v>
      </c>
      <c r="E55">
        <v>1</v>
      </c>
      <c r="F55" s="4">
        <v>2350.5169409896798</v>
      </c>
      <c r="G55" s="3">
        <v>878.52238863026969</v>
      </c>
      <c r="H55" s="3">
        <f t="shared" si="7"/>
        <v>735997.27617970516</v>
      </c>
      <c r="I55" s="1">
        <f t="shared" si="11"/>
        <v>2.9437528337137118</v>
      </c>
      <c r="J55" s="1">
        <f t="shared" si="11"/>
        <v>5.8668762070789215</v>
      </c>
      <c r="K55" s="6">
        <v>354.19017284302038</v>
      </c>
      <c r="L55">
        <v>0.05</v>
      </c>
      <c r="M55" s="1">
        <f>F55*L55</f>
        <v>117.525847049484</v>
      </c>
      <c r="N55" s="1">
        <f>G55*L55</f>
        <v>43.926119431513484</v>
      </c>
      <c r="O55">
        <v>5.0000000000000001E-3</v>
      </c>
      <c r="P55">
        <v>1E-4</v>
      </c>
      <c r="Q55" t="e">
        <f t="shared" si="4"/>
        <v>#NUM!</v>
      </c>
    </row>
    <row r="56" spans="1:17" x14ac:dyDescent="0.2">
      <c r="A56">
        <v>6</v>
      </c>
      <c r="B56" t="s">
        <v>9</v>
      </c>
      <c r="C56" t="s">
        <v>11</v>
      </c>
      <c r="D56">
        <v>1</v>
      </c>
      <c r="E56">
        <v>1</v>
      </c>
      <c r="F56" s="4">
        <v>2941.4690796507016</v>
      </c>
      <c r="G56" s="3">
        <v>774.58462676958675</v>
      </c>
      <c r="H56" s="3">
        <f t="shared" si="7"/>
        <v>1083442.2264405575</v>
      </c>
      <c r="I56" s="1">
        <f t="shared" si="11"/>
        <v>2.88906887326536</v>
      </c>
      <c r="J56" s="1">
        <f t="shared" si="11"/>
        <v>6.0348057579197736</v>
      </c>
      <c r="K56" s="6">
        <v>354.19017284302038</v>
      </c>
      <c r="L56">
        <v>0.05</v>
      </c>
      <c r="M56" s="1">
        <f>F56*L56</f>
        <v>147.07345398253509</v>
      </c>
      <c r="N56" s="1">
        <f>G56*L56</f>
        <v>38.729231338479337</v>
      </c>
      <c r="O56">
        <v>5.0000000000000001E-3</v>
      </c>
      <c r="P56">
        <v>1E-4</v>
      </c>
      <c r="Q56" t="e">
        <f t="shared" si="4"/>
        <v>#NUM!</v>
      </c>
    </row>
    <row r="57" spans="1:17" x14ac:dyDescent="0.2">
      <c r="A57">
        <v>8</v>
      </c>
      <c r="B57" t="s">
        <v>9</v>
      </c>
      <c r="C57" t="s">
        <v>11</v>
      </c>
      <c r="D57">
        <v>1</v>
      </c>
      <c r="E57">
        <v>1</v>
      </c>
      <c r="F57" s="4">
        <v>4117.7768880656258</v>
      </c>
      <c r="G57" s="3">
        <v>1458.6427484790174</v>
      </c>
      <c r="H57" s="3">
        <f t="shared" si="7"/>
        <v>1329567.0697933042</v>
      </c>
      <c r="I57" s="1">
        <f t="shared" si="11"/>
        <v>3.1639489372925871</v>
      </c>
      <c r="J57" s="1">
        <f t="shared" si="11"/>
        <v>6.1237102501342591</v>
      </c>
      <c r="K57" s="6">
        <v>354.19017284302038</v>
      </c>
      <c r="L57">
        <v>0.05</v>
      </c>
      <c r="M57" s="1">
        <f>F57*L57</f>
        <v>205.8888444032813</v>
      </c>
      <c r="N57" s="1">
        <f>G57*L57</f>
        <v>72.932137423950877</v>
      </c>
      <c r="O57">
        <v>5.0000000000000001E-3</v>
      </c>
      <c r="P57">
        <v>1E-4</v>
      </c>
      <c r="Q57" t="e">
        <f t="shared" si="4"/>
        <v>#NUM!</v>
      </c>
    </row>
    <row r="58" spans="1:17" x14ac:dyDescent="0.2">
      <c r="A58">
        <v>10</v>
      </c>
      <c r="B58" t="s">
        <v>9</v>
      </c>
      <c r="C58" t="s">
        <v>11</v>
      </c>
      <c r="D58">
        <v>1</v>
      </c>
      <c r="E58">
        <v>1</v>
      </c>
      <c r="F58" s="4">
        <v>5287.7886689600418</v>
      </c>
      <c r="G58" s="3">
        <v>2015.5100999890601</v>
      </c>
      <c r="H58" s="3">
        <f t="shared" si="7"/>
        <v>1636139.284485491</v>
      </c>
      <c r="I58" s="1">
        <f t="shared" si="11"/>
        <v>3.3043849788019082</v>
      </c>
      <c r="J58" s="1">
        <f t="shared" si="11"/>
        <v>6.213820272384579</v>
      </c>
      <c r="K58" s="6">
        <v>354.19017284302038</v>
      </c>
      <c r="L58">
        <v>0.05</v>
      </c>
      <c r="M58" s="1">
        <f>F58*L58</f>
        <v>264.38943344800208</v>
      </c>
      <c r="N58" s="1">
        <f>G58*L58</f>
        <v>100.77550499945301</v>
      </c>
      <c r="O58">
        <v>5.0000000000000001E-3</v>
      </c>
      <c r="P58">
        <v>1E-4</v>
      </c>
      <c r="Q58" t="e">
        <f t="shared" si="4"/>
        <v>#NUM!</v>
      </c>
    </row>
    <row r="59" spans="1:17" x14ac:dyDescent="0.2">
      <c r="A59">
        <v>2</v>
      </c>
      <c r="B59" t="s">
        <v>4</v>
      </c>
      <c r="C59" t="s">
        <v>14</v>
      </c>
      <c r="D59">
        <v>1</v>
      </c>
      <c r="E59">
        <v>1</v>
      </c>
      <c r="F59" s="4">
        <v>31.033522095792531</v>
      </c>
      <c r="G59" s="3">
        <v>6.7729999999999997</v>
      </c>
      <c r="H59" s="3">
        <f t="shared" si="7"/>
        <v>12130.261047896267</v>
      </c>
      <c r="I59" s="1">
        <f t="shared" si="11"/>
        <v>0.83078107560636127</v>
      </c>
      <c r="J59" s="1">
        <f t="shared" si="11"/>
        <v>4.0838701471518943</v>
      </c>
      <c r="K59" s="6">
        <v>-399.33778157257979</v>
      </c>
      <c r="L59">
        <v>0.05</v>
      </c>
      <c r="M59" s="1">
        <f>F59*L59</f>
        <v>1.5516761047896266</v>
      </c>
      <c r="N59" s="1">
        <f>G59*L59</f>
        <v>0.33865000000000001</v>
      </c>
      <c r="O59">
        <v>5.0000000000000001E-3</v>
      </c>
      <c r="P59">
        <v>1E-4</v>
      </c>
      <c r="Q59">
        <f t="shared" si="4"/>
        <v>5.1683972977840478</v>
      </c>
    </row>
    <row r="60" spans="1:17" x14ac:dyDescent="0.2">
      <c r="A60">
        <v>3</v>
      </c>
      <c r="B60" t="s">
        <v>4</v>
      </c>
      <c r="C60" t="s">
        <v>14</v>
      </c>
      <c r="D60">
        <v>1</v>
      </c>
      <c r="E60">
        <v>1</v>
      </c>
      <c r="F60" s="4">
        <v>62.627890976448789</v>
      </c>
      <c r="G60" s="3">
        <v>64.933000000000007</v>
      </c>
      <c r="H60" s="3">
        <f t="shared" si="7"/>
        <v>-1152.5545117756089</v>
      </c>
      <c r="I60" s="1">
        <f t="shared" si="11"/>
        <v>1.8124654683794199</v>
      </c>
      <c r="J60" s="1" t="e">
        <f>LOG10(H60)</f>
        <v>#NUM!</v>
      </c>
      <c r="K60" s="6">
        <v>-399.33778157257979</v>
      </c>
      <c r="L60">
        <v>0.05</v>
      </c>
      <c r="M60" s="1">
        <f>F60*L60</f>
        <v>3.1313945488224397</v>
      </c>
      <c r="N60" s="1">
        <f>G60*L60</f>
        <v>3.2466500000000007</v>
      </c>
      <c r="O60">
        <v>5.0000000000000001E-3</v>
      </c>
      <c r="P60">
        <v>1E-4</v>
      </c>
      <c r="Q60">
        <f t="shared" si="4"/>
        <v>6.1123896285654311</v>
      </c>
    </row>
    <row r="61" spans="1:17" x14ac:dyDescent="0.2">
      <c r="A61">
        <v>5</v>
      </c>
      <c r="B61" t="s">
        <v>4</v>
      </c>
      <c r="C61" t="s">
        <v>14</v>
      </c>
      <c r="D61">
        <v>1</v>
      </c>
      <c r="E61">
        <v>1</v>
      </c>
      <c r="F61" s="4">
        <v>125.62967980947342</v>
      </c>
      <c r="G61" s="3">
        <v>138.1</v>
      </c>
      <c r="H61" s="3">
        <f t="shared" si="7"/>
        <v>-6235.1600952632898</v>
      </c>
      <c r="I61" s="1">
        <f t="shared" si="11"/>
        <v>2.1401936785786311</v>
      </c>
      <c r="J61" s="1" t="e">
        <f t="shared" si="11"/>
        <v>#NUM!</v>
      </c>
      <c r="K61" s="6">
        <v>-399.33778157257979</v>
      </c>
      <c r="L61">
        <v>0.05</v>
      </c>
      <c r="M61" s="1">
        <f>F61*L61</f>
        <v>6.2814839904736708</v>
      </c>
      <c r="N61" s="1">
        <f>G61*L61</f>
        <v>6.9050000000000002</v>
      </c>
      <c r="O61">
        <v>5.0000000000000001E-3</v>
      </c>
      <c r="P61">
        <v>1E-4</v>
      </c>
      <c r="Q61">
        <f t="shared" si="4"/>
        <v>6.439520934952137</v>
      </c>
    </row>
    <row r="62" spans="1:17" x14ac:dyDescent="0.2">
      <c r="A62">
        <v>6</v>
      </c>
      <c r="B62" t="s">
        <v>4</v>
      </c>
      <c r="C62" t="s">
        <v>14</v>
      </c>
      <c r="D62">
        <v>1</v>
      </c>
      <c r="E62">
        <v>1</v>
      </c>
      <c r="F62" s="4">
        <v>157.21470124371527</v>
      </c>
      <c r="G62" s="3">
        <v>437.6</v>
      </c>
      <c r="H62" s="3">
        <f t="shared" si="7"/>
        <v>-140192.64937814241</v>
      </c>
      <c r="I62" s="1">
        <f t="shared" si="11"/>
        <v>2.6410773133253742</v>
      </c>
      <c r="J62" s="1" t="e">
        <f t="shared" si="11"/>
        <v>#NUM!</v>
      </c>
      <c r="K62" s="6">
        <v>-399.33778157257979</v>
      </c>
      <c r="L62">
        <v>0.05</v>
      </c>
      <c r="M62" s="1">
        <f>F62*L62</f>
        <v>7.8607350621857641</v>
      </c>
      <c r="N62" s="1">
        <f>G62*L62</f>
        <v>21.880000000000003</v>
      </c>
      <c r="O62">
        <v>5.0000000000000001E-3</v>
      </c>
      <c r="P62">
        <v>1E-4</v>
      </c>
      <c r="Q62">
        <f t="shared" si="4"/>
        <v>6.9343629914183573</v>
      </c>
    </row>
    <row r="63" spans="1:17" x14ac:dyDescent="0.2">
      <c r="A63">
        <v>8</v>
      </c>
      <c r="B63" t="s">
        <v>4</v>
      </c>
      <c r="C63" t="s">
        <v>14</v>
      </c>
      <c r="D63">
        <v>1</v>
      </c>
      <c r="E63">
        <v>1</v>
      </c>
      <c r="F63" s="4">
        <v>220.08562582693833</v>
      </c>
      <c r="G63" s="3">
        <v>228</v>
      </c>
      <c r="H63" s="3">
        <f t="shared" si="7"/>
        <v>-3957.187086530837</v>
      </c>
      <c r="I63" s="1">
        <f t="shared" si="11"/>
        <v>2.357934847000454</v>
      </c>
      <c r="J63" s="1" t="e">
        <f t="shared" si="11"/>
        <v>#NUM!</v>
      </c>
      <c r="K63" s="6">
        <v>-399.33778157257979</v>
      </c>
      <c r="L63">
        <v>0.05</v>
      </c>
      <c r="M63" s="1">
        <f>F63*L63</f>
        <v>11.004281291346917</v>
      </c>
      <c r="N63" s="1">
        <f>G63*L63</f>
        <v>11.4</v>
      </c>
      <c r="O63">
        <v>5.0000000000000001E-3</v>
      </c>
      <c r="P63">
        <v>1E-4</v>
      </c>
      <c r="Q63">
        <f t="shared" si="4"/>
        <v>6.6578675806019252</v>
      </c>
    </row>
    <row r="64" spans="1:17" x14ac:dyDescent="0.2">
      <c r="A64">
        <v>10</v>
      </c>
      <c r="B64" t="s">
        <v>4</v>
      </c>
      <c r="C64" t="s">
        <v>14</v>
      </c>
      <c r="D64">
        <v>1</v>
      </c>
      <c r="E64">
        <v>1</v>
      </c>
      <c r="F64" s="4">
        <v>282.62004233924313</v>
      </c>
      <c r="G64" s="3">
        <v>1275</v>
      </c>
      <c r="H64" s="3">
        <f>(F64-G64)*0.05/0.0001</f>
        <v>-496189.97883037844</v>
      </c>
      <c r="I64" s="1">
        <f t="shared" si="11"/>
        <v>3.1055101847699738</v>
      </c>
      <c r="J64" s="1" t="e">
        <f t="shared" si="11"/>
        <v>#NUM!</v>
      </c>
      <c r="K64" s="6">
        <v>-399.33778157257979</v>
      </c>
      <c r="L64">
        <v>0.05</v>
      </c>
      <c r="M64" s="1">
        <f>F64*L64</f>
        <v>14.131002116962158</v>
      </c>
      <c r="N64" s="1">
        <f>G64*L64</f>
        <v>63.75</v>
      </c>
      <c r="O64">
        <v>5.0000000000000001E-3</v>
      </c>
      <c r="P64">
        <v>1E-4</v>
      </c>
      <c r="Q64">
        <f t="shared" si="4"/>
        <v>7.3972723080953067</v>
      </c>
    </row>
    <row r="65" spans="1:18" x14ac:dyDescent="0.2">
      <c r="A65">
        <v>2</v>
      </c>
      <c r="B65" t="s">
        <v>5</v>
      </c>
      <c r="C65" t="s">
        <v>14</v>
      </c>
      <c r="D65">
        <v>1</v>
      </c>
      <c r="E65">
        <v>1</v>
      </c>
      <c r="F65" s="4">
        <v>91.772214871659145</v>
      </c>
      <c r="G65" s="3">
        <v>9.69</v>
      </c>
      <c r="H65" s="3">
        <f t="shared" si="7"/>
        <v>41041.107435829574</v>
      </c>
      <c r="I65" s="1">
        <f t="shared" si="11"/>
        <v>0.98632377705076535</v>
      </c>
      <c r="J65" s="1">
        <f t="shared" si="11"/>
        <v>4.6132190710799019</v>
      </c>
      <c r="K65" s="6">
        <v>217.28079160444219</v>
      </c>
      <c r="L65">
        <v>0.05</v>
      </c>
      <c r="M65" s="1">
        <f>F65*L65</f>
        <v>4.5886107435829571</v>
      </c>
      <c r="N65" s="1">
        <f>G65*L65</f>
        <v>0.48449999999999999</v>
      </c>
      <c r="O65">
        <v>5.0000000000000001E-3</v>
      </c>
      <c r="P65">
        <v>1E-4</v>
      </c>
      <c r="Q65" t="e">
        <f t="shared" si="4"/>
        <v>#NUM!</v>
      </c>
    </row>
    <row r="66" spans="1:18" x14ac:dyDescent="0.2">
      <c r="A66">
        <v>3</v>
      </c>
      <c r="B66" t="s">
        <v>5</v>
      </c>
      <c r="C66" t="s">
        <v>14</v>
      </c>
      <c r="D66">
        <v>1</v>
      </c>
      <c r="E66">
        <v>1</v>
      </c>
      <c r="F66" s="4">
        <v>185.20296374702298</v>
      </c>
      <c r="G66" s="3">
        <v>25.852</v>
      </c>
      <c r="H66" s="3">
        <f t="shared" ref="H66:H129" si="12">(F66-G66)*0.05/0.0001</f>
        <v>79675.481873511482</v>
      </c>
      <c r="I66" s="1">
        <f t="shared" si="11"/>
        <v>1.4124941472506352</v>
      </c>
      <c r="J66" s="1">
        <f t="shared" si="11"/>
        <v>4.9013246987460111</v>
      </c>
      <c r="K66" s="6">
        <v>217.28079160444219</v>
      </c>
      <c r="L66">
        <v>0.05</v>
      </c>
      <c r="M66" s="1">
        <f>F66*L66</f>
        <v>9.2601481873511489</v>
      </c>
      <c r="N66" s="1">
        <f>G66*L66</f>
        <v>1.2926000000000002</v>
      </c>
      <c r="O66">
        <v>5.0000000000000001E-3</v>
      </c>
      <c r="P66">
        <v>1E-4</v>
      </c>
      <c r="Q66" t="e">
        <f t="shared" si="4"/>
        <v>#NUM!</v>
      </c>
    </row>
    <row r="67" spans="1:18" x14ac:dyDescent="0.2">
      <c r="A67">
        <v>5</v>
      </c>
      <c r="B67" t="s">
        <v>5</v>
      </c>
      <c r="C67" t="s">
        <v>14</v>
      </c>
      <c r="D67">
        <v>1</v>
      </c>
      <c r="E67">
        <v>1</v>
      </c>
      <c r="F67" s="4">
        <v>371.51161682984917</v>
      </c>
      <c r="G67" s="3">
        <v>114.298</v>
      </c>
      <c r="H67" s="3">
        <f t="shared" si="12"/>
        <v>128606.8084149246</v>
      </c>
      <c r="I67" s="1">
        <f t="shared" si="11"/>
        <v>2.0580386311252634</v>
      </c>
      <c r="J67" s="1">
        <f t="shared" si="11"/>
        <v>5.1092639606470156</v>
      </c>
      <c r="K67" s="6">
        <v>217.28079160444219</v>
      </c>
      <c r="L67">
        <v>0.05</v>
      </c>
      <c r="M67" s="1">
        <f>F67*L67</f>
        <v>18.57558084149246</v>
      </c>
      <c r="N67" s="1">
        <f>G67*L67</f>
        <v>5.7149000000000001</v>
      </c>
      <c r="O67">
        <v>5.0000000000000001E-3</v>
      </c>
      <c r="P67">
        <v>1E-4</v>
      </c>
      <c r="Q67" t="e">
        <f t="shared" ref="Q67:Q130" si="13">LOG10(M67-G67*L67-K67*G67*O67)-LOG10(P67)</f>
        <v>#NUM!</v>
      </c>
    </row>
    <row r="68" spans="1:18" x14ac:dyDescent="0.2">
      <c r="A68">
        <v>6</v>
      </c>
      <c r="B68" t="s">
        <v>5</v>
      </c>
      <c r="C68" t="s">
        <v>14</v>
      </c>
      <c r="D68">
        <v>1</v>
      </c>
      <c r="E68">
        <v>1</v>
      </c>
      <c r="F68" s="4">
        <v>464.91472347181798</v>
      </c>
      <c r="G68" s="3">
        <v>168.202</v>
      </c>
      <c r="H68" s="3">
        <f t="shared" si="12"/>
        <v>148356.36173590898</v>
      </c>
      <c r="I68" s="1">
        <f t="shared" si="11"/>
        <v>2.2258311554559471</v>
      </c>
      <c r="J68" s="1">
        <f t="shared" si="11"/>
        <v>5.1713061742292803</v>
      </c>
      <c r="K68" s="6">
        <v>217.28079160444219</v>
      </c>
      <c r="L68">
        <v>0.05</v>
      </c>
      <c r="M68" s="1">
        <f>F68*L68</f>
        <v>23.245736173590899</v>
      </c>
      <c r="N68" s="1">
        <f>G68*L68</f>
        <v>8.4100999999999999</v>
      </c>
      <c r="O68">
        <v>5.0000000000000001E-3</v>
      </c>
      <c r="P68">
        <v>1E-4</v>
      </c>
      <c r="Q68" t="e">
        <f t="shared" si="13"/>
        <v>#NUM!</v>
      </c>
    </row>
    <row r="69" spans="1:18" x14ac:dyDescent="0.2">
      <c r="A69">
        <v>8</v>
      </c>
      <c r="B69" t="s">
        <v>5</v>
      </c>
      <c r="C69" t="s">
        <v>14</v>
      </c>
      <c r="D69">
        <v>1</v>
      </c>
      <c r="E69">
        <v>1</v>
      </c>
      <c r="F69" s="4">
        <v>650.83638528711299</v>
      </c>
      <c r="G69" s="3">
        <v>311.92099999999999</v>
      </c>
      <c r="H69" s="3">
        <f t="shared" si="12"/>
        <v>169457.69264355651</v>
      </c>
      <c r="I69" s="1">
        <f t="shared" ref="I69:J84" si="14">LOG10(G69)</f>
        <v>2.4940446145041975</v>
      </c>
      <c r="J69" s="1">
        <f t="shared" si="14"/>
        <v>5.2290612887049175</v>
      </c>
      <c r="K69" s="6">
        <v>217.28079160444219</v>
      </c>
      <c r="L69">
        <v>0.05</v>
      </c>
      <c r="M69" s="1">
        <f>F69*L69</f>
        <v>32.541819264355652</v>
      </c>
      <c r="N69" s="1">
        <f>G69*L69</f>
        <v>15.59605</v>
      </c>
      <c r="O69">
        <v>5.0000000000000001E-3</v>
      </c>
      <c r="P69">
        <v>1E-4</v>
      </c>
      <c r="Q69" t="e">
        <f t="shared" si="13"/>
        <v>#NUM!</v>
      </c>
    </row>
    <row r="70" spans="1:18" x14ac:dyDescent="0.2">
      <c r="A70">
        <v>10</v>
      </c>
      <c r="B70" t="s">
        <v>5</v>
      </c>
      <c r="C70" t="s">
        <v>14</v>
      </c>
      <c r="D70">
        <v>1</v>
      </c>
      <c r="E70">
        <v>1</v>
      </c>
      <c r="F70" s="4">
        <v>835.76292670018518</v>
      </c>
      <c r="G70" s="3">
        <v>556.79999999999995</v>
      </c>
      <c r="H70" s="3">
        <f t="shared" si="12"/>
        <v>139481.46335009261</v>
      </c>
      <c r="I70" s="1">
        <f t="shared" si="14"/>
        <v>2.7456992266025058</v>
      </c>
      <c r="J70" s="1">
        <f t="shared" si="14"/>
        <v>5.1445164950671201</v>
      </c>
      <c r="K70" s="6">
        <v>217.28079160444219</v>
      </c>
      <c r="L70">
        <v>0.05</v>
      </c>
      <c r="M70" s="1">
        <f>F70*L70</f>
        <v>41.788146335009259</v>
      </c>
      <c r="N70" s="1">
        <f>G70*L70</f>
        <v>27.84</v>
      </c>
      <c r="O70">
        <v>5.0000000000000001E-3</v>
      </c>
      <c r="P70">
        <v>1E-4</v>
      </c>
      <c r="Q70" t="e">
        <f t="shared" si="13"/>
        <v>#NUM!</v>
      </c>
    </row>
    <row r="71" spans="1:18" x14ac:dyDescent="0.2">
      <c r="A71">
        <v>2</v>
      </c>
      <c r="B71" t="s">
        <v>6</v>
      </c>
      <c r="C71" t="s">
        <v>14</v>
      </c>
      <c r="D71">
        <v>1</v>
      </c>
      <c r="E71">
        <v>1</v>
      </c>
      <c r="F71" s="4">
        <v>16.815242127546966</v>
      </c>
      <c r="G71" s="3">
        <v>0.55100000000000005</v>
      </c>
      <c r="H71" s="3">
        <f t="shared" si="12"/>
        <v>8132.1210637734839</v>
      </c>
      <c r="I71" s="1">
        <f t="shared" si="14"/>
        <v>-0.25884840114821489</v>
      </c>
      <c r="J71" s="1">
        <f t="shared" si="14"/>
        <v>3.9102038354034603</v>
      </c>
      <c r="K71" s="6">
        <v>147.9580567150814</v>
      </c>
      <c r="L71">
        <v>0.05</v>
      </c>
      <c r="M71" s="1">
        <f>F71*L71</f>
        <v>0.84076210637734838</v>
      </c>
      <c r="N71" s="1">
        <f>G71*L71</f>
        <v>2.7550000000000005E-2</v>
      </c>
      <c r="O71">
        <v>5.0000000000000001E-3</v>
      </c>
      <c r="P71">
        <v>1E-4</v>
      </c>
      <c r="Q71">
        <f t="shared" si="13"/>
        <v>3.6080847332578596</v>
      </c>
    </row>
    <row r="72" spans="1:18" x14ac:dyDescent="0.2">
      <c r="A72">
        <v>3</v>
      </c>
      <c r="B72" t="s">
        <v>6</v>
      </c>
      <c r="C72" t="s">
        <v>14</v>
      </c>
      <c r="D72">
        <v>1</v>
      </c>
      <c r="E72">
        <v>1</v>
      </c>
      <c r="F72" s="4">
        <v>33.934374173061649</v>
      </c>
      <c r="G72" s="3">
        <v>1.5289999999999999</v>
      </c>
      <c r="H72" s="3">
        <f t="shared" si="12"/>
        <v>16202.687086530821</v>
      </c>
      <c r="I72" s="1">
        <f t="shared" si="14"/>
        <v>0.1844074854123201</v>
      </c>
      <c r="J72" s="1">
        <f t="shared" si="14"/>
        <v>4.2095870447944614</v>
      </c>
      <c r="K72" s="6">
        <v>147.9580567150814</v>
      </c>
      <c r="L72">
        <v>0.05</v>
      </c>
      <c r="M72" s="1">
        <f>F72*L72</f>
        <v>1.6967187086530826</v>
      </c>
      <c r="N72" s="1">
        <f>G72*L72</f>
        <v>7.6450000000000004E-2</v>
      </c>
      <c r="O72">
        <v>5.0000000000000001E-3</v>
      </c>
      <c r="P72">
        <v>1E-4</v>
      </c>
      <c r="Q72">
        <f t="shared" si="13"/>
        <v>3.689423736637317</v>
      </c>
    </row>
    <row r="73" spans="1:18" x14ac:dyDescent="0.2">
      <c r="A73">
        <v>5</v>
      </c>
      <c r="B73" t="s">
        <v>6</v>
      </c>
      <c r="C73" t="s">
        <v>14</v>
      </c>
      <c r="D73">
        <v>1</v>
      </c>
      <c r="E73">
        <v>1</v>
      </c>
      <c r="F73" s="4">
        <v>68.071341624768465</v>
      </c>
      <c r="G73" s="3">
        <v>14.428000000000001</v>
      </c>
      <c r="H73" s="3">
        <f t="shared" si="12"/>
        <v>26821.670812384236</v>
      </c>
      <c r="I73" s="1">
        <f t="shared" si="14"/>
        <v>1.1592061336463255</v>
      </c>
      <c r="J73" s="1">
        <f t="shared" si="14"/>
        <v>4.4284858280270454</v>
      </c>
      <c r="K73" s="6">
        <v>147.9580567150814</v>
      </c>
      <c r="L73">
        <v>0.05</v>
      </c>
      <c r="M73" s="1">
        <f>F73*L73</f>
        <v>3.4035670812384233</v>
      </c>
      <c r="N73" s="1">
        <f>G73*L73</f>
        <v>0.72140000000000004</v>
      </c>
      <c r="O73">
        <v>5.0000000000000001E-3</v>
      </c>
      <c r="P73">
        <v>1E-4</v>
      </c>
      <c r="Q73" t="e">
        <f t="shared" si="13"/>
        <v>#NUM!</v>
      </c>
    </row>
    <row r="74" spans="1:18" x14ac:dyDescent="0.2">
      <c r="A74">
        <v>6</v>
      </c>
      <c r="B74" t="s">
        <v>6</v>
      </c>
      <c r="C74" t="s">
        <v>14</v>
      </c>
      <c r="D74">
        <v>1</v>
      </c>
      <c r="E74">
        <v>1</v>
      </c>
      <c r="F74" s="4">
        <v>85.185408838317016</v>
      </c>
      <c r="G74" s="3">
        <v>24.584</v>
      </c>
      <c r="H74" s="3">
        <f t="shared" si="12"/>
        <v>30300.704419158508</v>
      </c>
      <c r="I74" s="1">
        <f t="shared" si="14"/>
        <v>1.3906525472483218</v>
      </c>
      <c r="J74" s="1">
        <f t="shared" si="14"/>
        <v>4.4814527249312635</v>
      </c>
      <c r="K74" s="6">
        <v>147.9580567150814</v>
      </c>
      <c r="L74">
        <v>0.05</v>
      </c>
      <c r="M74" s="1">
        <f>F74*L74</f>
        <v>4.2592704419158514</v>
      </c>
      <c r="N74" s="1">
        <f>G74*L74</f>
        <v>1.2292000000000001</v>
      </c>
      <c r="O74">
        <v>5.0000000000000001E-3</v>
      </c>
      <c r="P74">
        <v>1E-4</v>
      </c>
      <c r="Q74" t="e">
        <f t="shared" si="13"/>
        <v>#NUM!</v>
      </c>
    </row>
    <row r="75" spans="1:18" x14ac:dyDescent="0.2">
      <c r="A75">
        <v>8</v>
      </c>
      <c r="B75" t="s">
        <v>6</v>
      </c>
      <c r="C75" t="s">
        <v>14</v>
      </c>
      <c r="D75">
        <v>1</v>
      </c>
      <c r="E75">
        <v>1</v>
      </c>
      <c r="F75" s="4">
        <v>119.25146864249803</v>
      </c>
      <c r="G75" s="3">
        <v>64.361999999999995</v>
      </c>
      <c r="H75" s="3">
        <f t="shared" si="12"/>
        <v>27444.734321249016</v>
      </c>
      <c r="I75" s="1">
        <f t="shared" si="14"/>
        <v>1.8086295310060518</v>
      </c>
      <c r="J75" s="1">
        <f t="shared" si="14"/>
        <v>4.438459030950245</v>
      </c>
      <c r="K75" s="6">
        <v>147.9580567150814</v>
      </c>
      <c r="L75">
        <v>0.05</v>
      </c>
      <c r="M75" s="1">
        <f>F75*L75</f>
        <v>5.962573432124902</v>
      </c>
      <c r="N75" s="1">
        <f>G75*L75</f>
        <v>3.2180999999999997</v>
      </c>
      <c r="O75">
        <v>5.0000000000000001E-3</v>
      </c>
      <c r="P75">
        <v>1E-4</v>
      </c>
      <c r="Q75" t="e">
        <f t="shared" si="13"/>
        <v>#NUM!</v>
      </c>
    </row>
    <row r="76" spans="1:18" x14ac:dyDescent="0.2">
      <c r="A76">
        <v>10</v>
      </c>
      <c r="B76" t="s">
        <v>6</v>
      </c>
      <c r="C76" t="s">
        <v>14</v>
      </c>
      <c r="D76">
        <v>1</v>
      </c>
      <c r="E76">
        <v>1</v>
      </c>
      <c r="F76" s="4">
        <v>153.13519449589839</v>
      </c>
      <c r="G76" s="3">
        <v>125.2</v>
      </c>
      <c r="H76" s="3">
        <f t="shared" si="12"/>
        <v>13967.597247949194</v>
      </c>
      <c r="I76" s="1">
        <f t="shared" si="14"/>
        <v>2.0976043288744108</v>
      </c>
      <c r="J76" s="1">
        <f t="shared" si="14"/>
        <v>4.1451217037730776</v>
      </c>
      <c r="K76" s="6">
        <v>147.9580567150814</v>
      </c>
      <c r="L76">
        <v>0.05</v>
      </c>
      <c r="M76" s="1">
        <f>F76*L76</f>
        <v>7.6567597247949202</v>
      </c>
      <c r="N76" s="1">
        <f>G76*L76</f>
        <v>6.2600000000000007</v>
      </c>
      <c r="O76">
        <v>5.0000000000000001E-3</v>
      </c>
      <c r="P76">
        <v>1E-4</v>
      </c>
      <c r="Q76" t="e">
        <f t="shared" si="13"/>
        <v>#NUM!</v>
      </c>
      <c r="R76" s="2"/>
    </row>
    <row r="77" spans="1:18" x14ac:dyDescent="0.2">
      <c r="A77">
        <v>2</v>
      </c>
      <c r="B77" t="s">
        <v>7</v>
      </c>
      <c r="C77" t="s">
        <v>14</v>
      </c>
      <c r="D77">
        <v>1</v>
      </c>
      <c r="E77">
        <v>1</v>
      </c>
      <c r="F77" s="4">
        <v>216.80241333686158</v>
      </c>
      <c r="G77" s="3">
        <v>1.7989999999999999</v>
      </c>
      <c r="H77" s="3">
        <f t="shared" si="12"/>
        <v>107501.70666843079</v>
      </c>
      <c r="I77" s="1">
        <f t="shared" si="14"/>
        <v>0.25503116334555137</v>
      </c>
      <c r="J77" s="1">
        <f t="shared" si="14"/>
        <v>5.031415359049749</v>
      </c>
      <c r="K77" s="6">
        <v>595.25417699623392</v>
      </c>
      <c r="L77">
        <v>0.05</v>
      </c>
      <c r="M77" s="1">
        <f>F77*L77</f>
        <v>10.840120666843079</v>
      </c>
      <c r="N77" s="1">
        <f>G77*L77</f>
        <v>8.9950000000000002E-2</v>
      </c>
      <c r="O77">
        <v>5.0000000000000001E-3</v>
      </c>
      <c r="P77">
        <v>1E-4</v>
      </c>
      <c r="Q77">
        <f t="shared" si="13"/>
        <v>4.732060620282688</v>
      </c>
      <c r="R77" s="2"/>
    </row>
    <row r="78" spans="1:18" x14ac:dyDescent="0.2">
      <c r="A78">
        <v>3</v>
      </c>
      <c r="B78" t="s">
        <v>7</v>
      </c>
      <c r="C78" t="s">
        <v>14</v>
      </c>
      <c r="D78">
        <v>1</v>
      </c>
      <c r="E78">
        <v>1</v>
      </c>
      <c r="F78" s="4">
        <v>437.52294257740141</v>
      </c>
      <c r="G78" s="3">
        <v>4.8769999999999998</v>
      </c>
      <c r="H78" s="3">
        <f t="shared" si="12"/>
        <v>216322.9712887007</v>
      </c>
      <c r="I78" s="1">
        <f t="shared" si="14"/>
        <v>0.6881527555915663</v>
      </c>
      <c r="J78" s="1">
        <f t="shared" si="14"/>
        <v>5.3351026395233054</v>
      </c>
      <c r="K78" s="6">
        <v>595.25417699623392</v>
      </c>
      <c r="L78">
        <v>0.05</v>
      </c>
      <c r="M78" s="1">
        <f>F78*L78</f>
        <v>21.876147128870073</v>
      </c>
      <c r="N78" s="1">
        <f>G78*L78</f>
        <v>0.24385000000000001</v>
      </c>
      <c r="O78">
        <v>5.0000000000000001E-3</v>
      </c>
      <c r="P78">
        <v>1E-4</v>
      </c>
      <c r="Q78">
        <f t="shared" si="13"/>
        <v>4.8522984317478492</v>
      </c>
      <c r="R78" s="2"/>
    </row>
    <row r="79" spans="1:18" x14ac:dyDescent="0.2">
      <c r="A79">
        <v>5</v>
      </c>
      <c r="B79" t="s">
        <v>7</v>
      </c>
      <c r="C79" t="s">
        <v>14</v>
      </c>
      <c r="D79">
        <v>1</v>
      </c>
      <c r="E79">
        <v>1</v>
      </c>
      <c r="F79" s="4">
        <v>877.65796242392184</v>
      </c>
      <c r="G79" s="3">
        <v>36.274999999999999</v>
      </c>
      <c r="H79" s="3">
        <f t="shared" si="12"/>
        <v>420691.4812119609</v>
      </c>
      <c r="I79" s="1">
        <f t="shared" si="14"/>
        <v>1.5596074211097735</v>
      </c>
      <c r="J79" s="1">
        <f t="shared" si="14"/>
        <v>5.6239637178641662</v>
      </c>
      <c r="K79" s="6">
        <v>595.25417699623392</v>
      </c>
      <c r="L79">
        <v>0.05</v>
      </c>
      <c r="M79" s="1">
        <f>F79*L79</f>
        <v>43.882898121196092</v>
      </c>
      <c r="N79" s="1">
        <f>G79*L79</f>
        <v>1.81375</v>
      </c>
      <c r="O79">
        <v>5.0000000000000001E-3</v>
      </c>
      <c r="P79">
        <v>1E-4</v>
      </c>
      <c r="Q79" t="e">
        <f t="shared" si="13"/>
        <v>#NUM!</v>
      </c>
    </row>
    <row r="80" spans="1:18" x14ac:dyDescent="0.2">
      <c r="A80">
        <v>6</v>
      </c>
      <c r="B80" t="s">
        <v>7</v>
      </c>
      <c r="C80" t="s">
        <v>14</v>
      </c>
      <c r="D80">
        <v>1</v>
      </c>
      <c r="E80">
        <v>1</v>
      </c>
      <c r="F80" s="4">
        <v>1098.3131897327337</v>
      </c>
      <c r="G80" s="3">
        <v>59.414000000000001</v>
      </c>
      <c r="H80" s="3">
        <f t="shared" si="12"/>
        <v>519449.59486636688</v>
      </c>
      <c r="I80" s="1">
        <f t="shared" ref="I80:I88" si="15">LOG10(G80)</f>
        <v>1.7738887918893826</v>
      </c>
      <c r="J80" s="1">
        <f t="shared" si="14"/>
        <v>5.7155434118865553</v>
      </c>
      <c r="K80" s="6">
        <v>595.25417699623392</v>
      </c>
      <c r="L80">
        <v>0.05</v>
      </c>
      <c r="M80" s="1">
        <f>F80*L80</f>
        <v>54.915659486636685</v>
      </c>
      <c r="N80" s="1">
        <f>G80*L80</f>
        <v>2.9707000000000003</v>
      </c>
      <c r="O80">
        <v>5.0000000000000001E-3</v>
      </c>
      <c r="P80">
        <v>1E-4</v>
      </c>
      <c r="Q80" t="e">
        <f t="shared" si="13"/>
        <v>#NUM!</v>
      </c>
    </row>
    <row r="81" spans="1:17" x14ac:dyDescent="0.2">
      <c r="A81">
        <v>8</v>
      </c>
      <c r="B81" t="s">
        <v>7</v>
      </c>
      <c r="C81" t="s">
        <v>14</v>
      </c>
      <c r="D81">
        <v>1</v>
      </c>
      <c r="E81">
        <v>1</v>
      </c>
      <c r="F81" s="4">
        <v>1537.5339825350625</v>
      </c>
      <c r="G81" s="3">
        <v>158.661</v>
      </c>
      <c r="H81" s="3">
        <f t="shared" si="12"/>
        <v>689436.4912675313</v>
      </c>
      <c r="I81" s="1">
        <f t="shared" si="15"/>
        <v>2.2004701872066397</v>
      </c>
      <c r="J81" s="1">
        <f t="shared" si="14"/>
        <v>5.8384942665055082</v>
      </c>
      <c r="K81" s="6">
        <v>595.25417699623392</v>
      </c>
      <c r="L81">
        <v>0.05</v>
      </c>
      <c r="M81" s="1">
        <f>F81*L81</f>
        <v>76.876699126753124</v>
      </c>
      <c r="N81" s="1">
        <f>G81*L81</f>
        <v>7.9330500000000006</v>
      </c>
      <c r="O81">
        <v>5.0000000000000001E-3</v>
      </c>
      <c r="P81">
        <v>1E-4</v>
      </c>
      <c r="Q81" t="e">
        <f t="shared" si="13"/>
        <v>#NUM!</v>
      </c>
    </row>
    <row r="82" spans="1:17" x14ac:dyDescent="0.2">
      <c r="A82">
        <v>10</v>
      </c>
      <c r="B82" t="s">
        <v>7</v>
      </c>
      <c r="C82" t="s">
        <v>14</v>
      </c>
      <c r="D82">
        <v>1</v>
      </c>
      <c r="E82">
        <v>1</v>
      </c>
      <c r="F82" s="4">
        <v>1974.4039057951841</v>
      </c>
      <c r="G82" s="3">
        <v>284.42700000000002</v>
      </c>
      <c r="H82" s="3">
        <f t="shared" si="12"/>
        <v>844988.45289759198</v>
      </c>
      <c r="I82" s="1">
        <f t="shared" si="15"/>
        <v>2.4539708205894972</v>
      </c>
      <c r="J82" s="1">
        <f t="shared" si="14"/>
        <v>5.9268507741838672</v>
      </c>
      <c r="K82" s="6">
        <v>595.25417699623392</v>
      </c>
      <c r="L82">
        <v>0.05</v>
      </c>
      <c r="M82" s="1">
        <f>F82*L82</f>
        <v>98.720195289759204</v>
      </c>
      <c r="N82" s="1">
        <f>G82*L82</f>
        <v>14.221350000000001</v>
      </c>
      <c r="O82">
        <v>5.0000000000000001E-3</v>
      </c>
      <c r="P82">
        <v>1E-4</v>
      </c>
      <c r="Q82" t="e">
        <f t="shared" si="13"/>
        <v>#NUM!</v>
      </c>
    </row>
    <row r="83" spans="1:17" x14ac:dyDescent="0.2">
      <c r="A83">
        <v>2</v>
      </c>
      <c r="B83" t="s">
        <v>8</v>
      </c>
      <c r="C83" t="s">
        <v>14</v>
      </c>
      <c r="D83">
        <v>1</v>
      </c>
      <c r="E83">
        <v>1</v>
      </c>
      <c r="F83" s="4">
        <v>253.701063773485</v>
      </c>
      <c r="G83" s="3">
        <v>0.81100000000000005</v>
      </c>
      <c r="H83" s="3">
        <f t="shared" si="12"/>
        <v>126445.03188674249</v>
      </c>
      <c r="I83" s="1">
        <f t="shared" si="15"/>
        <v>-9.0979145788843946E-2</v>
      </c>
      <c r="J83" s="1">
        <f t="shared" si="14"/>
        <v>5.1019017702833498</v>
      </c>
      <c r="K83" s="6">
        <v>375.61326138799677</v>
      </c>
      <c r="L83">
        <v>0.05</v>
      </c>
      <c r="M83" s="1">
        <f>F83*L83</f>
        <v>12.685053188674251</v>
      </c>
      <c r="N83" s="1">
        <f>G83*L83</f>
        <v>4.0550000000000003E-2</v>
      </c>
      <c r="O83">
        <v>5.0000000000000001E-3</v>
      </c>
      <c r="P83">
        <v>1E-4</v>
      </c>
      <c r="Q83">
        <f t="shared" si="13"/>
        <v>5.0461591258709424</v>
      </c>
    </row>
    <row r="84" spans="1:17" x14ac:dyDescent="0.2">
      <c r="A84">
        <v>3</v>
      </c>
      <c r="B84" t="s">
        <v>8</v>
      </c>
      <c r="C84" t="s">
        <v>14</v>
      </c>
      <c r="D84">
        <v>1</v>
      </c>
      <c r="E84">
        <v>1</v>
      </c>
      <c r="F84" s="4">
        <v>511.98708653082826</v>
      </c>
      <c r="G84" s="3">
        <v>2.0049999999999999</v>
      </c>
      <c r="H84" s="3">
        <f t="shared" si="12"/>
        <v>254991.04326541413</v>
      </c>
      <c r="I84" s="1">
        <f t="shared" si="15"/>
        <v>0.30211437695620108</v>
      </c>
      <c r="J84" s="1">
        <f t="shared" si="14"/>
        <v>5.4065249258115129</v>
      </c>
      <c r="K84" s="6">
        <v>375.61326138799677</v>
      </c>
      <c r="L84">
        <v>0.05</v>
      </c>
      <c r="M84" s="1">
        <f>F84*L84</f>
        <v>25.599354326541416</v>
      </c>
      <c r="N84" s="1">
        <f>G84*L84</f>
        <v>0.10025000000000001</v>
      </c>
      <c r="O84">
        <v>5.0000000000000001E-3</v>
      </c>
      <c r="P84">
        <v>1E-4</v>
      </c>
      <c r="Q84">
        <f t="shared" si="13"/>
        <v>5.3371312976920056</v>
      </c>
    </row>
    <row r="85" spans="1:17" x14ac:dyDescent="0.2">
      <c r="A85">
        <v>5</v>
      </c>
      <c r="B85" t="s">
        <v>8</v>
      </c>
      <c r="C85" t="s">
        <v>14</v>
      </c>
      <c r="D85">
        <v>1</v>
      </c>
      <c r="E85">
        <v>1</v>
      </c>
      <c r="F85" s="4">
        <v>1027.0308123842287</v>
      </c>
      <c r="G85" s="3">
        <v>16.728999999999999</v>
      </c>
      <c r="H85" s="3">
        <f t="shared" si="12"/>
        <v>505150.90619211434</v>
      </c>
      <c r="I85" s="1">
        <f t="shared" si="15"/>
        <v>1.2234699811619203</v>
      </c>
      <c r="J85" s="1">
        <f t="shared" ref="J85:J92" si="16">LOG10(H85)</f>
        <v>5.7034211364084495</v>
      </c>
      <c r="K85" s="6">
        <v>375.61326138799677</v>
      </c>
      <c r="L85">
        <v>0.05</v>
      </c>
      <c r="M85" s="1">
        <f>F85*L85</f>
        <v>51.351540619211441</v>
      </c>
      <c r="N85" s="1">
        <f>G85*L85</f>
        <v>0.83645000000000003</v>
      </c>
      <c r="O85">
        <v>5.0000000000000001E-3</v>
      </c>
      <c r="P85">
        <v>1E-4</v>
      </c>
      <c r="Q85">
        <f t="shared" si="13"/>
        <v>5.280963314455219</v>
      </c>
    </row>
    <row r="86" spans="1:17" x14ac:dyDescent="0.2">
      <c r="A86">
        <v>6</v>
      </c>
      <c r="B86" t="s">
        <v>8</v>
      </c>
      <c r="C86" t="s">
        <v>14</v>
      </c>
      <c r="D86">
        <v>1</v>
      </c>
      <c r="E86">
        <v>1</v>
      </c>
      <c r="F86" s="4">
        <v>1285.2404191585076</v>
      </c>
      <c r="G86" s="3">
        <v>32.018000000000001</v>
      </c>
      <c r="H86" s="3">
        <f t="shared" si="12"/>
        <v>626611.2095792538</v>
      </c>
      <c r="I86" s="1">
        <f t="shared" si="15"/>
        <v>1.5053942002849865</v>
      </c>
      <c r="J86" s="1">
        <f t="shared" si="16"/>
        <v>5.7969981598001858</v>
      </c>
      <c r="K86" s="6">
        <v>375.61326138799677</v>
      </c>
      <c r="L86">
        <v>0.05</v>
      </c>
      <c r="M86" s="1">
        <f>F86*L86</f>
        <v>64.262020957925387</v>
      </c>
      <c r="N86" s="1">
        <f>G86*L86</f>
        <v>1.6009000000000002</v>
      </c>
      <c r="O86">
        <v>5.0000000000000001E-3</v>
      </c>
      <c r="P86">
        <v>1E-4</v>
      </c>
      <c r="Q86">
        <f t="shared" si="13"/>
        <v>4.4029821329625776</v>
      </c>
    </row>
    <row r="87" spans="1:17" x14ac:dyDescent="0.2">
      <c r="A87">
        <v>8</v>
      </c>
      <c r="B87" t="s">
        <v>8</v>
      </c>
      <c r="C87" t="s">
        <v>14</v>
      </c>
      <c r="D87">
        <v>1</v>
      </c>
      <c r="E87">
        <v>1</v>
      </c>
      <c r="F87" s="4">
        <v>1799.2143212490078</v>
      </c>
      <c r="G87" s="3">
        <v>86.697000000000003</v>
      </c>
      <c r="H87" s="3">
        <f t="shared" si="12"/>
        <v>856258.66062450386</v>
      </c>
      <c r="I87" s="1">
        <f t="shared" si="15"/>
        <v>1.9380040697254899</v>
      </c>
      <c r="J87" s="1">
        <f t="shared" si="16"/>
        <v>5.9326049771923479</v>
      </c>
      <c r="K87" s="6">
        <v>375.61326138799677</v>
      </c>
      <c r="L87">
        <v>0.05</v>
      </c>
      <c r="M87" s="1">
        <f>F87*L87</f>
        <v>89.960716062450388</v>
      </c>
      <c r="N87" s="1">
        <f>G87*L87</f>
        <v>4.3348500000000003</v>
      </c>
      <c r="O87">
        <v>5.0000000000000001E-3</v>
      </c>
      <c r="P87">
        <v>1E-4</v>
      </c>
      <c r="Q87" t="e">
        <f t="shared" si="13"/>
        <v>#NUM!</v>
      </c>
    </row>
    <row r="88" spans="1:17" x14ac:dyDescent="0.2">
      <c r="A88">
        <v>10</v>
      </c>
      <c r="B88" t="s">
        <v>8</v>
      </c>
      <c r="C88" t="s">
        <v>14</v>
      </c>
      <c r="D88">
        <v>1</v>
      </c>
      <c r="E88">
        <v>1</v>
      </c>
      <c r="F88" s="4">
        <v>2310.4372479491926</v>
      </c>
      <c r="G88" s="3">
        <v>195.239</v>
      </c>
      <c r="H88" s="3">
        <f t="shared" si="12"/>
        <v>1057599.1239745962</v>
      </c>
      <c r="I88" s="1">
        <f t="shared" si="15"/>
        <v>2.2905665745653372</v>
      </c>
      <c r="J88" s="1">
        <f t="shared" si="16"/>
        <v>6.0243210824090037</v>
      </c>
      <c r="K88" s="6">
        <v>375.61326138799677</v>
      </c>
      <c r="L88">
        <v>0.05</v>
      </c>
      <c r="M88" s="1">
        <f>F88*L88</f>
        <v>115.52186239745964</v>
      </c>
      <c r="N88" s="1">
        <f>G88*L88</f>
        <v>9.7619500000000006</v>
      </c>
      <c r="O88">
        <v>5.0000000000000001E-3</v>
      </c>
      <c r="P88">
        <v>1E-4</v>
      </c>
      <c r="Q88" t="e">
        <f t="shared" si="13"/>
        <v>#NUM!</v>
      </c>
    </row>
    <row r="89" spans="1:17" x14ac:dyDescent="0.2">
      <c r="A89">
        <v>2</v>
      </c>
      <c r="B89" t="s">
        <v>9</v>
      </c>
      <c r="C89" t="s">
        <v>14</v>
      </c>
      <c r="D89">
        <v>1</v>
      </c>
      <c r="E89">
        <v>1</v>
      </c>
      <c r="F89" s="4">
        <v>580.63364911352198</v>
      </c>
      <c r="G89" s="3">
        <v>0.622</v>
      </c>
      <c r="H89" s="3">
        <f t="shared" si="12"/>
        <v>290005.82455676101</v>
      </c>
      <c r="I89" s="1">
        <f t="shared" ref="I89:I148" si="17">LOG10(G89)</f>
        <v>-0.2062096153091813</v>
      </c>
      <c r="J89" s="1">
        <f t="shared" si="16"/>
        <v>5.4624067204763991</v>
      </c>
      <c r="K89" s="6">
        <v>354.19017284302038</v>
      </c>
      <c r="L89">
        <v>0.05</v>
      </c>
      <c r="M89" s="1">
        <f>F89*L89</f>
        <v>29.031682455676101</v>
      </c>
      <c r="N89" s="1">
        <f>G89*L89</f>
        <v>3.1100000000000003E-2</v>
      </c>
      <c r="O89">
        <v>5.0000000000000001E-3</v>
      </c>
      <c r="P89">
        <v>1E-4</v>
      </c>
      <c r="Q89">
        <f t="shared" si="13"/>
        <v>5.4455894310658195</v>
      </c>
    </row>
    <row r="90" spans="1:17" x14ac:dyDescent="0.2">
      <c r="A90">
        <v>3</v>
      </c>
      <c r="B90" t="s">
        <v>9</v>
      </c>
      <c r="C90" t="s">
        <v>14</v>
      </c>
      <c r="D90">
        <v>1</v>
      </c>
      <c r="E90">
        <v>1</v>
      </c>
      <c r="F90" s="4">
        <v>1171.7606774278909</v>
      </c>
      <c r="G90" s="3">
        <v>1.706</v>
      </c>
      <c r="H90" s="3">
        <f t="shared" si="12"/>
        <v>585027.33871394547</v>
      </c>
      <c r="I90" s="1">
        <f t="shared" si="17"/>
        <v>0.2319790268315042</v>
      </c>
      <c r="J90" s="1">
        <f t="shared" si="16"/>
        <v>5.7671761614243797</v>
      </c>
      <c r="K90" s="6">
        <v>354.19017284302038</v>
      </c>
      <c r="L90">
        <v>0.05</v>
      </c>
      <c r="M90" s="1">
        <f>F90*L90</f>
        <v>58.588033871394543</v>
      </c>
      <c r="N90" s="1">
        <f>G90*L90</f>
        <v>8.5300000000000001E-2</v>
      </c>
      <c r="O90">
        <v>5.0000000000000001E-3</v>
      </c>
      <c r="P90">
        <v>1E-4</v>
      </c>
      <c r="Q90">
        <f t="shared" si="13"/>
        <v>5.7441481291691936</v>
      </c>
    </row>
    <row r="91" spans="1:17" x14ac:dyDescent="0.2">
      <c r="A91">
        <v>5</v>
      </c>
      <c r="B91" t="s">
        <v>9</v>
      </c>
      <c r="C91" t="s">
        <v>14</v>
      </c>
      <c r="D91">
        <v>1</v>
      </c>
      <c r="E91">
        <v>1</v>
      </c>
      <c r="F91" s="4">
        <v>2350.5169409896798</v>
      </c>
      <c r="G91" s="3">
        <v>10.933</v>
      </c>
      <c r="H91" s="3">
        <f t="shared" si="12"/>
        <v>1169791.9704948401</v>
      </c>
      <c r="I91" s="1">
        <f t="shared" si="17"/>
        <v>1.0387393481047489</v>
      </c>
      <c r="J91" s="1">
        <f t="shared" si="16"/>
        <v>6.0681086360205061</v>
      </c>
      <c r="K91" s="6">
        <v>354.19017284302038</v>
      </c>
      <c r="L91">
        <v>0.05</v>
      </c>
      <c r="M91" s="1">
        <f>F91*L91</f>
        <v>117.525847049484</v>
      </c>
      <c r="N91" s="1">
        <f>G91*L91</f>
        <v>0.54664999999999997</v>
      </c>
      <c r="O91">
        <v>5.0000000000000001E-3</v>
      </c>
      <c r="P91">
        <v>1E-4</v>
      </c>
      <c r="Q91">
        <f t="shared" si="13"/>
        <v>5.9895271972927908</v>
      </c>
    </row>
    <row r="92" spans="1:17" x14ac:dyDescent="0.2">
      <c r="A92">
        <v>6</v>
      </c>
      <c r="B92" t="s">
        <v>9</v>
      </c>
      <c r="C92" t="s">
        <v>14</v>
      </c>
      <c r="D92">
        <v>1</v>
      </c>
      <c r="E92">
        <v>1</v>
      </c>
      <c r="F92" s="4">
        <v>2941.4690796507016</v>
      </c>
      <c r="G92" s="3">
        <v>23.846</v>
      </c>
      <c r="H92" s="3">
        <f t="shared" si="12"/>
        <v>1458811.539825351</v>
      </c>
      <c r="I92" s="1">
        <f t="shared" si="17"/>
        <v>1.3774155396185142</v>
      </c>
      <c r="J92" s="1">
        <f t="shared" si="16"/>
        <v>6.1639991901110678</v>
      </c>
      <c r="K92" s="6">
        <v>354.19017284302038</v>
      </c>
      <c r="L92">
        <v>0.05</v>
      </c>
      <c r="M92" s="1">
        <f>F92*L92</f>
        <v>147.07345398253509</v>
      </c>
      <c r="N92" s="1">
        <f>G92*L92</f>
        <v>1.1923000000000001</v>
      </c>
      <c r="O92">
        <v>5.0000000000000001E-3</v>
      </c>
      <c r="P92">
        <v>1E-4</v>
      </c>
      <c r="Q92">
        <f>LOG10(M92-G92*L92-K92*G92*O92)-LOG10(P92)</f>
        <v>6.0155737464532164</v>
      </c>
    </row>
    <row r="93" spans="1:17" x14ac:dyDescent="0.2">
      <c r="A93">
        <v>8</v>
      </c>
      <c r="B93" t="s">
        <v>9</v>
      </c>
      <c r="C93" t="s">
        <v>14</v>
      </c>
      <c r="D93">
        <v>1</v>
      </c>
      <c r="E93">
        <v>1</v>
      </c>
      <c r="F93" s="4">
        <v>4117.7768880656258</v>
      </c>
      <c r="G93" s="3">
        <v>81.093000000000004</v>
      </c>
      <c r="H93" s="3">
        <f t="shared" si="12"/>
        <v>2018341.944032813</v>
      </c>
      <c r="I93" s="1">
        <f t="shared" si="17"/>
        <v>1.9089833672496324</v>
      </c>
      <c r="J93" s="1">
        <f t="shared" ref="J93:J143" si="18">LOG10(H93)</f>
        <v>6.3049947455610402</v>
      </c>
      <c r="K93" s="6">
        <v>354.19017284302038</v>
      </c>
      <c r="L93">
        <v>0.05</v>
      </c>
      <c r="M93" s="1">
        <f>F93*L93</f>
        <v>205.8888444032813</v>
      </c>
      <c r="N93" s="1">
        <f>G93*L93</f>
        <v>4.0546500000000005</v>
      </c>
      <c r="O93">
        <v>5.0000000000000001E-3</v>
      </c>
      <c r="P93">
        <v>1E-4</v>
      </c>
      <c r="Q93">
        <f t="shared" si="13"/>
        <v>5.7650906703210891</v>
      </c>
    </row>
    <row r="94" spans="1:17" x14ac:dyDescent="0.2">
      <c r="A94">
        <v>10</v>
      </c>
      <c r="B94" t="s">
        <v>9</v>
      </c>
      <c r="C94" t="s">
        <v>14</v>
      </c>
      <c r="D94">
        <v>1</v>
      </c>
      <c r="E94">
        <v>1</v>
      </c>
      <c r="F94" s="4">
        <v>5287.7886689600418</v>
      </c>
      <c r="G94" s="3">
        <v>175.39500000000001</v>
      </c>
      <c r="H94" s="3">
        <f t="shared" si="12"/>
        <v>2556196.8344800207</v>
      </c>
      <c r="I94" s="1">
        <f t="shared" si="17"/>
        <v>2.244017208737203</v>
      </c>
      <c r="J94" s="1">
        <f t="shared" si="18"/>
        <v>6.4075942926933953</v>
      </c>
      <c r="K94" s="6">
        <v>354.19017284302038</v>
      </c>
      <c r="L94">
        <v>0.05</v>
      </c>
      <c r="M94" s="1">
        <f>F94*L94</f>
        <v>264.38943344800208</v>
      </c>
      <c r="N94" s="1">
        <f>G94*L94</f>
        <v>8.7697500000000002</v>
      </c>
      <c r="O94">
        <v>5.0000000000000001E-3</v>
      </c>
      <c r="P94">
        <v>1E-4</v>
      </c>
      <c r="Q94" t="e">
        <f t="shared" si="13"/>
        <v>#NUM!</v>
      </c>
    </row>
    <row r="95" spans="1:17" x14ac:dyDescent="0.2">
      <c r="A95">
        <v>2</v>
      </c>
      <c r="B95" t="s">
        <v>4</v>
      </c>
      <c r="C95" t="s">
        <v>15</v>
      </c>
      <c r="D95">
        <v>1</v>
      </c>
      <c r="E95">
        <v>1</v>
      </c>
      <c r="F95" s="4">
        <v>31.033522095792531</v>
      </c>
      <c r="G95" s="3">
        <v>179.20007427325834</v>
      </c>
      <c r="H95" s="3">
        <f t="shared" si="12"/>
        <v>-74083.276088732906</v>
      </c>
      <c r="I95" s="1">
        <f t="shared" si="17"/>
        <v>2.2533381853286709</v>
      </c>
      <c r="J95" s="1" t="e">
        <f t="shared" si="18"/>
        <v>#NUM!</v>
      </c>
      <c r="K95" s="6">
        <v>-399.33778157257979</v>
      </c>
      <c r="L95">
        <v>0.05</v>
      </c>
      <c r="M95" s="1">
        <f>F95*L95</f>
        <v>1.5516761047896266</v>
      </c>
      <c r="N95" s="1">
        <f>G95*L95</f>
        <v>8.9600037136629176</v>
      </c>
      <c r="O95">
        <v>5.0000000000000001E-3</v>
      </c>
      <c r="P95">
        <v>1E-4</v>
      </c>
      <c r="Q95">
        <f t="shared" si="13"/>
        <v>6.5445622048662502</v>
      </c>
    </row>
    <row r="96" spans="1:17" x14ac:dyDescent="0.2">
      <c r="A96">
        <v>3</v>
      </c>
      <c r="B96" t="s">
        <v>4</v>
      </c>
      <c r="C96" t="s">
        <v>15</v>
      </c>
      <c r="D96">
        <v>1</v>
      </c>
      <c r="E96">
        <v>1</v>
      </c>
      <c r="F96" s="4">
        <v>62.627890976448789</v>
      </c>
      <c r="G96" s="3">
        <v>327.64102615324202</v>
      </c>
      <c r="H96" s="3">
        <f t="shared" si="12"/>
        <v>-132506.56758839663</v>
      </c>
      <c r="I96" s="1">
        <f t="shared" si="17"/>
        <v>2.5153982774485746</v>
      </c>
      <c r="J96" s="1" t="e">
        <f t="shared" si="18"/>
        <v>#NUM!</v>
      </c>
      <c r="K96" s="6">
        <v>-399.33778157257979</v>
      </c>
      <c r="L96">
        <v>0.05</v>
      </c>
      <c r="M96" s="1">
        <f>F96*L96</f>
        <v>3.1313945488224397</v>
      </c>
      <c r="N96" s="1">
        <f>G96*L96</f>
        <v>16.382051307662103</v>
      </c>
      <c r="O96">
        <v>5.0000000000000001E-3</v>
      </c>
      <c r="P96">
        <v>1E-4</v>
      </c>
      <c r="Q96">
        <f t="shared" si="13"/>
        <v>6.8068218114547649</v>
      </c>
    </row>
    <row r="97" spans="1:17" x14ac:dyDescent="0.2">
      <c r="A97">
        <v>5</v>
      </c>
      <c r="B97" t="s">
        <v>4</v>
      </c>
      <c r="C97" t="s">
        <v>15</v>
      </c>
      <c r="D97">
        <v>1</v>
      </c>
      <c r="E97">
        <v>1</v>
      </c>
      <c r="F97" s="4">
        <v>125.62967980947342</v>
      </c>
      <c r="G97" s="3">
        <v>270.74329392187224</v>
      </c>
      <c r="H97" s="3">
        <f t="shared" si="12"/>
        <v>-72556.80705619941</v>
      </c>
      <c r="I97" s="1">
        <f t="shared" si="17"/>
        <v>2.4325577083304335</v>
      </c>
      <c r="J97" s="1" t="e">
        <f t="shared" si="18"/>
        <v>#NUM!</v>
      </c>
      <c r="K97" s="6">
        <v>-399.33778157257979</v>
      </c>
      <c r="L97">
        <v>0.05</v>
      </c>
      <c r="M97" s="1">
        <f>F97*L97</f>
        <v>6.2814839904736708</v>
      </c>
      <c r="N97" s="1">
        <f>G97*L97</f>
        <v>13.537164696093612</v>
      </c>
      <c r="O97">
        <v>5.0000000000000001E-3</v>
      </c>
      <c r="P97">
        <v>1E-4</v>
      </c>
      <c r="Q97">
        <f t="shared" si="13"/>
        <v>6.7269996381729342</v>
      </c>
    </row>
    <row r="98" spans="1:17" x14ac:dyDescent="0.2">
      <c r="A98">
        <v>6</v>
      </c>
      <c r="B98" t="s">
        <v>4</v>
      </c>
      <c r="C98" t="s">
        <v>15</v>
      </c>
      <c r="D98">
        <v>1</v>
      </c>
      <c r="E98">
        <v>1</v>
      </c>
      <c r="F98" s="4">
        <v>157.21470124371527</v>
      </c>
      <c r="G98" s="3">
        <v>1460.653275254497</v>
      </c>
      <c r="H98" s="3">
        <f t="shared" si="12"/>
        <v>-651719.28700539086</v>
      </c>
      <c r="I98" s="1">
        <f t="shared" si="17"/>
        <v>3.1645471368689653</v>
      </c>
      <c r="J98" s="1" t="e">
        <f t="shared" si="18"/>
        <v>#NUM!</v>
      </c>
      <c r="K98" s="6">
        <v>-399.33778157257979</v>
      </c>
      <c r="L98">
        <v>0.05</v>
      </c>
      <c r="M98" s="1">
        <f>F98*L98</f>
        <v>7.8607350621857641</v>
      </c>
      <c r="N98" s="1">
        <f>G98*L98</f>
        <v>73.032663762724852</v>
      </c>
      <c r="O98">
        <v>5.0000000000000001E-3</v>
      </c>
      <c r="P98">
        <v>1E-4</v>
      </c>
      <c r="Q98">
        <f t="shared" si="13"/>
        <v>7.4550426496965336</v>
      </c>
    </row>
    <row r="99" spans="1:17" x14ac:dyDescent="0.2">
      <c r="A99">
        <v>8</v>
      </c>
      <c r="B99" t="s">
        <v>4</v>
      </c>
      <c r="C99" t="s">
        <v>15</v>
      </c>
      <c r="D99">
        <v>1</v>
      </c>
      <c r="E99">
        <v>1</v>
      </c>
      <c r="F99" s="4">
        <v>220.08562582693833</v>
      </c>
      <c r="G99" s="3">
        <v>5681.3159424719379</v>
      </c>
      <c r="H99" s="3">
        <f t="shared" si="12"/>
        <v>-2730615.1583224996</v>
      </c>
      <c r="I99" s="1">
        <f t="shared" si="17"/>
        <v>3.7544489414083722</v>
      </c>
      <c r="J99" s="1" t="e">
        <f t="shared" si="18"/>
        <v>#NUM!</v>
      </c>
      <c r="K99" s="6">
        <v>-399.33778157257979</v>
      </c>
      <c r="L99">
        <v>0.05</v>
      </c>
      <c r="M99" s="1">
        <f>F99*L99</f>
        <v>11.004281291346917</v>
      </c>
      <c r="N99" s="1">
        <f>G99*L99</f>
        <v>284.06579712359689</v>
      </c>
      <c r="O99">
        <v>5.0000000000000001E-3</v>
      </c>
      <c r="P99">
        <v>1E-4</v>
      </c>
      <c r="Q99">
        <f t="shared" si="13"/>
        <v>8.0441773970243347</v>
      </c>
    </row>
    <row r="100" spans="1:17" x14ac:dyDescent="0.2">
      <c r="A100">
        <v>10</v>
      </c>
      <c r="B100" t="s">
        <v>4</v>
      </c>
      <c r="C100" t="s">
        <v>15</v>
      </c>
      <c r="D100">
        <v>1</v>
      </c>
      <c r="E100">
        <v>1</v>
      </c>
      <c r="F100" s="4">
        <v>282.62004233924313</v>
      </c>
      <c r="G100" s="3">
        <v>2219.2713763457009</v>
      </c>
      <c r="H100" s="3">
        <f t="shared" si="12"/>
        <v>-968325.66700322891</v>
      </c>
      <c r="I100" s="1">
        <f t="shared" si="17"/>
        <v>3.3462104117602953</v>
      </c>
      <c r="J100" s="1" t="e">
        <f t="shared" si="18"/>
        <v>#NUM!</v>
      </c>
      <c r="K100" s="6">
        <v>-399.33778157257979</v>
      </c>
      <c r="L100">
        <v>0.05</v>
      </c>
      <c r="M100" s="1">
        <f>F100*L100</f>
        <v>14.131002116962158</v>
      </c>
      <c r="N100" s="1">
        <f>G100*L100</f>
        <v>110.96356881728505</v>
      </c>
      <c r="O100">
        <v>5.0000000000000001E-3</v>
      </c>
      <c r="P100">
        <v>1E-4</v>
      </c>
      <c r="Q100">
        <f t="shared" si="13"/>
        <v>7.6369251775746232</v>
      </c>
    </row>
    <row r="101" spans="1:17" x14ac:dyDescent="0.2">
      <c r="A101">
        <v>2</v>
      </c>
      <c r="B101" t="s">
        <v>5</v>
      </c>
      <c r="C101" t="s">
        <v>15</v>
      </c>
      <c r="D101">
        <v>1</v>
      </c>
      <c r="E101">
        <v>1</v>
      </c>
      <c r="F101" s="4">
        <v>91.772214871659145</v>
      </c>
      <c r="G101" s="3">
        <v>10.872546672237991</v>
      </c>
      <c r="H101" s="3">
        <f t="shared" si="12"/>
        <v>40449.834099710577</v>
      </c>
      <c r="I101" s="1">
        <f t="shared" si="17"/>
        <v>1.0363312806235923</v>
      </c>
      <c r="J101" s="1">
        <f t="shared" si="18"/>
        <v>4.6069167447436437</v>
      </c>
      <c r="K101" s="6">
        <v>217.28079160444219</v>
      </c>
      <c r="L101">
        <v>0.05</v>
      </c>
      <c r="M101" s="1">
        <f>F101*L101</f>
        <v>4.5886107435829571</v>
      </c>
      <c r="N101" s="1">
        <f>G101*L101</f>
        <v>0.54362733361189963</v>
      </c>
      <c r="O101">
        <v>5.0000000000000001E-3</v>
      </c>
      <c r="P101">
        <v>1E-4</v>
      </c>
      <c r="Q101" t="e">
        <f t="shared" si="13"/>
        <v>#NUM!</v>
      </c>
    </row>
    <row r="102" spans="1:17" x14ac:dyDescent="0.2">
      <c r="A102">
        <v>3</v>
      </c>
      <c r="B102" t="s">
        <v>5</v>
      </c>
      <c r="C102" t="s">
        <v>15</v>
      </c>
      <c r="D102">
        <v>1</v>
      </c>
      <c r="E102">
        <v>1</v>
      </c>
      <c r="F102" s="4">
        <v>185.20296374702298</v>
      </c>
      <c r="G102" s="3">
        <v>34.86442415356084</v>
      </c>
      <c r="H102" s="3">
        <f t="shared" si="12"/>
        <v>75169.269796731067</v>
      </c>
      <c r="I102" s="1">
        <f t="shared" si="17"/>
        <v>1.5423824964734985</v>
      </c>
      <c r="J102" s="1">
        <f t="shared" si="18"/>
        <v>4.8760403314780936</v>
      </c>
      <c r="K102" s="6">
        <v>217.28079160444219</v>
      </c>
      <c r="L102">
        <v>0.05</v>
      </c>
      <c r="M102" s="1">
        <f>F102*L102</f>
        <v>9.2601481873511489</v>
      </c>
      <c r="N102" s="1">
        <f>G102*L102</f>
        <v>1.743221207678042</v>
      </c>
      <c r="O102">
        <v>5.0000000000000001E-3</v>
      </c>
      <c r="P102">
        <v>1E-4</v>
      </c>
      <c r="Q102" t="e">
        <f t="shared" si="13"/>
        <v>#NUM!</v>
      </c>
    </row>
    <row r="103" spans="1:17" x14ac:dyDescent="0.2">
      <c r="A103">
        <v>5</v>
      </c>
      <c r="B103" t="s">
        <v>5</v>
      </c>
      <c r="C103" t="s">
        <v>15</v>
      </c>
      <c r="D103">
        <v>1</v>
      </c>
      <c r="E103">
        <v>1</v>
      </c>
      <c r="F103" s="4">
        <v>371.51161682984917</v>
      </c>
      <c r="G103" s="3">
        <v>141.22257818521615</v>
      </c>
      <c r="H103" s="3">
        <f t="shared" si="12"/>
        <v>115144.51932231651</v>
      </c>
      <c r="I103" s="1">
        <f t="shared" si="17"/>
        <v>2.1499041357906257</v>
      </c>
      <c r="J103" s="1">
        <f t="shared" si="18"/>
        <v>5.0612432711346269</v>
      </c>
      <c r="K103" s="6">
        <v>217.28079160444219</v>
      </c>
      <c r="L103">
        <v>0.05</v>
      </c>
      <c r="M103" s="1">
        <f>F103*L103</f>
        <v>18.57558084149246</v>
      </c>
      <c r="N103" s="1">
        <f>G103*L103</f>
        <v>7.0611289092608081</v>
      </c>
      <c r="O103">
        <v>5.0000000000000001E-3</v>
      </c>
      <c r="P103">
        <v>1E-4</v>
      </c>
      <c r="Q103" t="e">
        <f t="shared" si="13"/>
        <v>#NUM!</v>
      </c>
    </row>
    <row r="104" spans="1:17" x14ac:dyDescent="0.2">
      <c r="A104">
        <v>6</v>
      </c>
      <c r="B104" t="s">
        <v>5</v>
      </c>
      <c r="C104" t="s">
        <v>15</v>
      </c>
      <c r="D104">
        <v>1</v>
      </c>
      <c r="E104">
        <v>1</v>
      </c>
      <c r="F104" s="4">
        <v>464.91472347181798</v>
      </c>
      <c r="G104" s="3">
        <v>201.81231328950048</v>
      </c>
      <c r="H104" s="3">
        <f t="shared" si="12"/>
        <v>131551.20509115874</v>
      </c>
      <c r="I104" s="1">
        <f t="shared" si="17"/>
        <v>2.3049476605656238</v>
      </c>
      <c r="J104" s="1">
        <f t="shared" si="18"/>
        <v>5.1190948308485043</v>
      </c>
      <c r="K104" s="6">
        <v>217.28079160444219</v>
      </c>
      <c r="L104">
        <v>0.05</v>
      </c>
      <c r="M104" s="1">
        <f>F104*L104</f>
        <v>23.245736173590899</v>
      </c>
      <c r="N104" s="1">
        <f>G104*L104</f>
        <v>10.090615664475024</v>
      </c>
      <c r="O104">
        <v>5.0000000000000001E-3</v>
      </c>
      <c r="P104">
        <v>1E-4</v>
      </c>
      <c r="Q104" t="e">
        <f t="shared" si="13"/>
        <v>#NUM!</v>
      </c>
    </row>
    <row r="105" spans="1:17" x14ac:dyDescent="0.2">
      <c r="A105">
        <v>8</v>
      </c>
      <c r="B105" t="s">
        <v>5</v>
      </c>
      <c r="C105" t="s">
        <v>15</v>
      </c>
      <c r="D105">
        <v>1</v>
      </c>
      <c r="E105">
        <v>1</v>
      </c>
      <c r="F105" s="4">
        <v>650.83638528711299</v>
      </c>
      <c r="G105" s="3">
        <v>523.23758222902529</v>
      </c>
      <c r="H105" s="3">
        <f t="shared" si="12"/>
        <v>63799.401529043855</v>
      </c>
      <c r="I105" s="1">
        <f t="shared" si="17"/>
        <v>2.7186989302101394</v>
      </c>
      <c r="J105" s="1">
        <f t="shared" si="18"/>
        <v>4.8048166048363212</v>
      </c>
      <c r="K105" s="6">
        <v>217.28079160444219</v>
      </c>
      <c r="L105">
        <v>0.05</v>
      </c>
      <c r="M105" s="1">
        <f>F105*L105</f>
        <v>32.541819264355652</v>
      </c>
      <c r="N105" s="1">
        <f>G105*L105</f>
        <v>26.161879111451267</v>
      </c>
      <c r="O105">
        <v>5.0000000000000001E-3</v>
      </c>
      <c r="P105">
        <v>1E-4</v>
      </c>
      <c r="Q105" t="e">
        <f t="shared" si="13"/>
        <v>#NUM!</v>
      </c>
    </row>
    <row r="106" spans="1:17" x14ac:dyDescent="0.2">
      <c r="A106">
        <v>10</v>
      </c>
      <c r="B106" t="s">
        <v>5</v>
      </c>
      <c r="C106" t="s">
        <v>15</v>
      </c>
      <c r="D106">
        <v>1</v>
      </c>
      <c r="E106">
        <v>1</v>
      </c>
      <c r="F106" s="4">
        <v>835.76292670018518</v>
      </c>
      <c r="G106" s="3">
        <v>944.92008804834313</v>
      </c>
      <c r="H106" s="3">
        <f t="shared" si="12"/>
        <v>-54578.580674078978</v>
      </c>
      <c r="I106" s="1">
        <f t="shared" si="17"/>
        <v>2.9753950817504089</v>
      </c>
      <c r="J106" s="1" t="e">
        <f t="shared" si="18"/>
        <v>#NUM!</v>
      </c>
      <c r="K106" s="6">
        <v>217.28079160444219</v>
      </c>
      <c r="L106">
        <v>0.05</v>
      </c>
      <c r="M106" s="1">
        <f>F106*L106</f>
        <v>41.788146335009259</v>
      </c>
      <c r="N106" s="1">
        <f>G106*L106</f>
        <v>47.246004402417157</v>
      </c>
      <c r="O106">
        <v>5.0000000000000001E-3</v>
      </c>
      <c r="P106">
        <v>1E-4</v>
      </c>
      <c r="Q106" t="e">
        <f t="shared" si="13"/>
        <v>#NUM!</v>
      </c>
    </row>
    <row r="107" spans="1:17" x14ac:dyDescent="0.2">
      <c r="A107">
        <v>2</v>
      </c>
      <c r="B107" t="s">
        <v>6</v>
      </c>
      <c r="C107" t="s">
        <v>15</v>
      </c>
      <c r="D107">
        <v>1</v>
      </c>
      <c r="E107">
        <v>1</v>
      </c>
      <c r="F107" s="4">
        <v>16.815242127546966</v>
      </c>
      <c r="G107" s="3">
        <v>0.64012798089669887</v>
      </c>
      <c r="H107" s="3">
        <f t="shared" si="12"/>
        <v>8087.5570733251334</v>
      </c>
      <c r="I107" s="1">
        <f t="shared" si="17"/>
        <v>-0.19373318876508799</v>
      </c>
      <c r="J107" s="1">
        <f t="shared" si="18"/>
        <v>3.9078173584733826</v>
      </c>
      <c r="K107" s="6">
        <v>147.9580567150814</v>
      </c>
      <c r="L107">
        <v>0.05</v>
      </c>
      <c r="M107" s="1">
        <f>F107*L107</f>
        <v>0.84076210637734838</v>
      </c>
      <c r="N107" s="1">
        <f>G107*L107</f>
        <v>3.2006399044834946E-2</v>
      </c>
      <c r="O107">
        <v>5.0000000000000001E-3</v>
      </c>
      <c r="P107">
        <v>1E-4</v>
      </c>
      <c r="Q107">
        <f t="shared" si="13"/>
        <v>3.5252978515623221</v>
      </c>
    </row>
    <row r="108" spans="1:17" x14ac:dyDescent="0.2">
      <c r="A108">
        <v>3</v>
      </c>
      <c r="B108" t="s">
        <v>6</v>
      </c>
      <c r="C108" t="s">
        <v>15</v>
      </c>
      <c r="D108">
        <v>1</v>
      </c>
      <c r="E108">
        <v>1</v>
      </c>
      <c r="F108" s="4">
        <v>33.934374173061649</v>
      </c>
      <c r="G108" s="3">
        <v>2.4034469737224193</v>
      </c>
      <c r="H108" s="3">
        <f t="shared" si="12"/>
        <v>15765.463599669614</v>
      </c>
      <c r="I108" s="1">
        <f t="shared" si="17"/>
        <v>0.3808345449070259</v>
      </c>
      <c r="J108" s="1">
        <f t="shared" si="18"/>
        <v>4.1977067461475457</v>
      </c>
      <c r="K108" s="6">
        <v>147.9580567150814</v>
      </c>
      <c r="L108">
        <v>0.05</v>
      </c>
      <c r="M108" s="1">
        <f>F108*L108</f>
        <v>1.6967187086530826</v>
      </c>
      <c r="N108" s="1">
        <f>G108*L108</f>
        <v>0.12017234868612098</v>
      </c>
      <c r="O108">
        <v>5.0000000000000001E-3</v>
      </c>
      <c r="P108">
        <v>1E-4</v>
      </c>
      <c r="Q108" t="e">
        <f t="shared" si="13"/>
        <v>#NUM!</v>
      </c>
    </row>
    <row r="109" spans="1:17" x14ac:dyDescent="0.2">
      <c r="A109">
        <v>5</v>
      </c>
      <c r="B109" t="s">
        <v>6</v>
      </c>
      <c r="C109" t="s">
        <v>15</v>
      </c>
      <c r="D109">
        <v>1</v>
      </c>
      <c r="E109">
        <v>1</v>
      </c>
      <c r="F109" s="4">
        <v>68.071341624768465</v>
      </c>
      <c r="G109" s="3">
        <v>17.236837313636983</v>
      </c>
      <c r="H109" s="3">
        <f t="shared" si="12"/>
        <v>25417.252155565744</v>
      </c>
      <c r="I109" s="1">
        <f t="shared" si="17"/>
        <v>1.2364575826465307</v>
      </c>
      <c r="J109" s="1">
        <f t="shared" si="18"/>
        <v>4.4051285974304175</v>
      </c>
      <c r="K109" s="6">
        <v>147.9580567150814</v>
      </c>
      <c r="L109">
        <v>0.05</v>
      </c>
      <c r="M109" s="1">
        <f>F109*L109</f>
        <v>3.4035670812384233</v>
      </c>
      <c r="N109" s="1">
        <f>G109*L109</f>
        <v>0.86184186568184917</v>
      </c>
      <c r="O109">
        <v>5.0000000000000001E-3</v>
      </c>
      <c r="P109">
        <v>1E-4</v>
      </c>
      <c r="Q109" t="e">
        <f t="shared" si="13"/>
        <v>#NUM!</v>
      </c>
    </row>
    <row r="110" spans="1:17" x14ac:dyDescent="0.2">
      <c r="A110">
        <v>6</v>
      </c>
      <c r="B110" t="s">
        <v>6</v>
      </c>
      <c r="C110" t="s">
        <v>15</v>
      </c>
      <c r="D110">
        <v>1</v>
      </c>
      <c r="E110">
        <v>1</v>
      </c>
      <c r="F110" s="4">
        <v>85.185408838317016</v>
      </c>
      <c r="G110" s="3">
        <v>29.25102692495506</v>
      </c>
      <c r="H110" s="3">
        <f t="shared" si="12"/>
        <v>27967.190956680981</v>
      </c>
      <c r="I110" s="1">
        <f t="shared" si="17"/>
        <v>1.4661411175981138</v>
      </c>
      <c r="J110" s="1">
        <f t="shared" si="18"/>
        <v>4.4466488477345152</v>
      </c>
      <c r="K110" s="6">
        <v>147.9580567150814</v>
      </c>
      <c r="L110">
        <v>0.05</v>
      </c>
      <c r="M110" s="1">
        <f>F110*L110</f>
        <v>4.2592704419158514</v>
      </c>
      <c r="N110" s="1">
        <f>G110*L110</f>
        <v>1.4625513462477531</v>
      </c>
      <c r="O110">
        <v>5.0000000000000001E-3</v>
      </c>
      <c r="P110">
        <v>1E-4</v>
      </c>
      <c r="Q110" t="e">
        <f t="shared" si="13"/>
        <v>#NUM!</v>
      </c>
    </row>
    <row r="111" spans="1:17" x14ac:dyDescent="0.2">
      <c r="A111">
        <v>8</v>
      </c>
      <c r="B111" t="s">
        <v>6</v>
      </c>
      <c r="C111" t="s">
        <v>15</v>
      </c>
      <c r="D111">
        <v>1</v>
      </c>
      <c r="E111">
        <v>1</v>
      </c>
      <c r="F111" s="4">
        <v>119.25146864249803</v>
      </c>
      <c r="G111" s="3">
        <v>100.84326229137697</v>
      </c>
      <c r="H111" s="3">
        <f t="shared" si="12"/>
        <v>9204.1031755605254</v>
      </c>
      <c r="I111" s="1">
        <f t="shared" si="17"/>
        <v>2.0036468867091521</v>
      </c>
      <c r="J111" s="1">
        <f t="shared" si="18"/>
        <v>3.9639814783500888</v>
      </c>
      <c r="K111" s="6">
        <v>147.9580567150814</v>
      </c>
      <c r="L111">
        <v>0.05</v>
      </c>
      <c r="M111" s="1">
        <f>F111*L111</f>
        <v>5.962573432124902</v>
      </c>
      <c r="N111" s="1">
        <f>G111*L111</f>
        <v>5.042163114568849</v>
      </c>
      <c r="O111">
        <v>5.0000000000000001E-3</v>
      </c>
      <c r="P111">
        <v>1E-4</v>
      </c>
      <c r="Q111" t="e">
        <f t="shared" si="13"/>
        <v>#NUM!</v>
      </c>
    </row>
    <row r="112" spans="1:17" x14ac:dyDescent="0.2">
      <c r="A112">
        <v>10</v>
      </c>
      <c r="B112" t="s">
        <v>6</v>
      </c>
      <c r="C112" t="s">
        <v>15</v>
      </c>
      <c r="D112">
        <v>1</v>
      </c>
      <c r="E112">
        <v>1</v>
      </c>
      <c r="F112" s="4">
        <v>153.13519449589839</v>
      </c>
      <c r="G112" s="3">
        <v>209.46224951689334</v>
      </c>
      <c r="H112" s="3">
        <f t="shared" si="12"/>
        <v>-28163.527510497472</v>
      </c>
      <c r="I112" s="1">
        <f t="shared" si="17"/>
        <v>2.32110576332237</v>
      </c>
      <c r="J112" s="1" t="e">
        <f t="shared" si="18"/>
        <v>#NUM!</v>
      </c>
      <c r="K112" s="6">
        <v>147.9580567150814</v>
      </c>
      <c r="L112">
        <v>0.05</v>
      </c>
      <c r="M112" s="1">
        <f>F112*L112</f>
        <v>7.6567597247949202</v>
      </c>
      <c r="N112" s="1">
        <f>G112*L112</f>
        <v>10.473112475844667</v>
      </c>
      <c r="O112">
        <v>5.0000000000000001E-3</v>
      </c>
      <c r="P112">
        <v>1E-4</v>
      </c>
      <c r="Q112" t="e">
        <f t="shared" si="13"/>
        <v>#NUM!</v>
      </c>
    </row>
    <row r="113" spans="1:17" x14ac:dyDescent="0.2">
      <c r="A113">
        <v>2</v>
      </c>
      <c r="B113" t="s">
        <v>7</v>
      </c>
      <c r="C113" t="s">
        <v>15</v>
      </c>
      <c r="D113">
        <v>1</v>
      </c>
      <c r="E113">
        <v>1</v>
      </c>
      <c r="F113" s="4">
        <v>216.80241333686158</v>
      </c>
      <c r="G113" s="3">
        <v>2.8250000000000002</v>
      </c>
      <c r="H113" s="3">
        <f t="shared" si="12"/>
        <v>106988.70666843079</v>
      </c>
      <c r="I113" s="1">
        <f t="shared" si="17"/>
        <v>0.45101845215545738</v>
      </c>
      <c r="J113" s="1">
        <f t="shared" si="18"/>
        <v>5.029337937587723</v>
      </c>
      <c r="K113" s="6">
        <v>595.25417699623392</v>
      </c>
      <c r="L113">
        <v>0.05</v>
      </c>
      <c r="M113" s="1">
        <f>F113*L113</f>
        <v>10.840120666843079</v>
      </c>
      <c r="N113" s="1">
        <f>G113*L113</f>
        <v>0.14125000000000001</v>
      </c>
      <c r="O113">
        <v>5.0000000000000001E-3</v>
      </c>
      <c r="P113">
        <v>1E-4</v>
      </c>
      <c r="Q113">
        <f t="shared" si="13"/>
        <v>4.3600071591054759</v>
      </c>
    </row>
    <row r="114" spans="1:17" x14ac:dyDescent="0.2">
      <c r="A114">
        <v>3</v>
      </c>
      <c r="B114" t="s">
        <v>7</v>
      </c>
      <c r="C114" t="s">
        <v>15</v>
      </c>
      <c r="D114">
        <v>1</v>
      </c>
      <c r="E114">
        <v>1</v>
      </c>
      <c r="F114" s="4">
        <v>437.52294257740141</v>
      </c>
      <c r="G114" s="3">
        <v>11.247999999999999</v>
      </c>
      <c r="H114" s="3">
        <f t="shared" si="12"/>
        <v>213137.47128870073</v>
      </c>
      <c r="I114" s="1">
        <f t="shared" si="17"/>
        <v>1.0510753076757486</v>
      </c>
      <c r="J114" s="1">
        <f t="shared" si="18"/>
        <v>5.3286598089038586</v>
      </c>
      <c r="K114" s="6">
        <v>595.25417699623392</v>
      </c>
      <c r="L114">
        <v>0.05</v>
      </c>
      <c r="M114" s="1">
        <f>F114*L114</f>
        <v>21.876147128870073</v>
      </c>
      <c r="N114" s="1">
        <f>G114*L114</f>
        <v>0.56240000000000001</v>
      </c>
      <c r="O114">
        <v>5.0000000000000001E-3</v>
      </c>
      <c r="P114">
        <v>1E-4</v>
      </c>
      <c r="Q114" t="e">
        <f t="shared" si="13"/>
        <v>#NUM!</v>
      </c>
    </row>
    <row r="115" spans="1:17" x14ac:dyDescent="0.2">
      <c r="A115">
        <v>5</v>
      </c>
      <c r="B115" t="s">
        <v>7</v>
      </c>
      <c r="C115" t="s">
        <v>15</v>
      </c>
      <c r="D115">
        <v>1</v>
      </c>
      <c r="E115">
        <v>1</v>
      </c>
      <c r="F115" s="4">
        <v>877.65796242392184</v>
      </c>
      <c r="G115" s="3">
        <v>54.228000000000002</v>
      </c>
      <c r="H115" s="3">
        <f t="shared" si="12"/>
        <v>411714.9812119609</v>
      </c>
      <c r="I115" s="1">
        <f t="shared" si="17"/>
        <v>1.7342235873788265</v>
      </c>
      <c r="J115" s="1">
        <f t="shared" si="18"/>
        <v>5.6145966701048771</v>
      </c>
      <c r="K115" s="6">
        <v>595.25417699623392</v>
      </c>
      <c r="L115">
        <v>0.05</v>
      </c>
      <c r="M115" s="1">
        <f>F115*L115</f>
        <v>43.882898121196092</v>
      </c>
      <c r="N115" s="1">
        <f>G115*L115</f>
        <v>2.7114000000000003</v>
      </c>
      <c r="O115">
        <v>5.0000000000000001E-3</v>
      </c>
      <c r="P115">
        <v>1E-4</v>
      </c>
      <c r="Q115" t="e">
        <f t="shared" si="13"/>
        <v>#NUM!</v>
      </c>
    </row>
    <row r="116" spans="1:17" x14ac:dyDescent="0.2">
      <c r="A116">
        <v>6</v>
      </c>
      <c r="B116" t="s">
        <v>7</v>
      </c>
      <c r="C116" t="s">
        <v>15</v>
      </c>
      <c r="D116">
        <v>1</v>
      </c>
      <c r="E116">
        <v>1</v>
      </c>
      <c r="F116" s="4">
        <v>1098.3131897327337</v>
      </c>
      <c r="G116" s="3">
        <v>74.879000000000005</v>
      </c>
      <c r="H116" s="3">
        <f t="shared" si="12"/>
        <v>511717.09486636682</v>
      </c>
      <c r="I116" s="1">
        <f t="shared" si="17"/>
        <v>1.874360035818432</v>
      </c>
      <c r="J116" s="1">
        <f t="shared" si="18"/>
        <v>5.7090299256336783</v>
      </c>
      <c r="K116" s="6">
        <v>595.25417699623392</v>
      </c>
      <c r="L116">
        <v>0.05</v>
      </c>
      <c r="M116" s="1">
        <f>F116*L116</f>
        <v>54.915659486636685</v>
      </c>
      <c r="N116" s="1">
        <f>G116*L116</f>
        <v>3.7439500000000003</v>
      </c>
      <c r="O116">
        <v>5.0000000000000001E-3</v>
      </c>
      <c r="P116">
        <v>1E-4</v>
      </c>
      <c r="Q116" t="e">
        <f t="shared" si="13"/>
        <v>#NUM!</v>
      </c>
    </row>
    <row r="117" spans="1:17" x14ac:dyDescent="0.2">
      <c r="A117">
        <v>8</v>
      </c>
      <c r="B117" t="s">
        <v>7</v>
      </c>
      <c r="C117" t="s">
        <v>15</v>
      </c>
      <c r="D117">
        <v>1</v>
      </c>
      <c r="E117">
        <v>1</v>
      </c>
      <c r="F117" s="4">
        <v>1537.5339825350625</v>
      </c>
      <c r="G117" s="3">
        <v>269.12099999999998</v>
      </c>
      <c r="H117" s="3">
        <f t="shared" si="12"/>
        <v>634206.49126753118</v>
      </c>
      <c r="I117" s="1">
        <f t="shared" si="17"/>
        <v>2.4299475878725558</v>
      </c>
      <c r="J117" s="1">
        <f t="shared" si="18"/>
        <v>5.802230682830209</v>
      </c>
      <c r="K117" s="6">
        <v>595.25417699623392</v>
      </c>
      <c r="L117">
        <v>0.05</v>
      </c>
      <c r="M117" s="1">
        <f>F117*L117</f>
        <v>76.876699126753124</v>
      </c>
      <c r="N117" s="1">
        <f>G117*L117</f>
        <v>13.456049999999999</v>
      </c>
      <c r="O117">
        <v>5.0000000000000001E-3</v>
      </c>
      <c r="P117">
        <v>1E-4</v>
      </c>
      <c r="Q117" t="e">
        <f t="shared" si="13"/>
        <v>#NUM!</v>
      </c>
    </row>
    <row r="118" spans="1:17" x14ac:dyDescent="0.2">
      <c r="A118">
        <v>10</v>
      </c>
      <c r="B118" t="s">
        <v>7</v>
      </c>
      <c r="C118" t="s">
        <v>15</v>
      </c>
      <c r="D118">
        <v>1</v>
      </c>
      <c r="E118">
        <v>1</v>
      </c>
      <c r="F118" s="4">
        <v>1974.4039057951841</v>
      </c>
      <c r="G118" s="3">
        <v>441.84199999999998</v>
      </c>
      <c r="H118" s="3">
        <f t="shared" si="12"/>
        <v>766280.95289759198</v>
      </c>
      <c r="I118" s="1">
        <f t="shared" si="17"/>
        <v>2.6452669960561921</v>
      </c>
      <c r="J118" s="1">
        <f t="shared" si="18"/>
        <v>5.8843880306274441</v>
      </c>
      <c r="K118" s="6">
        <v>595.25417699623392</v>
      </c>
      <c r="L118">
        <v>0.05</v>
      </c>
      <c r="M118" s="1">
        <f>F118*L118</f>
        <v>98.720195289759204</v>
      </c>
      <c r="N118" s="1">
        <f>G118*L118</f>
        <v>22.092100000000002</v>
      </c>
      <c r="O118">
        <v>5.0000000000000001E-3</v>
      </c>
      <c r="P118">
        <v>1E-4</v>
      </c>
      <c r="Q118" t="e">
        <f t="shared" si="13"/>
        <v>#NUM!</v>
      </c>
    </row>
    <row r="119" spans="1:17" x14ac:dyDescent="0.2">
      <c r="A119">
        <v>2</v>
      </c>
      <c r="B119" t="s">
        <v>8</v>
      </c>
      <c r="C119" t="s">
        <v>15</v>
      </c>
      <c r="D119">
        <v>1</v>
      </c>
      <c r="E119">
        <v>1</v>
      </c>
      <c r="F119" s="4">
        <v>253.701063773485</v>
      </c>
      <c r="G119" s="3">
        <v>1.47</v>
      </c>
      <c r="H119" s="3">
        <f t="shared" si="12"/>
        <v>126115.53188674249</v>
      </c>
      <c r="I119" s="1">
        <f t="shared" si="17"/>
        <v>0.16731733474817609</v>
      </c>
      <c r="J119" s="1">
        <f t="shared" si="18"/>
        <v>5.100768575846037</v>
      </c>
      <c r="K119" s="6">
        <v>375.61326138799677</v>
      </c>
      <c r="L119">
        <v>0.05</v>
      </c>
      <c r="M119" s="1">
        <f>F119*L119</f>
        <v>12.685053188674251</v>
      </c>
      <c r="N119" s="1">
        <f>G119*L119</f>
        <v>7.3499999999999996E-2</v>
      </c>
      <c r="O119">
        <v>5.0000000000000001E-3</v>
      </c>
      <c r="P119">
        <v>1E-4</v>
      </c>
      <c r="Q119">
        <f t="shared" si="13"/>
        <v>4.993471312908758</v>
      </c>
    </row>
    <row r="120" spans="1:17" x14ac:dyDescent="0.2">
      <c r="A120">
        <v>3</v>
      </c>
      <c r="B120" t="s">
        <v>8</v>
      </c>
      <c r="C120" t="s">
        <v>15</v>
      </c>
      <c r="D120">
        <v>1</v>
      </c>
      <c r="E120">
        <v>1</v>
      </c>
      <c r="F120" s="4">
        <v>511.98708653082826</v>
      </c>
      <c r="G120" s="3">
        <v>6.32</v>
      </c>
      <c r="H120" s="3">
        <f t="shared" si="12"/>
        <v>252833.54326541413</v>
      </c>
      <c r="I120" s="1">
        <f t="shared" si="17"/>
        <v>0.80071707828238503</v>
      </c>
      <c r="J120" s="1">
        <f t="shared" si="18"/>
        <v>5.4028346910054852</v>
      </c>
      <c r="K120" s="6">
        <v>375.61326138799677</v>
      </c>
      <c r="L120">
        <v>0.05</v>
      </c>
      <c r="M120" s="1">
        <f>F120*L120</f>
        <v>25.599354326541416</v>
      </c>
      <c r="N120" s="1">
        <f>G120*L120</f>
        <v>0.31600000000000006</v>
      </c>
      <c r="O120">
        <v>5.0000000000000001E-3</v>
      </c>
      <c r="P120">
        <v>1E-4</v>
      </c>
      <c r="Q120">
        <f t="shared" si="13"/>
        <v>5.1275575012327534</v>
      </c>
    </row>
    <row r="121" spans="1:17" x14ac:dyDescent="0.2">
      <c r="A121">
        <v>5</v>
      </c>
      <c r="B121" t="s">
        <v>8</v>
      </c>
      <c r="C121" t="s">
        <v>15</v>
      </c>
      <c r="D121">
        <v>1</v>
      </c>
      <c r="E121">
        <v>1</v>
      </c>
      <c r="F121" s="4">
        <v>1027.0308123842287</v>
      </c>
      <c r="G121" s="3">
        <v>32.332999999999998</v>
      </c>
      <c r="H121" s="3">
        <f t="shared" si="12"/>
        <v>497348.9061921144</v>
      </c>
      <c r="I121" s="1">
        <f t="shared" si="17"/>
        <v>1.5096460022608036</v>
      </c>
      <c r="J121" s="1">
        <f t="shared" si="18"/>
        <v>5.6966611671450398</v>
      </c>
      <c r="K121" s="6">
        <v>375.61326138799677</v>
      </c>
      <c r="L121">
        <v>0.05</v>
      </c>
      <c r="M121" s="1">
        <f>F121*L121</f>
        <v>51.351540619211441</v>
      </c>
      <c r="N121" s="1">
        <f>G121*L121</f>
        <v>1.6166499999999999</v>
      </c>
      <c r="O121">
        <v>5.0000000000000001E-3</v>
      </c>
      <c r="P121">
        <v>1E-4</v>
      </c>
      <c r="Q121" t="e">
        <f t="shared" si="13"/>
        <v>#NUM!</v>
      </c>
    </row>
    <row r="122" spans="1:17" x14ac:dyDescent="0.2">
      <c r="A122">
        <v>6</v>
      </c>
      <c r="B122" t="s">
        <v>8</v>
      </c>
      <c r="C122" t="s">
        <v>15</v>
      </c>
      <c r="D122">
        <v>1</v>
      </c>
      <c r="E122">
        <v>1</v>
      </c>
      <c r="F122" s="4">
        <v>1285.2404191585076</v>
      </c>
      <c r="G122" s="3">
        <v>54.23</v>
      </c>
      <c r="H122" s="3">
        <f t="shared" si="12"/>
        <v>615505.2095792538</v>
      </c>
      <c r="I122" s="1">
        <f t="shared" si="17"/>
        <v>1.7342396044354551</v>
      </c>
      <c r="J122" s="1">
        <f t="shared" si="18"/>
        <v>5.7892317331112801</v>
      </c>
      <c r="K122" s="6">
        <v>375.61326138799677</v>
      </c>
      <c r="L122">
        <v>0.05</v>
      </c>
      <c r="M122" s="1">
        <f>F122*L122</f>
        <v>64.262020957925387</v>
      </c>
      <c r="N122" s="1">
        <f>G122*L122</f>
        <v>2.7115</v>
      </c>
      <c r="O122">
        <v>5.0000000000000001E-3</v>
      </c>
      <c r="P122">
        <v>1E-4</v>
      </c>
      <c r="Q122" t="e">
        <f t="shared" si="13"/>
        <v>#NUM!</v>
      </c>
    </row>
    <row r="123" spans="1:17" x14ac:dyDescent="0.2">
      <c r="A123">
        <v>8</v>
      </c>
      <c r="B123" t="s">
        <v>8</v>
      </c>
      <c r="C123" t="s">
        <v>15</v>
      </c>
      <c r="D123">
        <v>1</v>
      </c>
      <c r="E123">
        <v>1</v>
      </c>
      <c r="F123" s="4">
        <v>1799.2143212490078</v>
      </c>
      <c r="G123" s="3">
        <v>206.964</v>
      </c>
      <c r="H123" s="3">
        <f t="shared" si="12"/>
        <v>796125.16062450397</v>
      </c>
      <c r="I123" s="1">
        <f t="shared" si="17"/>
        <v>2.3158948094132623</v>
      </c>
      <c r="J123" s="1">
        <f t="shared" si="18"/>
        <v>5.9009813495160488</v>
      </c>
      <c r="K123" s="6">
        <v>375.61326138799677</v>
      </c>
      <c r="L123">
        <v>0.05</v>
      </c>
      <c r="M123" s="1">
        <f>F123*L123</f>
        <v>89.960716062450388</v>
      </c>
      <c r="N123" s="1">
        <f>G123*L123</f>
        <v>10.3482</v>
      </c>
      <c r="O123">
        <v>5.0000000000000001E-3</v>
      </c>
      <c r="P123">
        <v>1E-4</v>
      </c>
      <c r="Q123" t="e">
        <f t="shared" si="13"/>
        <v>#NUM!</v>
      </c>
    </row>
    <row r="124" spans="1:17" x14ac:dyDescent="0.2">
      <c r="A124">
        <v>10</v>
      </c>
      <c r="B124" t="s">
        <v>8</v>
      </c>
      <c r="C124" t="s">
        <v>15</v>
      </c>
      <c r="D124">
        <v>1</v>
      </c>
      <c r="E124">
        <v>1</v>
      </c>
      <c r="F124" s="4">
        <v>2310.4372479491926</v>
      </c>
      <c r="G124" s="3">
        <v>438.27100000000002</v>
      </c>
      <c r="H124" s="3">
        <f t="shared" si="12"/>
        <v>936083.12397459638</v>
      </c>
      <c r="I124" s="1">
        <f t="shared" si="17"/>
        <v>2.641742734727309</v>
      </c>
      <c r="J124" s="1">
        <f t="shared" si="18"/>
        <v>5.9713144157045424</v>
      </c>
      <c r="K124" s="6">
        <v>375.61326138799677</v>
      </c>
      <c r="L124">
        <v>0.05</v>
      </c>
      <c r="M124" s="1">
        <f>F124*L124</f>
        <v>115.52186239745964</v>
      </c>
      <c r="N124" s="1">
        <f>G124*L124</f>
        <v>21.913550000000001</v>
      </c>
      <c r="O124">
        <v>5.0000000000000001E-3</v>
      </c>
      <c r="P124">
        <v>1E-4</v>
      </c>
      <c r="Q124" t="e">
        <f t="shared" si="13"/>
        <v>#NUM!</v>
      </c>
    </row>
    <row r="125" spans="1:17" x14ac:dyDescent="0.2">
      <c r="A125">
        <v>2</v>
      </c>
      <c r="B125" t="s">
        <v>9</v>
      </c>
      <c r="C125" t="s">
        <v>15</v>
      </c>
      <c r="D125">
        <v>1</v>
      </c>
      <c r="E125">
        <v>1</v>
      </c>
      <c r="F125" s="4">
        <v>580.63364911352198</v>
      </c>
      <c r="G125" s="3">
        <v>1.111</v>
      </c>
      <c r="H125" s="3">
        <f t="shared" si="12"/>
        <v>289761.32455676101</v>
      </c>
      <c r="I125" s="1">
        <f t="shared" si="17"/>
        <v>4.5714058940867608E-2</v>
      </c>
      <c r="J125" s="1">
        <f t="shared" si="18"/>
        <v>5.4620404182211475</v>
      </c>
      <c r="K125" s="6">
        <v>354.19017284302038</v>
      </c>
      <c r="L125">
        <v>0.05</v>
      </c>
      <c r="M125" s="1">
        <f>F125*L125</f>
        <v>29.031682455676101</v>
      </c>
      <c r="N125" s="1">
        <f>G125*L125</f>
        <v>5.5550000000000002E-2</v>
      </c>
      <c r="O125">
        <v>5.0000000000000001E-3</v>
      </c>
      <c r="P125">
        <v>1E-4</v>
      </c>
      <c r="Q125">
        <f t="shared" si="13"/>
        <v>5.4315021701794848</v>
      </c>
    </row>
    <row r="126" spans="1:17" x14ac:dyDescent="0.2">
      <c r="A126">
        <v>3</v>
      </c>
      <c r="B126" t="s">
        <v>9</v>
      </c>
      <c r="C126" t="s">
        <v>15</v>
      </c>
      <c r="D126">
        <v>1</v>
      </c>
      <c r="E126">
        <v>1</v>
      </c>
      <c r="F126" s="4">
        <v>1171.7606774278909</v>
      </c>
      <c r="G126" s="3">
        <v>6.88</v>
      </c>
      <c r="H126" s="3">
        <f t="shared" si="12"/>
        <v>582440.33871394536</v>
      </c>
      <c r="I126" s="1">
        <f t="shared" si="17"/>
        <v>0.83758843823551132</v>
      </c>
      <c r="J126" s="1">
        <f t="shared" si="18"/>
        <v>5.7652514457593034</v>
      </c>
      <c r="K126" s="6">
        <v>354.19017284302038</v>
      </c>
      <c r="L126">
        <v>0.05</v>
      </c>
      <c r="M126" s="1">
        <f>F126*L126</f>
        <v>58.588033871394543</v>
      </c>
      <c r="N126" s="1">
        <f>G126*L126</f>
        <v>0.34400000000000003</v>
      </c>
      <c r="O126">
        <v>5.0000000000000001E-3</v>
      </c>
      <c r="P126">
        <v>1E-4</v>
      </c>
      <c r="Q126">
        <f t="shared" si="13"/>
        <v>5.6633229146057857</v>
      </c>
    </row>
    <row r="127" spans="1:17" x14ac:dyDescent="0.2">
      <c r="A127">
        <v>5</v>
      </c>
      <c r="B127" t="s">
        <v>9</v>
      </c>
      <c r="C127" t="s">
        <v>15</v>
      </c>
      <c r="D127">
        <v>1</v>
      </c>
      <c r="E127">
        <v>1</v>
      </c>
      <c r="F127" s="4">
        <v>2350.5169409896798</v>
      </c>
      <c r="G127" s="3">
        <v>31.968</v>
      </c>
      <c r="H127" s="3">
        <f t="shared" si="12"/>
        <v>1159274.4704948401</v>
      </c>
      <c r="I127" s="1">
        <f t="shared" si="17"/>
        <v>1.5047154665458884</v>
      </c>
      <c r="J127" s="1">
        <f t="shared" si="18"/>
        <v>6.0641862719508168</v>
      </c>
      <c r="K127" s="6">
        <v>354.19017284302038</v>
      </c>
      <c r="L127">
        <v>0.05</v>
      </c>
      <c r="M127" s="1">
        <f>F127*L127</f>
        <v>117.525847049484</v>
      </c>
      <c r="N127" s="1">
        <f>G127*L127</f>
        <v>1.5984</v>
      </c>
      <c r="O127">
        <v>5.0000000000000001E-3</v>
      </c>
      <c r="P127">
        <v>1E-4</v>
      </c>
      <c r="Q127">
        <f t="shared" si="13"/>
        <v>5.7731549417301835</v>
      </c>
    </row>
    <row r="128" spans="1:17" x14ac:dyDescent="0.2">
      <c r="A128">
        <v>6</v>
      </c>
      <c r="B128" t="s">
        <v>9</v>
      </c>
      <c r="C128" t="s">
        <v>15</v>
      </c>
      <c r="D128">
        <v>1</v>
      </c>
      <c r="E128">
        <v>1</v>
      </c>
      <c r="F128" s="4">
        <v>2941.4690796507016</v>
      </c>
      <c r="G128" s="3">
        <v>54.548999999999999</v>
      </c>
      <c r="H128" s="3">
        <f t="shared" si="12"/>
        <v>1443460.0398253507</v>
      </c>
      <c r="I128" s="1">
        <f t="shared" si="17"/>
        <v>1.7367867934493351</v>
      </c>
      <c r="J128" s="1">
        <f t="shared" si="18"/>
        <v>6.1594047655471433</v>
      </c>
      <c r="K128" s="6">
        <v>354.19017284302038</v>
      </c>
      <c r="L128">
        <v>0.05</v>
      </c>
      <c r="M128" s="1">
        <f>F128*L128</f>
        <v>147.07345398253509</v>
      </c>
      <c r="N128" s="1">
        <f>G128*L128</f>
        <v>2.7274500000000002</v>
      </c>
      <c r="O128">
        <v>5.0000000000000001E-3</v>
      </c>
      <c r="P128">
        <v>1E-4</v>
      </c>
      <c r="Q128">
        <f t="shared" si="13"/>
        <v>5.678904295233413</v>
      </c>
    </row>
    <row r="129" spans="1:17" x14ac:dyDescent="0.2">
      <c r="A129">
        <v>8</v>
      </c>
      <c r="B129" t="s">
        <v>9</v>
      </c>
      <c r="C129" t="s">
        <v>15</v>
      </c>
      <c r="D129">
        <v>1</v>
      </c>
      <c r="E129">
        <v>1</v>
      </c>
      <c r="F129" s="4">
        <v>4117.7768880656258</v>
      </c>
      <c r="G129" s="3">
        <v>222.899</v>
      </c>
      <c r="H129" s="3">
        <f t="shared" si="12"/>
        <v>1947438.944032813</v>
      </c>
      <c r="I129" s="1">
        <f t="shared" si="17"/>
        <v>2.3481081200932654</v>
      </c>
      <c r="J129" s="1">
        <f t="shared" si="18"/>
        <v>6.2894638505883504</v>
      </c>
      <c r="K129" s="6">
        <v>354.19017284302038</v>
      </c>
      <c r="L129">
        <v>0.05</v>
      </c>
      <c r="M129" s="1">
        <f>F129*L129</f>
        <v>205.8888444032813</v>
      </c>
      <c r="N129" s="1">
        <f>G129*L129</f>
        <v>11.144950000000001</v>
      </c>
      <c r="O129">
        <v>5.0000000000000001E-3</v>
      </c>
      <c r="P129">
        <v>1E-4</v>
      </c>
      <c r="Q129" t="e">
        <f t="shared" si="13"/>
        <v>#NUM!</v>
      </c>
    </row>
    <row r="130" spans="1:17" x14ac:dyDescent="0.2">
      <c r="A130">
        <v>10</v>
      </c>
      <c r="B130" t="s">
        <v>9</v>
      </c>
      <c r="C130" t="s">
        <v>15</v>
      </c>
      <c r="D130">
        <v>1</v>
      </c>
      <c r="E130">
        <v>1</v>
      </c>
      <c r="F130" s="4">
        <v>5287.7886689600418</v>
      </c>
      <c r="G130" s="3">
        <v>511.87599999999998</v>
      </c>
      <c r="H130" s="3">
        <f t="shared" ref="H130" si="19">(F130-G130)*0.05/0.0001</f>
        <v>2387956.3344800207</v>
      </c>
      <c r="I130" s="1">
        <f t="shared" si="17"/>
        <v>2.7091647675422132</v>
      </c>
      <c r="J130" s="1">
        <f t="shared" si="18"/>
        <v>6.3780263811391746</v>
      </c>
      <c r="K130" s="6">
        <v>354.19017284302038</v>
      </c>
      <c r="L130">
        <v>0.05</v>
      </c>
      <c r="M130" s="1">
        <f>F130*L130</f>
        <v>264.38943344800208</v>
      </c>
      <c r="N130" s="1">
        <f>G130*L130</f>
        <v>25.593800000000002</v>
      </c>
      <c r="O130">
        <v>5.0000000000000001E-3</v>
      </c>
      <c r="P130">
        <v>1E-4</v>
      </c>
      <c r="Q130" t="e">
        <f t="shared" si="13"/>
        <v>#NUM!</v>
      </c>
    </row>
    <row r="131" spans="1:17" x14ac:dyDescent="0.2">
      <c r="A131">
        <v>2</v>
      </c>
      <c r="B131" t="s">
        <v>7</v>
      </c>
      <c r="C131" t="s">
        <v>11</v>
      </c>
      <c r="D131">
        <v>1</v>
      </c>
      <c r="E131">
        <v>0</v>
      </c>
      <c r="F131" s="4">
        <v>215.67658943965515</v>
      </c>
      <c r="G131" s="3">
        <v>41.402303814143785</v>
      </c>
      <c r="H131" s="3">
        <f t="shared" ref="H80:H143" si="20">(F131-G131)*0.05/0.0001</f>
        <v>87137.142812755686</v>
      </c>
      <c r="I131" s="1">
        <f t="shared" si="17"/>
        <v>1.6170245079308583</v>
      </c>
      <c r="J131" s="1">
        <f t="shared" si="18"/>
        <v>4.9402033155148448</v>
      </c>
      <c r="K131" s="7">
        <v>668.12639999999999</v>
      </c>
      <c r="L131">
        <v>0.05</v>
      </c>
      <c r="M131" s="1">
        <f>F131*L131</f>
        <v>10.783829471982758</v>
      </c>
      <c r="N131" s="1">
        <f>G131*L131</f>
        <v>2.0701151907071895</v>
      </c>
      <c r="O131">
        <v>5.0000000000000001E-3</v>
      </c>
      <c r="P131">
        <v>1E-4</v>
      </c>
      <c r="Q131" t="e">
        <f t="shared" ref="Q131:Q148" si="21">LOG10(M131-G131*L131-K131*G131*O131)-LOG10(P131)</f>
        <v>#NUM!</v>
      </c>
    </row>
    <row r="132" spans="1:17" x14ac:dyDescent="0.2">
      <c r="A132">
        <v>3</v>
      </c>
      <c r="B132" t="s">
        <v>7</v>
      </c>
      <c r="C132" t="s">
        <v>11</v>
      </c>
      <c r="D132">
        <v>1</v>
      </c>
      <c r="E132">
        <v>0</v>
      </c>
      <c r="F132" s="4">
        <v>435.4225484913793</v>
      </c>
      <c r="G132" s="3">
        <v>127.55686460783902</v>
      </c>
      <c r="H132" s="3">
        <f t="shared" si="20"/>
        <v>153932.84194177014</v>
      </c>
      <c r="I132" s="1">
        <f t="shared" si="17"/>
        <v>2.1057038355924855</v>
      </c>
      <c r="J132" s="1">
        <f t="shared" si="18"/>
        <v>5.1873312874887043</v>
      </c>
      <c r="K132" s="7">
        <v>668.12639999999999</v>
      </c>
      <c r="L132">
        <v>0.05</v>
      </c>
      <c r="M132" s="1">
        <f>F132*L132</f>
        <v>21.771127424568967</v>
      </c>
      <c r="N132" s="1">
        <f>G132*L132</f>
        <v>6.3778432303919512</v>
      </c>
      <c r="O132">
        <v>5.0000000000000001E-3</v>
      </c>
      <c r="P132">
        <v>1E-4</v>
      </c>
      <c r="Q132" t="e">
        <f t="shared" si="21"/>
        <v>#NUM!</v>
      </c>
    </row>
    <row r="133" spans="1:17" x14ac:dyDescent="0.2">
      <c r="A133">
        <v>5</v>
      </c>
      <c r="B133" t="s">
        <v>7</v>
      </c>
      <c r="C133" t="s">
        <v>11</v>
      </c>
      <c r="D133">
        <v>1</v>
      </c>
      <c r="E133">
        <v>0</v>
      </c>
      <c r="F133" s="4">
        <v>870.84509698275861</v>
      </c>
      <c r="G133" s="3">
        <v>219.77872429917355</v>
      </c>
      <c r="H133" s="3">
        <f t="shared" si="20"/>
        <v>325533.18634179252</v>
      </c>
      <c r="I133" s="1">
        <f t="shared" si="17"/>
        <v>2.3419856482026273</v>
      </c>
      <c r="J133" s="1">
        <f t="shared" si="18"/>
        <v>5.5125952691267752</v>
      </c>
      <c r="K133" s="7">
        <v>668.12639999999999</v>
      </c>
      <c r="L133">
        <v>0.05</v>
      </c>
      <c r="M133" s="1">
        <f>F133*L133</f>
        <v>43.542254849137933</v>
      </c>
      <c r="N133" s="1">
        <f>G133*L133</f>
        <v>10.988936214958677</v>
      </c>
      <c r="O133">
        <v>5.0000000000000001E-3</v>
      </c>
      <c r="P133">
        <v>1E-4</v>
      </c>
      <c r="Q133" t="e">
        <f t="shared" si="21"/>
        <v>#NUM!</v>
      </c>
    </row>
    <row r="134" spans="1:17" x14ac:dyDescent="0.2">
      <c r="A134">
        <v>6</v>
      </c>
      <c r="B134" t="s">
        <v>7</v>
      </c>
      <c r="C134" t="s">
        <v>11</v>
      </c>
      <c r="D134">
        <v>1</v>
      </c>
      <c r="E134">
        <v>0</v>
      </c>
      <c r="F134" s="4">
        <v>1086.5216864224135</v>
      </c>
      <c r="G134" s="3">
        <v>309.29535879012161</v>
      </c>
      <c r="H134" s="3">
        <f t="shared" si="20"/>
        <v>388613.16381614597</v>
      </c>
      <c r="I134" s="1">
        <f t="shared" si="17"/>
        <v>2.4903734031361804</v>
      </c>
      <c r="J134" s="1">
        <f>LOG10(H134)</f>
        <v>5.5895175077302692</v>
      </c>
      <c r="K134" s="7">
        <v>668.12639999999999</v>
      </c>
      <c r="L134">
        <v>0.05</v>
      </c>
      <c r="M134" s="1">
        <f>F134*L134</f>
        <v>54.326084321120675</v>
      </c>
      <c r="N134" s="1">
        <f>G134*L134</f>
        <v>15.464767939506082</v>
      </c>
      <c r="O134">
        <v>5.0000000000000001E-3</v>
      </c>
      <c r="P134">
        <v>1E-4</v>
      </c>
      <c r="Q134" t="e">
        <f t="shared" si="21"/>
        <v>#NUM!</v>
      </c>
    </row>
    <row r="135" spans="1:17" x14ac:dyDescent="0.2">
      <c r="A135">
        <v>8</v>
      </c>
      <c r="B135" t="s">
        <v>7</v>
      </c>
      <c r="C135" t="s">
        <v>11</v>
      </c>
      <c r="D135">
        <v>1</v>
      </c>
      <c r="E135">
        <v>0</v>
      </c>
      <c r="F135" s="4">
        <v>1521.9442349137928</v>
      </c>
      <c r="G135" s="3">
        <v>384.22793041576176</v>
      </c>
      <c r="H135" s="3">
        <f t="shared" si="20"/>
        <v>568858.15224901563</v>
      </c>
      <c r="I135" s="1">
        <f t="shared" si="17"/>
        <v>2.5845889315422084</v>
      </c>
      <c r="J135" s="1">
        <f t="shared" si="18"/>
        <v>5.7550039862975559</v>
      </c>
      <c r="K135" s="7">
        <v>668.12639999999999</v>
      </c>
      <c r="L135">
        <v>0.05</v>
      </c>
      <c r="M135" s="1">
        <f>F135*L135</f>
        <v>76.097211745689648</v>
      </c>
      <c r="N135" s="1">
        <f>G135*L135</f>
        <v>19.211396520788089</v>
      </c>
      <c r="O135">
        <v>5.0000000000000001E-3</v>
      </c>
      <c r="P135">
        <v>1E-4</v>
      </c>
      <c r="Q135" t="e">
        <f t="shared" si="21"/>
        <v>#NUM!</v>
      </c>
    </row>
    <row r="136" spans="1:17" x14ac:dyDescent="0.2">
      <c r="A136">
        <v>10</v>
      </c>
      <c r="B136" t="s">
        <v>7</v>
      </c>
      <c r="C136" t="s">
        <v>11</v>
      </c>
      <c r="D136">
        <v>1</v>
      </c>
      <c r="E136">
        <v>0</v>
      </c>
      <c r="F136" s="4">
        <v>1953.2974137931033</v>
      </c>
      <c r="G136" s="3">
        <v>476.88120205400253</v>
      </c>
      <c r="H136" s="3">
        <f t="shared" si="20"/>
        <v>738208.10586955026</v>
      </c>
      <c r="I136" s="1">
        <f t="shared" si="17"/>
        <v>2.6784102035302837</v>
      </c>
      <c r="J136" s="1">
        <f t="shared" si="18"/>
        <v>5.8681788096419316</v>
      </c>
      <c r="K136" s="7">
        <v>668.12639999999999</v>
      </c>
      <c r="L136">
        <v>0.05</v>
      </c>
      <c r="M136" s="1">
        <f>F136*L136</f>
        <v>97.664870689655174</v>
      </c>
      <c r="N136" s="1">
        <f>G136*L136</f>
        <v>23.844060102700126</v>
      </c>
      <c r="O136">
        <v>5.0000000000000001E-3</v>
      </c>
      <c r="P136">
        <v>1E-4</v>
      </c>
      <c r="Q136" t="e">
        <f t="shared" si="21"/>
        <v>#NUM!</v>
      </c>
    </row>
    <row r="137" spans="1:17" x14ac:dyDescent="0.2">
      <c r="A137">
        <v>2</v>
      </c>
      <c r="B137" t="s">
        <v>7</v>
      </c>
      <c r="C137" t="s">
        <v>14</v>
      </c>
      <c r="D137">
        <v>1</v>
      </c>
      <c r="E137">
        <v>0</v>
      </c>
      <c r="F137" s="4">
        <v>215.67658943965515</v>
      </c>
      <c r="G137" s="3">
        <v>0.65115273690023212</v>
      </c>
      <c r="H137" s="3">
        <f t="shared" si="20"/>
        <v>107512.71835137747</v>
      </c>
      <c r="I137" s="1">
        <f>LOG10(G137)</f>
        <v>-0.18631712969185804</v>
      </c>
      <c r="J137" s="1">
        <f t="shared" si="18"/>
        <v>5.0314598426991033</v>
      </c>
      <c r="K137" s="7">
        <v>668.12639999999999</v>
      </c>
      <c r="L137">
        <v>0.05</v>
      </c>
      <c r="M137" s="1">
        <f>F137*L137</f>
        <v>10.783829471982758</v>
      </c>
      <c r="N137" s="1">
        <f>G137*L137</f>
        <v>3.255763684501161E-2</v>
      </c>
      <c r="O137">
        <v>5.0000000000000001E-3</v>
      </c>
      <c r="P137">
        <v>1E-4</v>
      </c>
      <c r="Q137">
        <f t="shared" si="21"/>
        <v>4.9332852871292081</v>
      </c>
    </row>
    <row r="138" spans="1:17" x14ac:dyDescent="0.2">
      <c r="A138">
        <v>3</v>
      </c>
      <c r="B138" t="s">
        <v>7</v>
      </c>
      <c r="C138" t="s">
        <v>14</v>
      </c>
      <c r="D138">
        <v>1</v>
      </c>
      <c r="E138">
        <v>0</v>
      </c>
      <c r="F138" s="4">
        <v>435.4225484913793</v>
      </c>
      <c r="G138" s="3">
        <v>1.7466466396177249</v>
      </c>
      <c r="H138" s="3">
        <f t="shared" si="20"/>
        <v>216837.95092588081</v>
      </c>
      <c r="I138" s="1">
        <f t="shared" si="17"/>
        <v>0.24220505267243775</v>
      </c>
      <c r="J138" s="1">
        <f t="shared" si="18"/>
        <v>5.3361352946342544</v>
      </c>
      <c r="K138" s="7">
        <v>668.12639999999999</v>
      </c>
      <c r="L138">
        <v>0.05</v>
      </c>
      <c r="M138" s="1">
        <f>F138*L138</f>
        <v>21.771127424568967</v>
      </c>
      <c r="N138" s="1">
        <f>G138*L138</f>
        <v>8.7332331980886246E-2</v>
      </c>
      <c r="O138">
        <v>5.0000000000000001E-3</v>
      </c>
      <c r="P138">
        <v>1E-4</v>
      </c>
      <c r="Q138">
        <f t="shared" si="21"/>
        <v>5.1999988905131529</v>
      </c>
    </row>
    <row r="139" spans="1:17" x14ac:dyDescent="0.2">
      <c r="A139">
        <v>5</v>
      </c>
      <c r="B139" t="s">
        <v>7</v>
      </c>
      <c r="C139" t="s">
        <v>14</v>
      </c>
      <c r="D139">
        <v>1</v>
      </c>
      <c r="E139">
        <v>0</v>
      </c>
      <c r="F139" s="4">
        <v>870.84509698275861</v>
      </c>
      <c r="G139" s="3">
        <v>6.5295193342525844</v>
      </c>
      <c r="H139" s="3">
        <f t="shared" si="20"/>
        <v>432157.78882425302</v>
      </c>
      <c r="I139" s="1">
        <f t="shared" si="17"/>
        <v>0.81488121218394671</v>
      </c>
      <c r="J139" s="1">
        <f t="shared" si="18"/>
        <v>5.6356423447407238</v>
      </c>
      <c r="K139" s="7">
        <v>668.12639999999999</v>
      </c>
      <c r="L139">
        <v>0.05</v>
      </c>
      <c r="M139" s="1">
        <f>F139*L139</f>
        <v>43.542254849137933</v>
      </c>
      <c r="N139" s="1">
        <f>G139*L139</f>
        <v>0.32647596671262924</v>
      </c>
      <c r="O139">
        <v>5.0000000000000001E-3</v>
      </c>
      <c r="P139">
        <v>1E-4</v>
      </c>
      <c r="Q139">
        <f t="shared" si="21"/>
        <v>5.330475821273426</v>
      </c>
    </row>
    <row r="140" spans="1:17" x14ac:dyDescent="0.2">
      <c r="A140">
        <v>6</v>
      </c>
      <c r="B140" t="s">
        <v>7</v>
      </c>
      <c r="C140" t="s">
        <v>14</v>
      </c>
      <c r="D140">
        <v>1</v>
      </c>
      <c r="E140">
        <v>0</v>
      </c>
      <c r="F140" s="4">
        <v>1086.5216864224135</v>
      </c>
      <c r="G140" s="3">
        <v>7.5121625696027436</v>
      </c>
      <c r="H140" s="3">
        <f>(F140-G140)*0.05/0.0001</f>
        <v>539504.76192640536</v>
      </c>
      <c r="I140" s="1">
        <f t="shared" si="17"/>
        <v>0.87576497786261198</v>
      </c>
      <c r="J140" s="1">
        <f t="shared" si="18"/>
        <v>5.7319952823261291</v>
      </c>
      <c r="K140" s="7">
        <v>668.12639999999999</v>
      </c>
      <c r="L140">
        <v>0.05</v>
      </c>
      <c r="M140" s="1">
        <f>F140*L140</f>
        <v>54.326084321120675</v>
      </c>
      <c r="N140" s="1">
        <f>G140*L140</f>
        <v>0.37560812848013719</v>
      </c>
      <c r="O140">
        <v>5.0000000000000001E-3</v>
      </c>
      <c r="P140">
        <v>1E-4</v>
      </c>
      <c r="Q140">
        <f t="shared" si="21"/>
        <v>5.4602226668670584</v>
      </c>
    </row>
    <row r="141" spans="1:17" x14ac:dyDescent="0.2">
      <c r="A141">
        <v>8</v>
      </c>
      <c r="B141" t="s">
        <v>7</v>
      </c>
      <c r="C141" t="s">
        <v>14</v>
      </c>
      <c r="D141">
        <v>1</v>
      </c>
      <c r="E141">
        <v>0</v>
      </c>
      <c r="F141" s="4">
        <v>1521.9442349137928</v>
      </c>
      <c r="G141" s="3">
        <v>12.042283270674966</v>
      </c>
      <c r="H141" s="3">
        <f t="shared" si="20"/>
        <v>754950.97582155885</v>
      </c>
      <c r="I141" s="1">
        <f t="shared" si="17"/>
        <v>1.0807088389020274</v>
      </c>
      <c r="J141" s="1">
        <f t="shared" si="18"/>
        <v>5.8779187508060815</v>
      </c>
      <c r="K141" s="7">
        <v>668.12639999999999</v>
      </c>
      <c r="L141">
        <v>0.05</v>
      </c>
      <c r="M141" s="1">
        <f>F141*L141</f>
        <v>76.097211745689648</v>
      </c>
      <c r="N141" s="1">
        <f>G141*L141</f>
        <v>0.60211416353374836</v>
      </c>
      <c r="O141">
        <v>5.0000000000000001E-3</v>
      </c>
      <c r="P141">
        <v>1E-4</v>
      </c>
      <c r="Q141">
        <f t="shared" si="21"/>
        <v>5.5473594140702849</v>
      </c>
    </row>
    <row r="142" spans="1:17" x14ac:dyDescent="0.2">
      <c r="A142">
        <v>10</v>
      </c>
      <c r="B142" t="s">
        <v>7</v>
      </c>
      <c r="C142" t="s">
        <v>14</v>
      </c>
      <c r="D142">
        <v>1</v>
      </c>
      <c r="E142">
        <v>0</v>
      </c>
      <c r="F142" s="4">
        <v>1953.2974137931033</v>
      </c>
      <c r="G142" s="3">
        <v>23.6549434712174</v>
      </c>
      <c r="H142" s="3">
        <f t="shared" si="20"/>
        <v>964821.235160943</v>
      </c>
      <c r="I142" s="1">
        <f t="shared" si="17"/>
        <v>1.3739219145419426</v>
      </c>
      <c r="J142" s="1">
        <f t="shared" si="18"/>
        <v>5.9844468534732425</v>
      </c>
      <c r="K142" s="7">
        <v>668.12639999999999</v>
      </c>
      <c r="L142">
        <v>0.05</v>
      </c>
      <c r="M142" s="1">
        <f>F142*L142</f>
        <v>97.664870689655174</v>
      </c>
      <c r="N142" s="1">
        <f>G142*L142</f>
        <v>1.1827471735608701</v>
      </c>
      <c r="O142">
        <v>5.0000000000000001E-3</v>
      </c>
      <c r="P142">
        <v>1E-4</v>
      </c>
      <c r="Q142">
        <f t="shared" si="21"/>
        <v>5.2420358418825517</v>
      </c>
    </row>
    <row r="143" spans="1:17" x14ac:dyDescent="0.2">
      <c r="A143">
        <v>2</v>
      </c>
      <c r="B143" t="s">
        <v>7</v>
      </c>
      <c r="C143" t="s">
        <v>15</v>
      </c>
      <c r="D143">
        <v>1</v>
      </c>
      <c r="E143">
        <v>0</v>
      </c>
      <c r="F143" s="4">
        <v>215.67658943965515</v>
      </c>
      <c r="G143" s="3">
        <v>1.35863104369664</v>
      </c>
      <c r="H143" s="3">
        <f t="shared" si="20"/>
        <v>107158.97919797925</v>
      </c>
      <c r="I143" s="1">
        <f t="shared" si="17"/>
        <v>0.13310153367007654</v>
      </c>
      <c r="J143" s="1">
        <f t="shared" si="18"/>
        <v>5.0300285678440071</v>
      </c>
      <c r="K143" s="7">
        <v>668.12639999999999</v>
      </c>
      <c r="L143">
        <v>0.05</v>
      </c>
      <c r="M143" s="1">
        <f>F143*L143</f>
        <v>10.783829471982758</v>
      </c>
      <c r="N143" s="1">
        <f>G143*L143</f>
        <v>6.7931552184832003E-2</v>
      </c>
      <c r="O143">
        <v>5.0000000000000001E-3</v>
      </c>
      <c r="P143">
        <v>1E-4</v>
      </c>
      <c r="Q143">
        <f t="shared" si="21"/>
        <v>4.7907924768488179</v>
      </c>
    </row>
    <row r="144" spans="1:17" x14ac:dyDescent="0.2">
      <c r="A144">
        <v>3</v>
      </c>
      <c r="B144" t="s">
        <v>7</v>
      </c>
      <c r="C144" t="s">
        <v>15</v>
      </c>
      <c r="D144">
        <v>1</v>
      </c>
      <c r="E144">
        <v>0</v>
      </c>
      <c r="F144" s="4">
        <v>435.4225484913793</v>
      </c>
      <c r="G144" s="3">
        <v>3.9759440030164725</v>
      </c>
      <c r="H144" s="3">
        <f t="shared" ref="H144:H148" si="22">(F144-G144)*0.05/0.0001</f>
        <v>215723.3022441814</v>
      </c>
      <c r="I144" s="1">
        <f t="shared" si="17"/>
        <v>0.59944025918800115</v>
      </c>
      <c r="J144" s="1">
        <f t="shared" ref="J144:J148" si="23">LOG10(H144)</f>
        <v>5.3338970597500435</v>
      </c>
      <c r="K144" s="7">
        <v>668.12639999999999</v>
      </c>
      <c r="L144">
        <v>0.05</v>
      </c>
      <c r="M144" s="1">
        <f>F144*L144</f>
        <v>21.771127424568967</v>
      </c>
      <c r="N144" s="1">
        <f>G144*L144</f>
        <v>0.19879720015082364</v>
      </c>
      <c r="O144">
        <v>5.0000000000000001E-3</v>
      </c>
      <c r="P144">
        <v>1E-4</v>
      </c>
      <c r="Q144">
        <f t="shared" si="21"/>
        <v>4.9185631460361119</v>
      </c>
    </row>
    <row r="145" spans="1:17" x14ac:dyDescent="0.2">
      <c r="A145">
        <v>5</v>
      </c>
      <c r="B145" t="s">
        <v>7</v>
      </c>
      <c r="C145" t="s">
        <v>15</v>
      </c>
      <c r="D145">
        <v>1</v>
      </c>
      <c r="E145">
        <v>0</v>
      </c>
      <c r="F145" s="4">
        <v>870.84509698275861</v>
      </c>
      <c r="G145" s="3">
        <v>10.286992459547996</v>
      </c>
      <c r="H145" s="3">
        <f t="shared" si="22"/>
        <v>430279.05226160533</v>
      </c>
      <c r="I145" s="1">
        <f t="shared" si="17"/>
        <v>1.0122884214932149</v>
      </c>
      <c r="J145" s="1">
        <f t="shared" si="23"/>
        <v>5.6337502033713287</v>
      </c>
      <c r="K145" s="7">
        <v>668.12639999999999</v>
      </c>
      <c r="L145">
        <v>0.05</v>
      </c>
      <c r="M145" s="1">
        <f>F145*L145</f>
        <v>43.542254849137933</v>
      </c>
      <c r="N145" s="1">
        <f>G145*L145</f>
        <v>0.51434962297739983</v>
      </c>
      <c r="O145">
        <v>5.0000000000000001E-3</v>
      </c>
      <c r="P145">
        <v>1E-4</v>
      </c>
      <c r="Q145">
        <f t="shared" si="21"/>
        <v>4.9376607459902448</v>
      </c>
    </row>
    <row r="146" spans="1:17" x14ac:dyDescent="0.2">
      <c r="A146">
        <v>6</v>
      </c>
      <c r="B146" t="s">
        <v>7</v>
      </c>
      <c r="C146" t="s">
        <v>15</v>
      </c>
      <c r="D146">
        <v>1</v>
      </c>
      <c r="E146">
        <v>0</v>
      </c>
      <c r="F146" s="4">
        <v>1086.5216864224135</v>
      </c>
      <c r="G146" s="3">
        <v>11.2604823378131</v>
      </c>
      <c r="H146" s="3">
        <f t="shared" si="22"/>
        <v>537630.60204230016</v>
      </c>
      <c r="I146" s="1">
        <f t="shared" si="17"/>
        <v>1.0515569937270643</v>
      </c>
      <c r="J146" s="1">
        <f t="shared" si="23"/>
        <v>5.7304839808788337</v>
      </c>
      <c r="K146" s="7">
        <v>668.12639999999999</v>
      </c>
      <c r="L146">
        <v>0.05</v>
      </c>
      <c r="M146" s="1">
        <f>F146*L146</f>
        <v>54.326084321120675</v>
      </c>
      <c r="N146" s="1">
        <f>G146*L146</f>
        <v>0.56302411689065501</v>
      </c>
      <c r="O146">
        <v>5.0000000000000001E-3</v>
      </c>
      <c r="P146">
        <v>1E-4</v>
      </c>
      <c r="Q146">
        <f t="shared" si="21"/>
        <v>5.2080631344435862</v>
      </c>
    </row>
    <row r="147" spans="1:17" x14ac:dyDescent="0.2">
      <c r="A147">
        <v>8</v>
      </c>
      <c r="B147" t="s">
        <v>7</v>
      </c>
      <c r="C147" t="s">
        <v>15</v>
      </c>
      <c r="D147">
        <v>1</v>
      </c>
      <c r="E147">
        <v>0</v>
      </c>
      <c r="F147" s="4">
        <v>1521.9442349137928</v>
      </c>
      <c r="G147" s="3">
        <v>83.209156075213329</v>
      </c>
      <c r="H147" s="3">
        <f t="shared" si="22"/>
        <v>719367.53941928979</v>
      </c>
      <c r="I147" s="1">
        <f t="shared" si="17"/>
        <v>1.9201711173262515</v>
      </c>
      <c r="J147" s="1">
        <f t="shared" si="23"/>
        <v>5.8569508369171013</v>
      </c>
      <c r="K147" s="7">
        <v>668.12639999999999</v>
      </c>
      <c r="L147">
        <v>0.05</v>
      </c>
      <c r="M147" s="1">
        <f>F147*L147</f>
        <v>76.097211745689648</v>
      </c>
      <c r="N147" s="1">
        <f>G147*L147</f>
        <v>4.160457803760667</v>
      </c>
      <c r="O147">
        <v>5.0000000000000001E-3</v>
      </c>
      <c r="P147">
        <v>1E-4</v>
      </c>
      <c r="Q147" t="e">
        <f t="shared" si="21"/>
        <v>#NUM!</v>
      </c>
    </row>
    <row r="148" spans="1:17" x14ac:dyDescent="0.2">
      <c r="A148">
        <v>10</v>
      </c>
      <c r="B148" t="s">
        <v>7</v>
      </c>
      <c r="C148" t="s">
        <v>15</v>
      </c>
      <c r="D148">
        <v>1</v>
      </c>
      <c r="E148">
        <v>0</v>
      </c>
      <c r="F148" s="4">
        <v>1953.2974137931033</v>
      </c>
      <c r="G148" s="3">
        <v>97.105570375139607</v>
      </c>
      <c r="H148" s="3">
        <f t="shared" si="22"/>
        <v>928095.92170898186</v>
      </c>
      <c r="I148" s="1">
        <f t="shared" si="17"/>
        <v>1.9872441435413395</v>
      </c>
      <c r="J148" s="1">
        <f t="shared" si="23"/>
        <v>5.9675928642749749</v>
      </c>
      <c r="K148" s="7">
        <v>668.12639999999999</v>
      </c>
      <c r="L148">
        <v>0.05</v>
      </c>
      <c r="M148" s="1">
        <f>F148*L148</f>
        <v>97.664870689655174</v>
      </c>
      <c r="N148" s="1">
        <f>G148*L148</f>
        <v>4.8552785187569807</v>
      </c>
      <c r="O148">
        <v>5.0000000000000001E-3</v>
      </c>
      <c r="P148">
        <v>1E-4</v>
      </c>
      <c r="Q148" t="e">
        <f t="shared" si="21"/>
        <v>#NUM!</v>
      </c>
    </row>
    <row r="149" spans="1:17" x14ac:dyDescent="0.2">
      <c r="I149" s="1"/>
      <c r="J149" s="1"/>
      <c r="K149" s="1"/>
    </row>
    <row r="150" spans="1:17" x14ac:dyDescent="0.2">
      <c r="I150" s="1"/>
      <c r="J150" s="1"/>
      <c r="K150" s="1"/>
    </row>
    <row r="151" spans="1:17" x14ac:dyDescent="0.2">
      <c r="I151" s="1"/>
      <c r="J151" s="1"/>
      <c r="K151" s="1"/>
    </row>
    <row r="152" spans="1:17" x14ac:dyDescent="0.2">
      <c r="I152" s="1"/>
      <c r="J152" s="1"/>
      <c r="K152" s="1"/>
    </row>
    <row r="153" spans="1:17" x14ac:dyDescent="0.2">
      <c r="I153" s="1"/>
      <c r="J153" s="1"/>
      <c r="K153" s="1"/>
    </row>
    <row r="154" spans="1:17" x14ac:dyDescent="0.2">
      <c r="I154" s="1"/>
      <c r="J154" s="1"/>
      <c r="K154" s="1"/>
    </row>
    <row r="155" spans="1:17" x14ac:dyDescent="0.2">
      <c r="I155" s="1"/>
      <c r="J155" s="1"/>
      <c r="K155" s="1"/>
    </row>
    <row r="156" spans="1:17" x14ac:dyDescent="0.2">
      <c r="I156" s="1"/>
      <c r="J156" s="1"/>
      <c r="K156" s="1"/>
    </row>
    <row r="157" spans="1:17" x14ac:dyDescent="0.2">
      <c r="I157" s="1"/>
      <c r="J157" s="1"/>
      <c r="K157" s="1"/>
    </row>
    <row r="158" spans="1:17" x14ac:dyDescent="0.2">
      <c r="I158" s="1"/>
      <c r="J158" s="1"/>
      <c r="K158" s="1"/>
    </row>
    <row r="159" spans="1:17" x14ac:dyDescent="0.2">
      <c r="I159" s="1"/>
      <c r="J159" s="1"/>
      <c r="K159" s="1"/>
    </row>
    <row r="160" spans="1:17" x14ac:dyDescent="0.2">
      <c r="I160" s="1"/>
      <c r="J160" s="1"/>
      <c r="K160" s="1"/>
    </row>
    <row r="161" spans="9:11" x14ac:dyDescent="0.2">
      <c r="I161" s="1"/>
      <c r="J161" s="1"/>
      <c r="K161" s="1"/>
    </row>
    <row r="162" spans="9:11" x14ac:dyDescent="0.2">
      <c r="I162" s="1"/>
      <c r="J162" s="1"/>
      <c r="K162" s="1"/>
    </row>
    <row r="163" spans="9:11" x14ac:dyDescent="0.2">
      <c r="I163" s="1"/>
      <c r="J163" s="1"/>
      <c r="K163" s="1"/>
    </row>
    <row r="164" spans="9:11" x14ac:dyDescent="0.2">
      <c r="I164" s="1"/>
      <c r="J164" s="1"/>
      <c r="K164" s="1"/>
    </row>
    <row r="165" spans="9:11" x14ac:dyDescent="0.2">
      <c r="I165" s="1"/>
      <c r="J165" s="1"/>
      <c r="K165" s="1"/>
    </row>
    <row r="166" spans="9:11" x14ac:dyDescent="0.2">
      <c r="I166" s="1"/>
      <c r="J166" s="1"/>
      <c r="K166" s="1"/>
    </row>
    <row r="167" spans="9:11" x14ac:dyDescent="0.2">
      <c r="I167" s="1"/>
      <c r="J167" s="1"/>
      <c r="K167" s="1"/>
    </row>
    <row r="168" spans="9:11" x14ac:dyDescent="0.2">
      <c r="I168" s="1"/>
      <c r="J168" s="1"/>
      <c r="K168" s="1"/>
    </row>
    <row r="169" spans="9:11" x14ac:dyDescent="0.2">
      <c r="I169" s="1"/>
      <c r="J169" s="1"/>
      <c r="K169" s="1"/>
    </row>
    <row r="170" spans="9:11" x14ac:dyDescent="0.2">
      <c r="I170" s="1"/>
      <c r="J170" s="1"/>
      <c r="K170" s="1"/>
    </row>
    <row r="171" spans="9:11" x14ac:dyDescent="0.2">
      <c r="I171" s="1"/>
      <c r="J171" s="1"/>
      <c r="K171" s="1"/>
    </row>
    <row r="172" spans="9:11" x14ac:dyDescent="0.2">
      <c r="I172" s="1"/>
      <c r="J172" s="1"/>
      <c r="K172" s="1"/>
    </row>
    <row r="173" spans="9:11" x14ac:dyDescent="0.2">
      <c r="I173" s="1"/>
      <c r="J173" s="1"/>
      <c r="K173" s="1"/>
    </row>
    <row r="174" spans="9:11" x14ac:dyDescent="0.2">
      <c r="I174" s="1"/>
      <c r="J174" s="1"/>
      <c r="K174" s="1"/>
    </row>
    <row r="175" spans="9:11" x14ac:dyDescent="0.2">
      <c r="I175" s="1"/>
      <c r="J175" s="1"/>
      <c r="K175" s="1"/>
    </row>
    <row r="176" spans="9:11" x14ac:dyDescent="0.2">
      <c r="I176" s="1"/>
      <c r="J176" s="1"/>
      <c r="K176" s="1"/>
    </row>
    <row r="177" spans="9:11" x14ac:dyDescent="0.2">
      <c r="I177" s="1"/>
      <c r="J177" s="1"/>
      <c r="K177" s="1"/>
    </row>
    <row r="178" spans="9:11" x14ac:dyDescent="0.2">
      <c r="I178" s="1"/>
      <c r="J178" s="1"/>
      <c r="K178" s="1"/>
    </row>
    <row r="179" spans="9:11" x14ac:dyDescent="0.2">
      <c r="I179" s="1"/>
      <c r="J179" s="1"/>
      <c r="K179" s="1"/>
    </row>
    <row r="180" spans="9:11" x14ac:dyDescent="0.2">
      <c r="I180" s="1"/>
      <c r="J180" s="1"/>
      <c r="K180" s="1"/>
    </row>
    <row r="181" spans="9:11" x14ac:dyDescent="0.2">
      <c r="I181" s="1"/>
      <c r="J181" s="1"/>
      <c r="K181" s="1"/>
    </row>
    <row r="182" spans="9:11" x14ac:dyDescent="0.2">
      <c r="I182" s="1"/>
      <c r="J182" s="1"/>
      <c r="K182" s="1"/>
    </row>
    <row r="183" spans="9:11" x14ac:dyDescent="0.2">
      <c r="I183" s="1"/>
      <c r="J183" s="1"/>
      <c r="K183" s="1"/>
    </row>
    <row r="184" spans="9:11" x14ac:dyDescent="0.2">
      <c r="I184" s="1"/>
      <c r="J184" s="1"/>
      <c r="K184" s="1"/>
    </row>
    <row r="185" spans="9:11" x14ac:dyDescent="0.2">
      <c r="I185" s="1"/>
      <c r="J185" s="1"/>
      <c r="K185" s="1"/>
    </row>
    <row r="186" spans="9:11" x14ac:dyDescent="0.2">
      <c r="I186" s="1"/>
      <c r="J186" s="1"/>
      <c r="K186" s="1"/>
    </row>
    <row r="187" spans="9:11" x14ac:dyDescent="0.2">
      <c r="I187" s="1"/>
      <c r="J187" s="1"/>
      <c r="K187" s="1"/>
    </row>
    <row r="188" spans="9:11" x14ac:dyDescent="0.2">
      <c r="I188" s="1"/>
      <c r="J188" s="1"/>
      <c r="K188" s="1"/>
    </row>
    <row r="189" spans="9:11" x14ac:dyDescent="0.2">
      <c r="I189" s="1"/>
      <c r="J189" s="1"/>
      <c r="K189" s="1"/>
    </row>
    <row r="190" spans="9:11" x14ac:dyDescent="0.2">
      <c r="I190" s="1"/>
      <c r="J190" s="1"/>
      <c r="K190" s="1"/>
    </row>
    <row r="191" spans="9:11" x14ac:dyDescent="0.2">
      <c r="I191" s="1"/>
      <c r="J191" s="1"/>
      <c r="K191" s="1"/>
    </row>
    <row r="192" spans="9:11" x14ac:dyDescent="0.2">
      <c r="I192" s="1"/>
      <c r="J192" s="1"/>
      <c r="K192" s="1"/>
    </row>
    <row r="193" spans="9:11" x14ac:dyDescent="0.2">
      <c r="I193" s="1"/>
      <c r="J193" s="1"/>
      <c r="K193" s="1"/>
    </row>
    <row r="194" spans="9:11" x14ac:dyDescent="0.2">
      <c r="I194" s="1"/>
      <c r="J194" s="1"/>
      <c r="K194" s="1"/>
    </row>
    <row r="195" spans="9:11" x14ac:dyDescent="0.2">
      <c r="I195" s="1"/>
      <c r="J195" s="1"/>
      <c r="K195" s="1"/>
    </row>
    <row r="196" spans="9:11" x14ac:dyDescent="0.2">
      <c r="I196" s="1"/>
      <c r="J196" s="1"/>
      <c r="K196" s="1"/>
    </row>
    <row r="197" spans="9:11" x14ac:dyDescent="0.2">
      <c r="I197" s="1"/>
      <c r="J197" s="1"/>
      <c r="K197" s="1"/>
    </row>
    <row r="198" spans="9:11" x14ac:dyDescent="0.2">
      <c r="I198" s="1"/>
      <c r="J198" s="1"/>
      <c r="K198" s="1"/>
    </row>
    <row r="199" spans="9:11" x14ac:dyDescent="0.2">
      <c r="I199" s="1"/>
      <c r="J199" s="1"/>
      <c r="K199" s="1"/>
    </row>
    <row r="200" spans="9:11" x14ac:dyDescent="0.2">
      <c r="I200" s="1"/>
      <c r="J200" s="1"/>
      <c r="K200" s="1"/>
    </row>
    <row r="201" spans="9:11" x14ac:dyDescent="0.2">
      <c r="I201" s="1"/>
      <c r="J201" s="1"/>
      <c r="K201" s="1"/>
    </row>
    <row r="202" spans="9:11" x14ac:dyDescent="0.2">
      <c r="I202" s="1"/>
      <c r="J202" s="1"/>
      <c r="K202" s="1"/>
    </row>
    <row r="203" spans="9:11" x14ac:dyDescent="0.2">
      <c r="I203" s="1"/>
      <c r="J203" s="1"/>
      <c r="K203" s="1"/>
    </row>
    <row r="204" spans="9:11" x14ac:dyDescent="0.2">
      <c r="I204" s="1"/>
      <c r="J204" s="1"/>
      <c r="K204" s="1"/>
    </row>
    <row r="205" spans="9:11" x14ac:dyDescent="0.2">
      <c r="I205" s="1"/>
      <c r="J205" s="1"/>
      <c r="K205" s="1"/>
    </row>
    <row r="206" spans="9:11" x14ac:dyDescent="0.2">
      <c r="I206" s="1"/>
      <c r="J206" s="1"/>
      <c r="K206" s="1"/>
    </row>
    <row r="207" spans="9:11" x14ac:dyDescent="0.2">
      <c r="I207" s="1"/>
      <c r="J207" s="1"/>
      <c r="K207" s="1"/>
    </row>
    <row r="208" spans="9:11" x14ac:dyDescent="0.2">
      <c r="I208" s="1"/>
      <c r="J208" s="1"/>
      <c r="K208" s="1"/>
    </row>
    <row r="209" spans="9:11" x14ac:dyDescent="0.2">
      <c r="I209" s="1"/>
      <c r="J209" s="1"/>
      <c r="K209" s="1"/>
    </row>
    <row r="210" spans="9:11" x14ac:dyDescent="0.2">
      <c r="I210" s="1"/>
      <c r="J210" s="1"/>
      <c r="K210" s="1"/>
    </row>
    <row r="211" spans="9:11" x14ac:dyDescent="0.2">
      <c r="I211" s="1"/>
      <c r="J211" s="1"/>
      <c r="K211" s="1"/>
    </row>
    <row r="212" spans="9:11" x14ac:dyDescent="0.2">
      <c r="I212" s="1"/>
      <c r="J212" s="1"/>
      <c r="K212" s="1"/>
    </row>
    <row r="213" spans="9:11" x14ac:dyDescent="0.2">
      <c r="I213" s="1"/>
      <c r="J213" s="1"/>
      <c r="K213" s="1"/>
    </row>
    <row r="214" spans="9:11" x14ac:dyDescent="0.2">
      <c r="I214" s="1"/>
      <c r="J214" s="1"/>
      <c r="K214" s="1"/>
    </row>
    <row r="215" spans="9:11" x14ac:dyDescent="0.2">
      <c r="I215" s="1"/>
      <c r="J215" s="1"/>
      <c r="K215" s="1"/>
    </row>
    <row r="216" spans="9:11" x14ac:dyDescent="0.2">
      <c r="I216" s="1"/>
      <c r="J216" s="1"/>
      <c r="K216" s="1"/>
    </row>
    <row r="217" spans="9:11" x14ac:dyDescent="0.2">
      <c r="I217" s="1"/>
      <c r="J217" s="1"/>
      <c r="K217" s="1"/>
    </row>
    <row r="218" spans="9:11" x14ac:dyDescent="0.2">
      <c r="I218" s="1"/>
      <c r="J218" s="1"/>
      <c r="K218" s="1"/>
    </row>
    <row r="219" spans="9:11" x14ac:dyDescent="0.2">
      <c r="I219" s="1"/>
      <c r="J219" s="1"/>
      <c r="K219" s="1"/>
    </row>
    <row r="220" spans="9:11" x14ac:dyDescent="0.2">
      <c r="I220" s="1"/>
      <c r="J220" s="1"/>
      <c r="K220" s="1"/>
    </row>
    <row r="221" spans="9:11" x14ac:dyDescent="0.2">
      <c r="I221" s="1"/>
      <c r="J221" s="1"/>
      <c r="K221" s="1"/>
    </row>
    <row r="222" spans="9:11" x14ac:dyDescent="0.2">
      <c r="I222" s="1"/>
      <c r="J222" s="1"/>
      <c r="K222" s="1"/>
    </row>
    <row r="223" spans="9:11" x14ac:dyDescent="0.2">
      <c r="I223" s="1"/>
      <c r="J223" s="1"/>
      <c r="K223" s="1"/>
    </row>
    <row r="224" spans="9:11" x14ac:dyDescent="0.2">
      <c r="I224" s="1"/>
      <c r="J224" s="1"/>
      <c r="K224" s="1"/>
    </row>
    <row r="225" spans="9:11" x14ac:dyDescent="0.2">
      <c r="I225" s="1"/>
      <c r="J225" s="1"/>
      <c r="K225" s="1"/>
    </row>
    <row r="226" spans="9:11" x14ac:dyDescent="0.2">
      <c r="I226" s="1"/>
      <c r="J226" s="1"/>
      <c r="K226" s="1"/>
    </row>
    <row r="227" spans="9:11" x14ac:dyDescent="0.2">
      <c r="I227" s="1"/>
      <c r="J227" s="1"/>
      <c r="K227" s="1"/>
    </row>
    <row r="228" spans="9:11" x14ac:dyDescent="0.2">
      <c r="I228" s="1"/>
      <c r="J228" s="1"/>
      <c r="K228" s="1"/>
    </row>
    <row r="229" spans="9:11" x14ac:dyDescent="0.2">
      <c r="I229" s="1"/>
      <c r="J229" s="1"/>
      <c r="K229" s="1"/>
    </row>
    <row r="230" spans="9:11" x14ac:dyDescent="0.2">
      <c r="I230" s="1"/>
      <c r="J230" s="1"/>
      <c r="K230" s="1"/>
    </row>
    <row r="231" spans="9:11" x14ac:dyDescent="0.2">
      <c r="I231" s="1"/>
      <c r="J231" s="1"/>
      <c r="K231" s="1"/>
    </row>
    <row r="232" spans="9:11" x14ac:dyDescent="0.2">
      <c r="I232" s="1"/>
      <c r="J232" s="1"/>
      <c r="K232" s="1"/>
    </row>
    <row r="233" spans="9:11" x14ac:dyDescent="0.2">
      <c r="I233" s="1"/>
      <c r="J233" s="1"/>
      <c r="K233" s="1"/>
    </row>
    <row r="234" spans="9:11" x14ac:dyDescent="0.2">
      <c r="I234" s="1"/>
      <c r="J234" s="1"/>
      <c r="K234" s="1"/>
    </row>
    <row r="235" spans="9:11" x14ac:dyDescent="0.2">
      <c r="I235" s="1"/>
      <c r="J235" s="1"/>
      <c r="K235" s="1"/>
    </row>
  </sheetData>
  <conditionalFormatting sqref="F53:F58 A2:A28 F2:F28">
    <cfRule type="cellIs" dxfId="22" priority="48" operator="lessThan">
      <formula>0</formula>
    </cfRule>
  </conditionalFormatting>
  <conditionalFormatting sqref="G5:G10">
    <cfRule type="cellIs" dxfId="21" priority="47" operator="lessThan">
      <formula>0</formula>
    </cfRule>
  </conditionalFormatting>
  <conditionalFormatting sqref="G14:G19">
    <cfRule type="cellIs" dxfId="20" priority="46" operator="lessThan">
      <formula>0</formula>
    </cfRule>
  </conditionalFormatting>
  <conditionalFormatting sqref="A29:A148">
    <cfRule type="cellIs" dxfId="19" priority="34" operator="lessThan">
      <formula>0</formula>
    </cfRule>
  </conditionalFormatting>
  <conditionalFormatting sqref="F35:F40">
    <cfRule type="cellIs" dxfId="18" priority="33" operator="lessThan">
      <formula>0</formula>
    </cfRule>
  </conditionalFormatting>
  <conditionalFormatting sqref="A149:A157">
    <cfRule type="cellIs" dxfId="17" priority="27" operator="lessThan">
      <formula>0</formula>
    </cfRule>
  </conditionalFormatting>
  <conditionalFormatting sqref="A158:A167 A208:A235">
    <cfRule type="cellIs" dxfId="16" priority="22" operator="lessThan">
      <formula>0</formula>
    </cfRule>
  </conditionalFormatting>
  <conditionalFormatting sqref="A168:A177">
    <cfRule type="cellIs" dxfId="15" priority="21" operator="lessThan">
      <formula>0</formula>
    </cfRule>
  </conditionalFormatting>
  <conditionalFormatting sqref="A178:A187">
    <cfRule type="cellIs" dxfId="14" priority="20" operator="lessThan">
      <formula>0</formula>
    </cfRule>
  </conditionalFormatting>
  <conditionalFormatting sqref="A188:A197">
    <cfRule type="cellIs" dxfId="13" priority="19" operator="lessThan">
      <formula>0</formula>
    </cfRule>
  </conditionalFormatting>
  <conditionalFormatting sqref="A198:A207">
    <cfRule type="cellIs" dxfId="12" priority="18" operator="lessThan">
      <formula>0</formula>
    </cfRule>
  </conditionalFormatting>
  <conditionalFormatting sqref="F149:F157">
    <cfRule type="cellIs" dxfId="11" priority="17" operator="lessThan">
      <formula>0</formula>
    </cfRule>
  </conditionalFormatting>
  <conditionalFormatting sqref="F158:F167 F208:F235">
    <cfRule type="cellIs" dxfId="10" priority="12" operator="lessThan">
      <formula>0</formula>
    </cfRule>
  </conditionalFormatting>
  <conditionalFormatting sqref="F168:F177">
    <cfRule type="cellIs" dxfId="9" priority="11" operator="lessThan">
      <formula>0</formula>
    </cfRule>
  </conditionalFormatting>
  <conditionalFormatting sqref="F178:F187">
    <cfRule type="cellIs" dxfId="8" priority="10" operator="lessThan">
      <formula>0</formula>
    </cfRule>
  </conditionalFormatting>
  <conditionalFormatting sqref="F188:F197">
    <cfRule type="cellIs" dxfId="7" priority="9" operator="lessThan">
      <formula>0</formula>
    </cfRule>
  </conditionalFormatting>
  <conditionalFormatting sqref="F198:F207">
    <cfRule type="cellIs" dxfId="6" priority="8" operator="lessThan">
      <formula>0</formula>
    </cfRule>
  </conditionalFormatting>
  <conditionalFormatting sqref="F89:F94">
    <cfRule type="cellIs" dxfId="5" priority="6" operator="lessThan">
      <formula>0</formula>
    </cfRule>
  </conditionalFormatting>
  <conditionalFormatting sqref="F59:F64">
    <cfRule type="cellIs" dxfId="4" priority="5" operator="lessThan">
      <formula>0</formula>
    </cfRule>
  </conditionalFormatting>
  <conditionalFormatting sqref="F71:F76">
    <cfRule type="cellIs" dxfId="3" priority="4" operator="lessThan">
      <formula>0</formula>
    </cfRule>
  </conditionalFormatting>
  <conditionalFormatting sqref="F125:F130">
    <cfRule type="cellIs" dxfId="2" priority="3" operator="lessThan">
      <formula>0</formula>
    </cfRule>
  </conditionalFormatting>
  <conditionalFormatting sqref="F95:F100">
    <cfRule type="cellIs" dxfId="1" priority="2" operator="lessThan">
      <formula>0</formula>
    </cfRule>
  </conditionalFormatting>
  <conditionalFormatting sqref="F107:F112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M Krahn</dc:creator>
  <cp:lastModifiedBy>Microsoft Office User</cp:lastModifiedBy>
  <dcterms:created xsi:type="dcterms:W3CDTF">2022-02-16T15:21:43Z</dcterms:created>
  <dcterms:modified xsi:type="dcterms:W3CDTF">2022-03-28T12:02:13Z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2022-02-16T15:21:44Z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66adb9ad-76fa-4504-a46e-d61d1ef4c057</vt:lpwstr>
  </property>
  <property fmtid="{D5CDD505-2E9C-101B-9397-08002B2CF9AE}" pid="8" name="MSIP_Label_d0484126-3486-41a9-802e-7f1e2277276c_ContentBits">
    <vt:lpwstr>0</vt:lpwstr>
  </property>
</Properties>
</file>