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R\data_raw\"/>
    </mc:Choice>
  </mc:AlternateContent>
  <xr:revisionPtr revIDLastSave="0" documentId="13_ncr:1_{91F5E45D-5758-42FF-B1C1-86F454D012B7}" xr6:coauthVersionLast="47" xr6:coauthVersionMax="47" xr10:uidLastSave="{00000000-0000-0000-0000-000000000000}"/>
  <bookViews>
    <workbookView xWindow="-14895" yWindow="-16320" windowWidth="29040" windowHeight="15840" xr2:uid="{9C8CE42F-3181-44A0-99B8-3DD5010783B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2" i="1"/>
  <c r="M133" i="1"/>
  <c r="L132" i="1"/>
  <c r="M132" i="1" s="1"/>
  <c r="M131" i="1"/>
  <c r="L130" i="1"/>
  <c r="M130" i="1" s="1"/>
  <c r="L129" i="1"/>
  <c r="M129" i="1" s="1"/>
  <c r="L128" i="1"/>
  <c r="M128" i="1" s="1"/>
  <c r="L127" i="1"/>
  <c r="M127" i="1" s="1"/>
  <c r="M126" i="1"/>
  <c r="P126" i="1" s="1"/>
  <c r="L125" i="1"/>
  <c r="M125" i="1" s="1"/>
  <c r="M124" i="1"/>
  <c r="L123" i="1"/>
  <c r="M123" i="1" s="1"/>
  <c r="P123" i="1" s="1"/>
  <c r="L122" i="1"/>
  <c r="M122" i="1" s="1"/>
  <c r="P122" i="1" s="1"/>
  <c r="M121" i="1"/>
  <c r="L120" i="1"/>
  <c r="M120" i="1" s="1"/>
  <c r="P120" i="1" s="1"/>
  <c r="M119" i="1"/>
  <c r="L118" i="1"/>
  <c r="M118" i="1" s="1"/>
  <c r="P118" i="1" s="1"/>
  <c r="L117" i="1"/>
  <c r="M117" i="1" s="1"/>
  <c r="M116" i="1"/>
  <c r="P116" i="1" s="1"/>
  <c r="L115" i="1"/>
  <c r="M115" i="1" s="1"/>
  <c r="P115" i="1" s="1"/>
  <c r="M114" i="1"/>
  <c r="P114" i="1" s="1"/>
  <c r="L113" i="1"/>
  <c r="M113" i="1" s="1"/>
  <c r="P113" i="1" s="1"/>
  <c r="L112" i="1"/>
  <c r="M112" i="1" s="1"/>
  <c r="P112" i="1" s="1"/>
  <c r="M111" i="1"/>
  <c r="P111" i="1" s="1"/>
  <c r="L110" i="1"/>
  <c r="M110" i="1" s="1"/>
  <c r="M109" i="1"/>
  <c r="L108" i="1"/>
  <c r="M108" i="1" s="1"/>
  <c r="P108" i="1" s="1"/>
  <c r="L107" i="1"/>
  <c r="M107" i="1" s="1"/>
  <c r="M106" i="1"/>
  <c r="L105" i="1"/>
  <c r="M105" i="1" s="1"/>
  <c r="M104" i="1"/>
  <c r="L103" i="1"/>
  <c r="M103" i="1" s="1"/>
  <c r="L102" i="1"/>
  <c r="M102" i="1" s="1"/>
  <c r="M101" i="1"/>
  <c r="P101" i="1" s="1"/>
  <c r="L100" i="1"/>
  <c r="M100" i="1" s="1"/>
  <c r="P100" i="1" s="1"/>
  <c r="M99" i="1"/>
  <c r="P99" i="1" s="1"/>
  <c r="L98" i="1"/>
  <c r="M98" i="1" s="1"/>
  <c r="P98" i="1" s="1"/>
  <c r="L97" i="1"/>
  <c r="M97" i="1" s="1"/>
  <c r="P97" i="1" s="1"/>
  <c r="M96" i="1"/>
  <c r="L95" i="1"/>
  <c r="M95" i="1" s="1"/>
  <c r="M94" i="1"/>
  <c r="P94" i="1" s="1"/>
  <c r="L93" i="1"/>
  <c r="M93" i="1" s="1"/>
  <c r="L92" i="1"/>
  <c r="M92" i="1" s="1"/>
  <c r="P92" i="1" s="1"/>
  <c r="M91" i="1"/>
  <c r="L90" i="1"/>
  <c r="M90" i="1" s="1"/>
  <c r="M89" i="1"/>
  <c r="P89" i="1" s="1"/>
  <c r="L88" i="1"/>
  <c r="M88" i="1" s="1"/>
  <c r="P88" i="1" s="1"/>
  <c r="L87" i="1"/>
  <c r="M87" i="1" s="1"/>
  <c r="P87" i="1" s="1"/>
  <c r="M86" i="1"/>
  <c r="L85" i="1"/>
  <c r="M85" i="1" s="1"/>
  <c r="M84" i="1"/>
  <c r="L83" i="1"/>
  <c r="M83" i="1" s="1"/>
  <c r="P83" i="1" s="1"/>
  <c r="L82" i="1"/>
  <c r="M82" i="1" s="1"/>
  <c r="P82" i="1" s="1"/>
  <c r="M81" i="1"/>
  <c r="P81" i="1" s="1"/>
  <c r="L80" i="1"/>
  <c r="M80" i="1" s="1"/>
  <c r="P80" i="1" s="1"/>
  <c r="M79" i="1"/>
  <c r="P79" i="1" s="1"/>
  <c r="L78" i="1"/>
  <c r="M78" i="1" s="1"/>
  <c r="L77" i="1"/>
  <c r="M77" i="1" s="1"/>
  <c r="P77" i="1" s="1"/>
  <c r="M76" i="1"/>
  <c r="M75" i="1"/>
  <c r="P75" i="1" s="1"/>
  <c r="M74" i="1"/>
  <c r="P74" i="1" s="1"/>
  <c r="L73" i="1"/>
  <c r="M73" i="1" s="1"/>
  <c r="L72" i="1"/>
  <c r="M72" i="1" s="1"/>
  <c r="P72" i="1" s="1"/>
  <c r="L71" i="1"/>
  <c r="M71" i="1" s="1"/>
  <c r="P71" i="1" s="1"/>
  <c r="M70" i="1"/>
  <c r="M69" i="1"/>
  <c r="P69" i="1" s="1"/>
  <c r="M68" i="1"/>
  <c r="P68" i="1" s="1"/>
  <c r="L67" i="1"/>
  <c r="M67" i="1" s="1"/>
  <c r="P67" i="1" s="1"/>
  <c r="L66" i="1"/>
  <c r="M66" i="1" s="1"/>
  <c r="P66" i="1" s="1"/>
  <c r="L65" i="1"/>
  <c r="M65" i="1" s="1"/>
  <c r="L64" i="1"/>
  <c r="M64" i="1" s="1"/>
  <c r="L63" i="1"/>
  <c r="M63" i="1" s="1"/>
  <c r="P63" i="1" s="1"/>
  <c r="L62" i="1"/>
  <c r="M62" i="1" s="1"/>
  <c r="P62" i="1" s="1"/>
  <c r="M61" i="1"/>
  <c r="L60" i="1"/>
  <c r="M60" i="1" s="1"/>
  <c r="M59" i="1"/>
  <c r="L58" i="1"/>
  <c r="M58" i="1" s="1"/>
  <c r="P58" i="1" s="1"/>
  <c r="L57" i="1"/>
  <c r="M57" i="1" s="1"/>
  <c r="M56" i="1"/>
  <c r="L55" i="1"/>
  <c r="M55" i="1" s="1"/>
  <c r="P55" i="1" s="1"/>
  <c r="M54" i="1"/>
  <c r="P54" i="1" s="1"/>
  <c r="L53" i="1"/>
  <c r="M53" i="1" s="1"/>
  <c r="L52" i="1"/>
  <c r="M52" i="1" s="1"/>
  <c r="P52" i="1" s="1"/>
  <c r="M51" i="1"/>
  <c r="P51" i="1" s="1"/>
  <c r="L50" i="1"/>
  <c r="M50" i="1" s="1"/>
  <c r="M49" i="1"/>
  <c r="L48" i="1"/>
  <c r="M48" i="1" s="1"/>
  <c r="P48" i="1" s="1"/>
  <c r="L47" i="1"/>
  <c r="M47" i="1" s="1"/>
  <c r="M46" i="1"/>
  <c r="P46" i="1" s="1"/>
  <c r="L45" i="1"/>
  <c r="M45" i="1" s="1"/>
  <c r="P45" i="1" s="1"/>
  <c r="M44" i="1"/>
  <c r="L43" i="1"/>
  <c r="M43" i="1" s="1"/>
  <c r="L42" i="1"/>
  <c r="M42" i="1" s="1"/>
  <c r="M41" i="1"/>
  <c r="P41" i="1" s="1"/>
  <c r="L40" i="1"/>
  <c r="M40" i="1" s="1"/>
  <c r="P40" i="1" s="1"/>
  <c r="M39" i="1"/>
  <c r="P39" i="1" s="1"/>
  <c r="L38" i="1"/>
  <c r="M38" i="1" s="1"/>
  <c r="L37" i="1"/>
  <c r="M37" i="1" s="1"/>
  <c r="M36" i="1"/>
  <c r="P36" i="1" s="1"/>
  <c r="L35" i="1"/>
  <c r="M35" i="1" s="1"/>
  <c r="P35" i="1" s="1"/>
  <c r="M34" i="1"/>
  <c r="L33" i="1"/>
  <c r="M33" i="1" s="1"/>
  <c r="L32" i="1"/>
  <c r="M32" i="1" s="1"/>
  <c r="M31" i="1"/>
  <c r="P31" i="1" s="1"/>
  <c r="L30" i="1"/>
  <c r="M30" i="1" s="1"/>
  <c r="M29" i="1"/>
  <c r="L28" i="1"/>
  <c r="M28" i="1" s="1"/>
  <c r="L27" i="1"/>
  <c r="M27" i="1" s="1"/>
  <c r="P27" i="1" s="1"/>
  <c r="M26" i="1"/>
  <c r="P26" i="1" s="1"/>
  <c r="M25" i="1"/>
  <c r="P25" i="1" s="1"/>
  <c r="L25" i="1"/>
  <c r="M24" i="1"/>
  <c r="P24" i="1" s="1"/>
  <c r="L23" i="1"/>
  <c r="M23" i="1" s="1"/>
  <c r="P23" i="1" s="1"/>
  <c r="L22" i="1"/>
  <c r="M22" i="1" s="1"/>
  <c r="M21" i="1"/>
  <c r="P21" i="1" s="1"/>
  <c r="L20" i="1"/>
  <c r="M20" i="1" s="1"/>
  <c r="P20" i="1" s="1"/>
  <c r="M19" i="1"/>
  <c r="L18" i="1"/>
  <c r="M18" i="1" s="1"/>
  <c r="P18" i="1" s="1"/>
  <c r="L17" i="1"/>
  <c r="M17" i="1" s="1"/>
  <c r="M16" i="1"/>
  <c r="L15" i="1"/>
  <c r="M15" i="1" s="1"/>
  <c r="P15" i="1" s="1"/>
  <c r="M14" i="1"/>
  <c r="L13" i="1"/>
  <c r="M13" i="1" s="1"/>
  <c r="P13" i="1" s="1"/>
  <c r="L12" i="1"/>
  <c r="M12" i="1" s="1"/>
  <c r="M11" i="1"/>
  <c r="P11" i="1" s="1"/>
  <c r="L10" i="1"/>
  <c r="M10" i="1" s="1"/>
  <c r="M9" i="1"/>
  <c r="L8" i="1"/>
  <c r="M8" i="1" s="1"/>
  <c r="L7" i="1"/>
  <c r="M7" i="1" s="1"/>
  <c r="M6" i="1"/>
  <c r="P6" i="1" s="1"/>
  <c r="L5" i="1"/>
  <c r="M5" i="1" s="1"/>
  <c r="P5" i="1" s="1"/>
  <c r="M4" i="1"/>
  <c r="L3" i="1"/>
  <c r="M3" i="1" s="1"/>
  <c r="P3" i="1" s="1"/>
  <c r="L2" i="1"/>
  <c r="M2" i="1" s="1"/>
  <c r="P2" i="1" s="1"/>
  <c r="P10" i="1" l="1"/>
  <c r="P14" i="1"/>
  <c r="P17" i="1"/>
  <c r="P30" i="1"/>
  <c r="P38" i="1"/>
  <c r="P42" i="1"/>
  <c r="P49" i="1"/>
  <c r="P59" i="1"/>
  <c r="P8" i="1"/>
  <c r="P47" i="1"/>
  <c r="P57" i="1"/>
  <c r="P73" i="1"/>
  <c r="P85" i="1"/>
  <c r="P96" i="1"/>
  <c r="P105" i="1"/>
  <c r="P109" i="1"/>
  <c r="P22" i="1"/>
  <c r="P29" i="1"/>
  <c r="P61" i="1"/>
  <c r="P86" i="1"/>
  <c r="P93" i="1"/>
  <c r="P106" i="1"/>
  <c r="P110" i="1"/>
  <c r="P119" i="1"/>
  <c r="P95" i="1"/>
  <c r="P28" i="1"/>
  <c r="P33" i="1"/>
  <c r="P64" i="1"/>
  <c r="P91" i="1"/>
  <c r="P102" i="1"/>
  <c r="P124" i="1"/>
  <c r="P78" i="1"/>
  <c r="P7" i="1"/>
  <c r="P34" i="1"/>
  <c r="P44" i="1"/>
  <c r="P50" i="1"/>
  <c r="P65" i="1"/>
  <c r="P84" i="1"/>
  <c r="P125" i="1"/>
  <c r="P4" i="1"/>
  <c r="P9" i="1"/>
  <c r="P12" i="1"/>
  <c r="P16" i="1"/>
  <c r="P19" i="1"/>
  <c r="P32" i="1"/>
  <c r="P53" i="1"/>
  <c r="P56" i="1"/>
  <c r="P70" i="1"/>
  <c r="P76" i="1"/>
  <c r="P117" i="1"/>
  <c r="P121" i="1"/>
  <c r="P60" i="1"/>
  <c r="P104" i="1"/>
  <c r="P37" i="1"/>
  <c r="P103" i="1"/>
  <c r="P43" i="1"/>
  <c r="P90" i="1"/>
  <c r="P107" i="1"/>
</calcChain>
</file>

<file path=xl/sharedStrings.xml><?xml version="1.0" encoding="utf-8"?>
<sst xmlns="http://schemas.openxmlformats.org/spreadsheetml/2006/main" count="538" uniqueCount="55">
  <si>
    <t>sample</t>
  </si>
  <si>
    <t>replicate</t>
  </si>
  <si>
    <t>number</t>
  </si>
  <si>
    <t>biochar</t>
  </si>
  <si>
    <t>pyrolysis</t>
  </si>
  <si>
    <t>temperature</t>
  </si>
  <si>
    <t>residence_time</t>
  </si>
  <si>
    <t>sample_type</t>
  </si>
  <si>
    <t>theoretical_Ci_ugL</t>
  </si>
  <si>
    <t>mass_BC_g</t>
  </si>
  <si>
    <t>Vw_g</t>
  </si>
  <si>
    <t>Ci_ugL</t>
  </si>
  <si>
    <t>Cw_ugL</t>
  </si>
  <si>
    <t>Cs_ugkg</t>
  </si>
  <si>
    <t>GW-BC-500</t>
  </si>
  <si>
    <t>GW</t>
  </si>
  <si>
    <t>biogreen</t>
  </si>
  <si>
    <t>GW-BC-600</t>
  </si>
  <si>
    <t>GW-BC-800</t>
  </si>
  <si>
    <t>DMFR-BC-800</t>
  </si>
  <si>
    <t>DMFR</t>
  </si>
  <si>
    <t>VS-BC-600</t>
  </si>
  <si>
    <t>VS</t>
  </si>
  <si>
    <t>ULS-BC-600-40</t>
  </si>
  <si>
    <t>ULS</t>
  </si>
  <si>
    <t>ULS-BC-700-40</t>
  </si>
  <si>
    <t>ULS-BC-800-40</t>
  </si>
  <si>
    <t>CWC-BC-600</t>
  </si>
  <si>
    <t>CWC</t>
  </si>
  <si>
    <t>CWC-BC-700</t>
  </si>
  <si>
    <t>CWC-BC-750</t>
  </si>
  <si>
    <t>WT-BC-600</t>
  </si>
  <si>
    <t>WT</t>
  </si>
  <si>
    <t>WT-BC-700</t>
  </si>
  <si>
    <t>WT-BC-800</t>
  </si>
  <si>
    <t>DSL-BC-600</t>
  </si>
  <si>
    <t>DSL</t>
  </si>
  <si>
    <t>DSL-BC-700</t>
  </si>
  <si>
    <t>MS-BC-500</t>
  </si>
  <si>
    <t>MS</t>
  </si>
  <si>
    <t>MS-BC-600</t>
  </si>
  <si>
    <t>MS-BC-700</t>
  </si>
  <si>
    <t>MS-BC-800</t>
  </si>
  <si>
    <t>WT-MAP-A</t>
  </si>
  <si>
    <t>MAP</t>
  </si>
  <si>
    <t>DSL-MAP</t>
  </si>
  <si>
    <t>GW-MAP</t>
  </si>
  <si>
    <t>SB</t>
  </si>
  <si>
    <t>spiked blank</t>
  </si>
  <si>
    <t>NB</t>
  </si>
  <si>
    <t>negative blank</t>
  </si>
  <si>
    <t>Vsp_std_mL</t>
  </si>
  <si>
    <t>Vsp_std_uL</t>
  </si>
  <si>
    <t>Kd_Lkg</t>
  </si>
  <si>
    <t>log_Kd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</si>
</sst>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B021-497E-4B8B-BBE1-5699E9499D99}">
  <dimension ref="A1:R136"/>
  <sheetViews>
    <sheetView tabSelected="1" topLeftCell="B1" zoomScaleNormal="100" workbookViewId="0">
      <pane ySplit="1" topLeftCell="A2" activePane="bottomLeft" state="frozen"/>
      <selection pane="bottomLeft" activeCell="N16" sqref="N16"/>
    </sheetView>
  </sheetViews>
  <sheetFormatPr defaultColWidth="11.453125" defaultRowHeight="14.5" x14ac:dyDescent="0.35"/>
  <cols>
    <col min="1" max="1" width="18.26953125" customWidth="1"/>
    <col min="5" max="5" width="18.54296875" customWidth="1"/>
    <col min="6" max="6" width="14.1796875" customWidth="1"/>
    <col min="7" max="7" width="15" customWidth="1"/>
    <col min="8" max="8" width="18.54296875" customWidth="1"/>
    <col min="9" max="9" width="22.453125" customWidth="1"/>
    <col min="10" max="10" width="21.54296875" customWidth="1"/>
    <col min="11" max="11" width="16.81640625" customWidth="1"/>
    <col min="12" max="12" width="16.26953125" customWidth="1"/>
    <col min="13" max="13" width="20.1796875" customWidth="1"/>
    <col min="14" max="14" width="14.81640625" customWidth="1"/>
    <col min="15" max="15" width="12.7265625" customWidth="1"/>
    <col min="16" max="16" width="11.1796875" customWidth="1"/>
  </cols>
  <sheetData>
    <row r="1" spans="1:18" ht="7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</v>
      </c>
      <c r="M1" t="s">
        <v>51</v>
      </c>
      <c r="N1" t="s">
        <v>11</v>
      </c>
      <c r="O1" t="s">
        <v>12</v>
      </c>
      <c r="P1" t="s">
        <v>13</v>
      </c>
      <c r="Q1" t="s">
        <v>53</v>
      </c>
      <c r="R1" t="s">
        <v>54</v>
      </c>
    </row>
    <row r="2" spans="1:18" x14ac:dyDescent="0.35">
      <c r="A2" t="s">
        <v>14</v>
      </c>
      <c r="B2">
        <v>1</v>
      </c>
      <c r="C2">
        <v>1</v>
      </c>
      <c r="D2" t="s">
        <v>15</v>
      </c>
      <c r="E2" t="s">
        <v>16</v>
      </c>
      <c r="F2">
        <v>500</v>
      </c>
      <c r="G2">
        <v>20</v>
      </c>
      <c r="H2" t="s">
        <v>0</v>
      </c>
      <c r="I2">
        <v>1</v>
      </c>
      <c r="J2">
        <v>9.9599999999999994E-2</v>
      </c>
      <c r="K2">
        <v>50.024099999999997</v>
      </c>
      <c r="L2">
        <f>50+40.5</f>
        <v>90.5</v>
      </c>
      <c r="M2">
        <f>L2/1000</f>
        <v>9.0499999999999997E-2</v>
      </c>
      <c r="O2">
        <v>0.96</v>
      </c>
      <c r="P2">
        <f t="shared" ref="P2:P33" si="0">(N2*K2-O2*K2)/(J2/1000)</f>
        <v>-482159.99999999994</v>
      </c>
      <c r="Q2">
        <f>P2/O2</f>
        <v>-502249.99999999994</v>
      </c>
      <c r="R2" t="e">
        <f>LOG10(Q2)</f>
        <v>#NUM!</v>
      </c>
    </row>
    <row r="3" spans="1:18" x14ac:dyDescent="0.35">
      <c r="A3" t="s">
        <v>14</v>
      </c>
      <c r="B3">
        <v>1</v>
      </c>
      <c r="C3">
        <v>2</v>
      </c>
      <c r="D3" t="s">
        <v>15</v>
      </c>
      <c r="E3" t="s">
        <v>16</v>
      </c>
      <c r="F3">
        <v>500</v>
      </c>
      <c r="G3">
        <v>20</v>
      </c>
      <c r="H3" t="s">
        <v>0</v>
      </c>
      <c r="I3">
        <v>10</v>
      </c>
      <c r="J3">
        <v>0.1008</v>
      </c>
      <c r="K3">
        <v>50.005800000000001</v>
      </c>
      <c r="L3">
        <f>900+7.4</f>
        <v>907.4</v>
      </c>
      <c r="M3">
        <f t="shared" ref="M3:M66" si="1">L3/1000</f>
        <v>0.90739999999999998</v>
      </c>
      <c r="O3">
        <v>11</v>
      </c>
      <c r="P3">
        <f t="shared" si="0"/>
        <v>-5456982.1428571427</v>
      </c>
      <c r="Q3">
        <f t="shared" ref="Q3:Q66" si="2">P3/O3</f>
        <v>-496089.28571428568</v>
      </c>
      <c r="R3" t="e">
        <f t="shared" ref="R3:R66" si="3">LOG10(Q3)</f>
        <v>#NUM!</v>
      </c>
    </row>
    <row r="4" spans="1:18" x14ac:dyDescent="0.35">
      <c r="A4" t="s">
        <v>14</v>
      </c>
      <c r="B4">
        <v>1</v>
      </c>
      <c r="C4">
        <v>3</v>
      </c>
      <c r="D4" t="s">
        <v>15</v>
      </c>
      <c r="E4" t="s">
        <v>16</v>
      </c>
      <c r="F4">
        <v>500</v>
      </c>
      <c r="G4">
        <v>20</v>
      </c>
      <c r="H4" t="s">
        <v>0</v>
      </c>
      <c r="I4">
        <v>100</v>
      </c>
      <c r="J4">
        <v>9.9900000000000003E-2</v>
      </c>
      <c r="K4">
        <v>49.981999999999999</v>
      </c>
      <c r="L4">
        <v>9.1</v>
      </c>
      <c r="M4">
        <f t="shared" si="1"/>
        <v>9.1000000000000004E-3</v>
      </c>
      <c r="O4">
        <v>87</v>
      </c>
      <c r="P4">
        <f t="shared" si="0"/>
        <v>-43527867.867867872</v>
      </c>
      <c r="Q4">
        <f t="shared" si="2"/>
        <v>-500320.32032032037</v>
      </c>
      <c r="R4" t="e">
        <f t="shared" si="3"/>
        <v>#NUM!</v>
      </c>
    </row>
    <row r="5" spans="1:18" x14ac:dyDescent="0.35">
      <c r="A5" t="s">
        <v>14</v>
      </c>
      <c r="B5">
        <v>1</v>
      </c>
      <c r="C5">
        <v>4</v>
      </c>
      <c r="D5" t="s">
        <v>15</v>
      </c>
      <c r="E5" t="s">
        <v>16</v>
      </c>
      <c r="F5">
        <v>500</v>
      </c>
      <c r="G5">
        <v>20</v>
      </c>
      <c r="H5" t="s">
        <v>0</v>
      </c>
      <c r="I5">
        <v>1000</v>
      </c>
      <c r="J5">
        <v>0.10100000000000001</v>
      </c>
      <c r="K5">
        <v>49.991999999999997</v>
      </c>
      <c r="L5">
        <f>50+40.5</f>
        <v>90.5</v>
      </c>
      <c r="M5">
        <f t="shared" si="1"/>
        <v>9.0499999999999997E-2</v>
      </c>
      <c r="O5">
        <v>960</v>
      </c>
      <c r="P5">
        <f t="shared" si="0"/>
        <v>-475171485.14851487</v>
      </c>
      <c r="Q5">
        <f t="shared" si="2"/>
        <v>-494970.29702970298</v>
      </c>
      <c r="R5" t="e">
        <f t="shared" si="3"/>
        <v>#NUM!</v>
      </c>
    </row>
    <row r="6" spans="1:18" x14ac:dyDescent="0.35">
      <c r="A6" t="s">
        <v>14</v>
      </c>
      <c r="B6">
        <v>1</v>
      </c>
      <c r="C6">
        <v>5</v>
      </c>
      <c r="D6" t="s">
        <v>15</v>
      </c>
      <c r="E6" t="s">
        <v>16</v>
      </c>
      <c r="F6">
        <v>500</v>
      </c>
      <c r="G6">
        <v>20</v>
      </c>
      <c r="H6" t="s">
        <v>0</v>
      </c>
      <c r="I6">
        <v>5000</v>
      </c>
      <c r="J6">
        <v>0.1007</v>
      </c>
      <c r="K6">
        <v>49.997100000000003</v>
      </c>
      <c r="L6">
        <v>455</v>
      </c>
      <c r="M6">
        <f t="shared" si="1"/>
        <v>0.45500000000000002</v>
      </c>
      <c r="O6">
        <v>4200</v>
      </c>
      <c r="P6">
        <f t="shared" si="0"/>
        <v>-2085281231.3803377</v>
      </c>
      <c r="Q6">
        <f t="shared" si="2"/>
        <v>-496495.53128103277</v>
      </c>
      <c r="R6" t="e">
        <f t="shared" si="3"/>
        <v>#NUM!</v>
      </c>
    </row>
    <row r="7" spans="1:18" x14ac:dyDescent="0.35">
      <c r="A7" t="s">
        <v>17</v>
      </c>
      <c r="B7">
        <v>1</v>
      </c>
      <c r="C7">
        <v>1</v>
      </c>
      <c r="D7" t="s">
        <v>15</v>
      </c>
      <c r="E7" t="s">
        <v>16</v>
      </c>
      <c r="F7">
        <v>600</v>
      </c>
      <c r="G7">
        <v>20</v>
      </c>
      <c r="H7" t="s">
        <v>0</v>
      </c>
      <c r="I7">
        <v>1</v>
      </c>
      <c r="J7">
        <v>0.1009</v>
      </c>
      <c r="K7">
        <v>49.997300000000003</v>
      </c>
      <c r="L7">
        <f>50+40.5</f>
        <v>90.5</v>
      </c>
      <c r="M7">
        <f t="shared" si="1"/>
        <v>9.0499999999999997E-2</v>
      </c>
      <c r="O7">
        <v>0.56999999999999995</v>
      </c>
      <c r="P7">
        <f t="shared" si="0"/>
        <v>-282442.62636273535</v>
      </c>
      <c r="Q7">
        <f t="shared" si="2"/>
        <v>-495513.37958374625</v>
      </c>
      <c r="R7" t="e">
        <f t="shared" si="3"/>
        <v>#NUM!</v>
      </c>
    </row>
    <row r="8" spans="1:18" x14ac:dyDescent="0.35">
      <c r="A8" t="s">
        <v>17</v>
      </c>
      <c r="B8">
        <v>1</v>
      </c>
      <c r="C8">
        <v>2</v>
      </c>
      <c r="D8" t="s">
        <v>15</v>
      </c>
      <c r="E8" t="s">
        <v>16</v>
      </c>
      <c r="F8">
        <v>600</v>
      </c>
      <c r="G8">
        <v>20</v>
      </c>
      <c r="H8" t="s">
        <v>0</v>
      </c>
      <c r="I8">
        <v>10</v>
      </c>
      <c r="J8">
        <v>0.1009</v>
      </c>
      <c r="K8">
        <v>50.010199999999998</v>
      </c>
      <c r="L8">
        <f>900+7.4</f>
        <v>907.4</v>
      </c>
      <c r="M8">
        <f t="shared" si="1"/>
        <v>0.90739999999999998</v>
      </c>
      <c r="O8">
        <v>8.3000000000000007</v>
      </c>
      <c r="P8">
        <f t="shared" si="0"/>
        <v>-4113822.2001982164</v>
      </c>
      <c r="Q8">
        <f t="shared" si="2"/>
        <v>-495641.22893954412</v>
      </c>
      <c r="R8" t="e">
        <f t="shared" si="3"/>
        <v>#NUM!</v>
      </c>
    </row>
    <row r="9" spans="1:18" x14ac:dyDescent="0.35">
      <c r="A9" t="s">
        <v>17</v>
      </c>
      <c r="B9">
        <v>1</v>
      </c>
      <c r="C9">
        <v>3</v>
      </c>
      <c r="D9" t="s">
        <v>15</v>
      </c>
      <c r="E9" t="s">
        <v>16</v>
      </c>
      <c r="F9">
        <v>600</v>
      </c>
      <c r="G9">
        <v>20</v>
      </c>
      <c r="H9" t="s">
        <v>0</v>
      </c>
      <c r="I9">
        <v>100</v>
      </c>
      <c r="J9">
        <v>0.1002</v>
      </c>
      <c r="K9">
        <v>50.006999999999998</v>
      </c>
      <c r="L9">
        <v>9.1</v>
      </c>
      <c r="M9">
        <f t="shared" si="1"/>
        <v>9.1000000000000004E-3</v>
      </c>
      <c r="O9">
        <v>87</v>
      </c>
      <c r="P9">
        <f t="shared" si="0"/>
        <v>-43419251.497005984</v>
      </c>
      <c r="Q9">
        <f t="shared" si="2"/>
        <v>-499071.85628742509</v>
      </c>
      <c r="R9" t="e">
        <f t="shared" si="3"/>
        <v>#NUM!</v>
      </c>
    </row>
    <row r="10" spans="1:18" x14ac:dyDescent="0.35">
      <c r="A10" t="s">
        <v>17</v>
      </c>
      <c r="B10">
        <v>1</v>
      </c>
      <c r="C10">
        <v>4</v>
      </c>
      <c r="D10" t="s">
        <v>15</v>
      </c>
      <c r="E10" t="s">
        <v>16</v>
      </c>
      <c r="F10">
        <v>600</v>
      </c>
      <c r="G10">
        <v>20</v>
      </c>
      <c r="H10" t="s">
        <v>0</v>
      </c>
      <c r="I10">
        <v>1000</v>
      </c>
      <c r="J10">
        <v>9.9299999999999999E-2</v>
      </c>
      <c r="K10">
        <v>49.992800000000003</v>
      </c>
      <c r="L10">
        <f>50+40.5</f>
        <v>90.5</v>
      </c>
      <c r="M10">
        <f t="shared" si="1"/>
        <v>9.0499999999999997E-2</v>
      </c>
      <c r="O10">
        <v>950</v>
      </c>
      <c r="P10">
        <f t="shared" si="0"/>
        <v>-478279556.89828807</v>
      </c>
      <c r="Q10">
        <f t="shared" si="2"/>
        <v>-503452.16515609273</v>
      </c>
      <c r="R10" t="e">
        <f t="shared" si="3"/>
        <v>#NUM!</v>
      </c>
    </row>
    <row r="11" spans="1:18" x14ac:dyDescent="0.35">
      <c r="A11" t="s">
        <v>17</v>
      </c>
      <c r="B11">
        <v>1</v>
      </c>
      <c r="C11">
        <v>5</v>
      </c>
      <c r="D11" t="s">
        <v>15</v>
      </c>
      <c r="E11" t="s">
        <v>16</v>
      </c>
      <c r="F11">
        <v>600</v>
      </c>
      <c r="G11">
        <v>20</v>
      </c>
      <c r="H11" t="s">
        <v>0</v>
      </c>
      <c r="I11">
        <v>5000</v>
      </c>
      <c r="J11">
        <v>9.9400000000000002E-2</v>
      </c>
      <c r="K11">
        <v>50.006900000000002</v>
      </c>
      <c r="L11">
        <v>455</v>
      </c>
      <c r="M11">
        <f t="shared" si="1"/>
        <v>0.45500000000000002</v>
      </c>
      <c r="O11">
        <v>6500</v>
      </c>
      <c r="P11">
        <f t="shared" si="0"/>
        <v>-3270068913.4808855</v>
      </c>
      <c r="Q11">
        <f t="shared" si="2"/>
        <v>-503087.52515090548</v>
      </c>
      <c r="R11" t="e">
        <f t="shared" si="3"/>
        <v>#NUM!</v>
      </c>
    </row>
    <row r="12" spans="1:18" x14ac:dyDescent="0.35">
      <c r="A12" t="s">
        <v>18</v>
      </c>
      <c r="B12">
        <v>1</v>
      </c>
      <c r="C12">
        <v>1</v>
      </c>
      <c r="D12" t="s">
        <v>15</v>
      </c>
      <c r="E12" t="s">
        <v>16</v>
      </c>
      <c r="F12">
        <v>800</v>
      </c>
      <c r="G12">
        <v>20</v>
      </c>
      <c r="H12" t="s">
        <v>0</v>
      </c>
      <c r="I12">
        <v>1</v>
      </c>
      <c r="J12">
        <v>0.10730000000000001</v>
      </c>
      <c r="K12">
        <v>49.9651</v>
      </c>
      <c r="L12">
        <f>50+40.5</f>
        <v>90.5</v>
      </c>
      <c r="M12">
        <f t="shared" si="1"/>
        <v>9.0499999999999997E-2</v>
      </c>
      <c r="O12">
        <v>6.7999999999999996E-3</v>
      </c>
      <c r="P12">
        <f t="shared" si="0"/>
        <v>-3166.4741845293565</v>
      </c>
      <c r="Q12">
        <f t="shared" si="2"/>
        <v>-465657.96831314068</v>
      </c>
      <c r="R12" t="e">
        <f t="shared" si="3"/>
        <v>#NUM!</v>
      </c>
    </row>
    <row r="13" spans="1:18" x14ac:dyDescent="0.35">
      <c r="A13" t="s">
        <v>18</v>
      </c>
      <c r="B13">
        <v>1</v>
      </c>
      <c r="C13">
        <v>2</v>
      </c>
      <c r="D13" t="s">
        <v>15</v>
      </c>
      <c r="E13" t="s">
        <v>16</v>
      </c>
      <c r="F13">
        <v>800</v>
      </c>
      <c r="G13">
        <v>20</v>
      </c>
      <c r="H13" t="s">
        <v>0</v>
      </c>
      <c r="I13">
        <v>10</v>
      </c>
      <c r="J13">
        <v>9.8199999999999996E-2</v>
      </c>
      <c r="K13">
        <v>50.011899999999997</v>
      </c>
      <c r="L13">
        <f>900+7.4</f>
        <v>907.4</v>
      </c>
      <c r="M13">
        <f t="shared" si="1"/>
        <v>0.90739999999999998</v>
      </c>
      <c r="O13">
        <v>1.9E-2</v>
      </c>
      <c r="P13">
        <f t="shared" si="0"/>
        <v>-9676.4368635437877</v>
      </c>
      <c r="Q13">
        <f t="shared" si="2"/>
        <v>-509286.15071283095</v>
      </c>
      <c r="R13" t="e">
        <f t="shared" si="3"/>
        <v>#NUM!</v>
      </c>
    </row>
    <row r="14" spans="1:18" x14ac:dyDescent="0.35">
      <c r="A14" t="s">
        <v>18</v>
      </c>
      <c r="B14">
        <v>1</v>
      </c>
      <c r="C14">
        <v>3</v>
      </c>
      <c r="D14" t="s">
        <v>15</v>
      </c>
      <c r="E14" t="s">
        <v>16</v>
      </c>
      <c r="F14">
        <v>800</v>
      </c>
      <c r="G14">
        <v>20</v>
      </c>
      <c r="H14" t="s">
        <v>0</v>
      </c>
      <c r="I14">
        <v>100</v>
      </c>
      <c r="J14">
        <v>0.1087</v>
      </c>
      <c r="K14">
        <v>50.030200000000001</v>
      </c>
      <c r="L14">
        <v>9.1</v>
      </c>
      <c r="M14">
        <f t="shared" si="1"/>
        <v>9.1000000000000004E-3</v>
      </c>
      <c r="O14">
        <v>0.28999999999999998</v>
      </c>
      <c r="P14">
        <f t="shared" si="0"/>
        <v>-133475.23459061637</v>
      </c>
      <c r="Q14">
        <f t="shared" si="2"/>
        <v>-460259.42962281511</v>
      </c>
      <c r="R14" t="e">
        <f t="shared" si="3"/>
        <v>#NUM!</v>
      </c>
    </row>
    <row r="15" spans="1:18" x14ac:dyDescent="0.35">
      <c r="A15" t="s">
        <v>18</v>
      </c>
      <c r="B15">
        <v>1</v>
      </c>
      <c r="C15">
        <v>4</v>
      </c>
      <c r="D15" t="s">
        <v>15</v>
      </c>
      <c r="E15" t="s">
        <v>16</v>
      </c>
      <c r="F15">
        <v>800</v>
      </c>
      <c r="G15">
        <v>20</v>
      </c>
      <c r="H15" t="s">
        <v>0</v>
      </c>
      <c r="I15">
        <v>1000</v>
      </c>
      <c r="J15">
        <v>9.4200000000000006E-2</v>
      </c>
      <c r="K15">
        <v>49.988900000000001</v>
      </c>
      <c r="L15">
        <f>50+40.5</f>
        <v>90.5</v>
      </c>
      <c r="M15">
        <f t="shared" si="1"/>
        <v>9.0499999999999997E-2</v>
      </c>
      <c r="O15">
        <v>30</v>
      </c>
      <c r="P15">
        <f t="shared" si="0"/>
        <v>-15920031.847133758</v>
      </c>
      <c r="Q15">
        <f t="shared" si="2"/>
        <v>-530667.72823779192</v>
      </c>
      <c r="R15" t="e">
        <f t="shared" si="3"/>
        <v>#NUM!</v>
      </c>
    </row>
    <row r="16" spans="1:18" x14ac:dyDescent="0.35">
      <c r="A16" t="s">
        <v>18</v>
      </c>
      <c r="B16">
        <v>1</v>
      </c>
      <c r="C16">
        <v>5</v>
      </c>
      <c r="D16" t="s">
        <v>15</v>
      </c>
      <c r="E16" t="s">
        <v>16</v>
      </c>
      <c r="F16">
        <v>800</v>
      </c>
      <c r="G16">
        <v>20</v>
      </c>
      <c r="H16" t="s">
        <v>0</v>
      </c>
      <c r="I16">
        <v>5000</v>
      </c>
      <c r="J16">
        <v>9.8599999999999993E-2</v>
      </c>
      <c r="K16">
        <v>49.997599999999998</v>
      </c>
      <c r="L16">
        <v>455</v>
      </c>
      <c r="M16">
        <f t="shared" si="1"/>
        <v>0.45500000000000002</v>
      </c>
      <c r="O16">
        <v>2000</v>
      </c>
      <c r="P16">
        <f t="shared" si="0"/>
        <v>-1014150101.4198782</v>
      </c>
      <c r="Q16">
        <f t="shared" si="2"/>
        <v>-507075.0507099391</v>
      </c>
      <c r="R16" t="e">
        <f t="shared" si="3"/>
        <v>#NUM!</v>
      </c>
    </row>
    <row r="17" spans="1:18" x14ac:dyDescent="0.35">
      <c r="A17" t="s">
        <v>19</v>
      </c>
      <c r="B17">
        <v>1</v>
      </c>
      <c r="C17">
        <v>1</v>
      </c>
      <c r="D17" t="s">
        <v>20</v>
      </c>
      <c r="E17" t="s">
        <v>16</v>
      </c>
      <c r="F17">
        <v>800</v>
      </c>
      <c r="G17">
        <v>20</v>
      </c>
      <c r="H17" t="s">
        <v>0</v>
      </c>
      <c r="I17">
        <v>1</v>
      </c>
      <c r="J17">
        <v>9.4899999999999998E-2</v>
      </c>
      <c r="K17">
        <v>50.018500000000003</v>
      </c>
      <c r="L17">
        <f>50+40.5</f>
        <v>90.5</v>
      </c>
      <c r="M17">
        <f t="shared" si="1"/>
        <v>9.0499999999999997E-2</v>
      </c>
      <c r="O17">
        <v>0.15</v>
      </c>
      <c r="P17">
        <f t="shared" si="0"/>
        <v>-79059.799789251832</v>
      </c>
      <c r="Q17">
        <f t="shared" si="2"/>
        <v>-527065.33192834561</v>
      </c>
      <c r="R17" t="e">
        <f t="shared" si="3"/>
        <v>#NUM!</v>
      </c>
    </row>
    <row r="18" spans="1:18" x14ac:dyDescent="0.35">
      <c r="A18" t="s">
        <v>19</v>
      </c>
      <c r="B18">
        <v>1</v>
      </c>
      <c r="C18">
        <v>2</v>
      </c>
      <c r="D18" t="s">
        <v>20</v>
      </c>
      <c r="E18" t="s">
        <v>16</v>
      </c>
      <c r="F18">
        <v>800</v>
      </c>
      <c r="G18">
        <v>20</v>
      </c>
      <c r="H18" t="s">
        <v>0</v>
      </c>
      <c r="I18">
        <v>10</v>
      </c>
      <c r="J18">
        <v>0.10920000000000001</v>
      </c>
      <c r="K18">
        <v>49.990900000000003</v>
      </c>
      <c r="L18">
        <f>900+7.4</f>
        <v>907.4</v>
      </c>
      <c r="M18">
        <f t="shared" si="1"/>
        <v>0.90739999999999998</v>
      </c>
      <c r="O18">
        <v>2.2000000000000002</v>
      </c>
      <c r="P18">
        <f t="shared" si="0"/>
        <v>-1007142.673992674</v>
      </c>
      <c r="Q18">
        <f t="shared" si="2"/>
        <v>-457792.12454212451</v>
      </c>
      <c r="R18" t="e">
        <f t="shared" si="3"/>
        <v>#NUM!</v>
      </c>
    </row>
    <row r="19" spans="1:18" x14ac:dyDescent="0.35">
      <c r="A19" t="s">
        <v>19</v>
      </c>
      <c r="B19">
        <v>1</v>
      </c>
      <c r="C19">
        <v>3</v>
      </c>
      <c r="D19" t="s">
        <v>20</v>
      </c>
      <c r="E19" t="s">
        <v>16</v>
      </c>
      <c r="F19">
        <v>800</v>
      </c>
      <c r="G19">
        <v>20</v>
      </c>
      <c r="H19" t="s">
        <v>0</v>
      </c>
      <c r="I19">
        <v>100</v>
      </c>
      <c r="J19">
        <v>9.5500000000000002E-2</v>
      </c>
      <c r="K19">
        <v>50.003999999999998</v>
      </c>
      <c r="L19">
        <v>9.1</v>
      </c>
      <c r="M19">
        <f t="shared" si="1"/>
        <v>9.1000000000000004E-3</v>
      </c>
      <c r="O19">
        <v>32</v>
      </c>
      <c r="P19">
        <f t="shared" si="0"/>
        <v>-16755267.015706806</v>
      </c>
      <c r="Q19">
        <f t="shared" si="2"/>
        <v>-523602.09424083767</v>
      </c>
      <c r="R19" t="e">
        <f t="shared" si="3"/>
        <v>#NUM!</v>
      </c>
    </row>
    <row r="20" spans="1:18" x14ac:dyDescent="0.35">
      <c r="A20" t="s">
        <v>19</v>
      </c>
      <c r="B20">
        <v>1</v>
      </c>
      <c r="C20">
        <v>4</v>
      </c>
      <c r="D20" t="s">
        <v>20</v>
      </c>
      <c r="E20" t="s">
        <v>16</v>
      </c>
      <c r="F20">
        <v>800</v>
      </c>
      <c r="G20">
        <v>20</v>
      </c>
      <c r="H20" t="s">
        <v>0</v>
      </c>
      <c r="I20">
        <v>1000</v>
      </c>
      <c r="J20">
        <v>9.6600000000000005E-2</v>
      </c>
      <c r="K20">
        <v>50.007399999999997</v>
      </c>
      <c r="L20">
        <f>50+40.5</f>
        <v>90.5</v>
      </c>
      <c r="M20">
        <f t="shared" si="1"/>
        <v>9.0499999999999997E-2</v>
      </c>
      <c r="O20">
        <v>570</v>
      </c>
      <c r="P20">
        <f t="shared" si="0"/>
        <v>-295074720.49689436</v>
      </c>
      <c r="Q20">
        <f t="shared" si="2"/>
        <v>-517674.94824016554</v>
      </c>
      <c r="R20" t="e">
        <f t="shared" si="3"/>
        <v>#NUM!</v>
      </c>
    </row>
    <row r="21" spans="1:18" x14ac:dyDescent="0.35">
      <c r="A21" t="s">
        <v>19</v>
      </c>
      <c r="B21">
        <v>1</v>
      </c>
      <c r="C21">
        <v>5</v>
      </c>
      <c r="D21" t="s">
        <v>20</v>
      </c>
      <c r="E21" t="s">
        <v>16</v>
      </c>
      <c r="F21">
        <v>800</v>
      </c>
      <c r="G21">
        <v>20</v>
      </c>
      <c r="H21" t="s">
        <v>0</v>
      </c>
      <c r="I21">
        <v>5000</v>
      </c>
      <c r="J21">
        <v>0.10929999999999999</v>
      </c>
      <c r="K21">
        <v>50.016399999999997</v>
      </c>
      <c r="L21">
        <v>455</v>
      </c>
      <c r="M21">
        <f t="shared" si="1"/>
        <v>0.45500000000000002</v>
      </c>
      <c r="O21">
        <v>4300</v>
      </c>
      <c r="P21">
        <f t="shared" si="0"/>
        <v>-1967708325.7090576</v>
      </c>
      <c r="Q21">
        <f t="shared" si="2"/>
        <v>-457606.58737419941</v>
      </c>
      <c r="R21" t="e">
        <f t="shared" si="3"/>
        <v>#NUM!</v>
      </c>
    </row>
    <row r="22" spans="1:18" x14ac:dyDescent="0.35">
      <c r="A22" t="s">
        <v>21</v>
      </c>
      <c r="B22">
        <v>1</v>
      </c>
      <c r="C22">
        <v>1</v>
      </c>
      <c r="D22" t="s">
        <v>22</v>
      </c>
      <c r="E22" t="s">
        <v>16</v>
      </c>
      <c r="F22">
        <v>600</v>
      </c>
      <c r="G22">
        <v>20</v>
      </c>
      <c r="H22" t="s">
        <v>0</v>
      </c>
      <c r="I22">
        <v>1</v>
      </c>
      <c r="J22">
        <v>0.1069</v>
      </c>
      <c r="K22">
        <v>49.989699999999999</v>
      </c>
      <c r="L22">
        <f>50+40.5</f>
        <v>90.5</v>
      </c>
      <c r="M22">
        <f t="shared" si="1"/>
        <v>9.0499999999999997E-2</v>
      </c>
      <c r="O22">
        <v>0.55000000000000004</v>
      </c>
      <c r="P22">
        <f t="shared" si="0"/>
        <v>-257196.77268475216</v>
      </c>
      <c r="Q22">
        <f t="shared" si="2"/>
        <v>-467630.4957904584</v>
      </c>
      <c r="R22" t="e">
        <f t="shared" si="3"/>
        <v>#NUM!</v>
      </c>
    </row>
    <row r="23" spans="1:18" x14ac:dyDescent="0.35">
      <c r="A23" t="s">
        <v>21</v>
      </c>
      <c r="B23">
        <v>1</v>
      </c>
      <c r="C23">
        <v>2</v>
      </c>
      <c r="D23" t="s">
        <v>22</v>
      </c>
      <c r="E23" t="s">
        <v>16</v>
      </c>
      <c r="F23">
        <v>600</v>
      </c>
      <c r="G23">
        <v>20</v>
      </c>
      <c r="H23" t="s">
        <v>0</v>
      </c>
      <c r="I23">
        <v>10</v>
      </c>
      <c r="J23">
        <v>9.4100000000000003E-2</v>
      </c>
      <c r="K23">
        <v>50.017899999999997</v>
      </c>
      <c r="L23">
        <f>900+7.4</f>
        <v>907.4</v>
      </c>
      <c r="M23">
        <f t="shared" si="1"/>
        <v>0.90739999999999998</v>
      </c>
      <c r="O23">
        <v>7.4</v>
      </c>
      <c r="P23">
        <f t="shared" si="0"/>
        <v>-3933394.8990435707</v>
      </c>
      <c r="Q23">
        <f t="shared" si="2"/>
        <v>-531539.85122210416</v>
      </c>
      <c r="R23" t="e">
        <f t="shared" si="3"/>
        <v>#NUM!</v>
      </c>
    </row>
    <row r="24" spans="1:18" x14ac:dyDescent="0.35">
      <c r="A24" t="s">
        <v>21</v>
      </c>
      <c r="B24">
        <v>1</v>
      </c>
      <c r="C24">
        <v>3</v>
      </c>
      <c r="D24" t="s">
        <v>22</v>
      </c>
      <c r="E24" t="s">
        <v>16</v>
      </c>
      <c r="F24">
        <v>600</v>
      </c>
      <c r="G24">
        <v>20</v>
      </c>
      <c r="H24" t="s">
        <v>0</v>
      </c>
      <c r="I24">
        <v>100</v>
      </c>
      <c r="J24">
        <v>0.1002</v>
      </c>
      <c r="K24">
        <v>50.002600000000001</v>
      </c>
      <c r="L24">
        <v>9.1</v>
      </c>
      <c r="M24">
        <f t="shared" si="1"/>
        <v>9.1000000000000004E-3</v>
      </c>
      <c r="O24">
        <v>64</v>
      </c>
      <c r="P24">
        <f t="shared" si="0"/>
        <v>-31937788.423153695</v>
      </c>
      <c r="Q24">
        <f t="shared" si="2"/>
        <v>-499027.94411177648</v>
      </c>
      <c r="R24" t="e">
        <f t="shared" si="3"/>
        <v>#NUM!</v>
      </c>
    </row>
    <row r="25" spans="1:18" x14ac:dyDescent="0.35">
      <c r="A25" t="s">
        <v>21</v>
      </c>
      <c r="B25">
        <v>1</v>
      </c>
      <c r="C25">
        <v>4</v>
      </c>
      <c r="D25" t="s">
        <v>22</v>
      </c>
      <c r="E25" t="s">
        <v>16</v>
      </c>
      <c r="F25">
        <v>600</v>
      </c>
      <c r="G25">
        <v>20</v>
      </c>
      <c r="H25" t="s">
        <v>0</v>
      </c>
      <c r="I25">
        <v>1000</v>
      </c>
      <c r="J25">
        <v>0.1</v>
      </c>
      <c r="K25">
        <v>49.994</v>
      </c>
      <c r="L25">
        <f>50+40.5</f>
        <v>90.5</v>
      </c>
      <c r="M25">
        <f t="shared" si="1"/>
        <v>9.0499999999999997E-2</v>
      </c>
      <c r="O25">
        <v>800</v>
      </c>
      <c r="P25">
        <f t="shared" si="0"/>
        <v>-399951999.99999994</v>
      </c>
      <c r="Q25">
        <f t="shared" si="2"/>
        <v>-499939.99999999994</v>
      </c>
      <c r="R25" t="e">
        <f t="shared" si="3"/>
        <v>#NUM!</v>
      </c>
    </row>
    <row r="26" spans="1:18" x14ac:dyDescent="0.35">
      <c r="A26" t="s">
        <v>21</v>
      </c>
      <c r="B26">
        <v>1</v>
      </c>
      <c r="C26">
        <v>5</v>
      </c>
      <c r="D26" t="s">
        <v>22</v>
      </c>
      <c r="E26" t="s">
        <v>16</v>
      </c>
      <c r="F26">
        <v>600</v>
      </c>
      <c r="G26">
        <v>20</v>
      </c>
      <c r="H26" t="s">
        <v>0</v>
      </c>
      <c r="I26">
        <v>5000</v>
      </c>
      <c r="J26">
        <v>9.7699999999999995E-2</v>
      </c>
      <c r="K26">
        <v>49.990400000000001</v>
      </c>
      <c r="L26">
        <v>455</v>
      </c>
      <c r="M26">
        <f t="shared" si="1"/>
        <v>0.45500000000000002</v>
      </c>
      <c r="O26">
        <v>6500</v>
      </c>
      <c r="P26">
        <f t="shared" si="0"/>
        <v>-3325871033.7768688</v>
      </c>
      <c r="Q26">
        <f t="shared" si="2"/>
        <v>-511672.46673490288</v>
      </c>
      <c r="R26" t="e">
        <f t="shared" si="3"/>
        <v>#NUM!</v>
      </c>
    </row>
    <row r="27" spans="1:18" x14ac:dyDescent="0.35">
      <c r="A27" t="s">
        <v>23</v>
      </c>
      <c r="B27">
        <v>1</v>
      </c>
      <c r="C27">
        <v>1</v>
      </c>
      <c r="D27" t="s">
        <v>24</v>
      </c>
      <c r="E27" t="s">
        <v>16</v>
      </c>
      <c r="F27">
        <v>600</v>
      </c>
      <c r="G27">
        <v>40</v>
      </c>
      <c r="H27" t="s">
        <v>0</v>
      </c>
      <c r="I27">
        <v>1</v>
      </c>
      <c r="J27">
        <v>0.1</v>
      </c>
      <c r="K27">
        <v>50.000500000000002</v>
      </c>
      <c r="L27">
        <f>50+40.5</f>
        <v>90.5</v>
      </c>
      <c r="M27">
        <f t="shared" si="1"/>
        <v>9.0499999999999997E-2</v>
      </c>
      <c r="O27">
        <v>1.6E-2</v>
      </c>
      <c r="P27">
        <f t="shared" si="0"/>
        <v>-8000.08</v>
      </c>
      <c r="Q27">
        <f t="shared" si="2"/>
        <v>-500005</v>
      </c>
      <c r="R27" t="e">
        <f t="shared" si="3"/>
        <v>#NUM!</v>
      </c>
    </row>
    <row r="28" spans="1:18" x14ac:dyDescent="0.35">
      <c r="A28" t="s">
        <v>23</v>
      </c>
      <c r="B28">
        <v>1</v>
      </c>
      <c r="C28">
        <v>2</v>
      </c>
      <c r="D28" t="s">
        <v>24</v>
      </c>
      <c r="E28" t="s">
        <v>16</v>
      </c>
      <c r="F28">
        <v>600</v>
      </c>
      <c r="G28">
        <v>40</v>
      </c>
      <c r="H28" t="s">
        <v>0</v>
      </c>
      <c r="I28">
        <v>10</v>
      </c>
      <c r="J28">
        <v>0.1017</v>
      </c>
      <c r="K28">
        <v>50.011099999999999</v>
      </c>
      <c r="L28">
        <f>900+7.4</f>
        <v>907.4</v>
      </c>
      <c r="M28">
        <f t="shared" si="1"/>
        <v>0.90739999999999998</v>
      </c>
      <c r="O28">
        <v>0.18</v>
      </c>
      <c r="P28">
        <f t="shared" si="0"/>
        <v>-88515.221238938029</v>
      </c>
      <c r="Q28">
        <f t="shared" si="2"/>
        <v>-491751.22910521127</v>
      </c>
      <c r="R28" t="e">
        <f t="shared" si="3"/>
        <v>#NUM!</v>
      </c>
    </row>
    <row r="29" spans="1:18" x14ac:dyDescent="0.35">
      <c r="A29" t="s">
        <v>23</v>
      </c>
      <c r="B29">
        <v>1</v>
      </c>
      <c r="C29">
        <v>3</v>
      </c>
      <c r="D29" t="s">
        <v>24</v>
      </c>
      <c r="E29" t="s">
        <v>16</v>
      </c>
      <c r="F29">
        <v>600</v>
      </c>
      <c r="G29">
        <v>40</v>
      </c>
      <c r="H29" t="s">
        <v>0</v>
      </c>
      <c r="I29">
        <v>100</v>
      </c>
      <c r="J29">
        <v>9.9699999999999997E-2</v>
      </c>
      <c r="K29">
        <v>51.193600000000004</v>
      </c>
      <c r="L29">
        <v>9.1</v>
      </c>
      <c r="M29">
        <f t="shared" si="1"/>
        <v>9.1000000000000004E-3</v>
      </c>
      <c r="O29">
        <v>2.4</v>
      </c>
      <c r="P29">
        <f t="shared" si="0"/>
        <v>-1232343.4302908727</v>
      </c>
      <c r="Q29">
        <f t="shared" si="2"/>
        <v>-513476.42928786366</v>
      </c>
      <c r="R29" t="e">
        <f t="shared" si="3"/>
        <v>#NUM!</v>
      </c>
    </row>
    <row r="30" spans="1:18" x14ac:dyDescent="0.35">
      <c r="A30" t="s">
        <v>23</v>
      </c>
      <c r="B30">
        <v>1</v>
      </c>
      <c r="C30">
        <v>4</v>
      </c>
      <c r="D30" t="s">
        <v>24</v>
      </c>
      <c r="E30" t="s">
        <v>16</v>
      </c>
      <c r="F30">
        <v>600</v>
      </c>
      <c r="G30">
        <v>40</v>
      </c>
      <c r="H30" t="s">
        <v>0</v>
      </c>
      <c r="I30">
        <v>1000</v>
      </c>
      <c r="J30">
        <v>0.1</v>
      </c>
      <c r="K30">
        <v>50.011499999999998</v>
      </c>
      <c r="L30">
        <f>50+40.5</f>
        <v>90.5</v>
      </c>
      <c r="M30">
        <f t="shared" si="1"/>
        <v>9.0499999999999997E-2</v>
      </c>
      <c r="O30">
        <v>190</v>
      </c>
      <c r="P30">
        <f t="shared" si="0"/>
        <v>-95021849.999999985</v>
      </c>
      <c r="Q30">
        <f t="shared" si="2"/>
        <v>-500114.99999999994</v>
      </c>
      <c r="R30" t="e">
        <f t="shared" si="3"/>
        <v>#NUM!</v>
      </c>
    </row>
    <row r="31" spans="1:18" x14ac:dyDescent="0.35">
      <c r="A31" t="s">
        <v>23</v>
      </c>
      <c r="B31">
        <v>1</v>
      </c>
      <c r="C31">
        <v>5</v>
      </c>
      <c r="D31" t="s">
        <v>24</v>
      </c>
      <c r="E31" t="s">
        <v>16</v>
      </c>
      <c r="F31">
        <v>600</v>
      </c>
      <c r="G31">
        <v>40</v>
      </c>
      <c r="H31" t="s">
        <v>0</v>
      </c>
      <c r="I31">
        <v>5000</v>
      </c>
      <c r="J31">
        <v>9.74E-2</v>
      </c>
      <c r="K31">
        <v>50.007599999999996</v>
      </c>
      <c r="L31">
        <v>455</v>
      </c>
      <c r="M31">
        <f t="shared" si="1"/>
        <v>0.45500000000000002</v>
      </c>
      <c r="O31">
        <v>3600</v>
      </c>
      <c r="P31">
        <f t="shared" si="0"/>
        <v>-1848330184.8049281</v>
      </c>
      <c r="Q31">
        <f t="shared" si="2"/>
        <v>-513425.05133470224</v>
      </c>
      <c r="R31" t="e">
        <f t="shared" si="3"/>
        <v>#NUM!</v>
      </c>
    </row>
    <row r="32" spans="1:18" x14ac:dyDescent="0.35">
      <c r="A32" t="s">
        <v>25</v>
      </c>
      <c r="B32">
        <v>1</v>
      </c>
      <c r="C32">
        <v>1</v>
      </c>
      <c r="D32" t="s">
        <v>24</v>
      </c>
      <c r="E32" t="s">
        <v>16</v>
      </c>
      <c r="F32">
        <v>700</v>
      </c>
      <c r="G32">
        <v>40</v>
      </c>
      <c r="H32" t="s">
        <v>0</v>
      </c>
      <c r="I32">
        <v>1</v>
      </c>
      <c r="J32">
        <v>9.6699999999999994E-2</v>
      </c>
      <c r="K32">
        <v>49.997</v>
      </c>
      <c r="L32">
        <f>50+40.5</f>
        <v>90.5</v>
      </c>
      <c r="M32">
        <f t="shared" si="1"/>
        <v>9.0499999999999997E-2</v>
      </c>
      <c r="O32">
        <v>6.4999999999999997E-4</v>
      </c>
      <c r="P32">
        <f t="shared" si="0"/>
        <v>-336.07083764219237</v>
      </c>
      <c r="Q32">
        <f t="shared" si="2"/>
        <v>-517032.05791106523</v>
      </c>
      <c r="R32" t="e">
        <f t="shared" si="3"/>
        <v>#NUM!</v>
      </c>
    </row>
    <row r="33" spans="1:18" x14ac:dyDescent="0.35">
      <c r="A33" t="s">
        <v>25</v>
      </c>
      <c r="B33">
        <v>1</v>
      </c>
      <c r="C33">
        <v>2</v>
      </c>
      <c r="D33" t="s">
        <v>24</v>
      </c>
      <c r="E33" t="s">
        <v>16</v>
      </c>
      <c r="F33">
        <v>700</v>
      </c>
      <c r="G33">
        <v>40</v>
      </c>
      <c r="H33" t="s">
        <v>0</v>
      </c>
      <c r="I33">
        <v>10</v>
      </c>
      <c r="J33">
        <v>0.10100000000000001</v>
      </c>
      <c r="K33">
        <v>49.994799999999998</v>
      </c>
      <c r="L33">
        <f>900+7.4</f>
        <v>907.4</v>
      </c>
      <c r="M33">
        <f t="shared" si="1"/>
        <v>0.90739999999999998</v>
      </c>
      <c r="O33">
        <v>1.6999999999999999E-3</v>
      </c>
      <c r="P33">
        <f t="shared" si="0"/>
        <v>-841.49663366336631</v>
      </c>
      <c r="Q33">
        <f t="shared" si="2"/>
        <v>-494998.01980198023</v>
      </c>
      <c r="R33" t="e">
        <f t="shared" si="3"/>
        <v>#NUM!</v>
      </c>
    </row>
    <row r="34" spans="1:18" x14ac:dyDescent="0.35">
      <c r="A34" t="s">
        <v>25</v>
      </c>
      <c r="B34">
        <v>1</v>
      </c>
      <c r="C34">
        <v>3</v>
      </c>
      <c r="D34" t="s">
        <v>24</v>
      </c>
      <c r="E34" t="s">
        <v>16</v>
      </c>
      <c r="F34">
        <v>700</v>
      </c>
      <c r="G34">
        <v>40</v>
      </c>
      <c r="H34" t="s">
        <v>0</v>
      </c>
      <c r="I34">
        <v>100</v>
      </c>
      <c r="J34">
        <v>9.8900000000000002E-2</v>
      </c>
      <c r="K34">
        <v>49.995800000000003</v>
      </c>
      <c r="L34">
        <v>9.1</v>
      </c>
      <c r="M34">
        <f t="shared" si="1"/>
        <v>9.1000000000000004E-3</v>
      </c>
      <c r="O34">
        <v>2.4E-2</v>
      </c>
      <c r="P34">
        <f t="shared" ref="P34:P65" si="4">(N34*K34-O34*K34)/(J34/1000)</f>
        <v>-12132.448938321539</v>
      </c>
      <c r="Q34">
        <f t="shared" si="2"/>
        <v>-505518.70576339745</v>
      </c>
      <c r="R34" t="e">
        <f t="shared" si="3"/>
        <v>#NUM!</v>
      </c>
    </row>
    <row r="35" spans="1:18" x14ac:dyDescent="0.35">
      <c r="A35" t="s">
        <v>25</v>
      </c>
      <c r="B35">
        <v>1</v>
      </c>
      <c r="C35">
        <v>4</v>
      </c>
      <c r="D35" t="s">
        <v>24</v>
      </c>
      <c r="E35" t="s">
        <v>16</v>
      </c>
      <c r="F35">
        <v>700</v>
      </c>
      <c r="G35">
        <v>40</v>
      </c>
      <c r="H35" t="s">
        <v>0</v>
      </c>
      <c r="I35">
        <v>1000</v>
      </c>
      <c r="J35">
        <v>9.9099999999999994E-2</v>
      </c>
      <c r="K35">
        <v>50.0167</v>
      </c>
      <c r="L35">
        <f>50+40.5</f>
        <v>90.5</v>
      </c>
      <c r="M35">
        <f t="shared" si="1"/>
        <v>9.0499999999999997E-2</v>
      </c>
      <c r="O35">
        <v>0.64</v>
      </c>
      <c r="P35">
        <f t="shared" si="4"/>
        <v>-323014.00605449046</v>
      </c>
      <c r="Q35">
        <f t="shared" si="2"/>
        <v>-504709.3844601413</v>
      </c>
      <c r="R35" t="e">
        <f t="shared" si="3"/>
        <v>#NUM!</v>
      </c>
    </row>
    <row r="36" spans="1:18" x14ac:dyDescent="0.35">
      <c r="A36" t="s">
        <v>25</v>
      </c>
      <c r="B36">
        <v>1</v>
      </c>
      <c r="C36">
        <v>5</v>
      </c>
      <c r="D36" t="s">
        <v>24</v>
      </c>
      <c r="E36" t="s">
        <v>16</v>
      </c>
      <c r="F36">
        <v>700</v>
      </c>
      <c r="G36">
        <v>40</v>
      </c>
      <c r="H36" t="s">
        <v>0</v>
      </c>
      <c r="I36">
        <v>5000</v>
      </c>
      <c r="J36">
        <v>0.1016</v>
      </c>
      <c r="K36">
        <v>50.011000000000003</v>
      </c>
      <c r="L36">
        <v>455</v>
      </c>
      <c r="M36">
        <f t="shared" si="1"/>
        <v>0.45500000000000002</v>
      </c>
      <c r="O36">
        <v>27</v>
      </c>
      <c r="P36">
        <f t="shared" si="4"/>
        <v>-13290324.803149607</v>
      </c>
      <c r="Q36">
        <f t="shared" si="2"/>
        <v>-492234.25196850399</v>
      </c>
      <c r="R36" t="e">
        <f t="shared" si="3"/>
        <v>#NUM!</v>
      </c>
    </row>
    <row r="37" spans="1:18" x14ac:dyDescent="0.35">
      <c r="A37" t="s">
        <v>26</v>
      </c>
      <c r="B37">
        <v>1</v>
      </c>
      <c r="C37">
        <v>1</v>
      </c>
      <c r="D37" t="s">
        <v>24</v>
      </c>
      <c r="E37" t="s">
        <v>16</v>
      </c>
      <c r="F37">
        <v>800</v>
      </c>
      <c r="G37">
        <v>40</v>
      </c>
      <c r="H37" t="s">
        <v>0</v>
      </c>
      <c r="I37">
        <v>1</v>
      </c>
      <c r="J37">
        <v>0.10349999999999999</v>
      </c>
      <c r="K37">
        <v>50.0092</v>
      </c>
      <c r="L37">
        <f>50+40.5</f>
        <v>90.5</v>
      </c>
      <c r="M37">
        <f t="shared" si="1"/>
        <v>9.0499999999999997E-2</v>
      </c>
      <c r="O37" t="e">
        <v>#VALUE!</v>
      </c>
      <c r="P37" t="e">
        <f t="shared" si="4"/>
        <v>#VALUE!</v>
      </c>
      <c r="Q37" t="e">
        <f t="shared" si="2"/>
        <v>#VALUE!</v>
      </c>
      <c r="R37" t="e">
        <f t="shared" si="3"/>
        <v>#VALUE!</v>
      </c>
    </row>
    <row r="38" spans="1:18" x14ac:dyDescent="0.35">
      <c r="A38" t="s">
        <v>26</v>
      </c>
      <c r="B38">
        <v>1</v>
      </c>
      <c r="C38">
        <v>2</v>
      </c>
      <c r="D38" t="s">
        <v>24</v>
      </c>
      <c r="E38" t="s">
        <v>16</v>
      </c>
      <c r="F38">
        <v>800</v>
      </c>
      <c r="G38">
        <v>40</v>
      </c>
      <c r="H38" t="s">
        <v>0</v>
      </c>
      <c r="I38">
        <v>10</v>
      </c>
      <c r="J38">
        <v>0.1026</v>
      </c>
      <c r="K38">
        <v>50.014099999999999</v>
      </c>
      <c r="L38">
        <f>900+7.4</f>
        <v>907.4</v>
      </c>
      <c r="M38">
        <f t="shared" si="1"/>
        <v>0.90739999999999998</v>
      </c>
      <c r="O38">
        <v>3.2000000000000003E-4</v>
      </c>
      <c r="P38">
        <f t="shared" si="4"/>
        <v>-155.989395711501</v>
      </c>
      <c r="Q38">
        <f t="shared" si="2"/>
        <v>-487466.86159844062</v>
      </c>
      <c r="R38" t="e">
        <f t="shared" si="3"/>
        <v>#NUM!</v>
      </c>
    </row>
    <row r="39" spans="1:18" x14ac:dyDescent="0.35">
      <c r="A39" t="s">
        <v>26</v>
      </c>
      <c r="B39">
        <v>1</v>
      </c>
      <c r="C39">
        <v>3</v>
      </c>
      <c r="D39" t="s">
        <v>24</v>
      </c>
      <c r="E39" t="s">
        <v>16</v>
      </c>
      <c r="F39">
        <v>800</v>
      </c>
      <c r="G39">
        <v>40</v>
      </c>
      <c r="H39" t="s">
        <v>0</v>
      </c>
      <c r="I39">
        <v>100</v>
      </c>
      <c r="J39">
        <v>0.1031</v>
      </c>
      <c r="K39">
        <v>50.005400000000002</v>
      </c>
      <c r="L39">
        <v>9.1</v>
      </c>
      <c r="M39">
        <f t="shared" si="1"/>
        <v>9.1000000000000004E-3</v>
      </c>
      <c r="O39">
        <v>1.0999999999999999E-2</v>
      </c>
      <c r="P39">
        <f t="shared" si="4"/>
        <v>-5335.2027158098936</v>
      </c>
      <c r="Q39">
        <f t="shared" si="2"/>
        <v>-485018.42870999034</v>
      </c>
      <c r="R39" t="e">
        <f t="shared" si="3"/>
        <v>#NUM!</v>
      </c>
    </row>
    <row r="40" spans="1:18" x14ac:dyDescent="0.35">
      <c r="A40" t="s">
        <v>26</v>
      </c>
      <c r="B40">
        <v>1</v>
      </c>
      <c r="C40">
        <v>4</v>
      </c>
      <c r="D40" t="s">
        <v>24</v>
      </c>
      <c r="E40" t="s">
        <v>16</v>
      </c>
      <c r="F40">
        <v>800</v>
      </c>
      <c r="G40">
        <v>40</v>
      </c>
      <c r="H40" t="s">
        <v>0</v>
      </c>
      <c r="I40">
        <v>1000</v>
      </c>
      <c r="J40">
        <v>9.9099999999999994E-2</v>
      </c>
      <c r="K40">
        <v>50.014899999999997</v>
      </c>
      <c r="L40">
        <f>50+40.5</f>
        <v>90.5</v>
      </c>
      <c r="M40">
        <f t="shared" si="1"/>
        <v>9.0499999999999997E-2</v>
      </c>
      <c r="O40">
        <v>4.7E-2</v>
      </c>
      <c r="P40">
        <f t="shared" si="4"/>
        <v>-23720.487386478304</v>
      </c>
      <c r="Q40">
        <f t="shared" si="2"/>
        <v>-504691.22098890011</v>
      </c>
      <c r="R40" t="e">
        <f t="shared" si="3"/>
        <v>#NUM!</v>
      </c>
    </row>
    <row r="41" spans="1:18" x14ac:dyDescent="0.35">
      <c r="A41" t="s">
        <v>26</v>
      </c>
      <c r="B41">
        <v>1</v>
      </c>
      <c r="C41">
        <v>5</v>
      </c>
      <c r="D41" t="s">
        <v>24</v>
      </c>
      <c r="E41" t="s">
        <v>16</v>
      </c>
      <c r="F41">
        <v>800</v>
      </c>
      <c r="G41">
        <v>40</v>
      </c>
      <c r="H41" t="s">
        <v>0</v>
      </c>
      <c r="I41">
        <v>5000</v>
      </c>
      <c r="J41">
        <v>9.7900000000000001E-2</v>
      </c>
      <c r="K41">
        <v>50.003799999999998</v>
      </c>
      <c r="L41">
        <v>455</v>
      </c>
      <c r="M41">
        <f t="shared" si="1"/>
        <v>0.45500000000000002</v>
      </c>
      <c r="O41">
        <v>0.46</v>
      </c>
      <c r="P41">
        <f t="shared" si="4"/>
        <v>-234951.46067415731</v>
      </c>
      <c r="Q41">
        <f t="shared" si="2"/>
        <v>-510764.04494382022</v>
      </c>
      <c r="R41" t="e">
        <f t="shared" si="3"/>
        <v>#NUM!</v>
      </c>
    </row>
    <row r="42" spans="1:18" x14ac:dyDescent="0.35">
      <c r="A42" t="s">
        <v>27</v>
      </c>
      <c r="B42">
        <v>1</v>
      </c>
      <c r="C42">
        <v>1</v>
      </c>
      <c r="D42" t="s">
        <v>28</v>
      </c>
      <c r="E42" t="s">
        <v>16</v>
      </c>
      <c r="F42">
        <v>600</v>
      </c>
      <c r="G42">
        <v>20</v>
      </c>
      <c r="H42" t="s">
        <v>0</v>
      </c>
      <c r="I42">
        <v>1</v>
      </c>
      <c r="J42">
        <v>0.1019</v>
      </c>
      <c r="K42">
        <v>49.9985</v>
      </c>
      <c r="L42">
        <f>50+40.5</f>
        <v>90.5</v>
      </c>
      <c r="M42">
        <f t="shared" si="1"/>
        <v>9.0499999999999997E-2</v>
      </c>
      <c r="O42">
        <v>1</v>
      </c>
      <c r="P42">
        <f t="shared" si="4"/>
        <v>-490662.4141315014</v>
      </c>
      <c r="Q42">
        <f t="shared" si="2"/>
        <v>-490662.4141315014</v>
      </c>
      <c r="R42" t="e">
        <f t="shared" si="3"/>
        <v>#NUM!</v>
      </c>
    </row>
    <row r="43" spans="1:18" x14ac:dyDescent="0.35">
      <c r="A43" t="s">
        <v>27</v>
      </c>
      <c r="B43">
        <v>1</v>
      </c>
      <c r="C43">
        <v>2</v>
      </c>
      <c r="D43" t="s">
        <v>28</v>
      </c>
      <c r="E43" t="s">
        <v>16</v>
      </c>
      <c r="F43">
        <v>600</v>
      </c>
      <c r="G43">
        <v>20</v>
      </c>
      <c r="H43" t="s">
        <v>0</v>
      </c>
      <c r="I43">
        <v>10</v>
      </c>
      <c r="J43">
        <v>0.1022</v>
      </c>
      <c r="K43">
        <v>50.035200000000003</v>
      </c>
      <c r="L43">
        <f>900+7.4</f>
        <v>907.4</v>
      </c>
      <c r="M43">
        <f t="shared" si="1"/>
        <v>0.90739999999999998</v>
      </c>
      <c r="O43">
        <v>11</v>
      </c>
      <c r="P43">
        <f t="shared" si="4"/>
        <v>-5385393.346379648</v>
      </c>
      <c r="Q43">
        <f t="shared" si="2"/>
        <v>-489581.21330724075</v>
      </c>
      <c r="R43" t="e">
        <f t="shared" si="3"/>
        <v>#NUM!</v>
      </c>
    </row>
    <row r="44" spans="1:18" x14ac:dyDescent="0.35">
      <c r="A44" t="s">
        <v>27</v>
      </c>
      <c r="B44">
        <v>1</v>
      </c>
      <c r="C44">
        <v>3</v>
      </c>
      <c r="D44" t="s">
        <v>28</v>
      </c>
      <c r="E44" t="s">
        <v>16</v>
      </c>
      <c r="F44">
        <v>600</v>
      </c>
      <c r="G44">
        <v>20</v>
      </c>
      <c r="H44" t="s">
        <v>0</v>
      </c>
      <c r="I44">
        <v>100</v>
      </c>
      <c r="J44">
        <v>0.1018</v>
      </c>
      <c r="K44">
        <v>50.004399999999997</v>
      </c>
      <c r="L44">
        <v>9.1</v>
      </c>
      <c r="M44">
        <f t="shared" si="1"/>
        <v>9.1000000000000004E-3</v>
      </c>
      <c r="O44">
        <v>96</v>
      </c>
      <c r="P44">
        <f t="shared" si="4"/>
        <v>-47155426.32612966</v>
      </c>
      <c r="Q44">
        <f t="shared" si="2"/>
        <v>-491202.35756385064</v>
      </c>
      <c r="R44" t="e">
        <f t="shared" si="3"/>
        <v>#NUM!</v>
      </c>
    </row>
    <row r="45" spans="1:18" x14ac:dyDescent="0.35">
      <c r="A45" t="s">
        <v>27</v>
      </c>
      <c r="B45">
        <v>1</v>
      </c>
      <c r="C45">
        <v>4</v>
      </c>
      <c r="D45" t="s">
        <v>28</v>
      </c>
      <c r="E45" t="s">
        <v>16</v>
      </c>
      <c r="F45">
        <v>600</v>
      </c>
      <c r="G45">
        <v>20</v>
      </c>
      <c r="H45" t="s">
        <v>0</v>
      </c>
      <c r="I45">
        <v>1000</v>
      </c>
      <c r="J45">
        <v>9.8799999999999999E-2</v>
      </c>
      <c r="K45">
        <v>50.011099999999999</v>
      </c>
      <c r="L45">
        <f>50+40.5</f>
        <v>90.5</v>
      </c>
      <c r="M45">
        <f t="shared" si="1"/>
        <v>9.0499999999999997E-2</v>
      </c>
      <c r="O45">
        <v>1100</v>
      </c>
      <c r="P45">
        <f t="shared" si="4"/>
        <v>-556803744.93927121</v>
      </c>
      <c r="Q45">
        <f t="shared" si="2"/>
        <v>-506185.22267206473</v>
      </c>
      <c r="R45" t="e">
        <f t="shared" si="3"/>
        <v>#NUM!</v>
      </c>
    </row>
    <row r="46" spans="1:18" x14ac:dyDescent="0.35">
      <c r="A46" t="s">
        <v>27</v>
      </c>
      <c r="B46">
        <v>1</v>
      </c>
      <c r="C46">
        <v>5</v>
      </c>
      <c r="D46" t="s">
        <v>28</v>
      </c>
      <c r="E46" t="s">
        <v>16</v>
      </c>
      <c r="F46">
        <v>600</v>
      </c>
      <c r="G46">
        <v>20</v>
      </c>
      <c r="H46" t="s">
        <v>0</v>
      </c>
      <c r="I46">
        <v>5000</v>
      </c>
      <c r="J46">
        <v>9.9500000000000005E-2</v>
      </c>
      <c r="K46">
        <v>50.001100000000001</v>
      </c>
      <c r="L46">
        <v>455</v>
      </c>
      <c r="M46">
        <f t="shared" si="1"/>
        <v>0.45500000000000002</v>
      </c>
      <c r="O46">
        <v>6700</v>
      </c>
      <c r="P46">
        <f t="shared" si="4"/>
        <v>-3366908241.2060299</v>
      </c>
      <c r="Q46">
        <f t="shared" si="2"/>
        <v>-502523.61809045222</v>
      </c>
      <c r="R46" t="e">
        <f t="shared" si="3"/>
        <v>#NUM!</v>
      </c>
    </row>
    <row r="47" spans="1:18" x14ac:dyDescent="0.35">
      <c r="A47" t="s">
        <v>29</v>
      </c>
      <c r="B47">
        <v>1</v>
      </c>
      <c r="C47">
        <v>1</v>
      </c>
      <c r="D47" t="s">
        <v>28</v>
      </c>
      <c r="E47" t="s">
        <v>16</v>
      </c>
      <c r="F47">
        <v>700</v>
      </c>
      <c r="G47">
        <v>20</v>
      </c>
      <c r="H47" t="s">
        <v>0</v>
      </c>
      <c r="I47">
        <v>1</v>
      </c>
      <c r="J47">
        <v>0.1</v>
      </c>
      <c r="K47">
        <v>49.997900000000001</v>
      </c>
      <c r="L47">
        <f>50+40.5</f>
        <v>90.5</v>
      </c>
      <c r="M47">
        <f t="shared" si="1"/>
        <v>9.0499999999999997E-2</v>
      </c>
      <c r="O47">
        <v>3.1E-2</v>
      </c>
      <c r="P47">
        <f t="shared" si="4"/>
        <v>-15499.349</v>
      </c>
      <c r="Q47">
        <f t="shared" si="2"/>
        <v>-499979</v>
      </c>
      <c r="R47" t="e">
        <f t="shared" si="3"/>
        <v>#NUM!</v>
      </c>
    </row>
    <row r="48" spans="1:18" x14ac:dyDescent="0.35">
      <c r="A48" t="s">
        <v>29</v>
      </c>
      <c r="B48">
        <v>1</v>
      </c>
      <c r="C48">
        <v>2</v>
      </c>
      <c r="D48" t="s">
        <v>28</v>
      </c>
      <c r="E48" t="s">
        <v>16</v>
      </c>
      <c r="F48">
        <v>700</v>
      </c>
      <c r="G48">
        <v>20</v>
      </c>
      <c r="H48" t="s">
        <v>0</v>
      </c>
      <c r="I48">
        <v>10</v>
      </c>
      <c r="J48">
        <v>0.10100000000000001</v>
      </c>
      <c r="K48">
        <v>49.991599999999998</v>
      </c>
      <c r="L48">
        <f>900+7.4</f>
        <v>907.4</v>
      </c>
      <c r="M48">
        <f t="shared" si="1"/>
        <v>0.90739999999999998</v>
      </c>
      <c r="O48">
        <v>0.52</v>
      </c>
      <c r="P48">
        <f t="shared" si="4"/>
        <v>-257382.49504950494</v>
      </c>
      <c r="Q48">
        <f t="shared" si="2"/>
        <v>-494966.33663366333</v>
      </c>
      <c r="R48" t="e">
        <f t="shared" si="3"/>
        <v>#NUM!</v>
      </c>
    </row>
    <row r="49" spans="1:18" x14ac:dyDescent="0.35">
      <c r="A49" t="s">
        <v>29</v>
      </c>
      <c r="B49">
        <v>1</v>
      </c>
      <c r="C49">
        <v>3</v>
      </c>
      <c r="D49" t="s">
        <v>28</v>
      </c>
      <c r="E49" t="s">
        <v>16</v>
      </c>
      <c r="F49">
        <v>700</v>
      </c>
      <c r="G49">
        <v>20</v>
      </c>
      <c r="H49" t="s">
        <v>0</v>
      </c>
      <c r="I49">
        <v>100</v>
      </c>
      <c r="J49">
        <v>0.1016</v>
      </c>
      <c r="K49">
        <v>50.011000000000003</v>
      </c>
      <c r="L49">
        <v>9.1</v>
      </c>
      <c r="M49">
        <f t="shared" si="1"/>
        <v>9.1000000000000004E-3</v>
      </c>
      <c r="O49">
        <v>5</v>
      </c>
      <c r="P49">
        <f t="shared" si="4"/>
        <v>-2461171.2598425201</v>
      </c>
      <c r="Q49">
        <f t="shared" si="2"/>
        <v>-492234.25196850405</v>
      </c>
      <c r="R49" t="e">
        <f t="shared" si="3"/>
        <v>#NUM!</v>
      </c>
    </row>
    <row r="50" spans="1:18" x14ac:dyDescent="0.35">
      <c r="A50" t="s">
        <v>29</v>
      </c>
      <c r="B50">
        <v>1</v>
      </c>
      <c r="C50">
        <v>4</v>
      </c>
      <c r="D50" t="s">
        <v>28</v>
      </c>
      <c r="E50" t="s">
        <v>16</v>
      </c>
      <c r="F50">
        <v>700</v>
      </c>
      <c r="G50">
        <v>20</v>
      </c>
      <c r="H50" t="s">
        <v>0</v>
      </c>
      <c r="I50">
        <v>1000</v>
      </c>
      <c r="J50">
        <v>0.1</v>
      </c>
      <c r="K50">
        <v>49.990499999999997</v>
      </c>
      <c r="L50">
        <f>50+40.5</f>
        <v>90.5</v>
      </c>
      <c r="M50">
        <f t="shared" si="1"/>
        <v>9.0499999999999997E-2</v>
      </c>
      <c r="O50">
        <v>380</v>
      </c>
      <c r="P50">
        <f t="shared" si="4"/>
        <v>-189963899.99999997</v>
      </c>
      <c r="Q50">
        <f t="shared" si="2"/>
        <v>-499904.99999999994</v>
      </c>
      <c r="R50" t="e">
        <f t="shared" si="3"/>
        <v>#NUM!</v>
      </c>
    </row>
    <row r="51" spans="1:18" x14ac:dyDescent="0.35">
      <c r="A51" t="s">
        <v>29</v>
      </c>
      <c r="B51">
        <v>1</v>
      </c>
      <c r="C51">
        <v>5</v>
      </c>
      <c r="D51" t="s">
        <v>28</v>
      </c>
      <c r="E51" t="s">
        <v>16</v>
      </c>
      <c r="F51">
        <v>700</v>
      </c>
      <c r="G51">
        <v>20</v>
      </c>
      <c r="H51" t="s">
        <v>0</v>
      </c>
      <c r="I51">
        <v>5000</v>
      </c>
      <c r="J51">
        <v>0.1013</v>
      </c>
      <c r="K51">
        <v>50.0047</v>
      </c>
      <c r="L51">
        <v>455</v>
      </c>
      <c r="M51">
        <f t="shared" si="1"/>
        <v>0.45500000000000002</v>
      </c>
      <c r="O51">
        <v>4900</v>
      </c>
      <c r="P51">
        <f t="shared" si="4"/>
        <v>-2418786080.9476805</v>
      </c>
      <c r="Q51">
        <f t="shared" si="2"/>
        <v>-493629.81243830215</v>
      </c>
      <c r="R51" t="e">
        <f t="shared" si="3"/>
        <v>#NUM!</v>
      </c>
    </row>
    <row r="52" spans="1:18" x14ac:dyDescent="0.35">
      <c r="A52" t="s">
        <v>30</v>
      </c>
      <c r="B52">
        <v>1</v>
      </c>
      <c r="C52">
        <v>1</v>
      </c>
      <c r="D52" t="s">
        <v>28</v>
      </c>
      <c r="E52" t="s">
        <v>16</v>
      </c>
      <c r="F52">
        <v>750</v>
      </c>
      <c r="G52">
        <v>20</v>
      </c>
      <c r="H52" t="s">
        <v>0</v>
      </c>
      <c r="I52">
        <v>1</v>
      </c>
      <c r="J52">
        <v>0.1</v>
      </c>
      <c r="K52">
        <v>50.000700000000002</v>
      </c>
      <c r="L52">
        <f>50+40.5</f>
        <v>90.5</v>
      </c>
      <c r="M52">
        <f t="shared" si="1"/>
        <v>9.0499999999999997E-2</v>
      </c>
      <c r="O52">
        <v>4.4000000000000003E-3</v>
      </c>
      <c r="P52">
        <f t="shared" si="4"/>
        <v>-2200.0308</v>
      </c>
      <c r="Q52">
        <f t="shared" si="2"/>
        <v>-500006.99999999994</v>
      </c>
      <c r="R52" t="e">
        <f t="shared" si="3"/>
        <v>#NUM!</v>
      </c>
    </row>
    <row r="53" spans="1:18" x14ac:dyDescent="0.35">
      <c r="A53" t="s">
        <v>30</v>
      </c>
      <c r="B53">
        <v>1</v>
      </c>
      <c r="C53">
        <v>2</v>
      </c>
      <c r="D53" t="s">
        <v>28</v>
      </c>
      <c r="E53" t="s">
        <v>16</v>
      </c>
      <c r="F53">
        <v>750</v>
      </c>
      <c r="G53">
        <v>20</v>
      </c>
      <c r="H53" t="s">
        <v>0</v>
      </c>
      <c r="I53">
        <v>10</v>
      </c>
      <c r="J53">
        <v>0.10100000000000001</v>
      </c>
      <c r="K53">
        <v>49.992699999999999</v>
      </c>
      <c r="L53">
        <f>900+7.4</f>
        <v>907.4</v>
      </c>
      <c r="M53">
        <f t="shared" si="1"/>
        <v>0.90739999999999998</v>
      </c>
      <c r="O53">
        <v>2.9000000000000001E-2</v>
      </c>
      <c r="P53">
        <f t="shared" si="4"/>
        <v>-14354.339603960396</v>
      </c>
      <c r="Q53">
        <f t="shared" si="2"/>
        <v>-494977.22772277222</v>
      </c>
      <c r="R53" t="e">
        <f t="shared" si="3"/>
        <v>#NUM!</v>
      </c>
    </row>
    <row r="54" spans="1:18" x14ac:dyDescent="0.35">
      <c r="A54" t="s">
        <v>30</v>
      </c>
      <c r="B54">
        <v>1</v>
      </c>
      <c r="C54">
        <v>3</v>
      </c>
      <c r="D54" t="s">
        <v>28</v>
      </c>
      <c r="E54" t="s">
        <v>16</v>
      </c>
      <c r="F54">
        <v>750</v>
      </c>
      <c r="G54">
        <v>20</v>
      </c>
      <c r="H54" t="s">
        <v>0</v>
      </c>
      <c r="I54">
        <v>100</v>
      </c>
      <c r="J54">
        <v>0.1013</v>
      </c>
      <c r="K54">
        <v>50.048099999999998</v>
      </c>
      <c r="L54">
        <v>9.1</v>
      </c>
      <c r="M54">
        <f t="shared" si="1"/>
        <v>9.1000000000000004E-3</v>
      </c>
      <c r="O54">
        <v>0.51</v>
      </c>
      <c r="P54">
        <f t="shared" si="4"/>
        <v>-251969.70384995066</v>
      </c>
      <c r="Q54">
        <f t="shared" si="2"/>
        <v>-494058.2428430405</v>
      </c>
      <c r="R54" t="e">
        <f t="shared" si="3"/>
        <v>#NUM!</v>
      </c>
    </row>
    <row r="55" spans="1:18" x14ac:dyDescent="0.35">
      <c r="A55" t="s">
        <v>30</v>
      </c>
      <c r="B55">
        <v>1</v>
      </c>
      <c r="C55">
        <v>4</v>
      </c>
      <c r="D55" t="s">
        <v>28</v>
      </c>
      <c r="E55" t="s">
        <v>16</v>
      </c>
      <c r="F55">
        <v>750</v>
      </c>
      <c r="G55">
        <v>20</v>
      </c>
      <c r="H55" t="s">
        <v>0</v>
      </c>
      <c r="I55">
        <v>1000</v>
      </c>
      <c r="J55">
        <v>9.8000000000000004E-2</v>
      </c>
      <c r="K55">
        <v>50.0017</v>
      </c>
      <c r="L55">
        <f>50+40.5</f>
        <v>90.5</v>
      </c>
      <c r="M55">
        <f t="shared" si="1"/>
        <v>9.0499999999999997E-2</v>
      </c>
      <c r="O55">
        <v>22</v>
      </c>
      <c r="P55">
        <f t="shared" si="4"/>
        <v>-11224871.428571427</v>
      </c>
      <c r="Q55">
        <f t="shared" si="2"/>
        <v>-510221.42857142852</v>
      </c>
      <c r="R55" t="e">
        <f t="shared" si="3"/>
        <v>#NUM!</v>
      </c>
    </row>
    <row r="56" spans="1:18" x14ac:dyDescent="0.35">
      <c r="A56" t="s">
        <v>30</v>
      </c>
      <c r="B56">
        <v>1</v>
      </c>
      <c r="C56">
        <v>5</v>
      </c>
      <c r="D56" t="s">
        <v>28</v>
      </c>
      <c r="E56" t="s">
        <v>16</v>
      </c>
      <c r="F56">
        <v>750</v>
      </c>
      <c r="G56">
        <v>20</v>
      </c>
      <c r="H56" t="s">
        <v>0</v>
      </c>
      <c r="I56">
        <v>5000</v>
      </c>
      <c r="J56">
        <v>0.10440000000000001</v>
      </c>
      <c r="K56">
        <v>49.9968</v>
      </c>
      <c r="L56">
        <v>455</v>
      </c>
      <c r="M56">
        <f t="shared" si="1"/>
        <v>0.45500000000000002</v>
      </c>
      <c r="O56">
        <v>2300</v>
      </c>
      <c r="P56">
        <f t="shared" si="4"/>
        <v>-1101462068.9655173</v>
      </c>
      <c r="Q56">
        <f t="shared" si="2"/>
        <v>-478896.55172413797</v>
      </c>
      <c r="R56" t="e">
        <f t="shared" si="3"/>
        <v>#NUM!</v>
      </c>
    </row>
    <row r="57" spans="1:18" x14ac:dyDescent="0.35">
      <c r="A57" t="s">
        <v>31</v>
      </c>
      <c r="B57">
        <v>1</v>
      </c>
      <c r="C57">
        <v>1</v>
      </c>
      <c r="D57" t="s">
        <v>32</v>
      </c>
      <c r="E57" t="s">
        <v>16</v>
      </c>
      <c r="F57">
        <v>600</v>
      </c>
      <c r="G57">
        <v>20</v>
      </c>
      <c r="H57" t="s">
        <v>0</v>
      </c>
      <c r="I57">
        <v>1</v>
      </c>
      <c r="J57">
        <v>0.1036</v>
      </c>
      <c r="K57">
        <v>49.9923</v>
      </c>
      <c r="L57">
        <f>50+40.5</f>
        <v>90.5</v>
      </c>
      <c r="M57">
        <f t="shared" si="1"/>
        <v>9.0499999999999997E-2</v>
      </c>
      <c r="O57">
        <v>1.4</v>
      </c>
      <c r="P57">
        <f t="shared" si="4"/>
        <v>-675571.62162162154</v>
      </c>
      <c r="Q57">
        <f t="shared" si="2"/>
        <v>-482551.15830115828</v>
      </c>
      <c r="R57" t="e">
        <f t="shared" si="3"/>
        <v>#NUM!</v>
      </c>
    </row>
    <row r="58" spans="1:18" x14ac:dyDescent="0.35">
      <c r="A58" t="s">
        <v>31</v>
      </c>
      <c r="B58">
        <v>1</v>
      </c>
      <c r="C58">
        <v>2</v>
      </c>
      <c r="D58" t="s">
        <v>32</v>
      </c>
      <c r="E58" t="s">
        <v>16</v>
      </c>
      <c r="F58">
        <v>600</v>
      </c>
      <c r="G58">
        <v>20</v>
      </c>
      <c r="H58" t="s">
        <v>0</v>
      </c>
      <c r="I58">
        <v>10</v>
      </c>
      <c r="J58">
        <v>9.8900000000000002E-2</v>
      </c>
      <c r="K58">
        <v>49.992899999999999</v>
      </c>
      <c r="L58">
        <f>900+7.4</f>
        <v>907.4</v>
      </c>
      <c r="M58">
        <f t="shared" si="1"/>
        <v>0.90739999999999998</v>
      </c>
      <c r="O58">
        <v>11</v>
      </c>
      <c r="P58">
        <f t="shared" si="4"/>
        <v>-5560383.2153690588</v>
      </c>
      <c r="Q58">
        <f t="shared" si="2"/>
        <v>-505489.38321536896</v>
      </c>
      <c r="R58" t="e">
        <f t="shared" si="3"/>
        <v>#NUM!</v>
      </c>
    </row>
    <row r="59" spans="1:18" x14ac:dyDescent="0.35">
      <c r="A59" t="s">
        <v>31</v>
      </c>
      <c r="B59">
        <v>1</v>
      </c>
      <c r="C59">
        <v>3</v>
      </c>
      <c r="D59" t="s">
        <v>32</v>
      </c>
      <c r="E59" t="s">
        <v>16</v>
      </c>
      <c r="F59">
        <v>600</v>
      </c>
      <c r="G59">
        <v>20</v>
      </c>
      <c r="H59" t="s">
        <v>0</v>
      </c>
      <c r="I59">
        <v>100</v>
      </c>
      <c r="J59">
        <v>0.1036</v>
      </c>
      <c r="K59">
        <v>49.995100000000001</v>
      </c>
      <c r="L59">
        <v>9.1</v>
      </c>
      <c r="M59">
        <f t="shared" si="1"/>
        <v>9.1000000000000004E-3</v>
      </c>
      <c r="O59">
        <v>97</v>
      </c>
      <c r="P59">
        <f t="shared" si="4"/>
        <v>-46810083.976833977</v>
      </c>
      <c r="Q59">
        <f t="shared" si="2"/>
        <v>-482578.18532818533</v>
      </c>
      <c r="R59" t="e">
        <f t="shared" si="3"/>
        <v>#NUM!</v>
      </c>
    </row>
    <row r="60" spans="1:18" x14ac:dyDescent="0.35">
      <c r="A60" t="s">
        <v>31</v>
      </c>
      <c r="B60">
        <v>1</v>
      </c>
      <c r="C60">
        <v>4</v>
      </c>
      <c r="D60" t="s">
        <v>32</v>
      </c>
      <c r="E60" t="s">
        <v>16</v>
      </c>
      <c r="F60">
        <v>600</v>
      </c>
      <c r="G60">
        <v>20</v>
      </c>
      <c r="H60" t="s">
        <v>0</v>
      </c>
      <c r="I60">
        <v>1000</v>
      </c>
      <c r="J60">
        <v>0.10009999999999999</v>
      </c>
      <c r="K60">
        <v>50.022300000000001</v>
      </c>
      <c r="L60">
        <f>50+40.5</f>
        <v>90.5</v>
      </c>
      <c r="M60">
        <f t="shared" si="1"/>
        <v>9.0499999999999997E-2</v>
      </c>
      <c r="O60">
        <v>910</v>
      </c>
      <c r="P60">
        <f t="shared" si="4"/>
        <v>-454748181.81818181</v>
      </c>
      <c r="Q60">
        <f t="shared" si="2"/>
        <v>-499723.27672327671</v>
      </c>
      <c r="R60" t="e">
        <f t="shared" si="3"/>
        <v>#NUM!</v>
      </c>
    </row>
    <row r="61" spans="1:18" x14ac:dyDescent="0.35">
      <c r="A61" t="s">
        <v>31</v>
      </c>
      <c r="B61">
        <v>1</v>
      </c>
      <c r="C61">
        <v>5</v>
      </c>
      <c r="D61" t="s">
        <v>32</v>
      </c>
      <c r="E61" t="s">
        <v>16</v>
      </c>
      <c r="F61">
        <v>600</v>
      </c>
      <c r="G61">
        <v>20</v>
      </c>
      <c r="H61" t="s">
        <v>0</v>
      </c>
      <c r="I61">
        <v>5000</v>
      </c>
      <c r="J61">
        <v>0.1009</v>
      </c>
      <c r="K61">
        <v>49.995100000000001</v>
      </c>
      <c r="L61">
        <v>455</v>
      </c>
      <c r="M61">
        <f t="shared" si="1"/>
        <v>0.45500000000000002</v>
      </c>
      <c r="O61">
        <v>6100</v>
      </c>
      <c r="P61">
        <f t="shared" si="4"/>
        <v>-3022498612.4876113</v>
      </c>
      <c r="Q61">
        <f t="shared" si="2"/>
        <v>-495491.57581764122</v>
      </c>
      <c r="R61" t="e">
        <f t="shared" si="3"/>
        <v>#NUM!</v>
      </c>
    </row>
    <row r="62" spans="1:18" x14ac:dyDescent="0.35">
      <c r="A62" t="s">
        <v>33</v>
      </c>
      <c r="B62">
        <v>1</v>
      </c>
      <c r="C62">
        <v>1</v>
      </c>
      <c r="D62" t="s">
        <v>32</v>
      </c>
      <c r="E62" t="s">
        <v>16</v>
      </c>
      <c r="F62">
        <v>700</v>
      </c>
      <c r="G62">
        <v>20</v>
      </c>
      <c r="H62" t="s">
        <v>0</v>
      </c>
      <c r="I62">
        <v>1</v>
      </c>
      <c r="J62">
        <v>9.8799999999999999E-2</v>
      </c>
      <c r="K62">
        <v>50.021299999999997</v>
      </c>
      <c r="L62">
        <f>50+40.5</f>
        <v>90.5</v>
      </c>
      <c r="M62">
        <f t="shared" si="1"/>
        <v>9.0499999999999997E-2</v>
      </c>
      <c r="O62">
        <v>2.7E-2</v>
      </c>
      <c r="P62">
        <f t="shared" si="4"/>
        <v>-13669.788461538461</v>
      </c>
      <c r="Q62">
        <f t="shared" si="2"/>
        <v>-506288.4615384615</v>
      </c>
      <c r="R62" t="e">
        <f t="shared" si="3"/>
        <v>#NUM!</v>
      </c>
    </row>
    <row r="63" spans="1:18" x14ac:dyDescent="0.35">
      <c r="A63" t="s">
        <v>33</v>
      </c>
      <c r="B63">
        <v>2</v>
      </c>
      <c r="C63">
        <v>1</v>
      </c>
      <c r="D63" t="s">
        <v>32</v>
      </c>
      <c r="E63" t="s">
        <v>16</v>
      </c>
      <c r="F63">
        <v>700</v>
      </c>
      <c r="G63">
        <v>20</v>
      </c>
      <c r="H63" t="s">
        <v>0</v>
      </c>
      <c r="I63">
        <v>1</v>
      </c>
      <c r="J63">
        <v>9.7600000000000006E-2</v>
      </c>
      <c r="K63">
        <v>49.9983</v>
      </c>
      <c r="L63">
        <f>50+40.5</f>
        <v>90.5</v>
      </c>
      <c r="M63">
        <f t="shared" si="1"/>
        <v>9.0499999999999997E-2</v>
      </c>
      <c r="O63">
        <v>3.3000000000000002E-2</v>
      </c>
      <c r="P63">
        <f t="shared" si="4"/>
        <v>-16905.162909836065</v>
      </c>
      <c r="Q63">
        <f t="shared" si="2"/>
        <v>-512277.66393442615</v>
      </c>
      <c r="R63" t="e">
        <f t="shared" si="3"/>
        <v>#NUM!</v>
      </c>
    </row>
    <row r="64" spans="1:18" x14ac:dyDescent="0.35">
      <c r="A64" t="s">
        <v>33</v>
      </c>
      <c r="B64">
        <v>3</v>
      </c>
      <c r="C64">
        <v>1</v>
      </c>
      <c r="D64" t="s">
        <v>32</v>
      </c>
      <c r="E64" t="s">
        <v>16</v>
      </c>
      <c r="F64">
        <v>700</v>
      </c>
      <c r="G64">
        <v>20</v>
      </c>
      <c r="H64" t="s">
        <v>0</v>
      </c>
      <c r="I64">
        <v>1</v>
      </c>
      <c r="J64">
        <v>9.7199999999999995E-2</v>
      </c>
      <c r="K64">
        <v>49.993600000000001</v>
      </c>
      <c r="L64">
        <f>50+40.5</f>
        <v>90.5</v>
      </c>
      <c r="M64">
        <f t="shared" si="1"/>
        <v>9.0499999999999997E-2</v>
      </c>
      <c r="O64">
        <v>4.4999999999999998E-2</v>
      </c>
      <c r="P64">
        <f t="shared" si="4"/>
        <v>-23145.18518518519</v>
      </c>
      <c r="Q64">
        <f t="shared" si="2"/>
        <v>-514337.44855967088</v>
      </c>
      <c r="R64" t="e">
        <f t="shared" si="3"/>
        <v>#NUM!</v>
      </c>
    </row>
    <row r="65" spans="1:18" x14ac:dyDescent="0.35">
      <c r="A65" t="s">
        <v>33</v>
      </c>
      <c r="B65">
        <v>1</v>
      </c>
      <c r="C65">
        <v>2</v>
      </c>
      <c r="D65" t="s">
        <v>32</v>
      </c>
      <c r="E65" t="s">
        <v>16</v>
      </c>
      <c r="F65">
        <v>700</v>
      </c>
      <c r="G65">
        <v>20</v>
      </c>
      <c r="H65" t="s">
        <v>0</v>
      </c>
      <c r="I65">
        <v>10</v>
      </c>
      <c r="J65">
        <v>9.69E-2</v>
      </c>
      <c r="K65">
        <v>50.006500000000003</v>
      </c>
      <c r="L65">
        <f>900+7.4</f>
        <v>907.4</v>
      </c>
      <c r="M65">
        <f t="shared" si="1"/>
        <v>0.90739999999999998</v>
      </c>
      <c r="O65">
        <v>0.44</v>
      </c>
      <c r="P65">
        <f t="shared" si="4"/>
        <v>-227067.69865841075</v>
      </c>
      <c r="Q65">
        <f t="shared" si="2"/>
        <v>-516062.95149638806</v>
      </c>
      <c r="R65" t="e">
        <f t="shared" si="3"/>
        <v>#NUM!</v>
      </c>
    </row>
    <row r="66" spans="1:18" x14ac:dyDescent="0.35">
      <c r="A66" t="s">
        <v>33</v>
      </c>
      <c r="B66">
        <v>2</v>
      </c>
      <c r="C66">
        <v>2</v>
      </c>
      <c r="D66" t="s">
        <v>32</v>
      </c>
      <c r="E66" t="s">
        <v>16</v>
      </c>
      <c r="F66">
        <v>700</v>
      </c>
      <c r="G66">
        <v>20</v>
      </c>
      <c r="H66" t="s">
        <v>0</v>
      </c>
      <c r="I66">
        <v>10</v>
      </c>
      <c r="J66">
        <v>9.9500000000000005E-2</v>
      </c>
      <c r="K66">
        <v>49.994599999999998</v>
      </c>
      <c r="L66">
        <f>900+7.4</f>
        <v>907.4</v>
      </c>
      <c r="M66">
        <f t="shared" si="1"/>
        <v>0.90739999999999998</v>
      </c>
      <c r="O66">
        <v>0.4</v>
      </c>
      <c r="P66">
        <f t="shared" ref="P66:P97" si="5">(N66*K66-O66*K66)/(J66/1000)</f>
        <v>-200983.31658291456</v>
      </c>
      <c r="Q66">
        <f t="shared" si="2"/>
        <v>-502458.2914572864</v>
      </c>
      <c r="R66" t="e">
        <f t="shared" si="3"/>
        <v>#NUM!</v>
      </c>
    </row>
    <row r="67" spans="1:18" x14ac:dyDescent="0.35">
      <c r="A67" t="s">
        <v>33</v>
      </c>
      <c r="B67">
        <v>3</v>
      </c>
      <c r="C67">
        <v>2</v>
      </c>
      <c r="D67" t="s">
        <v>32</v>
      </c>
      <c r="E67" t="s">
        <v>16</v>
      </c>
      <c r="F67">
        <v>700</v>
      </c>
      <c r="G67">
        <v>20</v>
      </c>
      <c r="H67" t="s">
        <v>0</v>
      </c>
      <c r="I67">
        <v>10</v>
      </c>
      <c r="J67">
        <v>9.5699999999999993E-2</v>
      </c>
      <c r="K67">
        <v>50.005499999999998</v>
      </c>
      <c r="L67">
        <f>900+7.4</f>
        <v>907.4</v>
      </c>
      <c r="M67">
        <f t="shared" ref="M67:M130" si="6">L67/1000</f>
        <v>0.90739999999999998</v>
      </c>
      <c r="O67">
        <v>0.52</v>
      </c>
      <c r="P67">
        <f t="shared" si="5"/>
        <v>-271712.22570532915</v>
      </c>
      <c r="Q67">
        <f t="shared" ref="Q67:Q130" si="7">P67/O67</f>
        <v>-522523.5109717868</v>
      </c>
      <c r="R67" t="e">
        <f t="shared" ref="R67:R130" si="8">LOG10(Q67)</f>
        <v>#NUM!</v>
      </c>
    </row>
    <row r="68" spans="1:18" x14ac:dyDescent="0.35">
      <c r="A68" t="s">
        <v>33</v>
      </c>
      <c r="B68">
        <v>1</v>
      </c>
      <c r="C68">
        <v>3</v>
      </c>
      <c r="D68" t="s">
        <v>32</v>
      </c>
      <c r="E68" t="s">
        <v>16</v>
      </c>
      <c r="F68">
        <v>700</v>
      </c>
      <c r="G68">
        <v>20</v>
      </c>
      <c r="H68" t="s">
        <v>0</v>
      </c>
      <c r="I68">
        <v>100</v>
      </c>
      <c r="J68">
        <v>9.8699999999999996E-2</v>
      </c>
      <c r="K68">
        <v>49.997500000000002</v>
      </c>
      <c r="L68">
        <v>9.1</v>
      </c>
      <c r="M68">
        <f t="shared" si="6"/>
        <v>9.1000000000000004E-3</v>
      </c>
      <c r="O68">
        <v>5.4</v>
      </c>
      <c r="P68">
        <f t="shared" si="5"/>
        <v>-2735425.531914894</v>
      </c>
      <c r="Q68">
        <f t="shared" si="7"/>
        <v>-506560.2836879433</v>
      </c>
      <c r="R68" t="e">
        <f t="shared" si="8"/>
        <v>#NUM!</v>
      </c>
    </row>
    <row r="69" spans="1:18" x14ac:dyDescent="0.35">
      <c r="A69" t="s">
        <v>33</v>
      </c>
      <c r="B69">
        <v>2</v>
      </c>
      <c r="C69">
        <v>3</v>
      </c>
      <c r="D69" t="s">
        <v>32</v>
      </c>
      <c r="E69" t="s">
        <v>16</v>
      </c>
      <c r="F69">
        <v>700</v>
      </c>
      <c r="G69">
        <v>20</v>
      </c>
      <c r="H69" t="s">
        <v>0</v>
      </c>
      <c r="I69">
        <v>100</v>
      </c>
      <c r="J69">
        <v>9.4299999999999995E-2</v>
      </c>
      <c r="K69">
        <v>50.017200000000003</v>
      </c>
      <c r="L69">
        <v>9.1</v>
      </c>
      <c r="M69">
        <f t="shared" si="6"/>
        <v>9.1000000000000004E-3</v>
      </c>
      <c r="O69">
        <v>7.3</v>
      </c>
      <c r="P69">
        <f t="shared" si="5"/>
        <v>-3871957.1580063631</v>
      </c>
      <c r="Q69">
        <f t="shared" si="7"/>
        <v>-530405.09013785794</v>
      </c>
      <c r="R69" t="e">
        <f t="shared" si="8"/>
        <v>#NUM!</v>
      </c>
    </row>
    <row r="70" spans="1:18" x14ac:dyDescent="0.35">
      <c r="A70" t="s">
        <v>33</v>
      </c>
      <c r="B70">
        <v>3</v>
      </c>
      <c r="C70">
        <v>3</v>
      </c>
      <c r="D70" t="s">
        <v>32</v>
      </c>
      <c r="E70" t="s">
        <v>16</v>
      </c>
      <c r="F70">
        <v>700</v>
      </c>
      <c r="G70">
        <v>20</v>
      </c>
      <c r="H70" t="s">
        <v>0</v>
      </c>
      <c r="I70">
        <v>100</v>
      </c>
      <c r="J70">
        <v>9.8100000000000007E-2</v>
      </c>
      <c r="K70">
        <v>49.997700000000002</v>
      </c>
      <c r="L70">
        <v>9.1</v>
      </c>
      <c r="M70">
        <f t="shared" si="6"/>
        <v>9.1000000000000004E-3</v>
      </c>
      <c r="O70">
        <v>6.1</v>
      </c>
      <c r="P70">
        <f t="shared" si="5"/>
        <v>-3108929.3577981647</v>
      </c>
      <c r="Q70">
        <f t="shared" si="7"/>
        <v>-509660.55045871553</v>
      </c>
      <c r="R70" t="e">
        <f t="shared" si="8"/>
        <v>#NUM!</v>
      </c>
    </row>
    <row r="71" spans="1:18" x14ac:dyDescent="0.35">
      <c r="A71" t="s">
        <v>33</v>
      </c>
      <c r="B71">
        <v>1</v>
      </c>
      <c r="C71">
        <v>4</v>
      </c>
      <c r="D71" t="s">
        <v>32</v>
      </c>
      <c r="E71" t="s">
        <v>16</v>
      </c>
      <c r="F71">
        <v>700</v>
      </c>
      <c r="G71">
        <v>20</v>
      </c>
      <c r="H71" t="s">
        <v>0</v>
      </c>
      <c r="I71">
        <v>1000</v>
      </c>
      <c r="J71">
        <v>9.8400000000000001E-2</v>
      </c>
      <c r="K71">
        <v>49.9925</v>
      </c>
      <c r="L71">
        <f>50+40.5</f>
        <v>90.5</v>
      </c>
      <c r="M71">
        <f t="shared" si="6"/>
        <v>9.0499999999999997E-2</v>
      </c>
      <c r="O71">
        <v>370</v>
      </c>
      <c r="P71">
        <f t="shared" si="5"/>
        <v>-187979928.8617886</v>
      </c>
      <c r="Q71">
        <f t="shared" si="7"/>
        <v>-508053.86178861785</v>
      </c>
      <c r="R71" t="e">
        <f t="shared" si="8"/>
        <v>#NUM!</v>
      </c>
    </row>
    <row r="72" spans="1:18" x14ac:dyDescent="0.35">
      <c r="A72" t="s">
        <v>33</v>
      </c>
      <c r="B72">
        <v>2</v>
      </c>
      <c r="C72">
        <v>4</v>
      </c>
      <c r="D72" t="s">
        <v>32</v>
      </c>
      <c r="E72" t="s">
        <v>16</v>
      </c>
      <c r="F72">
        <v>700</v>
      </c>
      <c r="G72">
        <v>20</v>
      </c>
      <c r="H72" t="s">
        <v>0</v>
      </c>
      <c r="I72">
        <v>1000</v>
      </c>
      <c r="J72">
        <v>0.1042</v>
      </c>
      <c r="K72">
        <v>50.0167</v>
      </c>
      <c r="L72">
        <f>50+40.5</f>
        <v>90.5</v>
      </c>
      <c r="M72">
        <f t="shared" si="6"/>
        <v>9.0499999999999997E-2</v>
      </c>
      <c r="O72">
        <v>360</v>
      </c>
      <c r="P72">
        <f t="shared" si="5"/>
        <v>-172802418.42610365</v>
      </c>
      <c r="Q72">
        <f t="shared" si="7"/>
        <v>-480006.71785028791</v>
      </c>
      <c r="R72" t="e">
        <f t="shared" si="8"/>
        <v>#NUM!</v>
      </c>
    </row>
    <row r="73" spans="1:18" ht="15.75" customHeight="1" x14ac:dyDescent="0.35">
      <c r="A73" t="s">
        <v>33</v>
      </c>
      <c r="B73">
        <v>3</v>
      </c>
      <c r="C73">
        <v>4</v>
      </c>
      <c r="D73" t="s">
        <v>32</v>
      </c>
      <c r="E73" t="s">
        <v>16</v>
      </c>
      <c r="F73">
        <v>700</v>
      </c>
      <c r="G73">
        <v>20</v>
      </c>
      <c r="H73" t="s">
        <v>0</v>
      </c>
      <c r="I73">
        <v>1000</v>
      </c>
      <c r="J73">
        <v>9.6199999999999994E-2</v>
      </c>
      <c r="K73">
        <v>50.010399999999997</v>
      </c>
      <c r="L73">
        <f>50+40.5</f>
        <v>90.5</v>
      </c>
      <c r="M73">
        <f t="shared" si="6"/>
        <v>9.0499999999999997E-2</v>
      </c>
      <c r="O73">
        <v>360</v>
      </c>
      <c r="P73">
        <f t="shared" si="5"/>
        <v>-187149106.02910602</v>
      </c>
      <c r="Q73">
        <f t="shared" si="7"/>
        <v>-519858.62785862782</v>
      </c>
      <c r="R73" t="e">
        <f t="shared" si="8"/>
        <v>#NUM!</v>
      </c>
    </row>
    <row r="74" spans="1:18" x14ac:dyDescent="0.35">
      <c r="A74" t="s">
        <v>33</v>
      </c>
      <c r="B74">
        <v>1</v>
      </c>
      <c r="C74">
        <v>5</v>
      </c>
      <c r="D74" t="s">
        <v>32</v>
      </c>
      <c r="E74" t="s">
        <v>16</v>
      </c>
      <c r="F74">
        <v>700</v>
      </c>
      <c r="G74">
        <v>20</v>
      </c>
      <c r="H74" t="s">
        <v>0</v>
      </c>
      <c r="I74">
        <v>5000</v>
      </c>
      <c r="J74">
        <v>9.7299999999999998E-2</v>
      </c>
      <c r="K74">
        <v>49.998399999999997</v>
      </c>
      <c r="L74">
        <v>455</v>
      </c>
      <c r="M74">
        <f t="shared" si="6"/>
        <v>0.45500000000000002</v>
      </c>
      <c r="O74">
        <v>4600</v>
      </c>
      <c r="P74">
        <f t="shared" si="5"/>
        <v>-2363747584.7893114</v>
      </c>
      <c r="Q74">
        <f t="shared" si="7"/>
        <v>-513858.17060637206</v>
      </c>
      <c r="R74" t="e">
        <f t="shared" si="8"/>
        <v>#NUM!</v>
      </c>
    </row>
    <row r="75" spans="1:18" x14ac:dyDescent="0.35">
      <c r="A75" t="s">
        <v>33</v>
      </c>
      <c r="B75">
        <v>2</v>
      </c>
      <c r="C75">
        <v>5</v>
      </c>
      <c r="D75" t="s">
        <v>32</v>
      </c>
      <c r="E75" t="s">
        <v>16</v>
      </c>
      <c r="F75">
        <v>700</v>
      </c>
      <c r="G75">
        <v>20</v>
      </c>
      <c r="H75" t="s">
        <v>0</v>
      </c>
      <c r="I75">
        <v>5000</v>
      </c>
      <c r="J75">
        <v>0.1007</v>
      </c>
      <c r="K75">
        <v>49.993899999999996</v>
      </c>
      <c r="L75">
        <v>455</v>
      </c>
      <c r="M75">
        <f t="shared" si="6"/>
        <v>0.45500000000000002</v>
      </c>
      <c r="O75">
        <v>4300</v>
      </c>
      <c r="P75">
        <f t="shared" si="5"/>
        <v>-2134794141.0129097</v>
      </c>
      <c r="Q75">
        <f t="shared" si="7"/>
        <v>-496463.75372393249</v>
      </c>
      <c r="R75" t="e">
        <f t="shared" si="8"/>
        <v>#NUM!</v>
      </c>
    </row>
    <row r="76" spans="1:18" x14ac:dyDescent="0.35">
      <c r="A76" t="s">
        <v>33</v>
      </c>
      <c r="B76">
        <v>3</v>
      </c>
      <c r="C76">
        <v>5</v>
      </c>
      <c r="D76" t="s">
        <v>32</v>
      </c>
      <c r="E76" t="s">
        <v>16</v>
      </c>
      <c r="F76">
        <v>700</v>
      </c>
      <c r="G76">
        <v>20</v>
      </c>
      <c r="H76" t="s">
        <v>0</v>
      </c>
      <c r="I76">
        <v>5000</v>
      </c>
      <c r="J76">
        <v>9.7100000000000006E-2</v>
      </c>
      <c r="K76">
        <v>50.014099999999999</v>
      </c>
      <c r="L76">
        <v>455</v>
      </c>
      <c r="M76">
        <f t="shared" si="6"/>
        <v>0.45500000000000002</v>
      </c>
      <c r="O76">
        <v>4900</v>
      </c>
      <c r="P76">
        <f t="shared" si="5"/>
        <v>-2523883522.1421213</v>
      </c>
      <c r="Q76">
        <f t="shared" si="7"/>
        <v>-515078.26982492273</v>
      </c>
      <c r="R76" t="e">
        <f t="shared" si="8"/>
        <v>#NUM!</v>
      </c>
    </row>
    <row r="77" spans="1:18" x14ac:dyDescent="0.35">
      <c r="A77" t="s">
        <v>34</v>
      </c>
      <c r="B77">
        <v>1</v>
      </c>
      <c r="C77">
        <v>1</v>
      </c>
      <c r="D77" t="s">
        <v>32</v>
      </c>
      <c r="E77" t="s">
        <v>16</v>
      </c>
      <c r="F77">
        <v>800</v>
      </c>
      <c r="G77">
        <v>20</v>
      </c>
      <c r="H77" t="s">
        <v>0</v>
      </c>
      <c r="I77">
        <v>1</v>
      </c>
      <c r="J77">
        <v>9.7100000000000006E-2</v>
      </c>
      <c r="K77">
        <v>49.996400000000001</v>
      </c>
      <c r="L77">
        <f>50+40.5</f>
        <v>90.5</v>
      </c>
      <c r="M77">
        <f t="shared" si="6"/>
        <v>9.0499999999999997E-2</v>
      </c>
      <c r="O77">
        <v>1.6E-2</v>
      </c>
      <c r="P77">
        <f t="shared" si="5"/>
        <v>-8238.3357363542746</v>
      </c>
      <c r="Q77">
        <f t="shared" si="7"/>
        <v>-514895.98352214217</v>
      </c>
      <c r="R77" t="e">
        <f t="shared" si="8"/>
        <v>#NUM!</v>
      </c>
    </row>
    <row r="78" spans="1:18" x14ac:dyDescent="0.35">
      <c r="A78" t="s">
        <v>34</v>
      </c>
      <c r="B78">
        <v>1</v>
      </c>
      <c r="C78">
        <v>2</v>
      </c>
      <c r="D78" t="s">
        <v>32</v>
      </c>
      <c r="E78" t="s">
        <v>16</v>
      </c>
      <c r="F78">
        <v>800</v>
      </c>
      <c r="G78">
        <v>20</v>
      </c>
      <c r="H78" t="s">
        <v>0</v>
      </c>
      <c r="I78">
        <v>10</v>
      </c>
      <c r="J78">
        <v>9.7900000000000001E-2</v>
      </c>
      <c r="K78">
        <v>50.016300000000001</v>
      </c>
      <c r="L78">
        <f>900+7.4</f>
        <v>907.4</v>
      </c>
      <c r="M78">
        <f t="shared" si="6"/>
        <v>0.90739999999999998</v>
      </c>
      <c r="O78">
        <v>0.23</v>
      </c>
      <c r="P78">
        <f t="shared" si="5"/>
        <v>-117505.09703779368</v>
      </c>
      <c r="Q78">
        <f t="shared" si="7"/>
        <v>-510891.72625127685</v>
      </c>
      <c r="R78" t="e">
        <f t="shared" si="8"/>
        <v>#NUM!</v>
      </c>
    </row>
    <row r="79" spans="1:18" x14ac:dyDescent="0.35">
      <c r="A79" t="s">
        <v>34</v>
      </c>
      <c r="B79">
        <v>1</v>
      </c>
      <c r="C79">
        <v>3</v>
      </c>
      <c r="D79" t="s">
        <v>32</v>
      </c>
      <c r="E79" t="s">
        <v>16</v>
      </c>
      <c r="F79">
        <v>800</v>
      </c>
      <c r="G79">
        <v>20</v>
      </c>
      <c r="H79" t="s">
        <v>0</v>
      </c>
      <c r="I79">
        <v>100</v>
      </c>
      <c r="J79">
        <v>9.7799999999999998E-2</v>
      </c>
      <c r="K79">
        <v>50.002499999999998</v>
      </c>
      <c r="L79">
        <v>9.1</v>
      </c>
      <c r="M79">
        <f t="shared" si="6"/>
        <v>9.1000000000000004E-3</v>
      </c>
      <c r="O79">
        <v>1.2</v>
      </c>
      <c r="P79">
        <f t="shared" si="5"/>
        <v>-613527.60736196314</v>
      </c>
      <c r="Q79">
        <f t="shared" si="7"/>
        <v>-511273.0061349693</v>
      </c>
      <c r="R79" t="e">
        <f t="shared" si="8"/>
        <v>#NUM!</v>
      </c>
    </row>
    <row r="80" spans="1:18" x14ac:dyDescent="0.35">
      <c r="A80" t="s">
        <v>34</v>
      </c>
      <c r="B80">
        <v>1</v>
      </c>
      <c r="C80">
        <v>4</v>
      </c>
      <c r="D80" t="s">
        <v>32</v>
      </c>
      <c r="E80" t="s">
        <v>16</v>
      </c>
      <c r="F80">
        <v>800</v>
      </c>
      <c r="G80">
        <v>20</v>
      </c>
      <c r="H80" t="s">
        <v>0</v>
      </c>
      <c r="I80">
        <v>1000</v>
      </c>
      <c r="J80">
        <v>0.1013</v>
      </c>
      <c r="K80">
        <v>50.020499999999998</v>
      </c>
      <c r="L80">
        <f>50+40.5</f>
        <v>90.5</v>
      </c>
      <c r="M80">
        <f t="shared" si="6"/>
        <v>9.0499999999999997E-2</v>
      </c>
      <c r="O80">
        <v>190</v>
      </c>
      <c r="P80">
        <f t="shared" si="5"/>
        <v>-93819299.111549854</v>
      </c>
      <c r="Q80">
        <f t="shared" si="7"/>
        <v>-493785.7847976308</v>
      </c>
      <c r="R80" t="e">
        <f t="shared" si="8"/>
        <v>#NUM!</v>
      </c>
    </row>
    <row r="81" spans="1:18" x14ac:dyDescent="0.35">
      <c r="A81" t="s">
        <v>34</v>
      </c>
      <c r="B81">
        <v>1</v>
      </c>
      <c r="C81">
        <v>5</v>
      </c>
      <c r="D81" t="s">
        <v>32</v>
      </c>
      <c r="E81" t="s">
        <v>16</v>
      </c>
      <c r="F81">
        <v>800</v>
      </c>
      <c r="G81">
        <v>20</v>
      </c>
      <c r="H81" t="s">
        <v>0</v>
      </c>
      <c r="I81">
        <v>5000</v>
      </c>
      <c r="J81">
        <v>9.8900000000000002E-2</v>
      </c>
      <c r="K81">
        <v>50.054499999999997</v>
      </c>
      <c r="L81">
        <v>455</v>
      </c>
      <c r="M81">
        <f t="shared" si="6"/>
        <v>0.45500000000000002</v>
      </c>
      <c r="O81">
        <v>3700</v>
      </c>
      <c r="P81">
        <f t="shared" si="5"/>
        <v>-1872615267.9474216</v>
      </c>
      <c r="Q81">
        <f t="shared" si="7"/>
        <v>-506112.23458038422</v>
      </c>
      <c r="R81" t="e">
        <f t="shared" si="8"/>
        <v>#NUM!</v>
      </c>
    </row>
    <row r="82" spans="1:18" x14ac:dyDescent="0.35">
      <c r="A82" t="s">
        <v>35</v>
      </c>
      <c r="B82">
        <v>1</v>
      </c>
      <c r="C82">
        <v>1</v>
      </c>
      <c r="D82" t="s">
        <v>36</v>
      </c>
      <c r="E82" t="s">
        <v>16</v>
      </c>
      <c r="F82">
        <v>600</v>
      </c>
      <c r="G82">
        <v>20</v>
      </c>
      <c r="H82" t="s">
        <v>0</v>
      </c>
      <c r="I82">
        <v>1</v>
      </c>
      <c r="J82">
        <v>0.1046</v>
      </c>
      <c r="K82">
        <v>49.993400000000001</v>
      </c>
      <c r="L82">
        <f>50+40.5</f>
        <v>90.5</v>
      </c>
      <c r="M82">
        <f t="shared" si="6"/>
        <v>9.0499999999999997E-2</v>
      </c>
      <c r="O82">
        <v>0.19</v>
      </c>
      <c r="P82">
        <f t="shared" si="5"/>
        <v>-90810.191204588918</v>
      </c>
      <c r="Q82">
        <f t="shared" si="7"/>
        <v>-477948.37476099428</v>
      </c>
      <c r="R82" t="e">
        <f t="shared" si="8"/>
        <v>#NUM!</v>
      </c>
    </row>
    <row r="83" spans="1:18" x14ac:dyDescent="0.35">
      <c r="A83" t="s">
        <v>35</v>
      </c>
      <c r="B83">
        <v>1</v>
      </c>
      <c r="C83">
        <v>2</v>
      </c>
      <c r="D83" t="s">
        <v>36</v>
      </c>
      <c r="E83" t="s">
        <v>16</v>
      </c>
      <c r="F83">
        <v>600</v>
      </c>
      <c r="G83">
        <v>20</v>
      </c>
      <c r="H83" t="s">
        <v>0</v>
      </c>
      <c r="I83">
        <v>10</v>
      </c>
      <c r="J83">
        <v>0.1031</v>
      </c>
      <c r="K83">
        <v>49.994199999999999</v>
      </c>
      <c r="L83">
        <f>900+7.4</f>
        <v>907.4</v>
      </c>
      <c r="M83">
        <f t="shared" si="6"/>
        <v>0.90739999999999998</v>
      </c>
      <c r="O83">
        <v>2.8</v>
      </c>
      <c r="P83">
        <f t="shared" si="5"/>
        <v>-1357747.4296799223</v>
      </c>
      <c r="Q83">
        <f t="shared" si="7"/>
        <v>-484909.79631425801</v>
      </c>
      <c r="R83" t="e">
        <f t="shared" si="8"/>
        <v>#NUM!</v>
      </c>
    </row>
    <row r="84" spans="1:18" x14ac:dyDescent="0.35">
      <c r="A84" t="s">
        <v>35</v>
      </c>
      <c r="B84">
        <v>1</v>
      </c>
      <c r="C84">
        <v>3</v>
      </c>
      <c r="D84" t="s">
        <v>36</v>
      </c>
      <c r="E84" t="s">
        <v>16</v>
      </c>
      <c r="F84">
        <v>600</v>
      </c>
      <c r="G84">
        <v>20</v>
      </c>
      <c r="H84" t="s">
        <v>0</v>
      </c>
      <c r="I84">
        <v>100</v>
      </c>
      <c r="J84">
        <v>0.1057</v>
      </c>
      <c r="K84">
        <v>50.011499999999998</v>
      </c>
      <c r="L84">
        <v>9.1</v>
      </c>
      <c r="M84">
        <f t="shared" si="6"/>
        <v>9.1000000000000004E-3</v>
      </c>
      <c r="O84">
        <v>33</v>
      </c>
      <c r="P84">
        <f t="shared" si="5"/>
        <v>-15613807.947019866</v>
      </c>
      <c r="Q84">
        <f t="shared" si="7"/>
        <v>-473145.69536423835</v>
      </c>
      <c r="R84" t="e">
        <f t="shared" si="8"/>
        <v>#NUM!</v>
      </c>
    </row>
    <row r="85" spans="1:18" x14ac:dyDescent="0.35">
      <c r="A85" t="s">
        <v>35</v>
      </c>
      <c r="B85">
        <v>1</v>
      </c>
      <c r="C85">
        <v>4</v>
      </c>
      <c r="D85" t="s">
        <v>36</v>
      </c>
      <c r="E85" t="s">
        <v>16</v>
      </c>
      <c r="F85">
        <v>600</v>
      </c>
      <c r="G85">
        <v>20</v>
      </c>
      <c r="H85" t="s">
        <v>0</v>
      </c>
      <c r="I85">
        <v>1000</v>
      </c>
      <c r="J85">
        <v>0.10539999999999999</v>
      </c>
      <c r="K85">
        <v>50.001100000000001</v>
      </c>
      <c r="L85">
        <f>50+40.5</f>
        <v>90.5</v>
      </c>
      <c r="M85">
        <f t="shared" si="6"/>
        <v>9.0499999999999997E-2</v>
      </c>
      <c r="O85">
        <v>510</v>
      </c>
      <c r="P85">
        <f t="shared" si="5"/>
        <v>-241940806.45161295</v>
      </c>
      <c r="Q85">
        <f t="shared" si="7"/>
        <v>-474393.73814041755</v>
      </c>
      <c r="R85" t="e">
        <f t="shared" si="8"/>
        <v>#NUM!</v>
      </c>
    </row>
    <row r="86" spans="1:18" x14ac:dyDescent="0.35">
      <c r="A86" t="s">
        <v>35</v>
      </c>
      <c r="B86">
        <v>1</v>
      </c>
      <c r="C86">
        <v>5</v>
      </c>
      <c r="D86" t="s">
        <v>36</v>
      </c>
      <c r="E86" t="s">
        <v>16</v>
      </c>
      <c r="F86">
        <v>600</v>
      </c>
      <c r="G86">
        <v>20</v>
      </c>
      <c r="H86" t="s">
        <v>0</v>
      </c>
      <c r="I86">
        <v>5000</v>
      </c>
      <c r="J86">
        <v>9.4299999999999995E-2</v>
      </c>
      <c r="K86">
        <v>50.005299999999998</v>
      </c>
      <c r="L86">
        <v>455</v>
      </c>
      <c r="M86">
        <f t="shared" si="6"/>
        <v>0.45500000000000002</v>
      </c>
      <c r="O86">
        <v>4700</v>
      </c>
      <c r="P86">
        <f t="shared" si="5"/>
        <v>-2492310816.5429482</v>
      </c>
      <c r="Q86">
        <f t="shared" si="7"/>
        <v>-530278.89713679755</v>
      </c>
      <c r="R86" t="e">
        <f t="shared" si="8"/>
        <v>#NUM!</v>
      </c>
    </row>
    <row r="87" spans="1:18" x14ac:dyDescent="0.35">
      <c r="A87" t="s">
        <v>37</v>
      </c>
      <c r="B87">
        <v>1</v>
      </c>
      <c r="C87">
        <v>1</v>
      </c>
      <c r="D87" t="s">
        <v>36</v>
      </c>
      <c r="E87" t="s">
        <v>16</v>
      </c>
      <c r="F87">
        <v>700</v>
      </c>
      <c r="G87">
        <v>20</v>
      </c>
      <c r="H87" t="s">
        <v>0</v>
      </c>
      <c r="I87">
        <v>1</v>
      </c>
      <c r="J87">
        <v>9.8199999999999996E-2</v>
      </c>
      <c r="K87">
        <v>50.0047</v>
      </c>
      <c r="L87">
        <f>50+40.5</f>
        <v>90.5</v>
      </c>
      <c r="M87">
        <f t="shared" si="6"/>
        <v>9.0499999999999997E-2</v>
      </c>
      <c r="O87">
        <v>7.9000000000000008E-3</v>
      </c>
      <c r="P87">
        <f t="shared" si="5"/>
        <v>-4022.7813645621181</v>
      </c>
      <c r="Q87">
        <f t="shared" si="7"/>
        <v>-509212.83095723012</v>
      </c>
      <c r="R87" t="e">
        <f t="shared" si="8"/>
        <v>#NUM!</v>
      </c>
    </row>
    <row r="88" spans="1:18" x14ac:dyDescent="0.35">
      <c r="A88" t="s">
        <v>37</v>
      </c>
      <c r="B88">
        <v>1</v>
      </c>
      <c r="C88">
        <v>2</v>
      </c>
      <c r="D88" t="s">
        <v>36</v>
      </c>
      <c r="E88" t="s">
        <v>16</v>
      </c>
      <c r="F88">
        <v>700</v>
      </c>
      <c r="G88">
        <v>20</v>
      </c>
      <c r="H88" t="s">
        <v>0</v>
      </c>
      <c r="I88">
        <v>10</v>
      </c>
      <c r="J88">
        <v>0.10199999999999999</v>
      </c>
      <c r="K88">
        <v>50.003799999999998</v>
      </c>
      <c r="L88">
        <f>900+7.4</f>
        <v>907.4</v>
      </c>
      <c r="M88">
        <f t="shared" si="6"/>
        <v>0.90739999999999998</v>
      </c>
      <c r="O88">
        <v>9.9000000000000005E-2</v>
      </c>
      <c r="P88">
        <f t="shared" si="5"/>
        <v>-48533.1</v>
      </c>
      <c r="Q88">
        <f t="shared" si="7"/>
        <v>-490233.33333333331</v>
      </c>
      <c r="R88" t="e">
        <f t="shared" si="8"/>
        <v>#NUM!</v>
      </c>
    </row>
    <row r="89" spans="1:18" x14ac:dyDescent="0.35">
      <c r="A89" t="s">
        <v>37</v>
      </c>
      <c r="B89">
        <v>1</v>
      </c>
      <c r="C89">
        <v>3</v>
      </c>
      <c r="D89" t="s">
        <v>36</v>
      </c>
      <c r="E89" t="s">
        <v>16</v>
      </c>
      <c r="F89">
        <v>700</v>
      </c>
      <c r="G89">
        <v>20</v>
      </c>
      <c r="H89" t="s">
        <v>0</v>
      </c>
      <c r="I89">
        <v>100</v>
      </c>
      <c r="J89">
        <v>0.1002</v>
      </c>
      <c r="K89">
        <v>50.008499999999998</v>
      </c>
      <c r="L89">
        <v>9.1</v>
      </c>
      <c r="M89">
        <f t="shared" si="6"/>
        <v>9.1000000000000004E-3</v>
      </c>
      <c r="O89">
        <v>1.8</v>
      </c>
      <c r="P89">
        <f t="shared" si="5"/>
        <v>-898356.2874251497</v>
      </c>
      <c r="Q89">
        <f t="shared" si="7"/>
        <v>-499086.82634730538</v>
      </c>
      <c r="R89" t="e">
        <f t="shared" si="8"/>
        <v>#NUM!</v>
      </c>
    </row>
    <row r="90" spans="1:18" x14ac:dyDescent="0.35">
      <c r="A90" t="s">
        <v>37</v>
      </c>
      <c r="B90">
        <v>1</v>
      </c>
      <c r="C90">
        <v>4</v>
      </c>
      <c r="D90" t="s">
        <v>36</v>
      </c>
      <c r="E90" t="s">
        <v>16</v>
      </c>
      <c r="F90">
        <v>700</v>
      </c>
      <c r="G90">
        <v>20</v>
      </c>
      <c r="H90" t="s">
        <v>0</v>
      </c>
      <c r="I90">
        <v>1000</v>
      </c>
      <c r="J90">
        <v>0.1007</v>
      </c>
      <c r="K90">
        <v>50.022100000000002</v>
      </c>
      <c r="L90">
        <f>50+40.5</f>
        <v>90.5</v>
      </c>
      <c r="M90">
        <f t="shared" si="6"/>
        <v>9.0499999999999997E-2</v>
      </c>
      <c r="O90">
        <v>86</v>
      </c>
      <c r="P90">
        <f t="shared" si="5"/>
        <v>-42719966.236345582</v>
      </c>
      <c r="Q90">
        <f t="shared" si="7"/>
        <v>-496743.79344587884</v>
      </c>
      <c r="R90" t="e">
        <f t="shared" si="8"/>
        <v>#NUM!</v>
      </c>
    </row>
    <row r="91" spans="1:18" x14ac:dyDescent="0.35">
      <c r="A91" t="s">
        <v>37</v>
      </c>
      <c r="B91">
        <v>1</v>
      </c>
      <c r="C91">
        <v>5</v>
      </c>
      <c r="D91" t="s">
        <v>36</v>
      </c>
      <c r="E91" t="s">
        <v>16</v>
      </c>
      <c r="F91">
        <v>700</v>
      </c>
      <c r="G91">
        <v>20</v>
      </c>
      <c r="H91" t="s">
        <v>0</v>
      </c>
      <c r="I91">
        <v>5000</v>
      </c>
      <c r="J91">
        <v>0.10539999999999999</v>
      </c>
      <c r="K91">
        <v>50.014800000000001</v>
      </c>
      <c r="L91">
        <v>455</v>
      </c>
      <c r="M91">
        <f t="shared" si="6"/>
        <v>0.45500000000000002</v>
      </c>
      <c r="O91">
        <v>1900</v>
      </c>
      <c r="P91">
        <f t="shared" si="5"/>
        <v>-901595066.41366231</v>
      </c>
      <c r="Q91">
        <f t="shared" si="7"/>
        <v>-474523.71916508541</v>
      </c>
      <c r="R91" t="e">
        <f t="shared" si="8"/>
        <v>#NUM!</v>
      </c>
    </row>
    <row r="92" spans="1:18" x14ac:dyDescent="0.35">
      <c r="A92" t="s">
        <v>38</v>
      </c>
      <c r="B92">
        <v>1</v>
      </c>
      <c r="C92">
        <v>1</v>
      </c>
      <c r="D92" t="s">
        <v>39</v>
      </c>
      <c r="E92" t="s">
        <v>16</v>
      </c>
      <c r="F92">
        <v>500</v>
      </c>
      <c r="G92">
        <v>20</v>
      </c>
      <c r="H92" t="s">
        <v>0</v>
      </c>
      <c r="I92">
        <v>1</v>
      </c>
      <c r="J92">
        <v>0.1016</v>
      </c>
      <c r="K92">
        <v>49.992800000000003</v>
      </c>
      <c r="L92">
        <f>50+40.5</f>
        <v>90.5</v>
      </c>
      <c r="M92">
        <f t="shared" si="6"/>
        <v>9.0499999999999997E-2</v>
      </c>
      <c r="O92">
        <v>0.53</v>
      </c>
      <c r="P92">
        <f t="shared" si="5"/>
        <v>-260789.21259842525</v>
      </c>
      <c r="Q92">
        <f t="shared" si="7"/>
        <v>-492055.1181102363</v>
      </c>
      <c r="R92" t="e">
        <f t="shared" si="8"/>
        <v>#NUM!</v>
      </c>
    </row>
    <row r="93" spans="1:18" x14ac:dyDescent="0.35">
      <c r="A93" t="s">
        <v>38</v>
      </c>
      <c r="B93">
        <v>1</v>
      </c>
      <c r="C93">
        <v>2</v>
      </c>
      <c r="D93" t="s">
        <v>39</v>
      </c>
      <c r="E93" t="s">
        <v>16</v>
      </c>
      <c r="F93">
        <v>500</v>
      </c>
      <c r="G93">
        <v>20</v>
      </c>
      <c r="H93" t="s">
        <v>0</v>
      </c>
      <c r="I93">
        <v>10</v>
      </c>
      <c r="J93">
        <v>0.10050000000000001</v>
      </c>
      <c r="K93">
        <v>50.009799999999998</v>
      </c>
      <c r="L93">
        <f>900+7.4</f>
        <v>907.4</v>
      </c>
      <c r="M93">
        <f t="shared" si="6"/>
        <v>0.90739999999999998</v>
      </c>
      <c r="O93">
        <v>6.6</v>
      </c>
      <c r="P93">
        <f t="shared" si="5"/>
        <v>-3284225.6716417903</v>
      </c>
      <c r="Q93">
        <f t="shared" si="7"/>
        <v>-497609.95024875615</v>
      </c>
      <c r="R93" t="e">
        <f t="shared" si="8"/>
        <v>#NUM!</v>
      </c>
    </row>
    <row r="94" spans="1:18" x14ac:dyDescent="0.35">
      <c r="A94" t="s">
        <v>38</v>
      </c>
      <c r="B94">
        <v>1</v>
      </c>
      <c r="C94">
        <v>3</v>
      </c>
      <c r="D94" t="s">
        <v>39</v>
      </c>
      <c r="E94" t="s">
        <v>16</v>
      </c>
      <c r="F94">
        <v>500</v>
      </c>
      <c r="G94">
        <v>20</v>
      </c>
      <c r="H94" t="s">
        <v>0</v>
      </c>
      <c r="I94">
        <v>100</v>
      </c>
      <c r="J94">
        <v>0.1013</v>
      </c>
      <c r="K94">
        <v>49.997199999999999</v>
      </c>
      <c r="L94">
        <v>9.1</v>
      </c>
      <c r="M94">
        <f t="shared" si="6"/>
        <v>9.1000000000000004E-3</v>
      </c>
      <c r="O94">
        <v>75</v>
      </c>
      <c r="P94">
        <f t="shared" si="5"/>
        <v>-37016683.119447187</v>
      </c>
      <c r="Q94">
        <f t="shared" si="7"/>
        <v>-493555.7749259625</v>
      </c>
      <c r="R94" t="e">
        <f t="shared" si="8"/>
        <v>#NUM!</v>
      </c>
    </row>
    <row r="95" spans="1:18" x14ac:dyDescent="0.35">
      <c r="A95" t="s">
        <v>38</v>
      </c>
      <c r="B95">
        <v>1</v>
      </c>
      <c r="C95">
        <v>4</v>
      </c>
      <c r="D95" t="s">
        <v>39</v>
      </c>
      <c r="E95" t="s">
        <v>16</v>
      </c>
      <c r="F95">
        <v>500</v>
      </c>
      <c r="G95">
        <v>20</v>
      </c>
      <c r="H95" t="s">
        <v>0</v>
      </c>
      <c r="I95">
        <v>1000</v>
      </c>
      <c r="J95">
        <v>9.7900000000000001E-2</v>
      </c>
      <c r="K95">
        <v>49.990200000000002</v>
      </c>
      <c r="L95">
        <f>50+40.5</f>
        <v>90.5</v>
      </c>
      <c r="M95">
        <f t="shared" si="6"/>
        <v>9.0499999999999997E-2</v>
      </c>
      <c r="O95">
        <v>810</v>
      </c>
      <c r="P95">
        <f t="shared" si="5"/>
        <v>-413606353.42185903</v>
      </c>
      <c r="Q95">
        <f t="shared" si="7"/>
        <v>-510625.12768130744</v>
      </c>
      <c r="R95" t="e">
        <f t="shared" si="8"/>
        <v>#NUM!</v>
      </c>
    </row>
    <row r="96" spans="1:18" x14ac:dyDescent="0.35">
      <c r="A96" t="s">
        <v>38</v>
      </c>
      <c r="B96">
        <v>1</v>
      </c>
      <c r="C96">
        <v>5</v>
      </c>
      <c r="D96" t="s">
        <v>39</v>
      </c>
      <c r="E96" t="s">
        <v>16</v>
      </c>
      <c r="F96">
        <v>500</v>
      </c>
      <c r="G96">
        <v>20</v>
      </c>
      <c r="H96" t="s">
        <v>0</v>
      </c>
      <c r="I96">
        <v>5000</v>
      </c>
      <c r="J96">
        <v>0.10390000000000001</v>
      </c>
      <c r="K96">
        <v>49.999699999999997</v>
      </c>
      <c r="L96">
        <v>455</v>
      </c>
      <c r="M96">
        <f t="shared" si="6"/>
        <v>0.45500000000000002</v>
      </c>
      <c r="O96">
        <v>5500</v>
      </c>
      <c r="P96">
        <f t="shared" si="5"/>
        <v>-2646759865.2550526</v>
      </c>
      <c r="Q96">
        <f t="shared" si="7"/>
        <v>-481229.06641000957</v>
      </c>
      <c r="R96" t="e">
        <f t="shared" si="8"/>
        <v>#NUM!</v>
      </c>
    </row>
    <row r="97" spans="1:18" x14ac:dyDescent="0.35">
      <c r="A97" t="s">
        <v>40</v>
      </c>
      <c r="B97">
        <v>1</v>
      </c>
      <c r="C97">
        <v>1</v>
      </c>
      <c r="D97" t="s">
        <v>39</v>
      </c>
      <c r="E97" t="s">
        <v>16</v>
      </c>
      <c r="F97">
        <v>600</v>
      </c>
      <c r="G97">
        <v>20</v>
      </c>
      <c r="H97" t="s">
        <v>0</v>
      </c>
      <c r="I97">
        <v>1</v>
      </c>
      <c r="J97">
        <v>0.1009</v>
      </c>
      <c r="K97">
        <v>49.991</v>
      </c>
      <c r="L97">
        <f>50+40.5</f>
        <v>90.5</v>
      </c>
      <c r="M97">
        <f t="shared" si="6"/>
        <v>9.0499999999999997E-2</v>
      </c>
      <c r="O97">
        <v>2.8999999999999998E-3</v>
      </c>
      <c r="P97">
        <f t="shared" si="5"/>
        <v>-1436.8077304261644</v>
      </c>
      <c r="Q97">
        <f t="shared" si="7"/>
        <v>-495450.9415262636</v>
      </c>
      <c r="R97" t="e">
        <f t="shared" si="8"/>
        <v>#NUM!</v>
      </c>
    </row>
    <row r="98" spans="1:18" x14ac:dyDescent="0.35">
      <c r="A98" t="s">
        <v>40</v>
      </c>
      <c r="B98">
        <v>1</v>
      </c>
      <c r="C98">
        <v>2</v>
      </c>
      <c r="D98" t="s">
        <v>39</v>
      </c>
      <c r="E98" t="s">
        <v>16</v>
      </c>
      <c r="F98">
        <v>600</v>
      </c>
      <c r="G98">
        <v>20</v>
      </c>
      <c r="H98" t="s">
        <v>0</v>
      </c>
      <c r="I98">
        <v>10</v>
      </c>
      <c r="J98">
        <v>0.10580000000000001</v>
      </c>
      <c r="K98">
        <v>50.012700000000002</v>
      </c>
      <c r="L98">
        <f>900+7.4</f>
        <v>907.4</v>
      </c>
      <c r="M98">
        <f t="shared" si="6"/>
        <v>0.90739999999999998</v>
      </c>
      <c r="O98">
        <v>0.19</v>
      </c>
      <c r="P98">
        <f t="shared" ref="P98:P129" si="9">(N98*K98-O98*K98)/(J98/1000)</f>
        <v>-89814.867674858222</v>
      </c>
      <c r="Q98">
        <f t="shared" si="7"/>
        <v>-472709.82986767485</v>
      </c>
      <c r="R98" t="e">
        <f t="shared" si="8"/>
        <v>#NUM!</v>
      </c>
    </row>
    <row r="99" spans="1:18" x14ac:dyDescent="0.35">
      <c r="A99" t="s">
        <v>40</v>
      </c>
      <c r="B99">
        <v>1</v>
      </c>
      <c r="C99">
        <v>3</v>
      </c>
      <c r="D99" t="s">
        <v>39</v>
      </c>
      <c r="E99" t="s">
        <v>16</v>
      </c>
      <c r="F99">
        <v>600</v>
      </c>
      <c r="G99">
        <v>20</v>
      </c>
      <c r="H99" t="s">
        <v>0</v>
      </c>
      <c r="I99">
        <v>100</v>
      </c>
      <c r="J99">
        <v>0.1011</v>
      </c>
      <c r="K99">
        <v>50.083599999999997</v>
      </c>
      <c r="L99">
        <v>9.1</v>
      </c>
      <c r="M99">
        <f t="shared" si="6"/>
        <v>9.1000000000000004E-3</v>
      </c>
      <c r="O99">
        <v>2.5</v>
      </c>
      <c r="P99">
        <f t="shared" si="9"/>
        <v>-1238466.8644906033</v>
      </c>
      <c r="Q99">
        <f t="shared" si="7"/>
        <v>-495386.74579624133</v>
      </c>
      <c r="R99" t="e">
        <f t="shared" si="8"/>
        <v>#NUM!</v>
      </c>
    </row>
    <row r="100" spans="1:18" x14ac:dyDescent="0.35">
      <c r="A100" t="s">
        <v>40</v>
      </c>
      <c r="B100">
        <v>1</v>
      </c>
      <c r="C100">
        <v>4</v>
      </c>
      <c r="D100" t="s">
        <v>39</v>
      </c>
      <c r="E100" t="s">
        <v>16</v>
      </c>
      <c r="F100">
        <v>600</v>
      </c>
      <c r="G100">
        <v>20</v>
      </c>
      <c r="H100" t="s">
        <v>0</v>
      </c>
      <c r="I100">
        <v>1000</v>
      </c>
      <c r="J100">
        <v>0.1032</v>
      </c>
      <c r="K100">
        <v>50.001800000000003</v>
      </c>
      <c r="L100">
        <f>50+40.5</f>
        <v>90.5</v>
      </c>
      <c r="M100">
        <f t="shared" si="6"/>
        <v>9.0499999999999997E-2</v>
      </c>
      <c r="O100">
        <v>100</v>
      </c>
      <c r="P100">
        <f t="shared" si="9"/>
        <v>-48451356.589147292</v>
      </c>
      <c r="Q100">
        <f t="shared" si="7"/>
        <v>-484513.56589147291</v>
      </c>
      <c r="R100" t="e">
        <f t="shared" si="8"/>
        <v>#NUM!</v>
      </c>
    </row>
    <row r="101" spans="1:18" x14ac:dyDescent="0.35">
      <c r="A101" t="s">
        <v>40</v>
      </c>
      <c r="B101">
        <v>1</v>
      </c>
      <c r="C101">
        <v>5</v>
      </c>
      <c r="D101" t="s">
        <v>39</v>
      </c>
      <c r="E101" t="s">
        <v>16</v>
      </c>
      <c r="F101">
        <v>600</v>
      </c>
      <c r="G101">
        <v>20</v>
      </c>
      <c r="H101" t="s">
        <v>0</v>
      </c>
      <c r="I101">
        <v>5000</v>
      </c>
      <c r="J101">
        <v>0.1038</v>
      </c>
      <c r="K101">
        <v>50.0045</v>
      </c>
      <c r="L101">
        <v>455</v>
      </c>
      <c r="M101">
        <f t="shared" si="6"/>
        <v>0.45500000000000002</v>
      </c>
      <c r="O101">
        <v>2300</v>
      </c>
      <c r="P101">
        <f t="shared" si="9"/>
        <v>-1107999518.3044317</v>
      </c>
      <c r="Q101">
        <f t="shared" si="7"/>
        <v>-481738.92100192682</v>
      </c>
      <c r="R101" t="e">
        <f t="shared" si="8"/>
        <v>#NUM!</v>
      </c>
    </row>
    <row r="102" spans="1:18" x14ac:dyDescent="0.35">
      <c r="A102" t="s">
        <v>41</v>
      </c>
      <c r="B102">
        <v>1</v>
      </c>
      <c r="C102">
        <v>1</v>
      </c>
      <c r="D102" t="s">
        <v>39</v>
      </c>
      <c r="E102" t="s">
        <v>16</v>
      </c>
      <c r="F102">
        <v>700</v>
      </c>
      <c r="G102">
        <v>20</v>
      </c>
      <c r="H102" t="s">
        <v>0</v>
      </c>
      <c r="I102">
        <v>1</v>
      </c>
      <c r="J102">
        <v>0.1013</v>
      </c>
      <c r="K102">
        <v>50.003500000000003</v>
      </c>
      <c r="L102">
        <f>50+40.5</f>
        <v>90.5</v>
      </c>
      <c r="M102">
        <f t="shared" si="6"/>
        <v>9.0499999999999997E-2</v>
      </c>
      <c r="O102">
        <v>2.8999999999999998E-3</v>
      </c>
      <c r="P102">
        <f t="shared" si="9"/>
        <v>-1431.4921026653506</v>
      </c>
      <c r="Q102">
        <f t="shared" si="7"/>
        <v>-493617.96643632778</v>
      </c>
      <c r="R102" t="e">
        <f t="shared" si="8"/>
        <v>#NUM!</v>
      </c>
    </row>
    <row r="103" spans="1:18" x14ac:dyDescent="0.35">
      <c r="A103" t="s">
        <v>41</v>
      </c>
      <c r="B103">
        <v>1</v>
      </c>
      <c r="C103">
        <v>2</v>
      </c>
      <c r="D103" t="s">
        <v>39</v>
      </c>
      <c r="E103" t="s">
        <v>16</v>
      </c>
      <c r="F103">
        <v>700</v>
      </c>
      <c r="G103">
        <v>20</v>
      </c>
      <c r="H103" t="s">
        <v>0</v>
      </c>
      <c r="I103">
        <v>10</v>
      </c>
      <c r="J103">
        <v>9.8400000000000001E-2</v>
      </c>
      <c r="K103">
        <v>49.996600000000001</v>
      </c>
      <c r="L103">
        <f>900+7.4</f>
        <v>907.4</v>
      </c>
      <c r="M103">
        <f t="shared" si="6"/>
        <v>0.90739999999999998</v>
      </c>
      <c r="O103">
        <v>2.8000000000000001E-2</v>
      </c>
      <c r="P103">
        <f t="shared" si="9"/>
        <v>-14226.674796747968</v>
      </c>
      <c r="Q103">
        <f t="shared" si="7"/>
        <v>-508095.52845528454</v>
      </c>
      <c r="R103" t="e">
        <f t="shared" si="8"/>
        <v>#NUM!</v>
      </c>
    </row>
    <row r="104" spans="1:18" x14ac:dyDescent="0.35">
      <c r="A104" t="s">
        <v>41</v>
      </c>
      <c r="B104">
        <v>1</v>
      </c>
      <c r="C104">
        <v>3</v>
      </c>
      <c r="D104" t="s">
        <v>39</v>
      </c>
      <c r="E104" t="s">
        <v>16</v>
      </c>
      <c r="F104">
        <v>700</v>
      </c>
      <c r="G104">
        <v>20</v>
      </c>
      <c r="H104" t="s">
        <v>0</v>
      </c>
      <c r="I104">
        <v>100</v>
      </c>
      <c r="J104">
        <v>0.10249999999999999</v>
      </c>
      <c r="K104">
        <v>50.0062</v>
      </c>
      <c r="L104">
        <v>9.1</v>
      </c>
      <c r="M104">
        <f t="shared" si="6"/>
        <v>9.1000000000000004E-3</v>
      </c>
      <c r="O104">
        <v>0.33</v>
      </c>
      <c r="P104">
        <f t="shared" si="9"/>
        <v>-160995.57073170732</v>
      </c>
      <c r="Q104">
        <f t="shared" si="7"/>
        <v>-487865.36585365853</v>
      </c>
      <c r="R104" t="e">
        <f t="shared" si="8"/>
        <v>#NUM!</v>
      </c>
    </row>
    <row r="105" spans="1:18" x14ac:dyDescent="0.35">
      <c r="A105" t="s">
        <v>41</v>
      </c>
      <c r="B105">
        <v>1</v>
      </c>
      <c r="C105">
        <v>4</v>
      </c>
      <c r="D105" t="s">
        <v>39</v>
      </c>
      <c r="E105" t="s">
        <v>16</v>
      </c>
      <c r="F105">
        <v>700</v>
      </c>
      <c r="G105">
        <v>20</v>
      </c>
      <c r="H105" t="s">
        <v>0</v>
      </c>
      <c r="I105">
        <v>1000</v>
      </c>
      <c r="J105">
        <v>0.1002</v>
      </c>
      <c r="K105">
        <v>50.035299999999999</v>
      </c>
      <c r="L105">
        <f>50+40.5</f>
        <v>90.5</v>
      </c>
      <c r="M105">
        <f t="shared" si="6"/>
        <v>9.0499999999999997E-2</v>
      </c>
      <c r="O105">
        <v>16</v>
      </c>
      <c r="P105">
        <f t="shared" si="9"/>
        <v>-7989668.6626746505</v>
      </c>
      <c r="Q105">
        <f t="shared" si="7"/>
        <v>-499354.29141716566</v>
      </c>
      <c r="R105" t="e">
        <f t="shared" si="8"/>
        <v>#NUM!</v>
      </c>
    </row>
    <row r="106" spans="1:18" x14ac:dyDescent="0.35">
      <c r="A106" t="s">
        <v>41</v>
      </c>
      <c r="B106">
        <v>1</v>
      </c>
      <c r="C106">
        <v>5</v>
      </c>
      <c r="D106" t="s">
        <v>39</v>
      </c>
      <c r="E106" t="s">
        <v>16</v>
      </c>
      <c r="F106">
        <v>700</v>
      </c>
      <c r="G106">
        <v>20</v>
      </c>
      <c r="H106" t="s">
        <v>0</v>
      </c>
      <c r="I106">
        <v>5000</v>
      </c>
      <c r="J106">
        <v>0.1016</v>
      </c>
      <c r="K106">
        <v>50.016199999999998</v>
      </c>
      <c r="L106">
        <v>455</v>
      </c>
      <c r="M106">
        <f t="shared" si="6"/>
        <v>0.45500000000000002</v>
      </c>
      <c r="O106">
        <v>910</v>
      </c>
      <c r="P106">
        <f t="shared" si="9"/>
        <v>-447979744.0944882</v>
      </c>
      <c r="Q106">
        <f t="shared" si="7"/>
        <v>-492285.43307086616</v>
      </c>
      <c r="R106" t="e">
        <f t="shared" si="8"/>
        <v>#NUM!</v>
      </c>
    </row>
    <row r="107" spans="1:18" x14ac:dyDescent="0.35">
      <c r="A107" t="s">
        <v>42</v>
      </c>
      <c r="B107">
        <v>1</v>
      </c>
      <c r="C107">
        <v>1</v>
      </c>
      <c r="D107" t="s">
        <v>39</v>
      </c>
      <c r="E107" t="s">
        <v>16</v>
      </c>
      <c r="F107">
        <v>800</v>
      </c>
      <c r="G107">
        <v>20</v>
      </c>
      <c r="H107" t="s">
        <v>0</v>
      </c>
      <c r="I107">
        <v>1</v>
      </c>
      <c r="J107">
        <v>0.10249999999999999</v>
      </c>
      <c r="K107">
        <v>49.990200000000002</v>
      </c>
      <c r="L107">
        <f>50+40.5</f>
        <v>90.5</v>
      </c>
      <c r="M107">
        <f t="shared" si="6"/>
        <v>9.0499999999999997E-2</v>
      </c>
      <c r="O107">
        <v>4.0999999999999999E-4</v>
      </c>
      <c r="P107">
        <f t="shared" si="9"/>
        <v>-199.96080000000001</v>
      </c>
      <c r="Q107">
        <f t="shared" si="7"/>
        <v>-487709.26829268294</v>
      </c>
      <c r="R107" t="e">
        <f t="shared" si="8"/>
        <v>#NUM!</v>
      </c>
    </row>
    <row r="108" spans="1:18" x14ac:dyDescent="0.35">
      <c r="A108" t="s">
        <v>42</v>
      </c>
      <c r="B108">
        <v>1</v>
      </c>
      <c r="C108">
        <v>2</v>
      </c>
      <c r="D108" t="s">
        <v>39</v>
      </c>
      <c r="E108" t="s">
        <v>16</v>
      </c>
      <c r="F108">
        <v>800</v>
      </c>
      <c r="G108">
        <v>20</v>
      </c>
      <c r="H108" t="s">
        <v>0</v>
      </c>
      <c r="I108">
        <v>10</v>
      </c>
      <c r="J108">
        <v>0.1012</v>
      </c>
      <c r="K108">
        <v>50.005200000000002</v>
      </c>
      <c r="L108">
        <f>900+7.4</f>
        <v>907.4</v>
      </c>
      <c r="M108">
        <f t="shared" si="6"/>
        <v>0.90739999999999998</v>
      </c>
      <c r="O108">
        <v>2.2000000000000001E-3</v>
      </c>
      <c r="P108">
        <f t="shared" si="9"/>
        <v>-1087.0695652173915</v>
      </c>
      <c r="Q108">
        <f t="shared" si="7"/>
        <v>-494122.52964426886</v>
      </c>
      <c r="R108" t="e">
        <f t="shared" si="8"/>
        <v>#NUM!</v>
      </c>
    </row>
    <row r="109" spans="1:18" x14ac:dyDescent="0.35">
      <c r="A109" t="s">
        <v>42</v>
      </c>
      <c r="B109">
        <v>1</v>
      </c>
      <c r="C109">
        <v>3</v>
      </c>
      <c r="D109" t="s">
        <v>39</v>
      </c>
      <c r="E109" t="s">
        <v>16</v>
      </c>
      <c r="F109">
        <v>800</v>
      </c>
      <c r="G109">
        <v>20</v>
      </c>
      <c r="H109" t="s">
        <v>0</v>
      </c>
      <c r="I109">
        <v>100</v>
      </c>
      <c r="J109">
        <v>9.9099999999999994E-2</v>
      </c>
      <c r="K109">
        <v>50.011600000000001</v>
      </c>
      <c r="L109">
        <v>9.1</v>
      </c>
      <c r="M109">
        <f t="shared" si="6"/>
        <v>9.1000000000000004E-3</v>
      </c>
      <c r="O109">
        <v>2.8000000000000001E-2</v>
      </c>
      <c r="P109">
        <f t="shared" si="9"/>
        <v>-14130.421796165492</v>
      </c>
      <c r="Q109">
        <f t="shared" si="7"/>
        <v>-504657.92129162472</v>
      </c>
      <c r="R109" t="e">
        <f t="shared" si="8"/>
        <v>#NUM!</v>
      </c>
    </row>
    <row r="110" spans="1:18" x14ac:dyDescent="0.35">
      <c r="A110" t="s">
        <v>42</v>
      </c>
      <c r="B110">
        <v>1</v>
      </c>
      <c r="C110">
        <v>4</v>
      </c>
      <c r="D110" t="s">
        <v>39</v>
      </c>
      <c r="E110" t="s">
        <v>16</v>
      </c>
      <c r="F110">
        <v>800</v>
      </c>
      <c r="G110">
        <v>20</v>
      </c>
      <c r="H110" t="s">
        <v>0</v>
      </c>
      <c r="I110">
        <v>1000</v>
      </c>
      <c r="J110">
        <v>9.6600000000000005E-2</v>
      </c>
      <c r="K110">
        <v>50.002099999999999</v>
      </c>
      <c r="L110">
        <f>50+40.5</f>
        <v>90.5</v>
      </c>
      <c r="M110">
        <f t="shared" si="6"/>
        <v>9.0499999999999997E-2</v>
      </c>
      <c r="O110">
        <v>0.67</v>
      </c>
      <c r="P110">
        <f t="shared" si="9"/>
        <v>-346805.45548654243</v>
      </c>
      <c r="Q110">
        <f t="shared" si="7"/>
        <v>-517620.08281573496</v>
      </c>
      <c r="R110" t="e">
        <f t="shared" si="8"/>
        <v>#NUM!</v>
      </c>
    </row>
    <row r="111" spans="1:18" x14ac:dyDescent="0.35">
      <c r="A111" t="s">
        <v>42</v>
      </c>
      <c r="B111">
        <v>1</v>
      </c>
      <c r="C111">
        <v>5</v>
      </c>
      <c r="D111" t="s">
        <v>39</v>
      </c>
      <c r="E111" t="s">
        <v>16</v>
      </c>
      <c r="F111">
        <v>800</v>
      </c>
      <c r="G111">
        <v>20</v>
      </c>
      <c r="H111" t="s">
        <v>0</v>
      </c>
      <c r="I111">
        <v>5000</v>
      </c>
      <c r="J111">
        <v>0.1002</v>
      </c>
      <c r="K111">
        <v>50.015000000000001</v>
      </c>
      <c r="L111">
        <v>455</v>
      </c>
      <c r="M111">
        <f t="shared" si="6"/>
        <v>0.45500000000000002</v>
      </c>
      <c r="O111">
        <v>17</v>
      </c>
      <c r="P111">
        <f t="shared" si="9"/>
        <v>-8485578.8423153702</v>
      </c>
      <c r="Q111">
        <f t="shared" si="7"/>
        <v>-499151.69660678646</v>
      </c>
      <c r="R111" t="e">
        <f t="shared" si="8"/>
        <v>#NUM!</v>
      </c>
    </row>
    <row r="112" spans="1:18" x14ac:dyDescent="0.35">
      <c r="A112" t="s">
        <v>43</v>
      </c>
      <c r="B112">
        <v>1</v>
      </c>
      <c r="C112">
        <v>1</v>
      </c>
      <c r="D112" t="s">
        <v>32</v>
      </c>
      <c r="E112" t="s">
        <v>44</v>
      </c>
      <c r="H112" t="s">
        <v>0</v>
      </c>
      <c r="I112">
        <v>1</v>
      </c>
      <c r="J112">
        <v>0.1011</v>
      </c>
      <c r="K112">
        <v>50.008499999999998</v>
      </c>
      <c r="L112">
        <f>50+40.5</f>
        <v>90.5</v>
      </c>
      <c r="M112">
        <f t="shared" si="6"/>
        <v>9.0499999999999997E-2</v>
      </c>
      <c r="O112">
        <v>0.96</v>
      </c>
      <c r="P112">
        <f t="shared" si="9"/>
        <v>-474858.16023738874</v>
      </c>
      <c r="Q112">
        <f t="shared" si="7"/>
        <v>-494643.91691394662</v>
      </c>
      <c r="R112" t="e">
        <f t="shared" si="8"/>
        <v>#NUM!</v>
      </c>
    </row>
    <row r="113" spans="1:18" x14ac:dyDescent="0.35">
      <c r="A113" t="s">
        <v>43</v>
      </c>
      <c r="B113">
        <v>1</v>
      </c>
      <c r="C113">
        <v>2</v>
      </c>
      <c r="D113" t="s">
        <v>32</v>
      </c>
      <c r="E113" t="s">
        <v>44</v>
      </c>
      <c r="H113" t="s">
        <v>0</v>
      </c>
      <c r="I113">
        <v>10</v>
      </c>
      <c r="J113">
        <v>9.98E-2</v>
      </c>
      <c r="K113">
        <v>50.008000000000003</v>
      </c>
      <c r="L113">
        <f>900+7.4</f>
        <v>907.4</v>
      </c>
      <c r="M113">
        <f t="shared" si="6"/>
        <v>0.90739999999999998</v>
      </c>
      <c r="O113">
        <v>10</v>
      </c>
      <c r="P113">
        <f t="shared" si="9"/>
        <v>-5010821.6432865737</v>
      </c>
      <c r="Q113">
        <f t="shared" si="7"/>
        <v>-501082.16432865738</v>
      </c>
      <c r="R113" t="e">
        <f t="shared" si="8"/>
        <v>#NUM!</v>
      </c>
    </row>
    <row r="114" spans="1:18" x14ac:dyDescent="0.35">
      <c r="A114" t="s">
        <v>43</v>
      </c>
      <c r="B114">
        <v>1</v>
      </c>
      <c r="C114">
        <v>3</v>
      </c>
      <c r="D114" t="s">
        <v>32</v>
      </c>
      <c r="E114" t="s">
        <v>44</v>
      </c>
      <c r="H114" t="s">
        <v>0</v>
      </c>
      <c r="I114">
        <v>100</v>
      </c>
      <c r="J114">
        <v>0.1013</v>
      </c>
      <c r="K114">
        <v>50.011000000000003</v>
      </c>
      <c r="L114">
        <v>9.1</v>
      </c>
      <c r="M114">
        <f t="shared" si="6"/>
        <v>9.1000000000000004E-3</v>
      </c>
      <c r="O114">
        <v>94</v>
      </c>
      <c r="P114">
        <f t="shared" si="9"/>
        <v>-46407048.371174738</v>
      </c>
      <c r="Q114">
        <f t="shared" si="7"/>
        <v>-493692.00394866744</v>
      </c>
      <c r="R114" t="e">
        <f t="shared" si="8"/>
        <v>#NUM!</v>
      </c>
    </row>
    <row r="115" spans="1:18" x14ac:dyDescent="0.35">
      <c r="A115" t="s">
        <v>43</v>
      </c>
      <c r="B115">
        <v>1</v>
      </c>
      <c r="C115">
        <v>4</v>
      </c>
      <c r="D115" t="s">
        <v>32</v>
      </c>
      <c r="E115" t="s">
        <v>44</v>
      </c>
      <c r="H115" t="s">
        <v>0</v>
      </c>
      <c r="I115">
        <v>1000</v>
      </c>
      <c r="J115">
        <v>0.10009999999999999</v>
      </c>
      <c r="K115">
        <v>50.000300000000003</v>
      </c>
      <c r="L115">
        <f>50+40.5</f>
        <v>90.5</v>
      </c>
      <c r="M115">
        <f t="shared" si="6"/>
        <v>9.0499999999999997E-2</v>
      </c>
      <c r="O115">
        <v>940</v>
      </c>
      <c r="P115">
        <f t="shared" si="9"/>
        <v>-469533286.71328676</v>
      </c>
      <c r="Q115">
        <f t="shared" si="7"/>
        <v>-499503.49650349654</v>
      </c>
      <c r="R115" t="e">
        <f t="shared" si="8"/>
        <v>#NUM!</v>
      </c>
    </row>
    <row r="116" spans="1:18" x14ac:dyDescent="0.35">
      <c r="A116" t="s">
        <v>43</v>
      </c>
      <c r="B116">
        <v>1</v>
      </c>
      <c r="C116">
        <v>5</v>
      </c>
      <c r="D116" t="s">
        <v>32</v>
      </c>
      <c r="E116" t="s">
        <v>44</v>
      </c>
      <c r="H116" t="s">
        <v>0</v>
      </c>
      <c r="I116">
        <v>5000</v>
      </c>
      <c r="J116">
        <v>0.1</v>
      </c>
      <c r="K116">
        <v>49.996099999999998</v>
      </c>
      <c r="L116">
        <v>455</v>
      </c>
      <c r="M116">
        <f t="shared" si="6"/>
        <v>0.45500000000000002</v>
      </c>
      <c r="O116">
        <v>6100</v>
      </c>
      <c r="P116">
        <f t="shared" si="9"/>
        <v>-3049762099.9999995</v>
      </c>
      <c r="Q116">
        <f t="shared" si="7"/>
        <v>-499960.99999999994</v>
      </c>
      <c r="R116" t="e">
        <f t="shared" si="8"/>
        <v>#NUM!</v>
      </c>
    </row>
    <row r="117" spans="1:18" x14ac:dyDescent="0.35">
      <c r="A117" t="s">
        <v>45</v>
      </c>
      <c r="B117">
        <v>1</v>
      </c>
      <c r="C117">
        <v>1</v>
      </c>
      <c r="D117" t="s">
        <v>36</v>
      </c>
      <c r="E117" t="s">
        <v>44</v>
      </c>
      <c r="H117" t="s">
        <v>0</v>
      </c>
      <c r="I117">
        <v>1</v>
      </c>
      <c r="J117">
        <v>9.9500000000000005E-2</v>
      </c>
      <c r="K117">
        <v>50.011200000000002</v>
      </c>
      <c r="L117">
        <f>50+40.5</f>
        <v>90.5</v>
      </c>
      <c r="M117">
        <f t="shared" si="6"/>
        <v>9.0499999999999997E-2</v>
      </c>
      <c r="O117">
        <v>0.16</v>
      </c>
      <c r="P117">
        <f t="shared" si="9"/>
        <v>-80420.020100502501</v>
      </c>
      <c r="Q117">
        <f t="shared" si="7"/>
        <v>-502625.12562814064</v>
      </c>
      <c r="R117" t="e">
        <f t="shared" si="8"/>
        <v>#NUM!</v>
      </c>
    </row>
    <row r="118" spans="1:18" x14ac:dyDescent="0.35">
      <c r="A118" t="s">
        <v>45</v>
      </c>
      <c r="B118">
        <v>1</v>
      </c>
      <c r="C118">
        <v>2</v>
      </c>
      <c r="D118" t="s">
        <v>36</v>
      </c>
      <c r="E118" t="s">
        <v>44</v>
      </c>
      <c r="H118" t="s">
        <v>0</v>
      </c>
      <c r="I118">
        <v>10</v>
      </c>
      <c r="J118">
        <v>0.106</v>
      </c>
      <c r="K118">
        <v>49.986499999999999</v>
      </c>
      <c r="L118">
        <f>900+7.4</f>
        <v>907.4</v>
      </c>
      <c r="M118">
        <f t="shared" si="6"/>
        <v>0.90739999999999998</v>
      </c>
      <c r="O118">
        <v>1.8</v>
      </c>
      <c r="P118">
        <f t="shared" si="9"/>
        <v>-848827.35849056602</v>
      </c>
      <c r="Q118">
        <f t="shared" si="7"/>
        <v>-471570.75471698109</v>
      </c>
      <c r="R118" t="e">
        <f t="shared" si="8"/>
        <v>#NUM!</v>
      </c>
    </row>
    <row r="119" spans="1:18" x14ac:dyDescent="0.35">
      <c r="A119" t="s">
        <v>45</v>
      </c>
      <c r="B119">
        <v>1</v>
      </c>
      <c r="C119">
        <v>3</v>
      </c>
      <c r="D119" t="s">
        <v>36</v>
      </c>
      <c r="E119" t="s">
        <v>44</v>
      </c>
      <c r="H119" t="s">
        <v>0</v>
      </c>
      <c r="I119">
        <v>100</v>
      </c>
      <c r="J119">
        <v>9.8000000000000004E-2</v>
      </c>
      <c r="K119">
        <v>49.9861</v>
      </c>
      <c r="L119">
        <v>9.1</v>
      </c>
      <c r="M119">
        <f t="shared" si="6"/>
        <v>9.1000000000000004E-3</v>
      </c>
      <c r="O119">
        <v>21</v>
      </c>
      <c r="P119">
        <f t="shared" si="9"/>
        <v>-10711307.142857142</v>
      </c>
      <c r="Q119">
        <f t="shared" si="7"/>
        <v>-510062.24489795911</v>
      </c>
      <c r="R119" t="e">
        <f t="shared" si="8"/>
        <v>#NUM!</v>
      </c>
    </row>
    <row r="120" spans="1:18" x14ac:dyDescent="0.35">
      <c r="A120" t="s">
        <v>45</v>
      </c>
      <c r="B120">
        <v>1</v>
      </c>
      <c r="C120">
        <v>4</v>
      </c>
      <c r="D120" t="s">
        <v>36</v>
      </c>
      <c r="E120" t="s">
        <v>44</v>
      </c>
      <c r="H120" t="s">
        <v>0</v>
      </c>
      <c r="I120">
        <v>1000</v>
      </c>
      <c r="J120">
        <v>0.1046</v>
      </c>
      <c r="K120">
        <v>50.801400000000001</v>
      </c>
      <c r="L120">
        <f>50+40.5</f>
        <v>90.5</v>
      </c>
      <c r="M120">
        <f t="shared" si="6"/>
        <v>9.0499999999999997E-2</v>
      </c>
      <c r="O120">
        <v>950</v>
      </c>
      <c r="P120">
        <f t="shared" si="9"/>
        <v>-461389388.14531553</v>
      </c>
      <c r="Q120">
        <f t="shared" si="7"/>
        <v>-485673.04015296372</v>
      </c>
      <c r="R120" t="e">
        <f t="shared" si="8"/>
        <v>#NUM!</v>
      </c>
    </row>
    <row r="121" spans="1:18" x14ac:dyDescent="0.35">
      <c r="A121" t="s">
        <v>45</v>
      </c>
      <c r="B121">
        <v>1</v>
      </c>
      <c r="C121">
        <v>5</v>
      </c>
      <c r="D121" t="s">
        <v>36</v>
      </c>
      <c r="E121" t="s">
        <v>44</v>
      </c>
      <c r="H121" t="s">
        <v>0</v>
      </c>
      <c r="I121">
        <v>5000</v>
      </c>
      <c r="J121">
        <v>0.1061</v>
      </c>
      <c r="K121">
        <v>50.012900000000002</v>
      </c>
      <c r="L121">
        <v>455</v>
      </c>
      <c r="M121">
        <f t="shared" si="6"/>
        <v>0.45500000000000002</v>
      </c>
      <c r="O121">
        <v>4300</v>
      </c>
      <c r="P121">
        <f t="shared" si="9"/>
        <v>-2026913006.5975494</v>
      </c>
      <c r="Q121">
        <f t="shared" si="7"/>
        <v>-471375.11781338358</v>
      </c>
      <c r="R121" t="e">
        <f t="shared" si="8"/>
        <v>#NUM!</v>
      </c>
    </row>
    <row r="122" spans="1:18" x14ac:dyDescent="0.35">
      <c r="A122" t="s">
        <v>46</v>
      </c>
      <c r="B122">
        <v>1</v>
      </c>
      <c r="C122">
        <v>1</v>
      </c>
      <c r="D122" t="s">
        <v>15</v>
      </c>
      <c r="E122" t="s">
        <v>44</v>
      </c>
      <c r="H122" t="s">
        <v>0</v>
      </c>
      <c r="I122">
        <v>1</v>
      </c>
      <c r="J122">
        <v>0.1008</v>
      </c>
      <c r="K122">
        <v>50.000100000000003</v>
      </c>
      <c r="L122">
        <f>50+40.5</f>
        <v>90.5</v>
      </c>
      <c r="M122">
        <f t="shared" si="6"/>
        <v>9.0499999999999997E-2</v>
      </c>
      <c r="O122">
        <v>1</v>
      </c>
      <c r="P122">
        <f t="shared" si="9"/>
        <v>-496032.73809523816</v>
      </c>
      <c r="Q122">
        <f t="shared" si="7"/>
        <v>-496032.73809523816</v>
      </c>
      <c r="R122" t="e">
        <f t="shared" si="8"/>
        <v>#NUM!</v>
      </c>
    </row>
    <row r="123" spans="1:18" x14ac:dyDescent="0.35">
      <c r="A123" t="s">
        <v>46</v>
      </c>
      <c r="B123">
        <v>1</v>
      </c>
      <c r="C123">
        <v>2</v>
      </c>
      <c r="D123" t="s">
        <v>15</v>
      </c>
      <c r="E123" t="s">
        <v>44</v>
      </c>
      <c r="H123" t="s">
        <v>0</v>
      </c>
      <c r="I123">
        <v>10</v>
      </c>
      <c r="J123">
        <v>0.1014</v>
      </c>
      <c r="K123">
        <v>50.0351</v>
      </c>
      <c r="L123">
        <f>900+7.4</f>
        <v>907.4</v>
      </c>
      <c r="M123">
        <f t="shared" si="6"/>
        <v>0.90739999999999998</v>
      </c>
      <c r="O123">
        <v>11</v>
      </c>
      <c r="P123">
        <f t="shared" si="9"/>
        <v>-5427870.8086785004</v>
      </c>
      <c r="Q123">
        <f t="shared" si="7"/>
        <v>-493442.8007889546</v>
      </c>
      <c r="R123" t="e">
        <f t="shared" si="8"/>
        <v>#NUM!</v>
      </c>
    </row>
    <row r="124" spans="1:18" x14ac:dyDescent="0.35">
      <c r="A124" t="s">
        <v>46</v>
      </c>
      <c r="B124">
        <v>1</v>
      </c>
      <c r="C124">
        <v>3</v>
      </c>
      <c r="D124" t="s">
        <v>15</v>
      </c>
      <c r="E124" t="s">
        <v>44</v>
      </c>
      <c r="H124" t="s">
        <v>0</v>
      </c>
      <c r="I124">
        <v>100</v>
      </c>
      <c r="J124">
        <v>9.5600000000000004E-2</v>
      </c>
      <c r="K124">
        <v>50.005600000000001</v>
      </c>
      <c r="L124">
        <v>9.1</v>
      </c>
      <c r="M124">
        <f t="shared" si="6"/>
        <v>9.1000000000000004E-3</v>
      </c>
      <c r="O124">
        <v>89</v>
      </c>
      <c r="P124">
        <f t="shared" si="9"/>
        <v>-46553330.543933056</v>
      </c>
      <c r="Q124">
        <f t="shared" si="7"/>
        <v>-523071.12970711297</v>
      </c>
      <c r="R124" t="e">
        <f t="shared" si="8"/>
        <v>#NUM!</v>
      </c>
    </row>
    <row r="125" spans="1:18" x14ac:dyDescent="0.35">
      <c r="A125" t="s">
        <v>46</v>
      </c>
      <c r="B125">
        <v>1</v>
      </c>
      <c r="C125">
        <v>4</v>
      </c>
      <c r="D125" t="s">
        <v>15</v>
      </c>
      <c r="E125" t="s">
        <v>44</v>
      </c>
      <c r="H125" t="s">
        <v>0</v>
      </c>
      <c r="I125">
        <v>1000</v>
      </c>
      <c r="J125">
        <v>0.1013</v>
      </c>
      <c r="K125">
        <v>50.011499999999998</v>
      </c>
      <c r="L125">
        <f>50+40.5</f>
        <v>90.5</v>
      </c>
      <c r="M125">
        <f t="shared" si="6"/>
        <v>9.0499999999999997E-2</v>
      </c>
      <c r="O125">
        <v>1000</v>
      </c>
      <c r="P125">
        <f t="shared" si="9"/>
        <v>-493696939.78282332</v>
      </c>
      <c r="Q125">
        <f t="shared" si="7"/>
        <v>-493696.93978282332</v>
      </c>
      <c r="R125" t="e">
        <f t="shared" si="8"/>
        <v>#NUM!</v>
      </c>
    </row>
    <row r="126" spans="1:18" x14ac:dyDescent="0.35">
      <c r="A126" t="s">
        <v>46</v>
      </c>
      <c r="B126">
        <v>1</v>
      </c>
      <c r="C126">
        <v>5</v>
      </c>
      <c r="D126" t="s">
        <v>15</v>
      </c>
      <c r="E126" t="s">
        <v>44</v>
      </c>
      <c r="H126" t="s">
        <v>0</v>
      </c>
      <c r="I126">
        <v>5000</v>
      </c>
      <c r="J126">
        <v>9.9099999999999994E-2</v>
      </c>
      <c r="K126">
        <v>50.013300000000001</v>
      </c>
      <c r="L126">
        <v>455</v>
      </c>
      <c r="M126">
        <f t="shared" si="6"/>
        <v>0.45500000000000002</v>
      </c>
      <c r="O126">
        <v>6500</v>
      </c>
      <c r="P126">
        <f t="shared" si="9"/>
        <v>-3280387991.9273462</v>
      </c>
      <c r="Q126">
        <f t="shared" si="7"/>
        <v>-504675.07568113017</v>
      </c>
      <c r="R126" t="e">
        <f t="shared" si="8"/>
        <v>#NUM!</v>
      </c>
    </row>
    <row r="127" spans="1:18" x14ac:dyDescent="0.35">
      <c r="A127" t="s">
        <v>47</v>
      </c>
      <c r="B127">
        <v>1</v>
      </c>
      <c r="C127">
        <v>1</v>
      </c>
      <c r="H127" t="s">
        <v>48</v>
      </c>
      <c r="I127">
        <v>1</v>
      </c>
      <c r="K127">
        <v>50.007100000000001</v>
      </c>
      <c r="L127">
        <f>50+40.5</f>
        <v>90.5</v>
      </c>
      <c r="M127">
        <f t="shared" si="6"/>
        <v>9.0499999999999997E-2</v>
      </c>
      <c r="O127">
        <v>2.4</v>
      </c>
      <c r="Q127">
        <f t="shared" si="7"/>
        <v>0</v>
      </c>
      <c r="R127" t="e">
        <f t="shared" si="8"/>
        <v>#NUM!</v>
      </c>
    </row>
    <row r="128" spans="1:18" x14ac:dyDescent="0.35">
      <c r="A128" t="s">
        <v>47</v>
      </c>
      <c r="B128">
        <v>2</v>
      </c>
      <c r="C128">
        <v>1</v>
      </c>
      <c r="H128" t="s">
        <v>48</v>
      </c>
      <c r="I128">
        <v>1</v>
      </c>
      <c r="K128">
        <v>50.019399999999997</v>
      </c>
      <c r="L128">
        <f>50+40.5</f>
        <v>90.5</v>
      </c>
      <c r="M128">
        <f t="shared" si="6"/>
        <v>9.0499999999999997E-2</v>
      </c>
      <c r="O128">
        <v>1</v>
      </c>
      <c r="Q128">
        <f t="shared" si="7"/>
        <v>0</v>
      </c>
      <c r="R128" t="e">
        <f t="shared" si="8"/>
        <v>#NUM!</v>
      </c>
    </row>
    <row r="129" spans="1:18" x14ac:dyDescent="0.35">
      <c r="A129" t="s">
        <v>47</v>
      </c>
      <c r="B129">
        <v>3</v>
      </c>
      <c r="C129">
        <v>1</v>
      </c>
      <c r="H129" t="s">
        <v>48</v>
      </c>
      <c r="I129">
        <v>1</v>
      </c>
      <c r="K129">
        <v>49.997599999999998</v>
      </c>
      <c r="L129">
        <f>50+40.5</f>
        <v>90.5</v>
      </c>
      <c r="M129">
        <f t="shared" si="6"/>
        <v>9.0499999999999997E-2</v>
      </c>
      <c r="O129">
        <v>0.95</v>
      </c>
      <c r="Q129">
        <f t="shared" si="7"/>
        <v>0</v>
      </c>
      <c r="R129" t="e">
        <f t="shared" si="8"/>
        <v>#NUM!</v>
      </c>
    </row>
    <row r="130" spans="1:18" x14ac:dyDescent="0.35">
      <c r="A130" t="s">
        <v>47</v>
      </c>
      <c r="B130">
        <v>1</v>
      </c>
      <c r="C130">
        <v>2</v>
      </c>
      <c r="H130" t="s">
        <v>48</v>
      </c>
      <c r="I130">
        <v>10</v>
      </c>
      <c r="K130">
        <v>49.990200000000002</v>
      </c>
      <c r="L130">
        <f>900+7.4</f>
        <v>907.4</v>
      </c>
      <c r="M130">
        <f t="shared" si="6"/>
        <v>0.90739999999999998</v>
      </c>
      <c r="O130">
        <v>12</v>
      </c>
      <c r="Q130">
        <f t="shared" si="7"/>
        <v>0</v>
      </c>
      <c r="R130" t="e">
        <f t="shared" si="8"/>
        <v>#NUM!</v>
      </c>
    </row>
    <row r="131" spans="1:18" x14ac:dyDescent="0.35">
      <c r="A131" t="s">
        <v>47</v>
      </c>
      <c r="B131">
        <v>1</v>
      </c>
      <c r="C131">
        <v>3</v>
      </c>
      <c r="H131" t="s">
        <v>48</v>
      </c>
      <c r="I131">
        <v>100</v>
      </c>
      <c r="K131">
        <v>49.998199999999997</v>
      </c>
      <c r="L131">
        <v>9.1</v>
      </c>
      <c r="M131">
        <f t="shared" ref="M131:M133" si="10">L131/1000</f>
        <v>9.1000000000000004E-3</v>
      </c>
      <c r="O131">
        <v>91</v>
      </c>
      <c r="Q131">
        <f t="shared" ref="Q131:Q136" si="11">P131/O131</f>
        <v>0</v>
      </c>
      <c r="R131" t="e">
        <f t="shared" ref="R131:R136" si="12">LOG10(Q131)</f>
        <v>#NUM!</v>
      </c>
    </row>
    <row r="132" spans="1:18" x14ac:dyDescent="0.35">
      <c r="A132" t="s">
        <v>47</v>
      </c>
      <c r="B132">
        <v>1</v>
      </c>
      <c r="C132">
        <v>4</v>
      </c>
      <c r="H132" t="s">
        <v>48</v>
      </c>
      <c r="I132">
        <v>1000</v>
      </c>
      <c r="K132">
        <v>50.014000000000003</v>
      </c>
      <c r="L132">
        <f>50+40.5</f>
        <v>90.5</v>
      </c>
      <c r="M132">
        <f t="shared" si="10"/>
        <v>9.0499999999999997E-2</v>
      </c>
      <c r="O132">
        <v>1000</v>
      </c>
      <c r="Q132">
        <f t="shared" si="11"/>
        <v>0</v>
      </c>
      <c r="R132" t="e">
        <f t="shared" si="12"/>
        <v>#NUM!</v>
      </c>
    </row>
    <row r="133" spans="1:18" x14ac:dyDescent="0.35">
      <c r="A133" t="s">
        <v>47</v>
      </c>
      <c r="B133">
        <v>1</v>
      </c>
      <c r="C133">
        <v>5</v>
      </c>
      <c r="H133" t="s">
        <v>48</v>
      </c>
      <c r="I133">
        <v>5000</v>
      </c>
      <c r="K133">
        <v>50.001300000000001</v>
      </c>
      <c r="L133">
        <v>455</v>
      </c>
      <c r="M133">
        <f t="shared" si="10"/>
        <v>0.45500000000000002</v>
      </c>
      <c r="O133">
        <v>6000</v>
      </c>
      <c r="Q133">
        <f t="shared" si="11"/>
        <v>0</v>
      </c>
      <c r="R133" t="e">
        <f t="shared" si="12"/>
        <v>#NUM!</v>
      </c>
    </row>
    <row r="134" spans="1:18" x14ac:dyDescent="0.35">
      <c r="A134" t="s">
        <v>49</v>
      </c>
      <c r="B134">
        <v>1</v>
      </c>
      <c r="C134">
        <v>0</v>
      </c>
      <c r="H134" t="s">
        <v>50</v>
      </c>
      <c r="O134">
        <v>4.0000000000000002E-4</v>
      </c>
      <c r="Q134">
        <f t="shared" si="11"/>
        <v>0</v>
      </c>
      <c r="R134" t="e">
        <f t="shared" si="12"/>
        <v>#NUM!</v>
      </c>
    </row>
    <row r="135" spans="1:18" x14ac:dyDescent="0.35">
      <c r="A135" t="s">
        <v>49</v>
      </c>
      <c r="B135">
        <v>2</v>
      </c>
      <c r="C135">
        <v>0</v>
      </c>
      <c r="H135" t="s">
        <v>50</v>
      </c>
      <c r="O135">
        <v>0</v>
      </c>
      <c r="Q135" t="e">
        <f t="shared" si="11"/>
        <v>#DIV/0!</v>
      </c>
      <c r="R135" t="e">
        <f t="shared" si="12"/>
        <v>#DIV/0!</v>
      </c>
    </row>
    <row r="136" spans="1:18" x14ac:dyDescent="0.35">
      <c r="A136" t="s">
        <v>49</v>
      </c>
      <c r="B136">
        <v>3</v>
      </c>
      <c r="C136">
        <v>0</v>
      </c>
      <c r="H136" t="s">
        <v>50</v>
      </c>
      <c r="O136">
        <v>0</v>
      </c>
      <c r="Q136" t="e">
        <f t="shared" si="11"/>
        <v>#DIV/0!</v>
      </c>
      <c r="R136" t="e">
        <f t="shared" si="12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2022-11-08T11:56:19Z</dcterms:created>
  <dcterms:modified xsi:type="dcterms:W3CDTF">2022-11-08T13:06:56Z</dcterms:modified>
</cp:coreProperties>
</file>