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R\data_raw\"/>
    </mc:Choice>
  </mc:AlternateContent>
  <xr:revisionPtr revIDLastSave="0" documentId="13_ncr:1_{A5775E8E-5E65-4F87-A303-D7275271C91E}" xr6:coauthVersionLast="47" xr6:coauthVersionMax="47" xr10:uidLastSave="{00000000-0000-0000-0000-000000000000}"/>
  <bookViews>
    <workbookView xWindow="13905" yWindow="-16320" windowWidth="29040" windowHeight="15840" xr2:uid="{85C272D5-AFF5-423B-8CDF-49A0B5AFE682}"/>
  </bookViews>
  <sheets>
    <sheet name="Sheet1" sheetId="1" r:id="rId1"/>
  </sheets>
  <definedNames>
    <definedName name="_xlnm._FilterDatabase" localSheetId="0" hidden="1">Sheet1!$A$1:$Y$299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97" i="1"/>
  <c r="L98" i="1"/>
  <c r="L99" i="1"/>
  <c r="L5" i="1"/>
  <c r="L6" i="1"/>
  <c r="L7" i="1"/>
  <c r="L100" i="1"/>
  <c r="L101" i="1"/>
  <c r="L102" i="1"/>
  <c r="L8" i="1"/>
  <c r="L9" i="1"/>
  <c r="L10" i="1"/>
  <c r="L103" i="1"/>
  <c r="L104" i="1"/>
  <c r="L105" i="1"/>
  <c r="L11" i="1"/>
  <c r="L12" i="1"/>
  <c r="L13" i="1"/>
  <c r="L106" i="1"/>
  <c r="L107" i="1"/>
  <c r="L108" i="1"/>
  <c r="L14" i="1"/>
  <c r="L15" i="1"/>
  <c r="L16" i="1"/>
  <c r="L109" i="1"/>
  <c r="L110" i="1"/>
  <c r="L111" i="1"/>
  <c r="L112" i="1"/>
  <c r="L113" i="1"/>
  <c r="L17" i="1"/>
  <c r="L18" i="1"/>
  <c r="L19" i="1"/>
  <c r="L114" i="1"/>
  <c r="L115" i="1"/>
  <c r="L116" i="1"/>
  <c r="L117" i="1"/>
  <c r="L118" i="1"/>
  <c r="L119" i="1"/>
  <c r="L20" i="1"/>
  <c r="L21" i="1"/>
  <c r="L22" i="1"/>
  <c r="L120" i="1"/>
  <c r="L121" i="1"/>
  <c r="L122" i="1"/>
  <c r="L23" i="1"/>
  <c r="L24" i="1"/>
  <c r="L25" i="1"/>
  <c r="L123" i="1"/>
  <c r="L124" i="1"/>
  <c r="L125" i="1"/>
  <c r="L26" i="1"/>
  <c r="L27" i="1"/>
  <c r="L28" i="1"/>
  <c r="L126" i="1"/>
  <c r="L127" i="1"/>
  <c r="L128" i="1"/>
  <c r="L29" i="1"/>
  <c r="L30" i="1"/>
  <c r="L31" i="1"/>
  <c r="L129" i="1"/>
  <c r="L130" i="1"/>
  <c r="L131" i="1"/>
  <c r="L32" i="1"/>
  <c r="L33" i="1"/>
  <c r="L34" i="1"/>
  <c r="L132" i="1"/>
  <c r="L133" i="1"/>
  <c r="L134" i="1"/>
  <c r="L35" i="1"/>
  <c r="L36" i="1"/>
  <c r="L37" i="1"/>
  <c r="L135" i="1"/>
  <c r="L136" i="1"/>
  <c r="L137" i="1"/>
  <c r="L38" i="1"/>
  <c r="L39" i="1"/>
  <c r="L40" i="1"/>
  <c r="L138" i="1"/>
  <c r="L139" i="1"/>
  <c r="L140" i="1"/>
  <c r="L41" i="1"/>
  <c r="L42" i="1"/>
  <c r="L43" i="1"/>
  <c r="L141" i="1"/>
  <c r="L142" i="1"/>
  <c r="L143" i="1"/>
  <c r="L44" i="1"/>
  <c r="L45" i="1"/>
  <c r="L46" i="1"/>
  <c r="L144" i="1"/>
  <c r="L145" i="1"/>
  <c r="L146" i="1"/>
  <c r="L47" i="1"/>
  <c r="L48" i="1"/>
  <c r="L49" i="1"/>
  <c r="L147" i="1"/>
  <c r="L148" i="1"/>
  <c r="L149" i="1"/>
  <c r="L50" i="1"/>
  <c r="L51" i="1"/>
  <c r="L52" i="1"/>
  <c r="L150" i="1"/>
  <c r="L151" i="1"/>
  <c r="L152" i="1"/>
  <c r="L53" i="1"/>
  <c r="L54" i="1"/>
  <c r="L55" i="1"/>
  <c r="L153" i="1"/>
  <c r="L154" i="1"/>
  <c r="L155" i="1"/>
  <c r="L56" i="1"/>
  <c r="L57" i="1"/>
  <c r="L58" i="1"/>
  <c r="L156" i="1"/>
  <c r="L157" i="1"/>
  <c r="L158" i="1"/>
  <c r="L59" i="1"/>
  <c r="L60" i="1"/>
  <c r="L61" i="1"/>
  <c r="L159" i="1"/>
  <c r="L160" i="1"/>
  <c r="L161" i="1"/>
  <c r="L62" i="1"/>
  <c r="L63" i="1"/>
  <c r="L64" i="1"/>
  <c r="L162" i="1"/>
  <c r="L163" i="1"/>
  <c r="L164" i="1"/>
  <c r="L65" i="1"/>
  <c r="L66" i="1"/>
  <c r="L67" i="1"/>
  <c r="L165" i="1"/>
  <c r="L166" i="1"/>
  <c r="L167" i="1"/>
  <c r="L68" i="1"/>
  <c r="L69" i="1"/>
  <c r="L70" i="1"/>
  <c r="L168" i="1"/>
  <c r="L169" i="1"/>
  <c r="L170" i="1"/>
  <c r="L71" i="1"/>
  <c r="L72" i="1"/>
  <c r="L73" i="1"/>
  <c r="L171" i="1"/>
  <c r="L172" i="1"/>
  <c r="L173" i="1"/>
  <c r="L74" i="1"/>
  <c r="L75" i="1"/>
  <c r="L76" i="1"/>
  <c r="L77" i="1"/>
  <c r="L78" i="1"/>
  <c r="L79" i="1"/>
  <c r="L80" i="1"/>
  <c r="L81" i="1"/>
  <c r="L174" i="1"/>
  <c r="L175" i="1"/>
  <c r="L176" i="1"/>
  <c r="L177" i="1"/>
  <c r="L178" i="1"/>
  <c r="L179" i="1"/>
  <c r="L180" i="1"/>
  <c r="L82" i="1"/>
  <c r="L83" i="1"/>
  <c r="L181" i="1"/>
  <c r="L182" i="1"/>
  <c r="L183" i="1"/>
  <c r="L84" i="1"/>
  <c r="L85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86" i="1"/>
  <c r="L87" i="1"/>
  <c r="L88" i="1"/>
  <c r="L89" i="1"/>
  <c r="L90" i="1"/>
  <c r="L91" i="1"/>
  <c r="L196" i="1"/>
  <c r="L197" i="1"/>
  <c r="L198" i="1"/>
  <c r="L199" i="1"/>
  <c r="L200" i="1"/>
  <c r="L201" i="1"/>
  <c r="L202" i="1"/>
  <c r="L203" i="1"/>
  <c r="L92" i="1"/>
  <c r="L93" i="1"/>
  <c r="L94" i="1"/>
  <c r="L95" i="1"/>
  <c r="L96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" i="1"/>
  <c r="Q80" i="1"/>
  <c r="P202" i="1" l="1"/>
  <c r="Q202" i="1" s="1"/>
  <c r="U139" i="1" l="1"/>
  <c r="P75" i="1"/>
  <c r="Q75" i="1" s="1"/>
  <c r="P76" i="1"/>
  <c r="Q76" i="1" s="1"/>
  <c r="P77" i="1"/>
  <c r="Q77" i="1" s="1"/>
  <c r="P78" i="1"/>
  <c r="Q78" i="1" s="1"/>
  <c r="P79" i="1"/>
  <c r="Q79" i="1" s="1"/>
  <c r="P81" i="1"/>
  <c r="Q81" i="1" s="1"/>
  <c r="P83" i="1"/>
  <c r="Q83" i="1" s="1"/>
  <c r="P85" i="1"/>
  <c r="Q85" i="1" s="1"/>
  <c r="P87" i="1"/>
  <c r="Q87" i="1" s="1"/>
  <c r="P89" i="1"/>
  <c r="Q89" i="1" s="1"/>
  <c r="P91" i="1"/>
  <c r="Q91" i="1" s="1"/>
  <c r="P93" i="1"/>
  <c r="Q93" i="1" s="1"/>
  <c r="P62" i="1"/>
  <c r="Q62" i="1" s="1"/>
  <c r="P63" i="1"/>
  <c r="Q63" i="1" s="1"/>
  <c r="P64" i="1"/>
  <c r="Q64" i="1" s="1"/>
  <c r="P94" i="1"/>
  <c r="Q94" i="1" s="1"/>
  <c r="P95" i="1"/>
  <c r="Q95" i="1" s="1"/>
  <c r="P96" i="1"/>
  <c r="Q96" i="1" s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65" i="1"/>
  <c r="Q65" i="1" s="1"/>
  <c r="P66" i="1"/>
  <c r="Q66" i="1" s="1"/>
  <c r="P67" i="1"/>
  <c r="Q67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68" i="1"/>
  <c r="Q68" i="1" s="1"/>
  <c r="P69" i="1"/>
  <c r="Q69" i="1" s="1"/>
  <c r="P70" i="1"/>
  <c r="Q70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71" i="1"/>
  <c r="Q71" i="1" s="1"/>
  <c r="P72" i="1"/>
  <c r="Q72" i="1" s="1"/>
  <c r="P73" i="1"/>
  <c r="Q73" i="1" s="1"/>
  <c r="P74" i="1"/>
  <c r="Q74" i="1" s="1"/>
  <c r="P207" i="1"/>
  <c r="Q207" i="1" s="1"/>
  <c r="P218" i="1"/>
  <c r="Q218" i="1" s="1"/>
  <c r="P229" i="1"/>
  <c r="Q229" i="1" s="1"/>
  <c r="P238" i="1"/>
  <c r="Q238" i="1" s="1"/>
  <c r="P241" i="1"/>
  <c r="Q241" i="1" s="1"/>
  <c r="P242" i="1"/>
  <c r="Q242" i="1" s="1"/>
  <c r="P245" i="1"/>
  <c r="Q245" i="1" s="1"/>
  <c r="P246" i="1"/>
  <c r="Q246" i="1" s="1"/>
  <c r="P181" i="1"/>
  <c r="Q181" i="1" s="1"/>
  <c r="P184" i="1"/>
  <c r="Q184" i="1" s="1"/>
  <c r="P187" i="1"/>
  <c r="Q187" i="1" s="1"/>
  <c r="P190" i="1"/>
  <c r="Q190" i="1" s="1"/>
  <c r="P193" i="1"/>
  <c r="Q193" i="1" s="1"/>
  <c r="P196" i="1"/>
  <c r="Q196" i="1" s="1"/>
  <c r="P199" i="1"/>
  <c r="Q199" i="1" s="1"/>
  <c r="P203" i="1"/>
  <c r="Q203" i="1" s="1"/>
  <c r="P162" i="1"/>
  <c r="Q162" i="1" s="1"/>
  <c r="P163" i="1"/>
  <c r="Q163" i="1" s="1"/>
  <c r="P164" i="1"/>
  <c r="Q164" i="1" s="1"/>
  <c r="P204" i="1"/>
  <c r="Q204" i="1" s="1"/>
  <c r="P205" i="1"/>
  <c r="Q205" i="1" s="1"/>
  <c r="P206" i="1"/>
  <c r="Q206" i="1" s="1"/>
  <c r="P215" i="1"/>
  <c r="Q215" i="1" s="1"/>
  <c r="P216" i="1"/>
  <c r="Q216" i="1" s="1"/>
  <c r="P217" i="1"/>
  <c r="Q217" i="1" s="1"/>
  <c r="P226" i="1"/>
  <c r="Q226" i="1" s="1"/>
  <c r="P227" i="1"/>
  <c r="Q227" i="1" s="1"/>
  <c r="P228" i="1"/>
  <c r="Q228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65" i="1"/>
  <c r="Q165" i="1" s="1"/>
  <c r="P166" i="1"/>
  <c r="Q166" i="1" s="1"/>
  <c r="P167" i="1"/>
  <c r="Q167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68" i="1"/>
  <c r="Q168" i="1" s="1"/>
  <c r="P169" i="1"/>
  <c r="Q169" i="1" s="1"/>
  <c r="P170" i="1"/>
  <c r="Q170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239" i="1"/>
  <c r="Q239" i="1" s="1"/>
  <c r="P240" i="1"/>
  <c r="Q240" i="1" s="1"/>
  <c r="P243" i="1"/>
  <c r="Q243" i="1" s="1"/>
  <c r="P244" i="1"/>
  <c r="Q244" i="1" s="1"/>
  <c r="P247" i="1"/>
  <c r="Q247" i="1" s="1"/>
  <c r="P248" i="1"/>
  <c r="Q248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71" i="1"/>
  <c r="Q171" i="1" s="1"/>
  <c r="P172" i="1"/>
  <c r="Q172" i="1" s="1"/>
  <c r="P173" i="1"/>
  <c r="Q173" i="1" s="1"/>
  <c r="P237" i="1"/>
  <c r="Q237" i="1" s="1"/>
  <c r="R165" i="1" l="1"/>
  <c r="R167" i="1"/>
  <c r="R166" i="1"/>
  <c r="R115" i="1"/>
  <c r="R117" i="1"/>
  <c r="R119" i="1"/>
  <c r="R111" i="1"/>
  <c r="R110" i="1"/>
  <c r="R113" i="1"/>
  <c r="R107" i="1"/>
  <c r="R106" i="1"/>
  <c r="R108" i="1"/>
  <c r="R105" i="1"/>
  <c r="R103" i="1"/>
  <c r="R100" i="1"/>
  <c r="R102" i="1"/>
  <c r="R101" i="1"/>
  <c r="R97" i="1"/>
  <c r="R99" i="1"/>
  <c r="R98" i="1"/>
  <c r="R162" i="1"/>
  <c r="R163" i="1"/>
  <c r="R164" i="1"/>
  <c r="T97" i="1" l="1"/>
  <c r="U97" i="1" s="1"/>
  <c r="S97" i="1"/>
  <c r="T113" i="1"/>
  <c r="U113" i="1" s="1"/>
  <c r="S113" i="1"/>
  <c r="T110" i="1"/>
  <c r="U110" i="1" s="1"/>
  <c r="S110" i="1"/>
  <c r="T100" i="1"/>
  <c r="U100" i="1" s="1"/>
  <c r="S100" i="1"/>
  <c r="T103" i="1"/>
  <c r="U103" i="1" s="1"/>
  <c r="S103" i="1"/>
  <c r="T162" i="1"/>
  <c r="U162" i="1" s="1"/>
  <c r="S162" i="1"/>
  <c r="T105" i="1"/>
  <c r="U105" i="1" s="1"/>
  <c r="S105" i="1"/>
  <c r="T115" i="1"/>
  <c r="U115" i="1" s="1"/>
  <c r="S115" i="1"/>
  <c r="T102" i="1"/>
  <c r="U102" i="1" s="1"/>
  <c r="S102" i="1"/>
  <c r="T164" i="1"/>
  <c r="U164" i="1" s="1"/>
  <c r="S164" i="1"/>
  <c r="T111" i="1"/>
  <c r="U111" i="1" s="1"/>
  <c r="S111" i="1"/>
  <c r="T163" i="1"/>
  <c r="U163" i="1" s="1"/>
  <c r="S163" i="1"/>
  <c r="T119" i="1"/>
  <c r="U119" i="1" s="1"/>
  <c r="S119" i="1"/>
  <c r="T117" i="1"/>
  <c r="U117" i="1" s="1"/>
  <c r="S117" i="1"/>
  <c r="T98" i="1"/>
  <c r="U98" i="1" s="1"/>
  <c r="S98" i="1"/>
  <c r="T108" i="1"/>
  <c r="U108" i="1" s="1"/>
  <c r="S108" i="1"/>
  <c r="T99" i="1"/>
  <c r="U99" i="1" s="1"/>
  <c r="S99" i="1"/>
  <c r="T106" i="1"/>
  <c r="U106" i="1" s="1"/>
  <c r="S106" i="1"/>
  <c r="T166" i="1"/>
  <c r="U166" i="1" s="1"/>
  <c r="S166" i="1"/>
  <c r="T107" i="1"/>
  <c r="U107" i="1" s="1"/>
  <c r="S107" i="1"/>
  <c r="T167" i="1"/>
  <c r="U167" i="1" s="1"/>
  <c r="S167" i="1"/>
  <c r="T101" i="1"/>
  <c r="U101" i="1" s="1"/>
  <c r="S101" i="1"/>
  <c r="T165" i="1"/>
  <c r="U165" i="1" s="1"/>
  <c r="S165" i="1"/>
  <c r="R3" i="1"/>
  <c r="R2" i="1"/>
  <c r="R4" i="1"/>
  <c r="R55" i="1"/>
  <c r="R53" i="1"/>
  <c r="R54" i="1"/>
  <c r="R7" i="1"/>
  <c r="R21" i="1"/>
  <c r="R20" i="1"/>
  <c r="R6" i="1"/>
  <c r="R5" i="1"/>
  <c r="R22" i="1"/>
  <c r="R24" i="1"/>
  <c r="R23" i="1"/>
  <c r="R25" i="1"/>
  <c r="R70" i="1"/>
  <c r="R69" i="1"/>
  <c r="R68" i="1"/>
  <c r="R71" i="1"/>
  <c r="R73" i="1"/>
  <c r="R72" i="1"/>
  <c r="R56" i="1"/>
  <c r="R58" i="1"/>
  <c r="R57" i="1"/>
  <c r="R28" i="1"/>
  <c r="R8" i="1"/>
  <c r="R65" i="1"/>
  <c r="R9" i="1"/>
  <c r="R60" i="1"/>
  <c r="R64" i="1"/>
  <c r="R63" i="1"/>
  <c r="R67" i="1"/>
  <c r="R62" i="1"/>
  <c r="R10" i="1"/>
  <c r="R50" i="1"/>
  <c r="R61" i="1"/>
  <c r="R26" i="1"/>
  <c r="R34" i="1"/>
  <c r="R59" i="1"/>
  <c r="R19" i="1"/>
  <c r="R66" i="1"/>
  <c r="R31" i="1"/>
  <c r="R29" i="1"/>
  <c r="R16" i="1"/>
  <c r="R30" i="1"/>
  <c r="R27" i="1"/>
  <c r="R43" i="1"/>
  <c r="R41" i="1"/>
  <c r="R42" i="1"/>
  <c r="R15" i="1"/>
  <c r="R36" i="1"/>
  <c r="R48" i="1"/>
  <c r="R38" i="1"/>
  <c r="R12" i="1"/>
  <c r="R37" i="1"/>
  <c r="R14" i="1"/>
  <c r="R52" i="1"/>
  <c r="R51" i="1"/>
  <c r="R35" i="1"/>
  <c r="R13" i="1"/>
  <c r="R17" i="1"/>
  <c r="R11" i="1"/>
  <c r="R49" i="1"/>
  <c r="R47" i="1"/>
  <c r="R45" i="1"/>
  <c r="R32" i="1"/>
  <c r="R40" i="1"/>
  <c r="R33" i="1"/>
  <c r="R18" i="1"/>
  <c r="R46" i="1"/>
  <c r="R39" i="1"/>
  <c r="R44" i="1"/>
  <c r="R172" i="1"/>
  <c r="R171" i="1"/>
  <c r="R173" i="1"/>
  <c r="R160" i="1"/>
  <c r="R159" i="1"/>
  <c r="R161" i="1"/>
  <c r="R157" i="1"/>
  <c r="R156" i="1"/>
  <c r="R158" i="1"/>
  <c r="R154" i="1"/>
  <c r="R155" i="1"/>
  <c r="R153" i="1"/>
  <c r="R152" i="1"/>
  <c r="R150" i="1"/>
  <c r="R151" i="1"/>
  <c r="R147" i="1"/>
  <c r="R148" i="1"/>
  <c r="R149" i="1"/>
  <c r="R145" i="1"/>
  <c r="R146" i="1"/>
  <c r="R144" i="1"/>
  <c r="R143" i="1"/>
  <c r="R141" i="1"/>
  <c r="R142" i="1"/>
  <c r="R140" i="1"/>
  <c r="R138" i="1"/>
  <c r="R139" i="1"/>
  <c r="S139" i="1" s="1"/>
  <c r="R135" i="1"/>
  <c r="R137" i="1"/>
  <c r="R136" i="1"/>
  <c r="R133" i="1"/>
  <c r="R134" i="1"/>
  <c r="R132" i="1"/>
  <c r="R130" i="1"/>
  <c r="R131" i="1"/>
  <c r="R129" i="1"/>
  <c r="R168" i="1"/>
  <c r="R169" i="1"/>
  <c r="R170" i="1"/>
  <c r="R127" i="1"/>
  <c r="R126" i="1"/>
  <c r="R128" i="1"/>
  <c r="R124" i="1"/>
  <c r="R125" i="1"/>
  <c r="R123" i="1"/>
  <c r="R121" i="1"/>
  <c r="R120" i="1"/>
  <c r="R122" i="1"/>
  <c r="R114" i="1"/>
  <c r="R116" i="1"/>
  <c r="R118" i="1"/>
  <c r="R109" i="1"/>
  <c r="R112" i="1"/>
  <c r="R104" i="1"/>
  <c r="T138" i="1" l="1"/>
  <c r="U138" i="1" s="1"/>
  <c r="S138" i="1"/>
  <c r="T128" i="1"/>
  <c r="U128" i="1" s="1"/>
  <c r="S128" i="1"/>
  <c r="T149" i="1"/>
  <c r="U149" i="1" s="1"/>
  <c r="S149" i="1"/>
  <c r="T171" i="1"/>
  <c r="U171" i="1" s="1"/>
  <c r="S171" i="1"/>
  <c r="T51" i="1"/>
  <c r="U51" i="1" s="1"/>
  <c r="S51" i="1"/>
  <c r="T31" i="1"/>
  <c r="U31" i="1" s="1"/>
  <c r="S31" i="1"/>
  <c r="T68" i="1"/>
  <c r="U68" i="1" s="1"/>
  <c r="S68" i="1"/>
  <c r="T6" i="1"/>
  <c r="U6" i="1" s="1"/>
  <c r="S6" i="1"/>
  <c r="T140" i="1"/>
  <c r="U140" i="1" s="1"/>
  <c r="S140" i="1"/>
  <c r="T172" i="1"/>
  <c r="U172" i="1" s="1"/>
  <c r="S172" i="1"/>
  <c r="T45" i="1"/>
  <c r="U45" i="1" s="1"/>
  <c r="S45" i="1"/>
  <c r="T66" i="1"/>
  <c r="U66" i="1" s="1"/>
  <c r="S66" i="1"/>
  <c r="T69" i="1"/>
  <c r="U69" i="1" s="1"/>
  <c r="S69" i="1"/>
  <c r="T122" i="1"/>
  <c r="U122" i="1" s="1"/>
  <c r="S122" i="1"/>
  <c r="T147" i="1"/>
  <c r="U147" i="1" s="1"/>
  <c r="S147" i="1"/>
  <c r="T47" i="1"/>
  <c r="U47" i="1" s="1"/>
  <c r="S47" i="1"/>
  <c r="T104" i="1"/>
  <c r="U104" i="1" s="1"/>
  <c r="S104" i="1"/>
  <c r="T150" i="1"/>
  <c r="U150" i="1" s="1"/>
  <c r="S150" i="1"/>
  <c r="T56" i="1"/>
  <c r="U56" i="1" s="1"/>
  <c r="S56" i="1"/>
  <c r="T126" i="1"/>
  <c r="U126" i="1" s="1"/>
  <c r="S126" i="1"/>
  <c r="T158" i="1"/>
  <c r="U158" i="1" s="1"/>
  <c r="S158" i="1"/>
  <c r="T42" i="1"/>
  <c r="U42" i="1" s="1"/>
  <c r="S42" i="1"/>
  <c r="T28" i="1"/>
  <c r="U28" i="1" s="1"/>
  <c r="S28" i="1"/>
  <c r="T3" i="1"/>
  <c r="U3" i="1" s="1"/>
  <c r="S3" i="1"/>
  <c r="T134" i="1"/>
  <c r="U134" i="1" s="1"/>
  <c r="S134" i="1"/>
  <c r="T156" i="1"/>
  <c r="U156" i="1" s="1"/>
  <c r="S156" i="1"/>
  <c r="T14" i="1"/>
  <c r="U14" i="1" s="1"/>
  <c r="S14" i="1"/>
  <c r="T19" i="1"/>
  <c r="U19" i="1" s="1"/>
  <c r="S19" i="1"/>
  <c r="T57" i="1"/>
  <c r="U57" i="1" s="1"/>
  <c r="S57" i="1"/>
  <c r="T21" i="1"/>
  <c r="U21" i="1" s="1"/>
  <c r="S21" i="1"/>
  <c r="T170" i="1"/>
  <c r="U170" i="1" s="1"/>
  <c r="S170" i="1"/>
  <c r="T151" i="1"/>
  <c r="U151" i="1" s="1"/>
  <c r="S151" i="1"/>
  <c r="T39" i="1"/>
  <c r="U39" i="1" s="1"/>
  <c r="S39" i="1"/>
  <c r="T43" i="1"/>
  <c r="U43" i="1" s="1"/>
  <c r="S43" i="1"/>
  <c r="T63" i="1"/>
  <c r="U63" i="1" s="1"/>
  <c r="S63" i="1"/>
  <c r="T7" i="1"/>
  <c r="U7" i="1" s="1"/>
  <c r="S7" i="1"/>
  <c r="T121" i="1"/>
  <c r="U121" i="1" s="1"/>
  <c r="S121" i="1"/>
  <c r="T143" i="1"/>
  <c r="U143" i="1" s="1"/>
  <c r="S143" i="1"/>
  <c r="T46" i="1"/>
  <c r="U46" i="1" s="1"/>
  <c r="S46" i="1"/>
  <c r="T27" i="1"/>
  <c r="U27" i="1" s="1"/>
  <c r="S27" i="1"/>
  <c r="T64" i="1"/>
  <c r="U64" i="1" s="1"/>
  <c r="S64" i="1"/>
  <c r="T54" i="1"/>
  <c r="U54" i="1" s="1"/>
  <c r="S54" i="1"/>
  <c r="T123" i="1"/>
  <c r="U123" i="1" s="1"/>
  <c r="S123" i="1"/>
  <c r="T168" i="1"/>
  <c r="U168" i="1" s="1"/>
  <c r="S168" i="1"/>
  <c r="T137" i="1"/>
  <c r="U137" i="1" s="1"/>
  <c r="S137" i="1"/>
  <c r="T144" i="1"/>
  <c r="U144" i="1" s="1"/>
  <c r="S144" i="1"/>
  <c r="T152" i="1"/>
  <c r="U152" i="1" s="1"/>
  <c r="S152" i="1"/>
  <c r="T159" i="1"/>
  <c r="U159" i="1" s="1"/>
  <c r="S159" i="1"/>
  <c r="T18" i="1"/>
  <c r="U18" i="1" s="1"/>
  <c r="S18" i="1"/>
  <c r="T17" i="1"/>
  <c r="U17" i="1" s="1"/>
  <c r="S17" i="1"/>
  <c r="T38" i="1"/>
  <c r="U38" i="1" s="1"/>
  <c r="S38" i="1"/>
  <c r="T30" i="1"/>
  <c r="U30" i="1" s="1"/>
  <c r="S30" i="1"/>
  <c r="T26" i="1"/>
  <c r="U26" i="1" s="1"/>
  <c r="S26" i="1"/>
  <c r="T60" i="1"/>
  <c r="U60" i="1" s="1"/>
  <c r="S60" i="1"/>
  <c r="T72" i="1"/>
  <c r="U72" i="1" s="1"/>
  <c r="S72" i="1"/>
  <c r="T24" i="1"/>
  <c r="U24" i="1" s="1"/>
  <c r="S24" i="1"/>
  <c r="T53" i="1"/>
  <c r="U53" i="1" s="1"/>
  <c r="S53" i="1"/>
  <c r="T130" i="1"/>
  <c r="U130" i="1" s="1"/>
  <c r="S130" i="1"/>
  <c r="T154" i="1"/>
  <c r="U154" i="1" s="1"/>
  <c r="S154" i="1"/>
  <c r="T32" i="1"/>
  <c r="U32" i="1" s="1"/>
  <c r="S32" i="1"/>
  <c r="T15" i="1"/>
  <c r="U15" i="1" s="1"/>
  <c r="S15" i="1"/>
  <c r="T10" i="1"/>
  <c r="U10" i="1" s="1"/>
  <c r="S10" i="1"/>
  <c r="T2" i="1"/>
  <c r="U2" i="1" s="1"/>
  <c r="S2" i="1"/>
  <c r="T114" i="1"/>
  <c r="U114" i="1" s="1"/>
  <c r="S114" i="1"/>
  <c r="T132" i="1"/>
  <c r="U132" i="1" s="1"/>
  <c r="S132" i="1"/>
  <c r="T148" i="1"/>
  <c r="U148" i="1" s="1"/>
  <c r="S148" i="1"/>
  <c r="T52" i="1"/>
  <c r="U52" i="1" s="1"/>
  <c r="S52" i="1"/>
  <c r="T62" i="1"/>
  <c r="U62" i="1" s="1"/>
  <c r="S62" i="1"/>
  <c r="T20" i="1"/>
  <c r="U20" i="1" s="1"/>
  <c r="S20" i="1"/>
  <c r="T127" i="1"/>
  <c r="U127" i="1" s="1"/>
  <c r="S127" i="1"/>
  <c r="T142" i="1"/>
  <c r="U142" i="1" s="1"/>
  <c r="S142" i="1"/>
  <c r="T44" i="1"/>
  <c r="U44" i="1" s="1"/>
  <c r="S44" i="1"/>
  <c r="T41" i="1"/>
  <c r="U41" i="1" s="1"/>
  <c r="S41" i="1"/>
  <c r="T67" i="1"/>
  <c r="U67" i="1" s="1"/>
  <c r="S67" i="1"/>
  <c r="T70" i="1"/>
  <c r="U70" i="1" s="1"/>
  <c r="S70" i="1"/>
  <c r="T120" i="1"/>
  <c r="U120" i="1" s="1"/>
  <c r="S120" i="1"/>
  <c r="T141" i="1"/>
  <c r="U141" i="1" s="1"/>
  <c r="S141" i="1"/>
  <c r="T49" i="1"/>
  <c r="U49" i="1" s="1"/>
  <c r="S49" i="1"/>
  <c r="T58" i="1"/>
  <c r="U58" i="1" s="1"/>
  <c r="S58" i="1"/>
  <c r="T136" i="1"/>
  <c r="U136" i="1" s="1"/>
  <c r="S136" i="1"/>
  <c r="T12" i="1"/>
  <c r="U12" i="1" s="1"/>
  <c r="S12" i="1"/>
  <c r="T109" i="1"/>
  <c r="U109" i="1" s="1"/>
  <c r="S109" i="1"/>
  <c r="T125" i="1"/>
  <c r="U125" i="1" s="1"/>
  <c r="S125" i="1"/>
  <c r="T129" i="1"/>
  <c r="U129" i="1" s="1"/>
  <c r="S129" i="1"/>
  <c r="T135" i="1"/>
  <c r="U135" i="1" s="1"/>
  <c r="S135" i="1"/>
  <c r="T146" i="1"/>
  <c r="U146" i="1" s="1"/>
  <c r="S146" i="1"/>
  <c r="T153" i="1"/>
  <c r="U153" i="1" s="1"/>
  <c r="S153" i="1"/>
  <c r="T160" i="1"/>
  <c r="U160" i="1" s="1"/>
  <c r="S160" i="1"/>
  <c r="T33" i="1"/>
  <c r="U33" i="1" s="1"/>
  <c r="S33" i="1"/>
  <c r="T13" i="1"/>
  <c r="U13" i="1" s="1"/>
  <c r="S13" i="1"/>
  <c r="T48" i="1"/>
  <c r="U48" i="1" s="1"/>
  <c r="S48" i="1"/>
  <c r="T16" i="1"/>
  <c r="U16" i="1" s="1"/>
  <c r="S16" i="1"/>
  <c r="T61" i="1"/>
  <c r="U61" i="1" s="1"/>
  <c r="S61" i="1"/>
  <c r="T9" i="1"/>
  <c r="U9" i="1" s="1"/>
  <c r="S9" i="1"/>
  <c r="T73" i="1"/>
  <c r="U73" i="1" s="1"/>
  <c r="S73" i="1"/>
  <c r="T22" i="1"/>
  <c r="U22" i="1" s="1"/>
  <c r="S22" i="1"/>
  <c r="T55" i="1"/>
  <c r="U55" i="1" s="1"/>
  <c r="S55" i="1"/>
  <c r="T116" i="1"/>
  <c r="U116" i="1" s="1"/>
  <c r="S116" i="1"/>
  <c r="T8" i="1"/>
  <c r="U8" i="1" s="1"/>
  <c r="S8" i="1"/>
  <c r="T133" i="1"/>
  <c r="U133" i="1" s="1"/>
  <c r="S133" i="1"/>
  <c r="T157" i="1"/>
  <c r="U157" i="1" s="1"/>
  <c r="S157" i="1"/>
  <c r="T37" i="1"/>
  <c r="U37" i="1" s="1"/>
  <c r="S37" i="1"/>
  <c r="T59" i="1"/>
  <c r="U59" i="1" s="1"/>
  <c r="S59" i="1"/>
  <c r="T25" i="1"/>
  <c r="U25" i="1" s="1"/>
  <c r="S25" i="1"/>
  <c r="T169" i="1"/>
  <c r="U169" i="1" s="1"/>
  <c r="S169" i="1"/>
  <c r="T161" i="1"/>
  <c r="U161" i="1" s="1"/>
  <c r="S161" i="1"/>
  <c r="T11" i="1"/>
  <c r="U11" i="1" s="1"/>
  <c r="S11" i="1"/>
  <c r="T34" i="1"/>
  <c r="U34" i="1" s="1"/>
  <c r="S34" i="1"/>
  <c r="T23" i="1"/>
  <c r="U23" i="1" s="1"/>
  <c r="S23" i="1"/>
  <c r="T112" i="1"/>
  <c r="U112" i="1" s="1"/>
  <c r="S112" i="1"/>
  <c r="T118" i="1"/>
  <c r="U118" i="1" s="1"/>
  <c r="S118" i="1"/>
  <c r="T124" i="1"/>
  <c r="U124" i="1" s="1"/>
  <c r="S124" i="1"/>
  <c r="T131" i="1"/>
  <c r="U131" i="1" s="1"/>
  <c r="S131" i="1"/>
  <c r="T145" i="1"/>
  <c r="U145" i="1" s="1"/>
  <c r="S145" i="1"/>
  <c r="T155" i="1"/>
  <c r="U155" i="1" s="1"/>
  <c r="S155" i="1"/>
  <c r="T173" i="1"/>
  <c r="U173" i="1" s="1"/>
  <c r="S173" i="1"/>
  <c r="T40" i="1"/>
  <c r="U40" i="1" s="1"/>
  <c r="S40" i="1"/>
  <c r="T35" i="1"/>
  <c r="U35" i="1" s="1"/>
  <c r="S35" i="1"/>
  <c r="T36" i="1"/>
  <c r="U36" i="1" s="1"/>
  <c r="S36" i="1"/>
  <c r="T29" i="1"/>
  <c r="U29" i="1" s="1"/>
  <c r="S29" i="1"/>
  <c r="T50" i="1"/>
  <c r="U50" i="1" s="1"/>
  <c r="S50" i="1"/>
  <c r="T65" i="1"/>
  <c r="U65" i="1" s="1"/>
  <c r="S65" i="1"/>
  <c r="T71" i="1"/>
  <c r="U71" i="1" s="1"/>
  <c r="S71" i="1"/>
  <c r="T5" i="1"/>
  <c r="U5" i="1" s="1"/>
  <c r="S5" i="1"/>
  <c r="T4" i="1"/>
  <c r="U4" i="1" s="1"/>
  <c r="S4" i="1"/>
</calcChain>
</file>

<file path=xl/sharedStrings.xml><?xml version="1.0" encoding="utf-8"?>
<sst xmlns="http://schemas.openxmlformats.org/spreadsheetml/2006/main" count="1806" uniqueCount="91">
  <si>
    <t>sample</t>
  </si>
  <si>
    <t>replicate</t>
  </si>
  <si>
    <t>dye</t>
  </si>
  <si>
    <t>date_prep</t>
  </si>
  <si>
    <t>date_meas</t>
  </si>
  <si>
    <t>Ci_mgL</t>
  </si>
  <si>
    <t>absorbance</t>
  </si>
  <si>
    <t>Cw_mgL</t>
  </si>
  <si>
    <t>sample_type</t>
  </si>
  <si>
    <t>cuvette</t>
  </si>
  <si>
    <t>filtered</t>
  </si>
  <si>
    <t>comment</t>
  </si>
  <si>
    <t>Standard</t>
  </si>
  <si>
    <t>RB</t>
  </si>
  <si>
    <t>standard</t>
  </si>
  <si>
    <t>glass</t>
  </si>
  <si>
    <t>yes</t>
  </si>
  <si>
    <t>cal-15</t>
  </si>
  <si>
    <t>calibration</t>
  </si>
  <si>
    <t>cal-25</t>
  </si>
  <si>
    <t>cal-35</t>
  </si>
  <si>
    <t>cal-50</t>
  </si>
  <si>
    <t>cal-5</t>
  </si>
  <si>
    <t>Control</t>
  </si>
  <si>
    <t>control</t>
  </si>
  <si>
    <t>plastic</t>
  </si>
  <si>
    <t>no</t>
  </si>
  <si>
    <t>cal-0,5</t>
  </si>
  <si>
    <t>cal-1</t>
  </si>
  <si>
    <t>mass_BC_g</t>
  </si>
  <si>
    <t>Vw_g</t>
  </si>
  <si>
    <t>Cs_mgkg</t>
  </si>
  <si>
    <t>Kd_Lkg</t>
  </si>
  <si>
    <t>log_Kd</t>
  </si>
  <si>
    <t>CWC-BC-750</t>
  </si>
  <si>
    <t>DMFR-BC-800</t>
  </si>
  <si>
    <t>DSL-BC-600</t>
  </si>
  <si>
    <t>DSL-BC-700</t>
  </si>
  <si>
    <t>DSL-MAP</t>
  </si>
  <si>
    <t>GW-BC-500</t>
  </si>
  <si>
    <t xml:space="preserve"> </t>
  </si>
  <si>
    <t>GW-BC-600</t>
  </si>
  <si>
    <t>GW-BC-800</t>
  </si>
  <si>
    <t>GW-MAP</t>
  </si>
  <si>
    <t>MS-BC-500</t>
  </si>
  <si>
    <t>MS-BC-600</t>
  </si>
  <si>
    <t>MS-BC-700</t>
  </si>
  <si>
    <t>MS-BC-800</t>
  </si>
  <si>
    <t>ULS-BC-600-40</t>
  </si>
  <si>
    <t>ULS-BC-700-40</t>
  </si>
  <si>
    <t>ULS-BC-800-40</t>
  </si>
  <si>
    <t>VS-BC-600</t>
  </si>
  <si>
    <t>WT-BC-600</t>
  </si>
  <si>
    <t>WT-BC-700</t>
  </si>
  <si>
    <t>WT-BC-800</t>
  </si>
  <si>
    <t>WT-MAP-A</t>
  </si>
  <si>
    <t>MB</t>
  </si>
  <si>
    <t>cal-2,5</t>
  </si>
  <si>
    <t>cal-7,5</t>
  </si>
  <si>
    <t>cal-10</t>
  </si>
  <si>
    <t>cal-0,125</t>
  </si>
  <si>
    <t>cal-0,25</t>
  </si>
  <si>
    <t>CB-MAP</t>
  </si>
  <si>
    <t>CWC-BC-700</t>
  </si>
  <si>
    <t>CWC-BC-600</t>
  </si>
  <si>
    <t>stored on warm floor overnight</t>
  </si>
  <si>
    <t>standard stored in fridge</t>
  </si>
  <si>
    <t>cooled after being warmed on floor</t>
  </si>
  <si>
    <t>cooled aftger being warmed on floor, diluted one time</t>
  </si>
  <si>
    <t>standard stored in fridge, not representative for samples</t>
  </si>
  <si>
    <t>don't use</t>
  </si>
  <si>
    <t>good</t>
  </si>
  <si>
    <t>biochar</t>
  </si>
  <si>
    <t>CB</t>
  </si>
  <si>
    <t>CWC</t>
  </si>
  <si>
    <t>DMFR</t>
  </si>
  <si>
    <t>DSL</t>
  </si>
  <si>
    <t>GW</t>
  </si>
  <si>
    <t>MS</t>
  </si>
  <si>
    <t>ULS</t>
  </si>
  <si>
    <t>VS</t>
  </si>
  <si>
    <t>WT</t>
  </si>
  <si>
    <t>temperature</t>
  </si>
  <si>
    <t>pyrolysis</t>
  </si>
  <si>
    <t>residence_time</t>
  </si>
  <si>
    <t>biogreen</t>
  </si>
  <si>
    <t>MAP</t>
  </si>
  <si>
    <t>Cw_ugL</t>
  </si>
  <si>
    <t>Ci_ugL</t>
  </si>
  <si>
    <t>Cs_ugkg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</si>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</sst>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2D1D-90A6-442C-97FA-E92BE35DD9C7}">
  <dimension ref="A1:AA248"/>
  <sheetViews>
    <sheetView tabSelected="1" workbookViewId="0">
      <pane ySplit="1" topLeftCell="A152" activePane="bottomLeft" state="frozen"/>
      <selection pane="bottomLeft" activeCell="G245" sqref="G245"/>
    </sheetView>
  </sheetViews>
  <sheetFormatPr defaultRowHeight="14.5" x14ac:dyDescent="0.35"/>
  <cols>
    <col min="1" max="1" width="14.7265625" customWidth="1"/>
    <col min="9" max="9" width="15.81640625" customWidth="1"/>
    <col min="10" max="10" width="17.54296875" customWidth="1"/>
    <col min="13" max="13" width="11.453125" customWidth="1"/>
    <col min="15" max="15" width="14.1796875" customWidth="1"/>
    <col min="16" max="21" width="10.1796875" customWidth="1"/>
    <col min="23" max="23" width="14.7265625" customWidth="1"/>
  </cols>
  <sheetData>
    <row r="1" spans="1:25" s="7" customFormat="1" ht="15" thickBot="1" x14ac:dyDescent="0.4">
      <c r="A1" s="5" t="s">
        <v>0</v>
      </c>
      <c r="B1" s="5" t="s">
        <v>1</v>
      </c>
      <c r="C1" s="5" t="s">
        <v>2</v>
      </c>
      <c r="D1" s="5" t="s">
        <v>72</v>
      </c>
      <c r="E1" s="5" t="s">
        <v>83</v>
      </c>
      <c r="F1" s="5" t="s">
        <v>82</v>
      </c>
      <c r="G1" s="5" t="s">
        <v>84</v>
      </c>
      <c r="H1" s="5" t="s">
        <v>90</v>
      </c>
      <c r="I1" s="6" t="s">
        <v>3</v>
      </c>
      <c r="J1" s="6" t="s">
        <v>4</v>
      </c>
      <c r="K1" s="5" t="s">
        <v>5</v>
      </c>
      <c r="L1" s="5" t="s">
        <v>88</v>
      </c>
      <c r="M1" s="5" t="s">
        <v>29</v>
      </c>
      <c r="N1" s="5" t="s">
        <v>30</v>
      </c>
      <c r="O1" s="5" t="s">
        <v>6</v>
      </c>
      <c r="P1" s="5" t="s">
        <v>7</v>
      </c>
      <c r="Q1" s="5" t="s">
        <v>87</v>
      </c>
      <c r="R1" s="5" t="s">
        <v>31</v>
      </c>
      <c r="S1" s="5" t="s">
        <v>89</v>
      </c>
      <c r="T1" s="5" t="s">
        <v>32</v>
      </c>
      <c r="U1" s="5" t="s">
        <v>33</v>
      </c>
      <c r="V1" s="6" t="s">
        <v>9</v>
      </c>
      <c r="W1" s="6" t="s">
        <v>8</v>
      </c>
      <c r="X1" s="6" t="s">
        <v>10</v>
      </c>
      <c r="Y1" s="6" t="s">
        <v>11</v>
      </c>
    </row>
    <row r="2" spans="1:25" x14ac:dyDescent="0.35">
      <c r="A2" t="s">
        <v>64</v>
      </c>
      <c r="B2">
        <v>1</v>
      </c>
      <c r="C2" t="s">
        <v>56</v>
      </c>
      <c r="D2" t="s">
        <v>74</v>
      </c>
      <c r="E2" t="s">
        <v>85</v>
      </c>
      <c r="F2">
        <v>600</v>
      </c>
      <c r="G2">
        <v>20</v>
      </c>
      <c r="H2">
        <v>6</v>
      </c>
      <c r="I2" s="1">
        <v>44851</v>
      </c>
      <c r="J2" s="1">
        <v>44859</v>
      </c>
      <c r="K2">
        <v>10</v>
      </c>
      <c r="L2">
        <f>K2*1000</f>
        <v>10000</v>
      </c>
      <c r="M2" s="2">
        <v>9.9000000000000005E-2</v>
      </c>
      <c r="N2" s="2">
        <v>50.003</v>
      </c>
      <c r="O2" s="2">
        <v>1.621</v>
      </c>
      <c r="P2" s="3">
        <f>O2*5.3843</f>
        <v>8.7279502999999998</v>
      </c>
      <c r="Q2" s="3">
        <f>P2*1000</f>
        <v>8727.9503000000004</v>
      </c>
      <c r="R2" s="4">
        <f>(50-P2)*0.05/M2*1000</f>
        <v>20844.469545454544</v>
      </c>
      <c r="S2" s="4">
        <f>R2*1000</f>
        <v>20844469.545454543</v>
      </c>
      <c r="T2" s="4">
        <f>R2/P2</f>
        <v>2388.2433823499823</v>
      </c>
      <c r="U2" s="3">
        <f>LOG10(T2)</f>
        <v>3.3780785830207996</v>
      </c>
      <c r="V2" s="3" t="s">
        <v>25</v>
      </c>
      <c r="W2" s="3" t="s">
        <v>0</v>
      </c>
      <c r="X2" s="3" t="s">
        <v>26</v>
      </c>
      <c r="Y2" s="3" t="s">
        <v>71</v>
      </c>
    </row>
    <row r="3" spans="1:25" x14ac:dyDescent="0.35">
      <c r="A3" t="s">
        <v>64</v>
      </c>
      <c r="B3">
        <v>2</v>
      </c>
      <c r="C3" t="s">
        <v>56</v>
      </c>
      <c r="D3" t="s">
        <v>74</v>
      </c>
      <c r="E3" t="s">
        <v>85</v>
      </c>
      <c r="F3">
        <v>600</v>
      </c>
      <c r="G3">
        <v>20</v>
      </c>
      <c r="H3">
        <v>6</v>
      </c>
      <c r="I3" s="1">
        <v>44851</v>
      </c>
      <c r="J3" s="1">
        <v>44859</v>
      </c>
      <c r="K3">
        <v>10</v>
      </c>
      <c r="L3">
        <f>K3*1000</f>
        <v>10000</v>
      </c>
      <c r="M3" s="2">
        <v>0.1</v>
      </c>
      <c r="N3" s="2">
        <v>50.002000000000002</v>
      </c>
      <c r="O3" s="2">
        <v>1.667</v>
      </c>
      <c r="P3" s="3">
        <f>O3*5.3843</f>
        <v>8.9756280999999998</v>
      </c>
      <c r="Q3" s="3">
        <f>P3*1000</f>
        <v>8975.6280999999999</v>
      </c>
      <c r="R3" s="4">
        <f>(50-P3)*0.05/M3*1000</f>
        <v>20512.185949999999</v>
      </c>
      <c r="S3" s="4">
        <f>R3*1000</f>
        <v>20512185.949999999</v>
      </c>
      <c r="T3" s="4">
        <f>R3/P3</f>
        <v>2285.3203944579654</v>
      </c>
      <c r="U3" s="3">
        <f>LOG10(T3)</f>
        <v>3.3589470953427596</v>
      </c>
      <c r="V3" s="3" t="s">
        <v>25</v>
      </c>
      <c r="W3" s="3" t="s">
        <v>0</v>
      </c>
      <c r="X3" s="3" t="s">
        <v>26</v>
      </c>
      <c r="Y3" s="3" t="s">
        <v>71</v>
      </c>
    </row>
    <row r="4" spans="1:25" x14ac:dyDescent="0.35">
      <c r="A4" t="s">
        <v>64</v>
      </c>
      <c r="B4">
        <v>3</v>
      </c>
      <c r="C4" t="s">
        <v>56</v>
      </c>
      <c r="D4" t="s">
        <v>74</v>
      </c>
      <c r="E4" t="s">
        <v>85</v>
      </c>
      <c r="F4">
        <v>600</v>
      </c>
      <c r="G4">
        <v>20</v>
      </c>
      <c r="H4">
        <v>6</v>
      </c>
      <c r="I4" s="1">
        <v>44851</v>
      </c>
      <c r="J4" s="1">
        <v>44859</v>
      </c>
      <c r="K4">
        <v>10</v>
      </c>
      <c r="L4">
        <f>K4*1000</f>
        <v>10000</v>
      </c>
      <c r="M4" s="2">
        <v>0.10100000000000001</v>
      </c>
      <c r="N4" s="2">
        <v>49.997</v>
      </c>
      <c r="O4" s="2">
        <v>1.5940000000000001</v>
      </c>
      <c r="P4" s="3">
        <f>O4*5.3843</f>
        <v>8.5825741999999998</v>
      </c>
      <c r="Q4" s="3">
        <f>P4*1000</f>
        <v>8582.5741999999991</v>
      </c>
      <c r="R4" s="4">
        <f>(50-P4)*0.05/M4*1000</f>
        <v>20503.676138613861</v>
      </c>
      <c r="S4" s="4">
        <f>R4*1000</f>
        <v>20503676.138613861</v>
      </c>
      <c r="T4" s="4">
        <f>R4/P4</f>
        <v>2388.9890912465239</v>
      </c>
      <c r="U4" s="3">
        <f>LOG10(T4)</f>
        <v>3.3782141666514032</v>
      </c>
      <c r="V4" s="3" t="s">
        <v>25</v>
      </c>
      <c r="W4" s="3" t="s">
        <v>0</v>
      </c>
      <c r="X4" s="3" t="s">
        <v>26</v>
      </c>
      <c r="Y4" s="3" t="s">
        <v>71</v>
      </c>
    </row>
    <row r="5" spans="1:25" x14ac:dyDescent="0.35">
      <c r="A5" t="s">
        <v>63</v>
      </c>
      <c r="B5">
        <v>1</v>
      </c>
      <c r="C5" t="s">
        <v>56</v>
      </c>
      <c r="D5" t="s">
        <v>74</v>
      </c>
      <c r="E5" t="s">
        <v>85</v>
      </c>
      <c r="F5">
        <v>700</v>
      </c>
      <c r="G5">
        <v>20</v>
      </c>
      <c r="H5">
        <v>6</v>
      </c>
      <c r="I5" s="1">
        <v>44851</v>
      </c>
      <c r="J5" s="1">
        <v>44859</v>
      </c>
      <c r="K5">
        <v>10</v>
      </c>
      <c r="L5">
        <f>K5*1000</f>
        <v>10000</v>
      </c>
      <c r="M5" s="2">
        <v>0.10299999999999999</v>
      </c>
      <c r="N5" s="2">
        <v>50</v>
      </c>
      <c r="O5" s="2">
        <v>1.171</v>
      </c>
      <c r="P5" s="3">
        <f>O5*5.3843</f>
        <v>6.3050153</v>
      </c>
      <c r="Q5" s="3">
        <f>P5*1000</f>
        <v>6305.0153</v>
      </c>
      <c r="R5" s="4">
        <f>(50-P5)*0.05/M5*1000</f>
        <v>21211.157621359223</v>
      </c>
      <c r="S5" s="4">
        <f>R5*1000</f>
        <v>21211157.621359222</v>
      </c>
      <c r="T5" s="4">
        <f>R5/P5</f>
        <v>3364.1722679656659</v>
      </c>
      <c r="U5" s="3">
        <f>LOG10(T5)</f>
        <v>3.5268782264574297</v>
      </c>
      <c r="V5" s="3" t="s">
        <v>25</v>
      </c>
      <c r="W5" s="3" t="s">
        <v>0</v>
      </c>
      <c r="X5" s="3" t="s">
        <v>26</v>
      </c>
      <c r="Y5" s="3" t="s">
        <v>71</v>
      </c>
    </row>
    <row r="6" spans="1:25" x14ac:dyDescent="0.35">
      <c r="A6" t="s">
        <v>63</v>
      </c>
      <c r="B6">
        <v>2</v>
      </c>
      <c r="C6" t="s">
        <v>56</v>
      </c>
      <c r="D6" t="s">
        <v>74</v>
      </c>
      <c r="E6" t="s">
        <v>85</v>
      </c>
      <c r="F6">
        <v>700</v>
      </c>
      <c r="G6">
        <v>20</v>
      </c>
      <c r="H6">
        <v>6</v>
      </c>
      <c r="I6" s="1">
        <v>44851</v>
      </c>
      <c r="J6" s="1">
        <v>44859</v>
      </c>
      <c r="K6">
        <v>10</v>
      </c>
      <c r="L6">
        <f>K6*1000</f>
        <v>10000</v>
      </c>
      <c r="M6" s="2">
        <v>0.10299999999999999</v>
      </c>
      <c r="N6" s="2">
        <v>50.006999999999998</v>
      </c>
      <c r="O6" s="2">
        <v>1.18</v>
      </c>
      <c r="P6" s="3">
        <f>O6*5.3843</f>
        <v>6.3534739999999994</v>
      </c>
      <c r="Q6" s="3">
        <f>P6*1000</f>
        <v>6353.4739999999993</v>
      </c>
      <c r="R6" s="4">
        <f>(50-P6)*0.05/M6*1000</f>
        <v>21187.633980582526</v>
      </c>
      <c r="S6" s="4">
        <f>R6*1000</f>
        <v>21187633.980582528</v>
      </c>
      <c r="T6" s="4">
        <f>R6/P6</f>
        <v>3334.810842160136</v>
      </c>
      <c r="U6" s="3">
        <f>LOG10(T6)</f>
        <v>3.5230712048085233</v>
      </c>
      <c r="V6" s="3" t="s">
        <v>25</v>
      </c>
      <c r="W6" s="3" t="s">
        <v>0</v>
      </c>
      <c r="X6" s="3" t="s">
        <v>26</v>
      </c>
      <c r="Y6" s="3" t="s">
        <v>71</v>
      </c>
    </row>
    <row r="7" spans="1:25" x14ac:dyDescent="0.35">
      <c r="A7" t="s">
        <v>63</v>
      </c>
      <c r="B7">
        <v>3</v>
      </c>
      <c r="C7" t="s">
        <v>56</v>
      </c>
      <c r="D7" t="s">
        <v>74</v>
      </c>
      <c r="E7" t="s">
        <v>85</v>
      </c>
      <c r="F7">
        <v>700</v>
      </c>
      <c r="G7">
        <v>20</v>
      </c>
      <c r="H7">
        <v>6</v>
      </c>
      <c r="I7" s="1">
        <v>44851</v>
      </c>
      <c r="J7" s="1">
        <v>44859</v>
      </c>
      <c r="K7">
        <v>10</v>
      </c>
      <c r="L7">
        <f>K7*1000</f>
        <v>10000</v>
      </c>
      <c r="M7" s="2">
        <v>0.10100000000000001</v>
      </c>
      <c r="N7" s="2">
        <v>50.015999999999998</v>
      </c>
      <c r="O7" s="2">
        <v>1.226</v>
      </c>
      <c r="P7" s="3">
        <f>O7*5.3843</f>
        <v>6.6011517999999993</v>
      </c>
      <c r="Q7" s="3">
        <f>P7*1000</f>
        <v>6601.1517999999996</v>
      </c>
      <c r="R7" s="4">
        <f>(50-P7)*0.05/M7*1000</f>
        <v>21484.578316831688</v>
      </c>
      <c r="S7" s="4">
        <f>R7*1000</f>
        <v>21484578.316831689</v>
      </c>
      <c r="T7" s="4">
        <f>R7/P7</f>
        <v>3254.6711494851083</v>
      </c>
      <c r="U7" s="3">
        <f>LOG10(T7)</f>
        <v>3.5125071142010227</v>
      </c>
      <c r="V7" s="3" t="s">
        <v>25</v>
      </c>
      <c r="W7" s="3" t="s">
        <v>0</v>
      </c>
      <c r="X7" s="3" t="s">
        <v>26</v>
      </c>
      <c r="Y7" s="3" t="s">
        <v>71</v>
      </c>
    </row>
    <row r="8" spans="1:25" x14ac:dyDescent="0.35">
      <c r="A8" t="s">
        <v>34</v>
      </c>
      <c r="B8">
        <v>1</v>
      </c>
      <c r="C8" t="s">
        <v>56</v>
      </c>
      <c r="D8" t="s">
        <v>74</v>
      </c>
      <c r="E8" t="s">
        <v>85</v>
      </c>
      <c r="F8">
        <v>750</v>
      </c>
      <c r="G8">
        <v>20</v>
      </c>
      <c r="H8">
        <v>6</v>
      </c>
      <c r="I8" s="1">
        <v>44851</v>
      </c>
      <c r="J8" s="1">
        <v>44859</v>
      </c>
      <c r="K8">
        <v>10</v>
      </c>
      <c r="L8">
        <f>K8*1000</f>
        <v>10000</v>
      </c>
      <c r="M8" s="2">
        <v>0.10100000000000001</v>
      </c>
      <c r="N8" s="2">
        <v>50.02</v>
      </c>
      <c r="O8" s="2">
        <v>0.16300000000000001</v>
      </c>
      <c r="P8" s="3">
        <f>O8*5.3843</f>
        <v>0.87764089999999995</v>
      </c>
      <c r="Q8" s="3">
        <f>P8*1000</f>
        <v>877.64089999999999</v>
      </c>
      <c r="R8" s="4">
        <f>(50-P8)*0.05/M8*1000</f>
        <v>24317.999554455444</v>
      </c>
      <c r="S8" s="4">
        <f>R8*1000</f>
        <v>24317999.554455444</v>
      </c>
      <c r="T8" s="4">
        <f>R8/P8</f>
        <v>27708.370877491518</v>
      </c>
      <c r="U8" s="3">
        <f>LOG10(T8)</f>
        <v>4.4426109920501942</v>
      </c>
      <c r="V8" s="3" t="s">
        <v>25</v>
      </c>
      <c r="W8" s="3" t="s">
        <v>0</v>
      </c>
      <c r="X8" s="3" t="s">
        <v>26</v>
      </c>
      <c r="Y8" s="3" t="s">
        <v>71</v>
      </c>
    </row>
    <row r="9" spans="1:25" x14ac:dyDescent="0.35">
      <c r="A9" t="s">
        <v>34</v>
      </c>
      <c r="B9">
        <v>2</v>
      </c>
      <c r="C9" t="s">
        <v>56</v>
      </c>
      <c r="D9" t="s">
        <v>74</v>
      </c>
      <c r="E9" t="s">
        <v>85</v>
      </c>
      <c r="F9">
        <v>750</v>
      </c>
      <c r="G9">
        <v>20</v>
      </c>
      <c r="H9">
        <v>6</v>
      </c>
      <c r="I9" s="1">
        <v>44851</v>
      </c>
      <c r="J9" s="1">
        <v>44859</v>
      </c>
      <c r="K9">
        <v>10</v>
      </c>
      <c r="L9">
        <f>K9*1000</f>
        <v>10000</v>
      </c>
      <c r="M9" s="2">
        <v>0.10299999999999999</v>
      </c>
      <c r="N9" s="2">
        <v>50.023000000000003</v>
      </c>
      <c r="O9" s="2">
        <v>0.107</v>
      </c>
      <c r="P9" s="3">
        <f>O9*5.3843</f>
        <v>0.57612009999999991</v>
      </c>
      <c r="Q9" s="3">
        <f>P9*1000</f>
        <v>576.12009999999987</v>
      </c>
      <c r="R9" s="4">
        <f>(50-P9)*0.05/M9*1000</f>
        <v>23992.174708737868</v>
      </c>
      <c r="S9" s="4">
        <f>R9*1000</f>
        <v>23992174.708737869</v>
      </c>
      <c r="T9" s="4">
        <f>R9/P9</f>
        <v>41644.397945389981</v>
      </c>
      <c r="U9" s="3">
        <f>LOG10(T9)</f>
        <v>4.619556587854734</v>
      </c>
      <c r="V9" s="3" t="s">
        <v>25</v>
      </c>
      <c r="W9" s="3" t="s">
        <v>0</v>
      </c>
      <c r="X9" s="3" t="s">
        <v>26</v>
      </c>
      <c r="Y9" s="3" t="s">
        <v>71</v>
      </c>
    </row>
    <row r="10" spans="1:25" x14ac:dyDescent="0.35">
      <c r="A10" t="s">
        <v>34</v>
      </c>
      <c r="B10">
        <v>3</v>
      </c>
      <c r="C10" t="s">
        <v>56</v>
      </c>
      <c r="D10" t="s">
        <v>74</v>
      </c>
      <c r="E10" t="s">
        <v>85</v>
      </c>
      <c r="F10">
        <v>750</v>
      </c>
      <c r="G10">
        <v>20</v>
      </c>
      <c r="H10">
        <v>6</v>
      </c>
      <c r="I10" s="1">
        <v>44851</v>
      </c>
      <c r="J10" s="1">
        <v>44859</v>
      </c>
      <c r="K10">
        <v>10</v>
      </c>
      <c r="L10">
        <f>K10*1000</f>
        <v>10000</v>
      </c>
      <c r="M10" s="2">
        <v>0.10299999999999999</v>
      </c>
      <c r="N10" s="2">
        <v>50.018000000000001</v>
      </c>
      <c r="O10" s="2">
        <v>7.6999999999999999E-2</v>
      </c>
      <c r="P10" s="3">
        <f>O10*5.3843</f>
        <v>0.41459109999999999</v>
      </c>
      <c r="Q10" s="3">
        <f>P10*1000</f>
        <v>414.59109999999998</v>
      </c>
      <c r="R10" s="4">
        <f>(50-P10)*0.05/M10*1000</f>
        <v>24070.586844660196</v>
      </c>
      <c r="S10" s="4">
        <f>R10*1000</f>
        <v>24070586.844660196</v>
      </c>
      <c r="T10" s="4">
        <f>R10/P10</f>
        <v>58058.61931107589</v>
      </c>
      <c r="U10" s="3">
        <f>LOG10(T10)</f>
        <v>4.7638667036845845</v>
      </c>
      <c r="V10" s="3" t="s">
        <v>25</v>
      </c>
      <c r="W10" s="3" t="s">
        <v>0</v>
      </c>
      <c r="X10" s="3" t="s">
        <v>26</v>
      </c>
      <c r="Y10" s="3" t="s">
        <v>71</v>
      </c>
    </row>
    <row r="11" spans="1:25" x14ac:dyDescent="0.35">
      <c r="A11" t="s">
        <v>35</v>
      </c>
      <c r="B11">
        <v>1</v>
      </c>
      <c r="C11" t="s">
        <v>56</v>
      </c>
      <c r="D11" t="s">
        <v>75</v>
      </c>
      <c r="E11" t="s">
        <v>85</v>
      </c>
      <c r="F11">
        <v>800</v>
      </c>
      <c r="G11">
        <v>20</v>
      </c>
      <c r="H11">
        <v>6</v>
      </c>
      <c r="I11" s="1">
        <v>44851</v>
      </c>
      <c r="J11" s="1">
        <v>44859</v>
      </c>
      <c r="K11">
        <v>10</v>
      </c>
      <c r="L11">
        <f>K11*1000</f>
        <v>10000</v>
      </c>
      <c r="M11" s="2">
        <v>9.8000000000000004E-2</v>
      </c>
      <c r="N11" s="2">
        <v>50.023000000000003</v>
      </c>
      <c r="O11" s="2">
        <v>7.0000000000000001E-3</v>
      </c>
      <c r="P11" s="3">
        <f>O11*5.3843</f>
        <v>3.7690099999999997E-2</v>
      </c>
      <c r="Q11" s="3">
        <f>P11*1000</f>
        <v>37.690099999999994</v>
      </c>
      <c r="R11" s="4">
        <f>(50-P11)*0.05/M11*1000</f>
        <v>25490.974438775513</v>
      </c>
      <c r="S11" s="4">
        <f>R11*1000</f>
        <v>25490974.438775513</v>
      </c>
      <c r="T11" s="4">
        <f>R11/P11</f>
        <v>676330.77223927539</v>
      </c>
      <c r="U11" s="3">
        <f>LOG10(T11)</f>
        <v>5.8301591477531272</v>
      </c>
      <c r="V11" s="3" t="s">
        <v>25</v>
      </c>
      <c r="W11" s="3" t="s">
        <v>0</v>
      </c>
      <c r="X11" s="3" t="s">
        <v>26</v>
      </c>
      <c r="Y11" s="3" t="s">
        <v>71</v>
      </c>
    </row>
    <row r="12" spans="1:25" x14ac:dyDescent="0.35">
      <c r="A12" t="s">
        <v>35</v>
      </c>
      <c r="B12">
        <v>2</v>
      </c>
      <c r="C12" t="s">
        <v>56</v>
      </c>
      <c r="D12" t="s">
        <v>75</v>
      </c>
      <c r="E12" t="s">
        <v>85</v>
      </c>
      <c r="F12">
        <v>800</v>
      </c>
      <c r="G12">
        <v>20</v>
      </c>
      <c r="H12">
        <v>6</v>
      </c>
      <c r="I12" s="1">
        <v>44851</v>
      </c>
      <c r="J12" s="1">
        <v>44859</v>
      </c>
      <c r="K12">
        <v>10</v>
      </c>
      <c r="L12">
        <f>K12*1000</f>
        <v>10000</v>
      </c>
      <c r="M12" s="2">
        <v>0.1</v>
      </c>
      <c r="N12" s="2">
        <v>50.018999999999998</v>
      </c>
      <c r="O12" s="2">
        <v>1.2E-2</v>
      </c>
      <c r="P12" s="3">
        <f>O12*5.3843</f>
        <v>6.4611599999999991E-2</v>
      </c>
      <c r="Q12" s="3">
        <f>P12*1000</f>
        <v>64.611599999999996</v>
      </c>
      <c r="R12" s="4">
        <f>(50-P12)*0.05/M12*1000</f>
        <v>24967.694200000002</v>
      </c>
      <c r="S12" s="4">
        <f>R12*1000</f>
        <v>24967694.200000003</v>
      </c>
      <c r="T12" s="4">
        <f>R12/P12</f>
        <v>386427.42479678581</v>
      </c>
      <c r="U12" s="3">
        <f>LOG10(T12)</f>
        <v>5.587067940764312</v>
      </c>
      <c r="V12" s="3" t="s">
        <v>25</v>
      </c>
      <c r="W12" s="3" t="s">
        <v>0</v>
      </c>
      <c r="X12" s="3" t="s">
        <v>26</v>
      </c>
      <c r="Y12" s="3" t="s">
        <v>71</v>
      </c>
    </row>
    <row r="13" spans="1:25" x14ac:dyDescent="0.35">
      <c r="A13" t="s">
        <v>35</v>
      </c>
      <c r="B13">
        <v>3</v>
      </c>
      <c r="C13" t="s">
        <v>56</v>
      </c>
      <c r="D13" t="s">
        <v>75</v>
      </c>
      <c r="E13" t="s">
        <v>85</v>
      </c>
      <c r="F13">
        <v>800</v>
      </c>
      <c r="G13">
        <v>20</v>
      </c>
      <c r="H13">
        <v>6</v>
      </c>
      <c r="I13" s="1">
        <v>44851</v>
      </c>
      <c r="J13" s="1">
        <v>44859</v>
      </c>
      <c r="K13">
        <v>10</v>
      </c>
      <c r="L13">
        <f>K13*1000</f>
        <v>10000</v>
      </c>
      <c r="M13" s="2">
        <v>0.10299999999999999</v>
      </c>
      <c r="N13" s="2">
        <v>50.012999999999998</v>
      </c>
      <c r="O13" s="2">
        <v>0.01</v>
      </c>
      <c r="P13" s="3">
        <f>O13*5.3843</f>
        <v>5.3842999999999995E-2</v>
      </c>
      <c r="Q13" s="3">
        <f>P13*1000</f>
        <v>53.842999999999996</v>
      </c>
      <c r="R13" s="4">
        <f>(50-P13)*0.05/M13*1000</f>
        <v>24245.707281553405</v>
      </c>
      <c r="S13" s="4">
        <f>R13*1000</f>
        <v>24245707.281553406</v>
      </c>
      <c r="T13" s="4">
        <f>R13/P13</f>
        <v>450303.79587975051</v>
      </c>
      <c r="U13" s="3">
        <f>LOG10(T13)</f>
        <v>5.6535056079060402</v>
      </c>
      <c r="V13" s="3" t="s">
        <v>25</v>
      </c>
      <c r="W13" s="3" t="s">
        <v>0</v>
      </c>
      <c r="X13" s="3" t="s">
        <v>26</v>
      </c>
      <c r="Y13" s="3" t="s">
        <v>71</v>
      </c>
    </row>
    <row r="14" spans="1:25" x14ac:dyDescent="0.35">
      <c r="A14" t="s">
        <v>36</v>
      </c>
      <c r="B14">
        <v>1</v>
      </c>
      <c r="C14" t="s">
        <v>56</v>
      </c>
      <c r="D14" t="s">
        <v>76</v>
      </c>
      <c r="E14" t="s">
        <v>85</v>
      </c>
      <c r="F14">
        <v>600</v>
      </c>
      <c r="G14">
        <v>20</v>
      </c>
      <c r="H14">
        <v>6</v>
      </c>
      <c r="I14" s="1">
        <v>44851</v>
      </c>
      <c r="J14" s="1">
        <v>44859</v>
      </c>
      <c r="K14">
        <v>10</v>
      </c>
      <c r="L14">
        <f>K14*1000</f>
        <v>10000</v>
      </c>
      <c r="M14" s="2">
        <v>0.10199999999999999</v>
      </c>
      <c r="N14" s="2">
        <v>50</v>
      </c>
      <c r="O14" s="2">
        <v>1.0999999999999999E-2</v>
      </c>
      <c r="P14" s="3">
        <f>O14*5.3843</f>
        <v>5.922729999999999E-2</v>
      </c>
      <c r="Q14" s="3">
        <f>P14*1000</f>
        <v>59.227299999999993</v>
      </c>
      <c r="R14" s="4">
        <f>(50-P14)*0.05/M14*1000</f>
        <v>24480.77093137255</v>
      </c>
      <c r="S14" s="4">
        <f>R14*1000</f>
        <v>24480770.931372549</v>
      </c>
      <c r="T14" s="4">
        <f>R14/P14</f>
        <v>413335.92669887963</v>
      </c>
      <c r="U14" s="3">
        <f>LOG10(T14)</f>
        <v>5.6163031553155074</v>
      </c>
      <c r="V14" s="3" t="s">
        <v>25</v>
      </c>
      <c r="W14" s="3" t="s">
        <v>0</v>
      </c>
      <c r="X14" s="3" t="s">
        <v>26</v>
      </c>
      <c r="Y14" s="3" t="s">
        <v>71</v>
      </c>
    </row>
    <row r="15" spans="1:25" x14ac:dyDescent="0.35">
      <c r="A15" t="s">
        <v>36</v>
      </c>
      <c r="B15">
        <v>2</v>
      </c>
      <c r="C15" t="s">
        <v>56</v>
      </c>
      <c r="D15" t="s">
        <v>76</v>
      </c>
      <c r="E15" t="s">
        <v>85</v>
      </c>
      <c r="F15">
        <v>600</v>
      </c>
      <c r="G15">
        <v>20</v>
      </c>
      <c r="H15">
        <v>6</v>
      </c>
      <c r="I15" s="1">
        <v>44851</v>
      </c>
      <c r="J15" s="1">
        <v>44859</v>
      </c>
      <c r="K15">
        <v>10</v>
      </c>
      <c r="L15">
        <f>K15*1000</f>
        <v>10000</v>
      </c>
      <c r="M15" s="2">
        <v>0.1</v>
      </c>
      <c r="N15" s="2">
        <v>50.024000000000001</v>
      </c>
      <c r="O15" s="2">
        <v>1.7000000000000001E-2</v>
      </c>
      <c r="P15" s="3">
        <f>O15*5.3843</f>
        <v>9.1533100000000006E-2</v>
      </c>
      <c r="Q15" s="3">
        <f>P15*1000</f>
        <v>91.533100000000005</v>
      </c>
      <c r="R15" s="4">
        <f>(50-P15)*0.05/M15*1000</f>
        <v>24954.23345</v>
      </c>
      <c r="S15" s="4">
        <f>R15*1000</f>
        <v>24954233.449999999</v>
      </c>
      <c r="T15" s="4">
        <f>R15/P15</f>
        <v>272625.2410330252</v>
      </c>
      <c r="U15" s="3">
        <f>LOG10(T15)</f>
        <v>5.435566062554722</v>
      </c>
      <c r="V15" s="3" t="s">
        <v>25</v>
      </c>
      <c r="W15" s="3" t="s">
        <v>0</v>
      </c>
      <c r="X15" s="3" t="s">
        <v>26</v>
      </c>
      <c r="Y15" s="3" t="s">
        <v>71</v>
      </c>
    </row>
    <row r="16" spans="1:25" x14ac:dyDescent="0.35">
      <c r="A16" t="s">
        <v>36</v>
      </c>
      <c r="B16">
        <v>3</v>
      </c>
      <c r="C16" t="s">
        <v>56</v>
      </c>
      <c r="D16" t="s">
        <v>76</v>
      </c>
      <c r="E16" t="s">
        <v>85</v>
      </c>
      <c r="F16">
        <v>600</v>
      </c>
      <c r="G16">
        <v>20</v>
      </c>
      <c r="H16">
        <v>6</v>
      </c>
      <c r="I16" s="1">
        <v>44851</v>
      </c>
      <c r="J16" s="1">
        <v>44859</v>
      </c>
      <c r="K16">
        <v>10</v>
      </c>
      <c r="L16">
        <f>K16*1000</f>
        <v>10000</v>
      </c>
      <c r="M16" s="2">
        <v>0.1</v>
      </c>
      <c r="N16" s="2">
        <v>50.012999999999998</v>
      </c>
      <c r="O16" s="2">
        <v>3.1E-2</v>
      </c>
      <c r="P16" s="3">
        <f>O16*5.3843</f>
        <v>0.16691329999999999</v>
      </c>
      <c r="Q16" s="3">
        <f>P16*1000</f>
        <v>166.91329999999999</v>
      </c>
      <c r="R16" s="4">
        <f>(50-P16)*0.05/M16*1000</f>
        <v>24916.54335</v>
      </c>
      <c r="S16" s="4">
        <f>R16*1000</f>
        <v>24916543.350000001</v>
      </c>
      <c r="T16" s="4">
        <f>R16/P16</f>
        <v>149278.35798585255</v>
      </c>
      <c r="U16" s="3">
        <f>LOG10(T16)</f>
        <v>5.1739968493284332</v>
      </c>
      <c r="V16" s="3" t="s">
        <v>25</v>
      </c>
      <c r="W16" s="3" t="s">
        <v>0</v>
      </c>
      <c r="X16" s="3" t="s">
        <v>26</v>
      </c>
      <c r="Y16" s="3" t="s">
        <v>71</v>
      </c>
    </row>
    <row r="17" spans="1:26" x14ac:dyDescent="0.35">
      <c r="A17" t="s">
        <v>37</v>
      </c>
      <c r="B17">
        <v>1</v>
      </c>
      <c r="C17" t="s">
        <v>56</v>
      </c>
      <c r="D17" t="s">
        <v>76</v>
      </c>
      <c r="E17" t="s">
        <v>85</v>
      </c>
      <c r="F17">
        <v>700</v>
      </c>
      <c r="G17">
        <v>20</v>
      </c>
      <c r="H17">
        <v>6</v>
      </c>
      <c r="I17" s="1">
        <v>44851</v>
      </c>
      <c r="J17" s="1">
        <v>44859</v>
      </c>
      <c r="K17">
        <v>10</v>
      </c>
      <c r="L17">
        <f>K17*1000</f>
        <v>10000</v>
      </c>
      <c r="M17" s="2">
        <v>0.10100000000000001</v>
      </c>
      <c r="N17" s="2">
        <v>50.003999999999998</v>
      </c>
      <c r="O17" s="2">
        <v>8.9999999999999993E-3</v>
      </c>
      <c r="P17" s="3">
        <f>O17*5.3843</f>
        <v>4.8458699999999993E-2</v>
      </c>
      <c r="Q17" s="3">
        <f>P17*1000</f>
        <v>48.458699999999993</v>
      </c>
      <c r="R17" s="4">
        <f>(50-P17)*0.05/M17*1000</f>
        <v>24728.485792079209</v>
      </c>
      <c r="S17" s="4">
        <f>R17*1000</f>
        <v>24728485.79207921</v>
      </c>
      <c r="T17" s="4">
        <f>R17/P17</f>
        <v>510300.23075483274</v>
      </c>
      <c r="U17" s="3">
        <f>LOG10(T17)</f>
        <v>5.7078257647177457</v>
      </c>
      <c r="V17" s="3" t="s">
        <v>25</v>
      </c>
      <c r="W17" s="3" t="s">
        <v>0</v>
      </c>
      <c r="X17" s="3" t="s">
        <v>26</v>
      </c>
      <c r="Y17" s="3" t="s">
        <v>71</v>
      </c>
    </row>
    <row r="18" spans="1:26" x14ac:dyDescent="0.35">
      <c r="A18" t="s">
        <v>37</v>
      </c>
      <c r="B18">
        <v>2</v>
      </c>
      <c r="C18" t="s">
        <v>56</v>
      </c>
      <c r="D18" t="s">
        <v>76</v>
      </c>
      <c r="E18" t="s">
        <v>85</v>
      </c>
      <c r="F18">
        <v>700</v>
      </c>
      <c r="G18">
        <v>20</v>
      </c>
      <c r="H18">
        <v>6</v>
      </c>
      <c r="I18" s="1">
        <v>44851</v>
      </c>
      <c r="J18" s="1">
        <v>44859</v>
      </c>
      <c r="K18">
        <v>10</v>
      </c>
      <c r="L18">
        <f>K18*1000</f>
        <v>10000</v>
      </c>
      <c r="M18" s="2">
        <v>9.9000000000000005E-2</v>
      </c>
      <c r="N18" s="2">
        <v>50.003</v>
      </c>
      <c r="O18" s="2">
        <v>3.0000000000000001E-3</v>
      </c>
      <c r="P18" s="3">
        <f>O18*5.3843</f>
        <v>1.6152899999999998E-2</v>
      </c>
      <c r="Q18" s="3">
        <f>P18*1000</f>
        <v>16.152899999999999</v>
      </c>
      <c r="R18" s="4">
        <f>(50-P18)*0.05/M18*1000</f>
        <v>25244.367222222219</v>
      </c>
      <c r="S18" s="4">
        <f>R18*1000</f>
        <v>25244367.22222222</v>
      </c>
      <c r="T18" s="4">
        <f>R18/P18</f>
        <v>1562838.079987013</v>
      </c>
      <c r="U18" s="3">
        <f>LOG10(T18)</f>
        <v>6.1939139846661</v>
      </c>
      <c r="V18" s="3" t="s">
        <v>25</v>
      </c>
      <c r="W18" s="3" t="s">
        <v>0</v>
      </c>
      <c r="X18" s="3" t="s">
        <v>26</v>
      </c>
      <c r="Y18" s="3" t="s">
        <v>71</v>
      </c>
    </row>
    <row r="19" spans="1:26" x14ac:dyDescent="0.35">
      <c r="A19" t="s">
        <v>37</v>
      </c>
      <c r="B19">
        <v>3</v>
      </c>
      <c r="C19" t="s">
        <v>56</v>
      </c>
      <c r="D19" t="s">
        <v>76</v>
      </c>
      <c r="E19" t="s">
        <v>85</v>
      </c>
      <c r="F19">
        <v>700</v>
      </c>
      <c r="G19">
        <v>20</v>
      </c>
      <c r="H19">
        <v>6</v>
      </c>
      <c r="I19" s="1">
        <v>44851</v>
      </c>
      <c r="J19" s="1">
        <v>44859</v>
      </c>
      <c r="K19">
        <v>10</v>
      </c>
      <c r="L19">
        <f>K19*1000</f>
        <v>10000</v>
      </c>
      <c r="M19" s="2">
        <v>0.10100000000000001</v>
      </c>
      <c r="N19" s="2">
        <v>50.018999999999998</v>
      </c>
      <c r="O19" s="2">
        <v>3.5999999999999997E-2</v>
      </c>
      <c r="P19" s="3">
        <f>O19*5.3843</f>
        <v>0.19383479999999997</v>
      </c>
      <c r="Q19" s="3">
        <f>P19*1000</f>
        <v>193.83479999999997</v>
      </c>
      <c r="R19" s="4">
        <f>(50-P19)*0.05/M19*1000</f>
        <v>24656.517425742579</v>
      </c>
      <c r="S19" s="4">
        <f>R19*1000</f>
        <v>24656517.425742578</v>
      </c>
      <c r="T19" s="4">
        <f>R19/P19</f>
        <v>127203.77055999533</v>
      </c>
      <c r="U19" s="3">
        <f>LOG10(T19)</f>
        <v>5.1044999848118415</v>
      </c>
      <c r="V19" s="3" t="s">
        <v>25</v>
      </c>
      <c r="W19" s="3" t="s">
        <v>0</v>
      </c>
      <c r="X19" s="3" t="s">
        <v>26</v>
      </c>
      <c r="Y19" s="3" t="s">
        <v>71</v>
      </c>
      <c r="Z19" s="3"/>
    </row>
    <row r="20" spans="1:26" x14ac:dyDescent="0.35">
      <c r="A20" t="s">
        <v>39</v>
      </c>
      <c r="B20">
        <v>1</v>
      </c>
      <c r="C20" t="s">
        <v>56</v>
      </c>
      <c r="D20" t="s">
        <v>77</v>
      </c>
      <c r="E20" t="s">
        <v>85</v>
      </c>
      <c r="F20">
        <v>500</v>
      </c>
      <c r="G20">
        <v>20</v>
      </c>
      <c r="H20">
        <v>6</v>
      </c>
      <c r="I20" s="1">
        <v>44851</v>
      </c>
      <c r="J20" s="1">
        <v>44859</v>
      </c>
      <c r="K20">
        <v>10</v>
      </c>
      <c r="L20">
        <f>K20*1000</f>
        <v>10000</v>
      </c>
      <c r="M20" s="2">
        <v>0.10299999999999999</v>
      </c>
      <c r="N20" s="2">
        <v>50.012</v>
      </c>
      <c r="O20" s="2">
        <v>1.1830000000000001</v>
      </c>
      <c r="P20" s="3">
        <f>O20*5.3843</f>
        <v>6.3696269000000001</v>
      </c>
      <c r="Q20" s="3">
        <f>P20*1000</f>
        <v>6369.6269000000002</v>
      </c>
      <c r="R20" s="4">
        <f>(50-P20)*0.05/M20*1000</f>
        <v>21179.792766990293</v>
      </c>
      <c r="S20" s="4">
        <f>R20*1000</f>
        <v>21179792.766990293</v>
      </c>
      <c r="T20" s="4">
        <f>R20/P20</f>
        <v>3325.1229780805988</v>
      </c>
      <c r="U20" s="3">
        <f>LOG10(T20)</f>
        <v>3.5218077121095415</v>
      </c>
      <c r="V20" s="3" t="s">
        <v>25</v>
      </c>
      <c r="W20" s="3" t="s">
        <v>0</v>
      </c>
      <c r="X20" s="3" t="s">
        <v>26</v>
      </c>
      <c r="Y20" s="3" t="s">
        <v>71</v>
      </c>
    </row>
    <row r="21" spans="1:26" x14ac:dyDescent="0.35">
      <c r="A21" t="s">
        <v>39</v>
      </c>
      <c r="B21">
        <v>2</v>
      </c>
      <c r="C21" t="s">
        <v>56</v>
      </c>
      <c r="D21" t="s">
        <v>77</v>
      </c>
      <c r="E21" t="s">
        <v>85</v>
      </c>
      <c r="F21">
        <v>500</v>
      </c>
      <c r="G21">
        <v>20</v>
      </c>
      <c r="H21">
        <v>6</v>
      </c>
      <c r="I21" s="1">
        <v>44851</v>
      </c>
      <c r="J21" s="1">
        <v>44859</v>
      </c>
      <c r="K21">
        <v>10</v>
      </c>
      <c r="L21">
        <f>K21*1000</f>
        <v>10000</v>
      </c>
      <c r="M21" s="2">
        <v>0.10299999999999999</v>
      </c>
      <c r="N21" s="2">
        <v>50.012999999999998</v>
      </c>
      <c r="O21" s="2">
        <v>1.1850000000000001</v>
      </c>
      <c r="P21" s="3">
        <f>O21*5.3843</f>
        <v>6.3803954999999997</v>
      </c>
      <c r="Q21" s="3">
        <f>P21*1000</f>
        <v>6380.3954999999996</v>
      </c>
      <c r="R21" s="4">
        <f>(50-P21)*0.05/M21*1000</f>
        <v>21174.565291262141</v>
      </c>
      <c r="S21" s="4">
        <f>R21*1000</f>
        <v>21174565.291262142</v>
      </c>
      <c r="T21" s="4">
        <f>R21/P21</f>
        <v>3318.6916534033262</v>
      </c>
      <c r="U21" s="3">
        <f>LOG10(T21)</f>
        <v>3.5209669030725581</v>
      </c>
      <c r="V21" s="3" t="s">
        <v>25</v>
      </c>
      <c r="W21" s="3" t="s">
        <v>0</v>
      </c>
      <c r="X21" s="3" t="s">
        <v>26</v>
      </c>
      <c r="Y21" s="3" t="s">
        <v>71</v>
      </c>
    </row>
    <row r="22" spans="1:26" x14ac:dyDescent="0.35">
      <c r="A22" t="s">
        <v>39</v>
      </c>
      <c r="B22">
        <v>3</v>
      </c>
      <c r="C22" t="s">
        <v>56</v>
      </c>
      <c r="D22" t="s">
        <v>77</v>
      </c>
      <c r="E22" t="s">
        <v>85</v>
      </c>
      <c r="F22">
        <v>500</v>
      </c>
      <c r="G22">
        <v>20</v>
      </c>
      <c r="H22">
        <v>6</v>
      </c>
      <c r="I22" s="1">
        <v>44851</v>
      </c>
      <c r="J22" s="1">
        <v>44859</v>
      </c>
      <c r="K22">
        <v>10</v>
      </c>
      <c r="L22">
        <f>K22*1000</f>
        <v>10000</v>
      </c>
      <c r="M22" s="2">
        <v>0.1</v>
      </c>
      <c r="N22" s="2">
        <v>50.011000000000003</v>
      </c>
      <c r="O22" s="2">
        <v>1.091</v>
      </c>
      <c r="P22" s="3">
        <f>O22*5.3843</f>
        <v>5.8742712999999993</v>
      </c>
      <c r="Q22" s="3">
        <f>P22*1000</f>
        <v>5874.2712999999994</v>
      </c>
      <c r="R22" s="4">
        <f>(50-P22)*0.05/M22*1000</f>
        <v>22062.864350000003</v>
      </c>
      <c r="S22" s="4">
        <f>R22*1000</f>
        <v>22062864.350000005</v>
      </c>
      <c r="T22" s="4">
        <f>R22/P22</f>
        <v>3755.8470188464066</v>
      </c>
      <c r="U22" s="3">
        <f>LOG10(T22)</f>
        <v>3.5747078945035784</v>
      </c>
      <c r="V22" s="3" t="s">
        <v>25</v>
      </c>
      <c r="W22" s="3" t="s">
        <v>0</v>
      </c>
      <c r="X22" s="3" t="s">
        <v>26</v>
      </c>
      <c r="Y22" s="3" t="s">
        <v>71</v>
      </c>
      <c r="Z22" s="3"/>
    </row>
    <row r="23" spans="1:26" x14ac:dyDescent="0.35">
      <c r="A23" t="s">
        <v>41</v>
      </c>
      <c r="B23">
        <v>1</v>
      </c>
      <c r="C23" t="s">
        <v>56</v>
      </c>
      <c r="D23" t="s">
        <v>77</v>
      </c>
      <c r="E23" t="s">
        <v>85</v>
      </c>
      <c r="F23">
        <v>600</v>
      </c>
      <c r="G23">
        <v>20</v>
      </c>
      <c r="H23">
        <v>6</v>
      </c>
      <c r="I23" s="1">
        <v>44851</v>
      </c>
      <c r="J23" s="1">
        <v>44859</v>
      </c>
      <c r="K23">
        <v>10</v>
      </c>
      <c r="L23">
        <f>K23*1000</f>
        <v>10000</v>
      </c>
      <c r="M23" s="2">
        <v>9.9000000000000005E-2</v>
      </c>
      <c r="N23" s="2">
        <v>50.000999999999998</v>
      </c>
      <c r="O23" s="2">
        <v>0.82899999999999996</v>
      </c>
      <c r="P23" s="3">
        <f>O23*5.3843</f>
        <v>4.4635846999999993</v>
      </c>
      <c r="Q23" s="3">
        <f>P23*1000</f>
        <v>4463.5846999999994</v>
      </c>
      <c r="R23" s="4">
        <f>(50-P23)*0.05/M23*1000</f>
        <v>22998.189545454545</v>
      </c>
      <c r="S23" s="4">
        <f>R23*1000</f>
        <v>22998189.545454543</v>
      </c>
      <c r="T23" s="4">
        <f>R23/P23</f>
        <v>5152.4035256807265</v>
      </c>
      <c r="U23" s="3">
        <f>LOG10(T23)</f>
        <v>3.7120098687371783</v>
      </c>
      <c r="V23" s="3" t="s">
        <v>25</v>
      </c>
      <c r="W23" s="3" t="s">
        <v>0</v>
      </c>
      <c r="X23" s="3" t="s">
        <v>26</v>
      </c>
      <c r="Y23" s="3" t="s">
        <v>71</v>
      </c>
    </row>
    <row r="24" spans="1:26" x14ac:dyDescent="0.35">
      <c r="A24" t="s">
        <v>41</v>
      </c>
      <c r="B24">
        <v>2</v>
      </c>
      <c r="C24" t="s">
        <v>56</v>
      </c>
      <c r="D24" t="s">
        <v>77</v>
      </c>
      <c r="E24" t="s">
        <v>85</v>
      </c>
      <c r="F24">
        <v>600</v>
      </c>
      <c r="G24">
        <v>20</v>
      </c>
      <c r="H24">
        <v>6</v>
      </c>
      <c r="I24" s="1">
        <v>44851</v>
      </c>
      <c r="J24" s="1">
        <v>44859</v>
      </c>
      <c r="K24">
        <v>10</v>
      </c>
      <c r="L24">
        <f>K24*1000</f>
        <v>10000</v>
      </c>
      <c r="M24" s="2">
        <v>9.9000000000000005E-2</v>
      </c>
      <c r="N24" s="2">
        <v>49.991999999999997</v>
      </c>
      <c r="O24" s="2">
        <v>0.91100000000000003</v>
      </c>
      <c r="P24" s="3">
        <f>O24*5.3843</f>
        <v>4.9050972999999995</v>
      </c>
      <c r="Q24" s="3">
        <f>P24*1000</f>
        <v>4905.0972999999994</v>
      </c>
      <c r="R24" s="4">
        <f>(50-P24)*0.05/M24*1000</f>
        <v>22775.20338383838</v>
      </c>
      <c r="S24" s="4">
        <f>R24*1000</f>
        <v>22775203.383838378</v>
      </c>
      <c r="T24" s="4">
        <f>R24/P24</f>
        <v>4643.1705613338972</v>
      </c>
      <c r="U24" s="3">
        <f>LOG10(T24)</f>
        <v>3.6668146372491193</v>
      </c>
      <c r="V24" s="3" t="s">
        <v>25</v>
      </c>
      <c r="W24" s="3" t="s">
        <v>0</v>
      </c>
      <c r="X24" s="3" t="s">
        <v>26</v>
      </c>
      <c r="Y24" s="3" t="s">
        <v>71</v>
      </c>
    </row>
    <row r="25" spans="1:26" x14ac:dyDescent="0.35">
      <c r="A25" t="s">
        <v>41</v>
      </c>
      <c r="B25">
        <v>3</v>
      </c>
      <c r="C25" t="s">
        <v>56</v>
      </c>
      <c r="D25" t="s">
        <v>77</v>
      </c>
      <c r="E25" t="s">
        <v>85</v>
      </c>
      <c r="F25">
        <v>600</v>
      </c>
      <c r="G25">
        <v>20</v>
      </c>
      <c r="H25">
        <v>6</v>
      </c>
      <c r="I25" s="1">
        <v>44851</v>
      </c>
      <c r="J25" s="1">
        <v>44859</v>
      </c>
      <c r="K25">
        <v>10</v>
      </c>
      <c r="L25">
        <f>K25*1000</f>
        <v>10000</v>
      </c>
      <c r="M25" s="2">
        <v>0.10100000000000001</v>
      </c>
      <c r="N25" s="2">
        <v>50.003999999999998</v>
      </c>
      <c r="O25" s="2">
        <v>0.82</v>
      </c>
      <c r="P25" s="3">
        <f>O25*5.3843</f>
        <v>4.4151259999999999</v>
      </c>
      <c r="Q25" s="3">
        <f>P25*1000</f>
        <v>4415.1260000000002</v>
      </c>
      <c r="R25" s="4">
        <f>(50-P25)*0.05/M25*1000</f>
        <v>22566.769306930692</v>
      </c>
      <c r="S25" s="4">
        <f>R25*1000</f>
        <v>22566769.306930691</v>
      </c>
      <c r="T25" s="4">
        <f>R25/P25</f>
        <v>5111.2401564373686</v>
      </c>
      <c r="U25" s="3">
        <f>LOG10(T25)</f>
        <v>3.7085262871703062</v>
      </c>
      <c r="V25" s="3" t="s">
        <v>25</v>
      </c>
      <c r="W25" s="3" t="s">
        <v>0</v>
      </c>
      <c r="X25" s="3" t="s">
        <v>26</v>
      </c>
      <c r="Y25" s="3" t="s">
        <v>71</v>
      </c>
    </row>
    <row r="26" spans="1:26" x14ac:dyDescent="0.35">
      <c r="A26" t="s">
        <v>42</v>
      </c>
      <c r="B26">
        <v>1</v>
      </c>
      <c r="C26" t="s">
        <v>56</v>
      </c>
      <c r="D26" t="s">
        <v>77</v>
      </c>
      <c r="E26" t="s">
        <v>85</v>
      </c>
      <c r="F26">
        <v>800</v>
      </c>
      <c r="G26">
        <v>20</v>
      </c>
      <c r="H26">
        <v>6</v>
      </c>
      <c r="I26" s="1">
        <v>44851</v>
      </c>
      <c r="J26" s="1">
        <v>44859</v>
      </c>
      <c r="K26">
        <v>10</v>
      </c>
      <c r="L26">
        <f>K26*1000</f>
        <v>10000</v>
      </c>
      <c r="M26" s="2">
        <v>0.1</v>
      </c>
      <c r="N26" s="2">
        <v>50.003999999999998</v>
      </c>
      <c r="O26" s="2">
        <v>6.2E-2</v>
      </c>
      <c r="P26" s="3">
        <f>O26*5.3843</f>
        <v>0.33382659999999997</v>
      </c>
      <c r="Q26" s="3">
        <f>P26*1000</f>
        <v>333.82659999999998</v>
      </c>
      <c r="R26" s="4">
        <f>(50-P26)*0.05/M26*1000</f>
        <v>24833.0867</v>
      </c>
      <c r="S26" s="4">
        <f>R26*1000</f>
        <v>24833086.699999999</v>
      </c>
      <c r="T26" s="4">
        <f>R26/P26</f>
        <v>74389.178992926274</v>
      </c>
      <c r="U26" s="3">
        <f>LOG10(T26)</f>
        <v>4.8715097655801483</v>
      </c>
      <c r="V26" s="3" t="s">
        <v>25</v>
      </c>
      <c r="W26" s="3" t="s">
        <v>0</v>
      </c>
      <c r="X26" s="3" t="s">
        <v>26</v>
      </c>
      <c r="Y26" s="3" t="s">
        <v>71</v>
      </c>
    </row>
    <row r="27" spans="1:26" x14ac:dyDescent="0.35">
      <c r="A27" t="s">
        <v>42</v>
      </c>
      <c r="B27">
        <v>2</v>
      </c>
      <c r="C27" t="s">
        <v>56</v>
      </c>
      <c r="D27" t="s">
        <v>77</v>
      </c>
      <c r="E27" t="s">
        <v>85</v>
      </c>
      <c r="F27">
        <v>800</v>
      </c>
      <c r="G27">
        <v>20</v>
      </c>
      <c r="H27">
        <v>6</v>
      </c>
      <c r="I27" s="1">
        <v>44851</v>
      </c>
      <c r="J27" s="1">
        <v>44859</v>
      </c>
      <c r="K27">
        <v>10</v>
      </c>
      <c r="L27">
        <f>K27*1000</f>
        <v>10000</v>
      </c>
      <c r="M27" s="2">
        <v>0.10199999999999999</v>
      </c>
      <c r="N27" s="2">
        <v>50.027000000000001</v>
      </c>
      <c r="O27" s="2">
        <v>0.03</v>
      </c>
      <c r="P27" s="3">
        <f>O27*5.3843</f>
        <v>0.16152899999999998</v>
      </c>
      <c r="Q27" s="3">
        <f>P27*1000</f>
        <v>161.52899999999997</v>
      </c>
      <c r="R27" s="4">
        <f>(50-P27)*0.05/M27*1000</f>
        <v>24430.62303921569</v>
      </c>
      <c r="S27" s="4">
        <f>R27*1000</f>
        <v>24430623.039215691</v>
      </c>
      <c r="T27" s="4">
        <f>R27/P27</f>
        <v>151246.04893991601</v>
      </c>
      <c r="U27" s="3">
        <f>LOG10(T27)</f>
        <v>5.179684038226954</v>
      </c>
      <c r="V27" s="3" t="s">
        <v>25</v>
      </c>
      <c r="W27" s="3" t="s">
        <v>0</v>
      </c>
      <c r="X27" s="3" t="s">
        <v>26</v>
      </c>
      <c r="Y27" s="3" t="s">
        <v>71</v>
      </c>
    </row>
    <row r="28" spans="1:26" x14ac:dyDescent="0.35">
      <c r="A28" t="s">
        <v>42</v>
      </c>
      <c r="B28">
        <v>3</v>
      </c>
      <c r="C28" t="s">
        <v>56</v>
      </c>
      <c r="D28" t="s">
        <v>77</v>
      </c>
      <c r="E28" t="s">
        <v>85</v>
      </c>
      <c r="F28">
        <v>800</v>
      </c>
      <c r="G28">
        <v>20</v>
      </c>
      <c r="H28">
        <v>6</v>
      </c>
      <c r="I28" s="1">
        <v>44851</v>
      </c>
      <c r="J28" s="1">
        <v>44859</v>
      </c>
      <c r="K28">
        <v>10</v>
      </c>
      <c r="L28">
        <f>K28*1000</f>
        <v>10000</v>
      </c>
      <c r="M28" s="2">
        <v>9.9000000000000005E-2</v>
      </c>
      <c r="N28" s="2">
        <v>49.988999999999997</v>
      </c>
      <c r="O28" s="2">
        <v>0.20799999999999999</v>
      </c>
      <c r="P28" s="3">
        <f>O28*5.3843</f>
        <v>1.1199343999999998</v>
      </c>
      <c r="Q28" s="3">
        <f>P28*1000</f>
        <v>1119.9343999999999</v>
      </c>
      <c r="R28" s="4">
        <f>(50-P28)*0.05/M28*1000</f>
        <v>24686.901818181821</v>
      </c>
      <c r="S28" s="4">
        <f>R28*1000</f>
        <v>24686901.81818182</v>
      </c>
      <c r="T28" s="4">
        <f>R28/P28</f>
        <v>22043.167723200419</v>
      </c>
      <c r="U28" s="3">
        <f>LOG10(T28)</f>
        <v>4.3432740051458021</v>
      </c>
      <c r="V28" s="3" t="s">
        <v>25</v>
      </c>
      <c r="W28" s="3" t="s">
        <v>0</v>
      </c>
      <c r="X28" s="3" t="s">
        <v>26</v>
      </c>
      <c r="Y28" s="3" t="s">
        <v>71</v>
      </c>
    </row>
    <row r="29" spans="1:26" x14ac:dyDescent="0.35">
      <c r="A29" t="s">
        <v>44</v>
      </c>
      <c r="B29">
        <v>1</v>
      </c>
      <c r="C29" t="s">
        <v>56</v>
      </c>
      <c r="D29" t="s">
        <v>78</v>
      </c>
      <c r="E29" t="s">
        <v>85</v>
      </c>
      <c r="F29">
        <v>500</v>
      </c>
      <c r="G29">
        <v>20</v>
      </c>
      <c r="H29">
        <v>6</v>
      </c>
      <c r="I29" s="1">
        <v>44851</v>
      </c>
      <c r="J29" s="1">
        <v>44859</v>
      </c>
      <c r="K29">
        <v>10</v>
      </c>
      <c r="L29">
        <f>K29*1000</f>
        <v>10000</v>
      </c>
      <c r="M29" s="2">
        <v>0.10100000000000001</v>
      </c>
      <c r="N29" s="2">
        <v>50.024999999999999</v>
      </c>
      <c r="O29" s="2">
        <v>3.1E-2</v>
      </c>
      <c r="P29" s="3">
        <f>O29*5.3843</f>
        <v>0.16691329999999999</v>
      </c>
      <c r="Q29" s="3">
        <f>P29*1000</f>
        <v>166.91329999999999</v>
      </c>
      <c r="R29" s="4">
        <f>(50-P29)*0.05/M29*1000</f>
        <v>24669.844900990101</v>
      </c>
      <c r="S29" s="4">
        <f>R29*1000</f>
        <v>24669844.900990102</v>
      </c>
      <c r="T29" s="4">
        <f>R29/P29</f>
        <v>147800.35444143819</v>
      </c>
      <c r="U29" s="3">
        <f>LOG10(T29)</f>
        <v>5.169675475545791</v>
      </c>
      <c r="V29" s="3" t="s">
        <v>25</v>
      </c>
      <c r="W29" s="3" t="s">
        <v>0</v>
      </c>
      <c r="X29" s="3" t="s">
        <v>26</v>
      </c>
      <c r="Y29" s="3" t="s">
        <v>71</v>
      </c>
    </row>
    <row r="30" spans="1:26" x14ac:dyDescent="0.35">
      <c r="A30" t="s">
        <v>44</v>
      </c>
      <c r="B30">
        <v>2</v>
      </c>
      <c r="C30" t="s">
        <v>56</v>
      </c>
      <c r="D30" t="s">
        <v>78</v>
      </c>
      <c r="E30" t="s">
        <v>85</v>
      </c>
      <c r="F30">
        <v>500</v>
      </c>
      <c r="G30">
        <v>20</v>
      </c>
      <c r="H30">
        <v>6</v>
      </c>
      <c r="I30" s="1">
        <v>44851</v>
      </c>
      <c r="J30" s="1">
        <v>44859</v>
      </c>
      <c r="K30">
        <v>10</v>
      </c>
      <c r="L30">
        <f>K30*1000</f>
        <v>10000</v>
      </c>
      <c r="M30" s="2">
        <v>0.10199999999999999</v>
      </c>
      <c r="N30" s="2">
        <v>50.003</v>
      </c>
      <c r="O30" s="2">
        <v>0.03</v>
      </c>
      <c r="P30" s="3">
        <f>O30*5.3843</f>
        <v>0.16152899999999998</v>
      </c>
      <c r="Q30" s="3">
        <f>P30*1000</f>
        <v>161.52899999999997</v>
      </c>
      <c r="R30" s="4">
        <f>(50-P30)*0.05/M30*1000</f>
        <v>24430.62303921569</v>
      </c>
      <c r="S30" s="4">
        <f>R30*1000</f>
        <v>24430623.039215691</v>
      </c>
      <c r="T30" s="4">
        <f>R30/P30</f>
        <v>151246.04893991601</v>
      </c>
      <c r="U30" s="3">
        <f>LOG10(T30)</f>
        <v>5.179684038226954</v>
      </c>
      <c r="V30" s="3" t="s">
        <v>25</v>
      </c>
      <c r="W30" s="3" t="s">
        <v>0</v>
      </c>
      <c r="X30" s="3" t="s">
        <v>26</v>
      </c>
      <c r="Y30" s="3" t="s">
        <v>71</v>
      </c>
    </row>
    <row r="31" spans="1:26" x14ac:dyDescent="0.35">
      <c r="A31" t="s">
        <v>44</v>
      </c>
      <c r="B31">
        <v>3</v>
      </c>
      <c r="C31" t="s">
        <v>56</v>
      </c>
      <c r="D31" t="s">
        <v>78</v>
      </c>
      <c r="E31" t="s">
        <v>85</v>
      </c>
      <c r="F31">
        <v>500</v>
      </c>
      <c r="G31">
        <v>20</v>
      </c>
      <c r="H31">
        <v>6</v>
      </c>
      <c r="I31" s="1">
        <v>44851</v>
      </c>
      <c r="J31" s="1">
        <v>44859</v>
      </c>
      <c r="K31">
        <v>10</v>
      </c>
      <c r="L31">
        <f>K31*1000</f>
        <v>10000</v>
      </c>
      <c r="M31" s="2">
        <v>0.10199999999999999</v>
      </c>
      <c r="N31" s="2">
        <v>50.021000000000001</v>
      </c>
      <c r="O31" s="2">
        <v>3.3000000000000002E-2</v>
      </c>
      <c r="P31" s="3">
        <f>O31*5.3843</f>
        <v>0.1776819</v>
      </c>
      <c r="Q31" s="3">
        <f>P31*1000</f>
        <v>177.68190000000001</v>
      </c>
      <c r="R31" s="4">
        <f>(50-P31)*0.05/M31*1000</f>
        <v>24422.704950980391</v>
      </c>
      <c r="S31" s="4">
        <f>R31*1000</f>
        <v>24422704.950980391</v>
      </c>
      <c r="T31" s="4">
        <f>R31/P31</f>
        <v>137451.84484733891</v>
      </c>
      <c r="U31" s="3">
        <f>LOG10(T31)</f>
        <v>5.138150573220174</v>
      </c>
      <c r="V31" s="3" t="s">
        <v>25</v>
      </c>
      <c r="W31" s="3" t="s">
        <v>0</v>
      </c>
      <c r="X31" s="3" t="s">
        <v>26</v>
      </c>
      <c r="Y31" s="3" t="s">
        <v>71</v>
      </c>
    </row>
    <row r="32" spans="1:26" x14ac:dyDescent="0.35">
      <c r="A32" t="s">
        <v>45</v>
      </c>
      <c r="B32">
        <v>1</v>
      </c>
      <c r="C32" t="s">
        <v>56</v>
      </c>
      <c r="D32" t="s">
        <v>78</v>
      </c>
      <c r="E32" t="s">
        <v>85</v>
      </c>
      <c r="F32">
        <v>600</v>
      </c>
      <c r="G32">
        <v>20</v>
      </c>
      <c r="H32">
        <v>6</v>
      </c>
      <c r="I32" s="1">
        <v>44851</v>
      </c>
      <c r="J32" s="1">
        <v>44859</v>
      </c>
      <c r="K32">
        <v>10</v>
      </c>
      <c r="L32">
        <f>K32*1000</f>
        <v>10000</v>
      </c>
      <c r="M32" s="2">
        <v>9.9000000000000005E-2</v>
      </c>
      <c r="N32" s="2">
        <v>49.993000000000002</v>
      </c>
      <c r="O32" s="2">
        <v>4.0000000000000001E-3</v>
      </c>
      <c r="P32" s="3">
        <f>O32*5.3843</f>
        <v>2.1537199999999999E-2</v>
      </c>
      <c r="Q32" s="3">
        <f>P32*1000</f>
        <v>21.537199999999999</v>
      </c>
      <c r="R32" s="4">
        <f>(50-P32)*0.05/M32*1000</f>
        <v>25241.647878787884</v>
      </c>
      <c r="S32" s="4">
        <f>R32*1000</f>
        <v>25241647.878787883</v>
      </c>
      <c r="T32" s="4">
        <f>R32/P32</f>
        <v>1172002.2973639974</v>
      </c>
      <c r="U32" s="3">
        <f>LOG10(T32)</f>
        <v>6.0689284629888371</v>
      </c>
      <c r="V32" s="3" t="s">
        <v>25</v>
      </c>
      <c r="W32" s="3" t="s">
        <v>0</v>
      </c>
      <c r="X32" s="3" t="s">
        <v>26</v>
      </c>
      <c r="Y32" s="3" t="s">
        <v>71</v>
      </c>
      <c r="Z32" s="3"/>
    </row>
    <row r="33" spans="1:25" x14ac:dyDescent="0.35">
      <c r="A33" t="s">
        <v>45</v>
      </c>
      <c r="B33">
        <v>2</v>
      </c>
      <c r="C33" t="s">
        <v>56</v>
      </c>
      <c r="D33" t="s">
        <v>78</v>
      </c>
      <c r="E33" t="s">
        <v>85</v>
      </c>
      <c r="F33">
        <v>600</v>
      </c>
      <c r="G33">
        <v>20</v>
      </c>
      <c r="H33">
        <v>6</v>
      </c>
      <c r="I33" s="1">
        <v>44851</v>
      </c>
      <c r="J33" s="1">
        <v>44859</v>
      </c>
      <c r="K33">
        <v>10</v>
      </c>
      <c r="L33">
        <f>K33*1000</f>
        <v>10000</v>
      </c>
      <c r="M33" s="2">
        <v>9.9000000000000005E-2</v>
      </c>
      <c r="N33" s="2">
        <v>50.031999999999996</v>
      </c>
      <c r="O33" s="2">
        <v>3.0000000000000001E-3</v>
      </c>
      <c r="P33" s="3">
        <f>O33*5.3843</f>
        <v>1.6152899999999998E-2</v>
      </c>
      <c r="Q33" s="3">
        <f>P33*1000</f>
        <v>16.152899999999999</v>
      </c>
      <c r="R33" s="4">
        <f>(50-P33)*0.05/M33*1000</f>
        <v>25244.367222222219</v>
      </c>
      <c r="S33" s="4">
        <f>R33*1000</f>
        <v>25244367.22222222</v>
      </c>
      <c r="T33" s="4">
        <f>R33/P33</f>
        <v>1562838.079987013</v>
      </c>
      <c r="U33" s="3">
        <f>LOG10(T33)</f>
        <v>6.1939139846661</v>
      </c>
      <c r="V33" s="3" t="s">
        <v>25</v>
      </c>
      <c r="W33" s="3" t="s">
        <v>0</v>
      </c>
      <c r="X33" s="3" t="s">
        <v>26</v>
      </c>
      <c r="Y33" s="3" t="s">
        <v>71</v>
      </c>
    </row>
    <row r="34" spans="1:25" x14ac:dyDescent="0.35">
      <c r="A34" t="s">
        <v>45</v>
      </c>
      <c r="B34">
        <v>3</v>
      </c>
      <c r="C34" t="s">
        <v>56</v>
      </c>
      <c r="D34" t="s">
        <v>78</v>
      </c>
      <c r="E34" t="s">
        <v>85</v>
      </c>
      <c r="F34">
        <v>600</v>
      </c>
      <c r="G34">
        <v>20</v>
      </c>
      <c r="H34">
        <v>6</v>
      </c>
      <c r="I34" s="1">
        <v>44851</v>
      </c>
      <c r="J34" s="1">
        <v>44859</v>
      </c>
      <c r="K34">
        <v>10</v>
      </c>
      <c r="L34">
        <f>K34*1000</f>
        <v>10000</v>
      </c>
      <c r="M34" s="2">
        <v>0.1</v>
      </c>
      <c r="N34" s="2">
        <v>49.994</v>
      </c>
      <c r="O34" s="2">
        <v>4.9000000000000002E-2</v>
      </c>
      <c r="P34" s="3">
        <f>O34*5.3843</f>
        <v>0.26383069999999997</v>
      </c>
      <c r="Q34" s="3">
        <f>P34*1000</f>
        <v>263.83069999999998</v>
      </c>
      <c r="R34" s="4">
        <f>(50-P34)*0.05/M34*1000</f>
        <v>24868.084650000001</v>
      </c>
      <c r="S34" s="4">
        <f>R34*1000</f>
        <v>24868084.650000002</v>
      </c>
      <c r="T34" s="4">
        <f>R34/P34</f>
        <v>94257.73668492712</v>
      </c>
      <c r="U34" s="3">
        <f>LOG10(T34)</f>
        <v>4.974317007277552</v>
      </c>
      <c r="V34" s="3" t="s">
        <v>25</v>
      </c>
      <c r="W34" s="3" t="s">
        <v>0</v>
      </c>
      <c r="X34" s="3" t="s">
        <v>26</v>
      </c>
      <c r="Y34" s="3" t="s">
        <v>71</v>
      </c>
    </row>
    <row r="35" spans="1:25" x14ac:dyDescent="0.35">
      <c r="A35" t="s">
        <v>46</v>
      </c>
      <c r="B35">
        <v>1</v>
      </c>
      <c r="C35" t="s">
        <v>56</v>
      </c>
      <c r="D35" t="s">
        <v>78</v>
      </c>
      <c r="E35" t="s">
        <v>85</v>
      </c>
      <c r="F35">
        <v>700</v>
      </c>
      <c r="G35">
        <v>20</v>
      </c>
      <c r="H35">
        <v>6</v>
      </c>
      <c r="I35" s="1">
        <v>44851</v>
      </c>
      <c r="J35" s="1">
        <v>44859</v>
      </c>
      <c r="K35">
        <v>10</v>
      </c>
      <c r="L35">
        <f>K35*1000</f>
        <v>10000</v>
      </c>
      <c r="M35" s="2">
        <v>0.1</v>
      </c>
      <c r="N35" s="2">
        <v>50.018000000000001</v>
      </c>
      <c r="O35" s="2">
        <v>0.01</v>
      </c>
      <c r="P35" s="3">
        <f>O35*5.3843</f>
        <v>5.3842999999999995E-2</v>
      </c>
      <c r="Q35" s="3">
        <f>P35*1000</f>
        <v>53.842999999999996</v>
      </c>
      <c r="R35" s="4">
        <f>(50-P35)*0.05/M35*1000</f>
        <v>24973.078500000003</v>
      </c>
      <c r="S35" s="4">
        <f>R35*1000</f>
        <v>24973078.500000004</v>
      </c>
      <c r="T35" s="4">
        <f>R35/P35</f>
        <v>463812.90975614294</v>
      </c>
      <c r="U35" s="3">
        <f>LOG10(T35)</f>
        <v>5.6663428326112122</v>
      </c>
      <c r="V35" s="3" t="s">
        <v>25</v>
      </c>
      <c r="W35" s="3" t="s">
        <v>0</v>
      </c>
      <c r="X35" s="3" t="s">
        <v>26</v>
      </c>
      <c r="Y35" s="3" t="s">
        <v>71</v>
      </c>
    </row>
    <row r="36" spans="1:25" x14ac:dyDescent="0.35">
      <c r="A36" t="s">
        <v>46</v>
      </c>
      <c r="B36">
        <v>2</v>
      </c>
      <c r="C36" t="s">
        <v>56</v>
      </c>
      <c r="D36" t="s">
        <v>78</v>
      </c>
      <c r="E36" t="s">
        <v>85</v>
      </c>
      <c r="F36">
        <v>700</v>
      </c>
      <c r="G36">
        <v>20</v>
      </c>
      <c r="H36">
        <v>6</v>
      </c>
      <c r="I36" s="1">
        <v>44851</v>
      </c>
      <c r="J36" s="1">
        <v>44859</v>
      </c>
      <c r="K36">
        <v>10</v>
      </c>
      <c r="L36">
        <f>K36*1000</f>
        <v>10000</v>
      </c>
      <c r="M36" s="2">
        <v>0.1</v>
      </c>
      <c r="N36" s="2">
        <v>49.988</v>
      </c>
      <c r="O36" s="2">
        <v>1.4999999999999999E-2</v>
      </c>
      <c r="P36" s="3">
        <f>O36*5.3843</f>
        <v>8.0764499999999989E-2</v>
      </c>
      <c r="Q36" s="3">
        <f>P36*1000</f>
        <v>80.764499999999984</v>
      </c>
      <c r="R36" s="4">
        <f>(50-P36)*0.05/M36*1000</f>
        <v>24959.617750000001</v>
      </c>
      <c r="S36" s="4">
        <f>R36*1000</f>
        <v>24959617.75</v>
      </c>
      <c r="T36" s="4">
        <f>R36/P36</f>
        <v>309041.93983742862</v>
      </c>
      <c r="U36" s="3">
        <f>LOG10(T36)</f>
        <v>5.4900174211853239</v>
      </c>
      <c r="V36" s="3" t="s">
        <v>25</v>
      </c>
      <c r="W36" s="3" t="s">
        <v>0</v>
      </c>
      <c r="X36" s="3" t="s">
        <v>26</v>
      </c>
      <c r="Y36" s="3" t="s">
        <v>71</v>
      </c>
    </row>
    <row r="37" spans="1:25" x14ac:dyDescent="0.35">
      <c r="A37" t="s">
        <v>46</v>
      </c>
      <c r="B37">
        <v>3</v>
      </c>
      <c r="C37" t="s">
        <v>56</v>
      </c>
      <c r="D37" t="s">
        <v>78</v>
      </c>
      <c r="E37" t="s">
        <v>85</v>
      </c>
      <c r="F37">
        <v>700</v>
      </c>
      <c r="G37">
        <v>20</v>
      </c>
      <c r="H37">
        <v>6</v>
      </c>
      <c r="I37" s="1">
        <v>44851</v>
      </c>
      <c r="J37" s="1">
        <v>44859</v>
      </c>
      <c r="K37">
        <v>10</v>
      </c>
      <c r="L37">
        <f>K37*1000</f>
        <v>10000</v>
      </c>
      <c r="M37" s="2">
        <v>0.1</v>
      </c>
      <c r="N37" s="2">
        <v>50.005000000000003</v>
      </c>
      <c r="O37" s="2">
        <v>1.0999999999999999E-2</v>
      </c>
      <c r="P37" s="3">
        <f>O37*5.3843</f>
        <v>5.922729999999999E-2</v>
      </c>
      <c r="Q37" s="3">
        <f>P37*1000</f>
        <v>59.227299999999993</v>
      </c>
      <c r="R37" s="4">
        <f>(50-P37)*0.05/M37*1000</f>
        <v>24970.386349999997</v>
      </c>
      <c r="S37" s="4">
        <f>R37*1000</f>
        <v>24970386.349999998</v>
      </c>
      <c r="T37" s="4">
        <f>R37/P37</f>
        <v>421602.64523285715</v>
      </c>
      <c r="U37" s="3">
        <f>LOG10(T37)</f>
        <v>5.6249033270774245</v>
      </c>
      <c r="V37" s="3" t="s">
        <v>25</v>
      </c>
      <c r="W37" s="3" t="s">
        <v>0</v>
      </c>
      <c r="X37" s="3" t="s">
        <v>26</v>
      </c>
      <c r="Y37" s="3" t="s">
        <v>71</v>
      </c>
    </row>
    <row r="38" spans="1:25" x14ac:dyDescent="0.35">
      <c r="A38" t="s">
        <v>47</v>
      </c>
      <c r="B38">
        <v>1</v>
      </c>
      <c r="C38" t="s">
        <v>56</v>
      </c>
      <c r="D38" t="s">
        <v>78</v>
      </c>
      <c r="E38" t="s">
        <v>85</v>
      </c>
      <c r="F38">
        <v>800</v>
      </c>
      <c r="G38">
        <v>20</v>
      </c>
      <c r="H38">
        <v>6</v>
      </c>
      <c r="I38" s="1">
        <v>44851</v>
      </c>
      <c r="J38" s="1">
        <v>44859</v>
      </c>
      <c r="K38">
        <v>10</v>
      </c>
      <c r="L38">
        <f>K38*1000</f>
        <v>10000</v>
      </c>
      <c r="M38" s="2">
        <v>9.9000000000000005E-2</v>
      </c>
      <c r="N38" s="2">
        <v>50.012999999999998</v>
      </c>
      <c r="O38" s="2">
        <v>1.2E-2</v>
      </c>
      <c r="P38" s="3">
        <f>O38*5.3843</f>
        <v>6.4611599999999991E-2</v>
      </c>
      <c r="Q38" s="3">
        <f>P38*1000</f>
        <v>64.611599999999996</v>
      </c>
      <c r="R38" s="4">
        <f>(50-P38)*0.05/M38*1000</f>
        <v>25219.893131313132</v>
      </c>
      <c r="S38" s="4">
        <f>R38*1000</f>
        <v>25219893.131313134</v>
      </c>
      <c r="T38" s="4">
        <f>R38/P38</f>
        <v>390330.73211796547</v>
      </c>
      <c r="U38" s="3">
        <f>LOG10(T38)</f>
        <v>5.5914327461667623</v>
      </c>
      <c r="V38" s="3" t="s">
        <v>25</v>
      </c>
      <c r="W38" s="3" t="s">
        <v>0</v>
      </c>
      <c r="X38" s="3" t="s">
        <v>26</v>
      </c>
      <c r="Y38" s="3" t="s">
        <v>71</v>
      </c>
    </row>
    <row r="39" spans="1:25" x14ac:dyDescent="0.35">
      <c r="A39" t="s">
        <v>47</v>
      </c>
      <c r="B39">
        <v>2</v>
      </c>
      <c r="C39" t="s">
        <v>56</v>
      </c>
      <c r="D39" t="s">
        <v>78</v>
      </c>
      <c r="E39" t="s">
        <v>85</v>
      </c>
      <c r="F39">
        <v>800</v>
      </c>
      <c r="G39">
        <v>20</v>
      </c>
      <c r="H39">
        <v>6</v>
      </c>
      <c r="I39" s="1">
        <v>44851</v>
      </c>
      <c r="J39" s="1">
        <v>44859</v>
      </c>
      <c r="K39">
        <v>10</v>
      </c>
      <c r="L39">
        <f>K39*1000</f>
        <v>10000</v>
      </c>
      <c r="M39" s="2">
        <v>0.10199999999999999</v>
      </c>
      <c r="N39" s="2">
        <v>50.018999999999998</v>
      </c>
      <c r="O39" s="2">
        <v>2E-3</v>
      </c>
      <c r="P39" s="3">
        <f>O39*5.3843</f>
        <v>1.07686E-2</v>
      </c>
      <c r="Q39" s="3">
        <f>P39*1000</f>
        <v>10.768599999999999</v>
      </c>
      <c r="R39" s="4">
        <f>(50-P39)*0.05/M39*1000</f>
        <v>24504.525196078437</v>
      </c>
      <c r="S39" s="4">
        <f>R39*1000</f>
        <v>24504525.196078438</v>
      </c>
      <c r="T39" s="4">
        <f>R39/P39</f>
        <v>2275553.4791967794</v>
      </c>
      <c r="U39" s="3">
        <f>LOG10(T39)</f>
        <v>6.3570870465869227</v>
      </c>
      <c r="V39" s="3" t="s">
        <v>25</v>
      </c>
      <c r="W39" s="3" t="s">
        <v>0</v>
      </c>
      <c r="X39" s="3" t="s">
        <v>26</v>
      </c>
      <c r="Y39" s="3" t="s">
        <v>71</v>
      </c>
    </row>
    <row r="40" spans="1:25" x14ac:dyDescent="0.35">
      <c r="A40" t="s">
        <v>47</v>
      </c>
      <c r="B40">
        <v>3</v>
      </c>
      <c r="C40" t="s">
        <v>56</v>
      </c>
      <c r="D40" t="s">
        <v>78</v>
      </c>
      <c r="E40" t="s">
        <v>85</v>
      </c>
      <c r="F40">
        <v>800</v>
      </c>
      <c r="G40">
        <v>20</v>
      </c>
      <c r="H40">
        <v>6</v>
      </c>
      <c r="I40" s="1">
        <v>44851</v>
      </c>
      <c r="J40" s="1">
        <v>44859</v>
      </c>
      <c r="K40">
        <v>10</v>
      </c>
      <c r="L40">
        <f>K40*1000</f>
        <v>10000</v>
      </c>
      <c r="M40" s="2">
        <v>9.9000000000000005E-2</v>
      </c>
      <c r="N40" s="2">
        <v>50.021000000000001</v>
      </c>
      <c r="O40" s="2">
        <v>3.0000000000000001E-3</v>
      </c>
      <c r="P40" s="3">
        <f>O40*5.3843</f>
        <v>1.6152899999999998E-2</v>
      </c>
      <c r="Q40" s="3">
        <f>P40*1000</f>
        <v>16.152899999999999</v>
      </c>
      <c r="R40" s="4">
        <f>(50-P40)*0.05/M40*1000</f>
        <v>25244.367222222219</v>
      </c>
      <c r="S40" s="4">
        <f>R40*1000</f>
        <v>25244367.22222222</v>
      </c>
      <c r="T40" s="4">
        <f>R40/P40</f>
        <v>1562838.079987013</v>
      </c>
      <c r="U40" s="3">
        <f>LOG10(T40)</f>
        <v>6.1939139846661</v>
      </c>
      <c r="V40" s="3" t="s">
        <v>25</v>
      </c>
      <c r="W40" s="3" t="s">
        <v>0</v>
      </c>
      <c r="X40" s="3" t="s">
        <v>26</v>
      </c>
      <c r="Y40" s="3" t="s">
        <v>71</v>
      </c>
    </row>
    <row r="41" spans="1:25" x14ac:dyDescent="0.35">
      <c r="A41" t="s">
        <v>48</v>
      </c>
      <c r="B41">
        <v>1</v>
      </c>
      <c r="C41" t="s">
        <v>56</v>
      </c>
      <c r="D41" t="s">
        <v>79</v>
      </c>
      <c r="E41" t="s">
        <v>85</v>
      </c>
      <c r="F41">
        <v>600</v>
      </c>
      <c r="G41">
        <v>40</v>
      </c>
      <c r="H41">
        <v>6</v>
      </c>
      <c r="I41" s="1">
        <v>44851</v>
      </c>
      <c r="J41" s="1">
        <v>44859</v>
      </c>
      <c r="K41">
        <v>10</v>
      </c>
      <c r="L41">
        <f>K41*1000</f>
        <v>10000</v>
      </c>
      <c r="M41" s="2">
        <v>9.8000000000000004E-2</v>
      </c>
      <c r="N41" s="2">
        <v>49.997</v>
      </c>
      <c r="O41" s="2">
        <v>2.1000000000000001E-2</v>
      </c>
      <c r="P41" s="3">
        <f>O41*5.3843</f>
        <v>0.1130703</v>
      </c>
      <c r="Q41" s="3">
        <f>P41*1000</f>
        <v>113.0703</v>
      </c>
      <c r="R41" s="4">
        <f>(50-P41)*0.05/M41*1000</f>
        <v>25452.515153061227</v>
      </c>
      <c r="S41" s="4">
        <f>R41*1000</f>
        <v>25452515.153061226</v>
      </c>
      <c r="T41" s="4">
        <f>R41/P41</f>
        <v>225103.45469200338</v>
      </c>
      <c r="U41" s="3">
        <f>LOG10(T41)</f>
        <v>5.3523821602255781</v>
      </c>
      <c r="V41" s="3" t="s">
        <v>25</v>
      </c>
      <c r="W41" s="3" t="s">
        <v>0</v>
      </c>
      <c r="X41" s="3" t="s">
        <v>26</v>
      </c>
      <c r="Y41" s="3" t="s">
        <v>71</v>
      </c>
    </row>
    <row r="42" spans="1:25" x14ac:dyDescent="0.35">
      <c r="A42" t="s">
        <v>48</v>
      </c>
      <c r="B42">
        <v>2</v>
      </c>
      <c r="C42" t="s">
        <v>56</v>
      </c>
      <c r="D42" t="s">
        <v>79</v>
      </c>
      <c r="E42" t="s">
        <v>85</v>
      </c>
      <c r="F42">
        <v>600</v>
      </c>
      <c r="G42">
        <v>40</v>
      </c>
      <c r="H42">
        <v>6</v>
      </c>
      <c r="I42" s="1">
        <v>44851</v>
      </c>
      <c r="J42" s="1">
        <v>44859</v>
      </c>
      <c r="K42">
        <v>10</v>
      </c>
      <c r="L42">
        <f>K42*1000</f>
        <v>10000</v>
      </c>
      <c r="M42" s="2">
        <v>0.10199999999999999</v>
      </c>
      <c r="N42" s="2">
        <v>49.991</v>
      </c>
      <c r="O42" s="2">
        <v>1.7999999999999999E-2</v>
      </c>
      <c r="P42" s="3">
        <f>O42*5.3843</f>
        <v>9.6917399999999987E-2</v>
      </c>
      <c r="Q42" s="3">
        <f>P42*1000</f>
        <v>96.917399999999986</v>
      </c>
      <c r="R42" s="4">
        <f>(50-P42)*0.05/M42*1000</f>
        <v>24462.295392156866</v>
      </c>
      <c r="S42" s="4">
        <f>R42*1000</f>
        <v>24462295.392156865</v>
      </c>
      <c r="T42" s="4">
        <f>R42/P42</f>
        <v>252403.54561881427</v>
      </c>
      <c r="U42" s="3">
        <f>LOG10(T42)</f>
        <v>5.402095451332281</v>
      </c>
      <c r="V42" s="3" t="s">
        <v>25</v>
      </c>
      <c r="W42" s="3" t="s">
        <v>0</v>
      </c>
      <c r="X42" s="3" t="s">
        <v>26</v>
      </c>
      <c r="Y42" s="3" t="s">
        <v>71</v>
      </c>
    </row>
    <row r="43" spans="1:25" x14ac:dyDescent="0.35">
      <c r="A43" t="s">
        <v>48</v>
      </c>
      <c r="B43">
        <v>3</v>
      </c>
      <c r="C43" t="s">
        <v>56</v>
      </c>
      <c r="D43" t="s">
        <v>79</v>
      </c>
      <c r="E43" t="s">
        <v>85</v>
      </c>
      <c r="F43">
        <v>600</v>
      </c>
      <c r="G43">
        <v>40</v>
      </c>
      <c r="H43">
        <v>6</v>
      </c>
      <c r="I43" s="1">
        <v>44851</v>
      </c>
      <c r="J43" s="1">
        <v>44859</v>
      </c>
      <c r="K43">
        <v>10</v>
      </c>
      <c r="L43">
        <f>K43*1000</f>
        <v>10000</v>
      </c>
      <c r="M43" s="2">
        <v>0.1</v>
      </c>
      <c r="N43" s="2">
        <v>50.02</v>
      </c>
      <c r="O43" s="2">
        <v>2.1000000000000001E-2</v>
      </c>
      <c r="P43" s="3">
        <f>O43*5.3843</f>
        <v>0.1130703</v>
      </c>
      <c r="Q43" s="3">
        <f>P43*1000</f>
        <v>113.0703</v>
      </c>
      <c r="R43" s="4">
        <f>(50-P43)*0.05/M43*1000</f>
        <v>24943.46485</v>
      </c>
      <c r="S43" s="4">
        <f>R43*1000</f>
        <v>24943464.850000001</v>
      </c>
      <c r="T43" s="4">
        <f>R43/P43</f>
        <v>220601.38559816327</v>
      </c>
      <c r="U43" s="3">
        <f>LOG10(T43)</f>
        <v>5.3436082359180732</v>
      </c>
      <c r="V43" s="3" t="s">
        <v>25</v>
      </c>
      <c r="W43" s="3" t="s">
        <v>0</v>
      </c>
      <c r="X43" s="3" t="s">
        <v>26</v>
      </c>
      <c r="Y43" s="3" t="s">
        <v>71</v>
      </c>
    </row>
    <row r="44" spans="1:25" x14ac:dyDescent="0.35">
      <c r="A44" t="s">
        <v>49</v>
      </c>
      <c r="B44">
        <v>1</v>
      </c>
      <c r="C44" t="s">
        <v>56</v>
      </c>
      <c r="D44" t="s">
        <v>79</v>
      </c>
      <c r="E44" t="s">
        <v>85</v>
      </c>
      <c r="F44">
        <v>700</v>
      </c>
      <c r="G44">
        <v>40</v>
      </c>
      <c r="H44">
        <v>6</v>
      </c>
      <c r="I44" s="1">
        <v>44851</v>
      </c>
      <c r="J44" s="1">
        <v>44859</v>
      </c>
      <c r="K44">
        <v>10</v>
      </c>
      <c r="L44">
        <f>K44*1000</f>
        <v>10000</v>
      </c>
      <c r="M44" s="2">
        <v>9.9000000000000005E-2</v>
      </c>
      <c r="N44" s="2">
        <v>50.009</v>
      </c>
      <c r="O44" s="2">
        <v>1E-3</v>
      </c>
      <c r="P44" s="3">
        <f>O44*5.3843</f>
        <v>5.3842999999999999E-3</v>
      </c>
      <c r="Q44" s="3">
        <f>P44*1000</f>
        <v>5.3842999999999996</v>
      </c>
      <c r="R44" s="4">
        <f>(50-P44)*0.05/M44*1000</f>
        <v>25249.805909090908</v>
      </c>
      <c r="S44" s="4">
        <f>R44*1000</f>
        <v>25249805.909090906</v>
      </c>
      <c r="T44" s="4">
        <f>R44/P44</f>
        <v>4689524.3409711402</v>
      </c>
      <c r="U44" s="3">
        <f>LOG10(T44)</f>
        <v>6.6711287944064122</v>
      </c>
      <c r="V44" s="3" t="s">
        <v>25</v>
      </c>
      <c r="W44" s="3" t="s">
        <v>0</v>
      </c>
      <c r="X44" s="3" t="s">
        <v>26</v>
      </c>
      <c r="Y44" s="3" t="s">
        <v>71</v>
      </c>
    </row>
    <row r="45" spans="1:25" x14ac:dyDescent="0.35">
      <c r="A45" t="s">
        <v>49</v>
      </c>
      <c r="B45">
        <v>2</v>
      </c>
      <c r="C45" t="s">
        <v>56</v>
      </c>
      <c r="D45" t="s">
        <v>79</v>
      </c>
      <c r="E45" t="s">
        <v>85</v>
      </c>
      <c r="F45">
        <v>700</v>
      </c>
      <c r="G45">
        <v>40</v>
      </c>
      <c r="H45">
        <v>6</v>
      </c>
      <c r="I45" s="1">
        <v>44851</v>
      </c>
      <c r="J45" s="1">
        <v>44859</v>
      </c>
      <c r="K45">
        <v>10</v>
      </c>
      <c r="L45">
        <f>K45*1000</f>
        <v>10000</v>
      </c>
      <c r="M45" s="2">
        <v>9.9000000000000005E-2</v>
      </c>
      <c r="N45" s="2">
        <v>50.008000000000003</v>
      </c>
      <c r="O45" s="2">
        <v>4.0000000000000001E-3</v>
      </c>
      <c r="P45" s="3">
        <f>O45*5.3843</f>
        <v>2.1537199999999999E-2</v>
      </c>
      <c r="Q45" s="3">
        <f>P45*1000</f>
        <v>21.537199999999999</v>
      </c>
      <c r="R45" s="4">
        <f>(50-P45)*0.05/M45*1000</f>
        <v>25241.647878787884</v>
      </c>
      <c r="S45" s="4">
        <f>R45*1000</f>
        <v>25241647.878787883</v>
      </c>
      <c r="T45" s="4">
        <f>R45/P45</f>
        <v>1172002.2973639974</v>
      </c>
      <c r="U45" s="3">
        <f>LOG10(T45)</f>
        <v>6.0689284629888371</v>
      </c>
      <c r="V45" s="3" t="s">
        <v>25</v>
      </c>
      <c r="W45" s="3" t="s">
        <v>0</v>
      </c>
      <c r="X45" s="3" t="s">
        <v>26</v>
      </c>
      <c r="Y45" s="3" t="s">
        <v>71</v>
      </c>
    </row>
    <row r="46" spans="1:25" x14ac:dyDescent="0.35">
      <c r="A46" t="s">
        <v>49</v>
      </c>
      <c r="B46">
        <v>3</v>
      </c>
      <c r="C46" t="s">
        <v>56</v>
      </c>
      <c r="D46" t="s">
        <v>79</v>
      </c>
      <c r="E46" t="s">
        <v>85</v>
      </c>
      <c r="F46">
        <v>700</v>
      </c>
      <c r="G46">
        <v>40</v>
      </c>
      <c r="H46">
        <v>6</v>
      </c>
      <c r="I46" s="1">
        <v>44851</v>
      </c>
      <c r="J46" s="1">
        <v>44859</v>
      </c>
      <c r="K46">
        <v>10</v>
      </c>
      <c r="L46">
        <f>K46*1000</f>
        <v>10000</v>
      </c>
      <c r="M46" s="2">
        <v>0.10299999999999999</v>
      </c>
      <c r="N46" s="2">
        <v>50.002000000000002</v>
      </c>
      <c r="O46" s="2">
        <v>2E-3</v>
      </c>
      <c r="P46" s="3">
        <f>O46*5.3843</f>
        <v>1.07686E-2</v>
      </c>
      <c r="Q46" s="3">
        <f>P46*1000</f>
        <v>10.768599999999999</v>
      </c>
      <c r="R46" s="4">
        <f>(50-P46)*0.05/M46*1000</f>
        <v>24266.617184466024</v>
      </c>
      <c r="S46" s="4">
        <f>R46*1000</f>
        <v>24266617.184466023</v>
      </c>
      <c r="T46" s="4">
        <f>R46/P46</f>
        <v>2253460.7269715676</v>
      </c>
      <c r="U46" s="3">
        <f>LOG10(T46)</f>
        <v>6.3528499936436678</v>
      </c>
      <c r="V46" s="3" t="s">
        <v>25</v>
      </c>
      <c r="W46" s="3" t="s">
        <v>0</v>
      </c>
      <c r="X46" s="3" t="s">
        <v>26</v>
      </c>
      <c r="Y46" s="3" t="s">
        <v>71</v>
      </c>
    </row>
    <row r="47" spans="1:25" x14ac:dyDescent="0.35">
      <c r="A47" t="s">
        <v>50</v>
      </c>
      <c r="B47">
        <v>1</v>
      </c>
      <c r="C47" t="s">
        <v>56</v>
      </c>
      <c r="D47" t="s">
        <v>79</v>
      </c>
      <c r="E47" t="s">
        <v>85</v>
      </c>
      <c r="F47">
        <v>800</v>
      </c>
      <c r="G47">
        <v>40</v>
      </c>
      <c r="H47">
        <v>6</v>
      </c>
      <c r="I47" s="1">
        <v>44851</v>
      </c>
      <c r="J47" s="1">
        <v>44859</v>
      </c>
      <c r="K47">
        <v>10</v>
      </c>
      <c r="L47">
        <f>K47*1000</f>
        <v>10000</v>
      </c>
      <c r="M47" s="2">
        <v>0.10100000000000001</v>
      </c>
      <c r="N47" s="2">
        <v>50.008000000000003</v>
      </c>
      <c r="O47" s="2">
        <v>4.0000000000000001E-3</v>
      </c>
      <c r="P47" s="3">
        <f>O47*5.3843</f>
        <v>2.1537199999999999E-2</v>
      </c>
      <c r="Q47" s="3">
        <f>P47*1000</f>
        <v>21.537199999999999</v>
      </c>
      <c r="R47" s="4">
        <f>(50-P47)*0.05/M47*1000</f>
        <v>24741.813267326736</v>
      </c>
      <c r="S47" s="4">
        <f>R47*1000</f>
        <v>24741813.267326735</v>
      </c>
      <c r="T47" s="4">
        <f>R47/P47</f>
        <v>1148794.3310795617</v>
      </c>
      <c r="U47" s="3">
        <f>LOG10(T47)</f>
        <v>6.0602422838037446</v>
      </c>
      <c r="V47" s="3" t="s">
        <v>25</v>
      </c>
      <c r="W47" s="3" t="s">
        <v>0</v>
      </c>
      <c r="X47" s="3" t="s">
        <v>26</v>
      </c>
      <c r="Y47" s="3" t="s">
        <v>71</v>
      </c>
    </row>
    <row r="48" spans="1:25" x14ac:dyDescent="0.35">
      <c r="A48" t="s">
        <v>50</v>
      </c>
      <c r="B48">
        <v>2</v>
      </c>
      <c r="C48" t="s">
        <v>56</v>
      </c>
      <c r="D48" t="s">
        <v>79</v>
      </c>
      <c r="E48" t="s">
        <v>85</v>
      </c>
      <c r="F48">
        <v>800</v>
      </c>
      <c r="G48">
        <v>40</v>
      </c>
      <c r="H48">
        <v>6</v>
      </c>
      <c r="I48" s="1">
        <v>44851</v>
      </c>
      <c r="J48" s="1">
        <v>44859</v>
      </c>
      <c r="K48">
        <v>10</v>
      </c>
      <c r="L48">
        <f>K48*1000</f>
        <v>10000</v>
      </c>
      <c r="M48" s="2">
        <v>0.10100000000000001</v>
      </c>
      <c r="N48" s="2">
        <v>49.997</v>
      </c>
      <c r="O48" s="2">
        <v>1.4E-2</v>
      </c>
      <c r="P48" s="3">
        <f>O48*5.3843</f>
        <v>7.5380199999999994E-2</v>
      </c>
      <c r="Q48" s="3">
        <f>P48*1000</f>
        <v>75.380199999999988</v>
      </c>
      <c r="R48" s="4">
        <f>(50-P48)*0.05/M48*1000</f>
        <v>24715.158316831687</v>
      </c>
      <c r="S48" s="4">
        <f>R48*1000</f>
        <v>24715158.316831686</v>
      </c>
      <c r="T48" s="4">
        <f>R48/P48</f>
        <v>327873.34494776727</v>
      </c>
      <c r="U48" s="3">
        <f>LOG10(T48)</f>
        <v>5.5157061113548229</v>
      </c>
      <c r="V48" s="3" t="s">
        <v>25</v>
      </c>
      <c r="W48" s="3" t="s">
        <v>0</v>
      </c>
      <c r="X48" s="3" t="s">
        <v>26</v>
      </c>
      <c r="Y48" s="3" t="s">
        <v>71</v>
      </c>
    </row>
    <row r="49" spans="1:26" x14ac:dyDescent="0.35">
      <c r="A49" t="s">
        <v>50</v>
      </c>
      <c r="B49">
        <v>3</v>
      </c>
      <c r="C49" t="s">
        <v>56</v>
      </c>
      <c r="D49" t="s">
        <v>79</v>
      </c>
      <c r="E49" t="s">
        <v>85</v>
      </c>
      <c r="F49">
        <v>800</v>
      </c>
      <c r="G49">
        <v>40</v>
      </c>
      <c r="H49">
        <v>6</v>
      </c>
      <c r="I49" s="1">
        <v>44851</v>
      </c>
      <c r="J49" s="1">
        <v>44859</v>
      </c>
      <c r="K49">
        <v>10</v>
      </c>
      <c r="L49">
        <f>K49*1000</f>
        <v>10000</v>
      </c>
      <c r="M49" s="2">
        <v>0.10199999999999999</v>
      </c>
      <c r="N49" s="2">
        <v>49.991999999999997</v>
      </c>
      <c r="O49" s="2">
        <v>5.0000000000000001E-3</v>
      </c>
      <c r="P49" s="3">
        <f>O49*5.3843</f>
        <v>2.6921499999999998E-2</v>
      </c>
      <c r="Q49" s="3">
        <f>P49*1000</f>
        <v>26.921499999999998</v>
      </c>
      <c r="R49" s="4">
        <f>(50-P49)*0.05/M49*1000</f>
        <v>24496.607107843141</v>
      </c>
      <c r="S49" s="4">
        <f>R49*1000</f>
        <v>24496607.107843142</v>
      </c>
      <c r="T49" s="4">
        <f>R49/P49</f>
        <v>909927.27403165295</v>
      </c>
      <c r="U49" s="3">
        <f>LOG10(T49)</f>
        <v>5.959006682706911</v>
      </c>
      <c r="V49" s="3" t="s">
        <v>25</v>
      </c>
      <c r="W49" s="3" t="s">
        <v>0</v>
      </c>
      <c r="X49" s="3" t="s">
        <v>26</v>
      </c>
      <c r="Y49" s="3" t="s">
        <v>71</v>
      </c>
    </row>
    <row r="50" spans="1:26" x14ac:dyDescent="0.35">
      <c r="A50" t="s">
        <v>51</v>
      </c>
      <c r="B50">
        <v>1</v>
      </c>
      <c r="C50" t="s">
        <v>56</v>
      </c>
      <c r="D50" t="s">
        <v>80</v>
      </c>
      <c r="E50" t="s">
        <v>85</v>
      </c>
      <c r="F50">
        <v>600</v>
      </c>
      <c r="G50">
        <v>20</v>
      </c>
      <c r="H50">
        <v>6</v>
      </c>
      <c r="I50" s="1">
        <v>44851</v>
      </c>
      <c r="J50" s="1">
        <v>44859</v>
      </c>
      <c r="K50">
        <v>10</v>
      </c>
      <c r="L50">
        <f>K50*1000</f>
        <v>10000</v>
      </c>
      <c r="M50" s="2">
        <v>0.1</v>
      </c>
      <c r="N50" s="2">
        <v>49.997</v>
      </c>
      <c r="O50" s="2">
        <v>6.8000000000000005E-2</v>
      </c>
      <c r="P50" s="3">
        <f>O50*5.3843</f>
        <v>0.36613240000000002</v>
      </c>
      <c r="Q50" s="3">
        <f>P50*1000</f>
        <v>366.13240000000002</v>
      </c>
      <c r="R50" s="4">
        <f>(50-P50)*0.05/M50*1000</f>
        <v>24816.933800000003</v>
      </c>
      <c r="S50" s="4">
        <f>R50*1000</f>
        <v>24816933.800000001</v>
      </c>
      <c r="T50" s="4">
        <f>R50/P50</f>
        <v>67781.310258256301</v>
      </c>
      <c r="U50" s="3">
        <f>LOG10(T50)</f>
        <v>4.8311099597865557</v>
      </c>
      <c r="V50" s="3" t="s">
        <v>25</v>
      </c>
      <c r="W50" s="3" t="s">
        <v>0</v>
      </c>
      <c r="X50" s="3" t="s">
        <v>26</v>
      </c>
      <c r="Y50" s="3" t="s">
        <v>71</v>
      </c>
    </row>
    <row r="51" spans="1:26" x14ac:dyDescent="0.35">
      <c r="A51" t="s">
        <v>51</v>
      </c>
      <c r="B51">
        <v>2</v>
      </c>
      <c r="C51" t="s">
        <v>56</v>
      </c>
      <c r="D51" t="s">
        <v>80</v>
      </c>
      <c r="E51" t="s">
        <v>85</v>
      </c>
      <c r="F51">
        <v>600</v>
      </c>
      <c r="G51">
        <v>20</v>
      </c>
      <c r="H51">
        <v>6</v>
      </c>
      <c r="I51" s="1">
        <v>44851</v>
      </c>
      <c r="J51" s="1">
        <v>44859</v>
      </c>
      <c r="K51">
        <v>10</v>
      </c>
      <c r="L51">
        <f>K51*1000</f>
        <v>10000</v>
      </c>
      <c r="M51" s="2">
        <v>0.1</v>
      </c>
      <c r="N51" s="2">
        <v>50.006</v>
      </c>
      <c r="O51" s="2">
        <v>0.01</v>
      </c>
      <c r="P51" s="3">
        <f>O51*5.3843</f>
        <v>5.3842999999999995E-2</v>
      </c>
      <c r="Q51" s="3">
        <f>P51*1000</f>
        <v>53.842999999999996</v>
      </c>
      <c r="R51" s="4">
        <f>(50-P51)*0.05/M51*1000</f>
        <v>24973.078500000003</v>
      </c>
      <c r="S51" s="4">
        <f>R51*1000</f>
        <v>24973078.500000004</v>
      </c>
      <c r="T51" s="4">
        <f>R51/P51</f>
        <v>463812.90975614294</v>
      </c>
      <c r="U51" s="3">
        <f>LOG10(T51)</f>
        <v>5.6663428326112122</v>
      </c>
      <c r="V51" s="3" t="s">
        <v>25</v>
      </c>
      <c r="W51" s="3" t="s">
        <v>0</v>
      </c>
      <c r="X51" s="3" t="s">
        <v>26</v>
      </c>
      <c r="Y51" s="3" t="s">
        <v>71</v>
      </c>
    </row>
    <row r="52" spans="1:26" x14ac:dyDescent="0.35">
      <c r="A52" t="s">
        <v>51</v>
      </c>
      <c r="B52">
        <v>3</v>
      </c>
      <c r="C52" t="s">
        <v>56</v>
      </c>
      <c r="D52" t="s">
        <v>80</v>
      </c>
      <c r="E52" t="s">
        <v>85</v>
      </c>
      <c r="F52">
        <v>600</v>
      </c>
      <c r="G52">
        <v>20</v>
      </c>
      <c r="H52">
        <v>6</v>
      </c>
      <c r="I52" s="1">
        <v>44851</v>
      </c>
      <c r="J52" s="1">
        <v>44859</v>
      </c>
      <c r="K52">
        <v>10</v>
      </c>
      <c r="L52">
        <f>K52*1000</f>
        <v>10000</v>
      </c>
      <c r="M52" s="2">
        <v>9.9000000000000005E-2</v>
      </c>
      <c r="N52" s="2">
        <v>50.02</v>
      </c>
      <c r="O52" s="2">
        <v>0.01</v>
      </c>
      <c r="P52" s="3">
        <f>O52*5.3843</f>
        <v>5.3842999999999995E-2</v>
      </c>
      <c r="Q52" s="3">
        <f>P52*1000</f>
        <v>53.842999999999996</v>
      </c>
      <c r="R52" s="4">
        <f>(50-P52)*0.05/M52*1000</f>
        <v>25225.331818181821</v>
      </c>
      <c r="S52" s="4">
        <f>R52*1000</f>
        <v>25225331.81818182</v>
      </c>
      <c r="T52" s="4">
        <f>R52/P52</f>
        <v>468497.88864256867</v>
      </c>
      <c r="U52" s="3">
        <f>LOG10(T52)</f>
        <v>5.6707076380136625</v>
      </c>
      <c r="V52" s="3" t="s">
        <v>25</v>
      </c>
      <c r="W52" s="3" t="s">
        <v>0</v>
      </c>
      <c r="X52" s="3" t="s">
        <v>26</v>
      </c>
      <c r="Y52" s="3" t="s">
        <v>71</v>
      </c>
    </row>
    <row r="53" spans="1:26" x14ac:dyDescent="0.35">
      <c r="A53" t="s">
        <v>52</v>
      </c>
      <c r="B53">
        <v>1</v>
      </c>
      <c r="C53" t="s">
        <v>56</v>
      </c>
      <c r="D53" t="s">
        <v>81</v>
      </c>
      <c r="E53" t="s">
        <v>85</v>
      </c>
      <c r="F53">
        <v>600</v>
      </c>
      <c r="G53">
        <v>20</v>
      </c>
      <c r="H53">
        <v>6</v>
      </c>
      <c r="I53" s="1">
        <v>44851</v>
      </c>
      <c r="J53" s="1">
        <v>44859</v>
      </c>
      <c r="K53">
        <v>10</v>
      </c>
      <c r="L53">
        <f>K53*1000</f>
        <v>10000</v>
      </c>
      <c r="M53" s="2">
        <v>0.10100000000000001</v>
      </c>
      <c r="N53" s="2">
        <v>50.01</v>
      </c>
      <c r="O53" s="2">
        <v>1.431</v>
      </c>
      <c r="P53" s="3">
        <f>O53*5.3843</f>
        <v>7.7049332999999995</v>
      </c>
      <c r="Q53" s="3">
        <f>P53*1000</f>
        <v>7704.9332999999997</v>
      </c>
      <c r="R53" s="4">
        <f>(50-P53)*0.05/M53*1000</f>
        <v>20938.151831683168</v>
      </c>
      <c r="S53" s="4">
        <f>R53*1000</f>
        <v>20938151.831683166</v>
      </c>
      <c r="T53" s="4">
        <f>R53/P53</f>
        <v>2717.4994275009713</v>
      </c>
      <c r="U53" s="3">
        <f>LOG10(T53)</f>
        <v>3.4341694612649762</v>
      </c>
      <c r="V53" s="3" t="s">
        <v>25</v>
      </c>
      <c r="W53" s="3" t="s">
        <v>0</v>
      </c>
      <c r="X53" s="3" t="s">
        <v>26</v>
      </c>
      <c r="Y53" s="3" t="s">
        <v>71</v>
      </c>
    </row>
    <row r="54" spans="1:26" x14ac:dyDescent="0.35">
      <c r="A54" t="s">
        <v>52</v>
      </c>
      <c r="B54">
        <v>2</v>
      </c>
      <c r="C54" t="s">
        <v>56</v>
      </c>
      <c r="D54" t="s">
        <v>81</v>
      </c>
      <c r="E54" t="s">
        <v>85</v>
      </c>
      <c r="F54">
        <v>600</v>
      </c>
      <c r="G54">
        <v>20</v>
      </c>
      <c r="H54">
        <v>6</v>
      </c>
      <c r="I54" s="1">
        <v>44851</v>
      </c>
      <c r="J54" s="1">
        <v>44859</v>
      </c>
      <c r="K54">
        <v>10</v>
      </c>
      <c r="L54">
        <f>K54*1000</f>
        <v>10000</v>
      </c>
      <c r="M54" s="2">
        <v>0.10199999999999999</v>
      </c>
      <c r="N54" s="2">
        <v>50.02</v>
      </c>
      <c r="O54" s="2">
        <v>1.413</v>
      </c>
      <c r="P54" s="3">
        <f>O54*5.3843</f>
        <v>7.6080158999999998</v>
      </c>
      <c r="Q54" s="3">
        <f>P54*1000</f>
        <v>7608.0158999999994</v>
      </c>
      <c r="R54" s="4">
        <f>(50-P54)*0.05/M54*1000</f>
        <v>20780.384362745099</v>
      </c>
      <c r="S54" s="4">
        <f>R54*1000</f>
        <v>20780384.362745099</v>
      </c>
      <c r="T54" s="4">
        <f>R54/P54</f>
        <v>2731.3802489220743</v>
      </c>
      <c r="U54" s="3">
        <f>LOG10(T54)</f>
        <v>3.4363821646264032</v>
      </c>
      <c r="V54" s="3" t="s">
        <v>25</v>
      </c>
      <c r="W54" s="3" t="s">
        <v>0</v>
      </c>
      <c r="X54" s="3" t="s">
        <v>26</v>
      </c>
      <c r="Y54" s="3" t="s">
        <v>71</v>
      </c>
    </row>
    <row r="55" spans="1:26" x14ac:dyDescent="0.35">
      <c r="A55" t="s">
        <v>52</v>
      </c>
      <c r="B55">
        <v>3</v>
      </c>
      <c r="C55" t="s">
        <v>56</v>
      </c>
      <c r="D55" t="s">
        <v>81</v>
      </c>
      <c r="E55" t="s">
        <v>85</v>
      </c>
      <c r="F55">
        <v>600</v>
      </c>
      <c r="G55">
        <v>20</v>
      </c>
      <c r="H55">
        <v>6</v>
      </c>
      <c r="I55" s="1">
        <v>44851</v>
      </c>
      <c r="J55" s="1">
        <v>44859</v>
      </c>
      <c r="K55">
        <v>10</v>
      </c>
      <c r="L55">
        <f>K55*1000</f>
        <v>10000</v>
      </c>
      <c r="M55" s="2">
        <v>0.1</v>
      </c>
      <c r="N55" s="2">
        <v>50.012</v>
      </c>
      <c r="O55" s="2">
        <v>1.5029999999999999</v>
      </c>
      <c r="P55" s="3">
        <f>O55*5.3843</f>
        <v>8.0926028999999993</v>
      </c>
      <c r="Q55" s="3">
        <f>P55*1000</f>
        <v>8092.602899999999</v>
      </c>
      <c r="R55" s="4">
        <f>(50-P55)*0.05/M55*1000</f>
        <v>20953.698549999997</v>
      </c>
      <c r="S55" s="4">
        <f>R55*1000</f>
        <v>20953698.549999997</v>
      </c>
      <c r="T55" s="4">
        <f>R55/P55</f>
        <v>2589.2409165412032</v>
      </c>
      <c r="U55" s="3">
        <f>LOG10(T55)</f>
        <v>3.4131724613490051</v>
      </c>
      <c r="V55" s="3" t="s">
        <v>25</v>
      </c>
      <c r="W55" s="3" t="s">
        <v>0</v>
      </c>
      <c r="X55" s="3" t="s">
        <v>26</v>
      </c>
      <c r="Y55" s="3" t="s">
        <v>71</v>
      </c>
    </row>
    <row r="56" spans="1:26" x14ac:dyDescent="0.35">
      <c r="A56" t="s">
        <v>53</v>
      </c>
      <c r="B56">
        <v>1</v>
      </c>
      <c r="C56" t="s">
        <v>56</v>
      </c>
      <c r="D56" t="s">
        <v>81</v>
      </c>
      <c r="E56" t="s">
        <v>85</v>
      </c>
      <c r="F56">
        <v>700</v>
      </c>
      <c r="G56">
        <v>20</v>
      </c>
      <c r="H56">
        <v>6</v>
      </c>
      <c r="I56" s="1">
        <v>44851</v>
      </c>
      <c r="J56" s="1">
        <v>44859</v>
      </c>
      <c r="K56">
        <v>10</v>
      </c>
      <c r="L56">
        <f>K56*1000</f>
        <v>10000</v>
      </c>
      <c r="M56" s="2">
        <v>0.10100000000000001</v>
      </c>
      <c r="N56" s="2">
        <v>50.000999999999998</v>
      </c>
      <c r="O56" s="2">
        <v>0.36199999999999999</v>
      </c>
      <c r="P56" s="3">
        <f>O56*5.3843</f>
        <v>1.9491165999999998</v>
      </c>
      <c r="Q56" s="3">
        <f>P56*1000</f>
        <v>1949.1165999999998</v>
      </c>
      <c r="R56" s="4">
        <f>(50-P56)*0.05/M56*1000</f>
        <v>23787.566039603964</v>
      </c>
      <c r="S56" s="4">
        <f>R56*1000</f>
        <v>23787566.039603963</v>
      </c>
      <c r="T56" s="4">
        <f>R56/P56</f>
        <v>12204.280667254061</v>
      </c>
      <c r="U56" s="3">
        <f>LOG10(T56)</f>
        <v>4.0865121867479894</v>
      </c>
      <c r="V56" s="3" t="s">
        <v>25</v>
      </c>
      <c r="W56" s="3" t="s">
        <v>0</v>
      </c>
      <c r="X56" s="3" t="s">
        <v>26</v>
      </c>
      <c r="Y56" s="3" t="s">
        <v>71</v>
      </c>
    </row>
    <row r="57" spans="1:26" x14ac:dyDescent="0.35">
      <c r="A57" t="s">
        <v>53</v>
      </c>
      <c r="B57">
        <v>2</v>
      </c>
      <c r="C57" t="s">
        <v>56</v>
      </c>
      <c r="D57" t="s">
        <v>81</v>
      </c>
      <c r="E57" t="s">
        <v>85</v>
      </c>
      <c r="F57">
        <v>700</v>
      </c>
      <c r="G57">
        <v>20</v>
      </c>
      <c r="H57">
        <v>6</v>
      </c>
      <c r="I57" s="1">
        <v>44851</v>
      </c>
      <c r="J57" s="1">
        <v>44859</v>
      </c>
      <c r="K57">
        <v>10</v>
      </c>
      <c r="L57">
        <f>K57*1000</f>
        <v>10000</v>
      </c>
      <c r="M57" s="2">
        <v>0.10199999999999999</v>
      </c>
      <c r="N57" s="2">
        <v>49.984000000000002</v>
      </c>
      <c r="O57" s="2">
        <v>0.252</v>
      </c>
      <c r="P57" s="3">
        <f>O57*5.3843</f>
        <v>1.3568435999999999</v>
      </c>
      <c r="Q57" s="3">
        <f>P57*1000</f>
        <v>1356.8435999999999</v>
      </c>
      <c r="R57" s="4">
        <f>(50-P57)*0.05/M57*1000</f>
        <v>23844.684509803927</v>
      </c>
      <c r="S57" s="4">
        <f>R57*1000</f>
        <v>23844684.509803928</v>
      </c>
      <c r="T57" s="4">
        <f>R57/P57</f>
        <v>17573.642614229029</v>
      </c>
      <c r="U57" s="3">
        <f>LOG10(T57)</f>
        <v>4.2448617901404413</v>
      </c>
      <c r="V57" s="3" t="s">
        <v>25</v>
      </c>
      <c r="W57" s="3" t="s">
        <v>0</v>
      </c>
      <c r="X57" s="3" t="s">
        <v>26</v>
      </c>
      <c r="Y57" s="3" t="s">
        <v>71</v>
      </c>
    </row>
    <row r="58" spans="1:26" x14ac:dyDescent="0.35">
      <c r="A58" t="s">
        <v>53</v>
      </c>
      <c r="B58">
        <v>3</v>
      </c>
      <c r="C58" t="s">
        <v>56</v>
      </c>
      <c r="D58" t="s">
        <v>81</v>
      </c>
      <c r="E58" t="s">
        <v>85</v>
      </c>
      <c r="F58">
        <v>700</v>
      </c>
      <c r="G58">
        <v>20</v>
      </c>
      <c r="H58">
        <v>6</v>
      </c>
      <c r="I58" s="1">
        <v>44851</v>
      </c>
      <c r="J58" s="1">
        <v>44859</v>
      </c>
      <c r="K58">
        <v>10</v>
      </c>
      <c r="L58">
        <f>K58*1000</f>
        <v>10000</v>
      </c>
      <c r="M58" s="2">
        <v>0.10299999999999999</v>
      </c>
      <c r="N58" s="2">
        <v>49.997999999999998</v>
      </c>
      <c r="O58" s="2">
        <v>0.28299999999999997</v>
      </c>
      <c r="P58" s="3">
        <f>O58*5.3843</f>
        <v>1.5237568999999997</v>
      </c>
      <c r="Q58" s="3">
        <f>P58*1000</f>
        <v>1523.7568999999999</v>
      </c>
      <c r="R58" s="4">
        <f>(50-P58)*0.05/M58*1000</f>
        <v>23532.156844660196</v>
      </c>
      <c r="S58" s="4">
        <f>R58*1000</f>
        <v>23532156.844660196</v>
      </c>
      <c r="T58" s="4">
        <f>R58/P58</f>
        <v>15443.511261317472</v>
      </c>
      <c r="U58" s="3">
        <f>LOG10(T58)</f>
        <v>4.1887460491115878</v>
      </c>
      <c r="V58" s="3" t="s">
        <v>25</v>
      </c>
      <c r="W58" s="3" t="s">
        <v>0</v>
      </c>
      <c r="X58" s="3" t="s">
        <v>26</v>
      </c>
      <c r="Y58" s="3" t="s">
        <v>71</v>
      </c>
    </row>
    <row r="59" spans="1:26" x14ac:dyDescent="0.35">
      <c r="A59" t="s">
        <v>54</v>
      </c>
      <c r="B59">
        <v>1</v>
      </c>
      <c r="C59" t="s">
        <v>56</v>
      </c>
      <c r="D59" t="s">
        <v>81</v>
      </c>
      <c r="E59" t="s">
        <v>85</v>
      </c>
      <c r="F59">
        <v>800</v>
      </c>
      <c r="G59">
        <v>20</v>
      </c>
      <c r="H59">
        <v>6</v>
      </c>
      <c r="I59" s="1">
        <v>44851</v>
      </c>
      <c r="J59" s="1">
        <v>44859</v>
      </c>
      <c r="K59">
        <v>10</v>
      </c>
      <c r="L59">
        <f>K59*1000</f>
        <v>10000</v>
      </c>
      <c r="M59" s="2">
        <v>0.10199999999999999</v>
      </c>
      <c r="N59" s="2">
        <v>50.023000000000003</v>
      </c>
      <c r="O59" s="2">
        <v>4.8000000000000001E-2</v>
      </c>
      <c r="P59" s="3">
        <f>O59*5.3843</f>
        <v>0.25844639999999997</v>
      </c>
      <c r="Q59" s="3">
        <f>P59*1000</f>
        <v>258.44639999999998</v>
      </c>
      <c r="R59" s="4">
        <f>(50-P59)*0.05/M59*1000</f>
        <v>24383.114509803927</v>
      </c>
      <c r="S59" s="4">
        <f>R59*1000</f>
        <v>24383114.509803928</v>
      </c>
      <c r="T59" s="4">
        <f>R59/P59</f>
        <v>94344.957058035754</v>
      </c>
      <c r="U59" s="3">
        <f>LOG10(T59)</f>
        <v>4.9747186911421801</v>
      </c>
      <c r="V59" s="3" t="s">
        <v>25</v>
      </c>
      <c r="W59" s="3" t="s">
        <v>0</v>
      </c>
      <c r="X59" s="3" t="s">
        <v>26</v>
      </c>
      <c r="Y59" s="3" t="s">
        <v>71</v>
      </c>
    </row>
    <row r="60" spans="1:26" x14ac:dyDescent="0.35">
      <c r="A60" t="s">
        <v>54</v>
      </c>
      <c r="B60">
        <v>2</v>
      </c>
      <c r="C60" t="s">
        <v>56</v>
      </c>
      <c r="D60" t="s">
        <v>81</v>
      </c>
      <c r="E60" t="s">
        <v>85</v>
      </c>
      <c r="F60">
        <v>800</v>
      </c>
      <c r="G60">
        <v>20</v>
      </c>
      <c r="H60">
        <v>6</v>
      </c>
      <c r="I60" s="1">
        <v>44851</v>
      </c>
      <c r="J60" s="1">
        <v>44859</v>
      </c>
      <c r="K60">
        <v>10</v>
      </c>
      <c r="L60">
        <f>K60*1000</f>
        <v>10000</v>
      </c>
      <c r="M60" s="2">
        <v>0.10100000000000001</v>
      </c>
      <c r="N60" s="2">
        <v>50.026000000000003</v>
      </c>
      <c r="O60" s="2">
        <v>9.4E-2</v>
      </c>
      <c r="P60" s="3">
        <f>O60*5.3843</f>
        <v>0.50612419999999991</v>
      </c>
      <c r="Q60" s="3">
        <f>P60*1000</f>
        <v>506.12419999999992</v>
      </c>
      <c r="R60" s="4">
        <f>(50-P60)*0.05/M60*1000</f>
        <v>24501.918712871284</v>
      </c>
      <c r="S60" s="4">
        <f>R60*1000</f>
        <v>24501918.712871283</v>
      </c>
      <c r="T60" s="4">
        <f>R60/P60</f>
        <v>48410.881583752147</v>
      </c>
      <c r="U60" s="3">
        <f>LOG10(T60)</f>
        <v>4.6849429914091765</v>
      </c>
      <c r="V60" s="3" t="s">
        <v>25</v>
      </c>
      <c r="W60" s="3" t="s">
        <v>0</v>
      </c>
      <c r="X60" s="3" t="s">
        <v>26</v>
      </c>
      <c r="Y60" s="3" t="s">
        <v>71</v>
      </c>
    </row>
    <row r="61" spans="1:26" x14ac:dyDescent="0.35">
      <c r="A61" t="s">
        <v>54</v>
      </c>
      <c r="B61">
        <v>3</v>
      </c>
      <c r="C61" t="s">
        <v>56</v>
      </c>
      <c r="D61" t="s">
        <v>81</v>
      </c>
      <c r="E61" t="s">
        <v>85</v>
      </c>
      <c r="F61">
        <v>800</v>
      </c>
      <c r="G61">
        <v>20</v>
      </c>
      <c r="H61">
        <v>6</v>
      </c>
      <c r="I61" s="1">
        <v>44851</v>
      </c>
      <c r="J61" s="1">
        <v>44859</v>
      </c>
      <c r="K61">
        <v>10</v>
      </c>
      <c r="L61">
        <f>K61*1000</f>
        <v>10000</v>
      </c>
      <c r="M61" s="2">
        <v>0.10199999999999999</v>
      </c>
      <c r="N61" s="2">
        <v>49.991</v>
      </c>
      <c r="O61" s="2">
        <v>6.3E-2</v>
      </c>
      <c r="P61" s="3">
        <f>O61*5.3843</f>
        <v>0.33921089999999998</v>
      </c>
      <c r="Q61" s="3">
        <f>P61*1000</f>
        <v>339.21089999999998</v>
      </c>
      <c r="R61" s="4">
        <f>(50-P61)*0.05/M61*1000</f>
        <v>24343.524068627452</v>
      </c>
      <c r="S61" s="4">
        <f>R61*1000</f>
        <v>24343524.068627451</v>
      </c>
      <c r="T61" s="4">
        <f>R61/P61</f>
        <v>71765.158692210229</v>
      </c>
      <c r="U61" s="3">
        <f>LOG10(T61)</f>
        <v>4.8559136495320754</v>
      </c>
      <c r="V61" s="3" t="s">
        <v>25</v>
      </c>
      <c r="W61" s="3" t="s">
        <v>0</v>
      </c>
      <c r="X61" s="3" t="s">
        <v>26</v>
      </c>
      <c r="Y61" s="3" t="s">
        <v>71</v>
      </c>
    </row>
    <row r="62" spans="1:26" x14ac:dyDescent="0.35">
      <c r="A62" t="s">
        <v>62</v>
      </c>
      <c r="B62">
        <v>1</v>
      </c>
      <c r="C62" t="s">
        <v>56</v>
      </c>
      <c r="D62" t="s">
        <v>73</v>
      </c>
      <c r="E62" t="s">
        <v>86</v>
      </c>
      <c r="H62">
        <v>6</v>
      </c>
      <c r="I62" s="1">
        <v>44851</v>
      </c>
      <c r="J62" s="1">
        <v>44859</v>
      </c>
      <c r="K62">
        <v>10</v>
      </c>
      <c r="L62">
        <f>K62*1000</f>
        <v>10000</v>
      </c>
      <c r="M62" s="2">
        <v>9.9000000000000005E-2</v>
      </c>
      <c r="N62" s="2">
        <v>49.999000000000002</v>
      </c>
      <c r="O62" s="2">
        <v>8.4000000000000005E-2</v>
      </c>
      <c r="P62" s="3">
        <f>O62*5.3843</f>
        <v>0.45228119999999999</v>
      </c>
      <c r="Q62" s="3">
        <f>P62*1000</f>
        <v>452.28120000000001</v>
      </c>
      <c r="R62" s="4">
        <f>(50-P62)*0.05/M62*1000</f>
        <v>25024.100404040404</v>
      </c>
      <c r="S62" s="4">
        <f>R62*1000</f>
        <v>25024100.404040404</v>
      </c>
      <c r="T62" s="4">
        <f>R62/P62</f>
        <v>55328.632726808908</v>
      </c>
      <c r="U62" s="3">
        <f>LOG10(T62)</f>
        <v>4.7429499381241644</v>
      </c>
      <c r="V62" s="3" t="s">
        <v>25</v>
      </c>
      <c r="W62" s="3" t="s">
        <v>0</v>
      </c>
      <c r="X62" s="3" t="s">
        <v>26</v>
      </c>
      <c r="Y62" s="3" t="s">
        <v>71</v>
      </c>
    </row>
    <row r="63" spans="1:26" x14ac:dyDescent="0.35">
      <c r="A63" t="s">
        <v>62</v>
      </c>
      <c r="B63">
        <v>2</v>
      </c>
      <c r="C63" t="s">
        <v>56</v>
      </c>
      <c r="D63" t="s">
        <v>73</v>
      </c>
      <c r="E63" t="s">
        <v>86</v>
      </c>
      <c r="H63">
        <v>6</v>
      </c>
      <c r="I63" s="1">
        <v>44851</v>
      </c>
      <c r="J63" s="1">
        <v>44859</v>
      </c>
      <c r="K63">
        <v>10</v>
      </c>
      <c r="L63">
        <f>K63*1000</f>
        <v>10000</v>
      </c>
      <c r="M63" s="2">
        <v>0.10299999999999999</v>
      </c>
      <c r="N63" s="2">
        <v>50.012999999999998</v>
      </c>
      <c r="O63" s="2">
        <v>8.8999999999999996E-2</v>
      </c>
      <c r="P63" s="3">
        <f>O63*5.3843</f>
        <v>0.47920269999999993</v>
      </c>
      <c r="Q63" s="3">
        <f>P63*1000</f>
        <v>479.20269999999994</v>
      </c>
      <c r="R63" s="4">
        <f>(50-P63)*0.05/M63*1000</f>
        <v>24039.221990291262</v>
      </c>
      <c r="S63" s="4">
        <f>R63*1000</f>
        <v>24039221.99029126</v>
      </c>
      <c r="T63" s="4">
        <f>R63/P63</f>
        <v>50165.038699262892</v>
      </c>
      <c r="U63" s="3">
        <f>LOG10(T63)</f>
        <v>4.7004011516142095</v>
      </c>
      <c r="V63" s="3" t="s">
        <v>25</v>
      </c>
      <c r="W63" s="3" t="s">
        <v>0</v>
      </c>
      <c r="X63" s="3" t="s">
        <v>26</v>
      </c>
      <c r="Y63" s="3" t="s">
        <v>71</v>
      </c>
    </row>
    <row r="64" spans="1:26" x14ac:dyDescent="0.35">
      <c r="A64" t="s">
        <v>62</v>
      </c>
      <c r="B64">
        <v>3</v>
      </c>
      <c r="C64" t="s">
        <v>56</v>
      </c>
      <c r="D64" t="s">
        <v>73</v>
      </c>
      <c r="E64" t="s">
        <v>86</v>
      </c>
      <c r="H64">
        <v>6</v>
      </c>
      <c r="I64" s="1">
        <v>44851</v>
      </c>
      <c r="J64" s="1">
        <v>44859</v>
      </c>
      <c r="K64">
        <v>10</v>
      </c>
      <c r="L64">
        <f>K64*1000</f>
        <v>10000</v>
      </c>
      <c r="M64" s="2">
        <v>0.10100000000000001</v>
      </c>
      <c r="N64" s="2">
        <v>49.984000000000002</v>
      </c>
      <c r="O64" s="2">
        <v>9.0999999999999998E-2</v>
      </c>
      <c r="P64" s="3">
        <f>O64*5.3843</f>
        <v>0.48997129999999994</v>
      </c>
      <c r="Q64" s="3">
        <f>P64*1000</f>
        <v>489.97129999999993</v>
      </c>
      <c r="R64" s="4">
        <f>(50-P64)*0.05/M64*1000</f>
        <v>24509.9151980198</v>
      </c>
      <c r="S64" s="4">
        <f>R64*1000</f>
        <v>24509915.198019799</v>
      </c>
      <c r="T64" s="4">
        <f>R64/P64</f>
        <v>50023.165026236849</v>
      </c>
      <c r="U64" s="3">
        <f>LOG10(T64)</f>
        <v>4.6991711666016807</v>
      </c>
      <c r="V64" s="3" t="s">
        <v>25</v>
      </c>
      <c r="W64" s="3" t="s">
        <v>0</v>
      </c>
      <c r="X64" s="3" t="s">
        <v>26</v>
      </c>
      <c r="Y64" s="3" t="s">
        <v>71</v>
      </c>
      <c r="Z64" s="3"/>
    </row>
    <row r="65" spans="1:26" x14ac:dyDescent="0.35">
      <c r="A65" t="s">
        <v>38</v>
      </c>
      <c r="B65">
        <v>1</v>
      </c>
      <c r="C65" t="s">
        <v>56</v>
      </c>
      <c r="D65" t="s">
        <v>76</v>
      </c>
      <c r="E65" t="s">
        <v>86</v>
      </c>
      <c r="H65">
        <v>6</v>
      </c>
      <c r="I65" s="1">
        <v>44851</v>
      </c>
      <c r="J65" s="1">
        <v>44859</v>
      </c>
      <c r="K65">
        <v>10</v>
      </c>
      <c r="L65">
        <f>K65*1000</f>
        <v>10000</v>
      </c>
      <c r="M65" s="2">
        <v>0.1</v>
      </c>
      <c r="N65" s="2">
        <v>50.021999999999998</v>
      </c>
      <c r="O65" s="2">
        <v>0.109</v>
      </c>
      <c r="P65" s="3">
        <f>O65*5.3843</f>
        <v>0.58688869999999993</v>
      </c>
      <c r="Q65" s="3">
        <f>P65*1000</f>
        <v>586.88869999999997</v>
      </c>
      <c r="R65" s="4">
        <f>(50-P65)*0.05/M65*1000</f>
        <v>24706.555649999998</v>
      </c>
      <c r="S65" s="4">
        <f>R65*1000</f>
        <v>24706555.649999999</v>
      </c>
      <c r="T65" s="4">
        <f>R65/P65</f>
        <v>42097.514656526873</v>
      </c>
      <c r="U65" s="3">
        <f>LOG10(T65)</f>
        <v>4.6242564568138818</v>
      </c>
      <c r="V65" s="3" t="s">
        <v>25</v>
      </c>
      <c r="W65" s="3" t="s">
        <v>0</v>
      </c>
      <c r="X65" s="3" t="s">
        <v>26</v>
      </c>
      <c r="Y65" s="3" t="s">
        <v>71</v>
      </c>
      <c r="Z65" s="3"/>
    </row>
    <row r="66" spans="1:26" x14ac:dyDescent="0.35">
      <c r="A66" t="s">
        <v>38</v>
      </c>
      <c r="B66">
        <v>2</v>
      </c>
      <c r="C66" t="s">
        <v>56</v>
      </c>
      <c r="D66" t="s">
        <v>76</v>
      </c>
      <c r="E66" t="s">
        <v>86</v>
      </c>
      <c r="H66">
        <v>6</v>
      </c>
      <c r="I66" s="1">
        <v>44851</v>
      </c>
      <c r="J66" s="1">
        <v>44859</v>
      </c>
      <c r="K66">
        <v>10</v>
      </c>
      <c r="L66">
        <f>K66*1000</f>
        <v>10000</v>
      </c>
      <c r="M66" s="2">
        <v>9.9000000000000005E-2</v>
      </c>
      <c r="N66" s="2">
        <v>49.991</v>
      </c>
      <c r="O66" s="2">
        <v>3.4000000000000002E-2</v>
      </c>
      <c r="P66" s="3">
        <f>O66*5.3843</f>
        <v>0.18306620000000001</v>
      </c>
      <c r="Q66" s="3">
        <f>P66*1000</f>
        <v>183.06620000000001</v>
      </c>
      <c r="R66" s="4">
        <f>(50-P66)*0.05/M66*1000</f>
        <v>25160.067575757577</v>
      </c>
      <c r="S66" s="4">
        <f>R66*1000</f>
        <v>25160067.575757578</v>
      </c>
      <c r="T66" s="4">
        <f>R66/P66</f>
        <v>137436.99042071981</v>
      </c>
      <c r="U66" s="3">
        <f>LOG10(T66)</f>
        <v>5.1381036364610839</v>
      </c>
      <c r="V66" s="3" t="s">
        <v>25</v>
      </c>
      <c r="W66" s="3" t="s">
        <v>0</v>
      </c>
      <c r="X66" s="3" t="s">
        <v>26</v>
      </c>
      <c r="Y66" s="3" t="s">
        <v>71</v>
      </c>
      <c r="Z66" s="3"/>
    </row>
    <row r="67" spans="1:26" x14ac:dyDescent="0.35">
      <c r="A67" t="s">
        <v>38</v>
      </c>
      <c r="B67">
        <v>3</v>
      </c>
      <c r="C67" t="s">
        <v>56</v>
      </c>
      <c r="D67" t="s">
        <v>76</v>
      </c>
      <c r="E67" t="s">
        <v>86</v>
      </c>
      <c r="H67">
        <v>6</v>
      </c>
      <c r="I67" s="1">
        <v>44851</v>
      </c>
      <c r="J67" s="1">
        <v>44859</v>
      </c>
      <c r="K67">
        <v>10</v>
      </c>
      <c r="L67">
        <f>K67*1000</f>
        <v>10000</v>
      </c>
      <c r="M67" s="2">
        <v>0.10299999999999999</v>
      </c>
      <c r="N67" s="2">
        <v>50.024999999999999</v>
      </c>
      <c r="O67" s="2">
        <v>8.6999999999999994E-2</v>
      </c>
      <c r="P67" s="3">
        <f>O67*5.3843</f>
        <v>0.46843409999999991</v>
      </c>
      <c r="Q67" s="3">
        <f>P67*1000</f>
        <v>468.43409999999989</v>
      </c>
      <c r="R67" s="4">
        <f>(50-P67)*0.05/M67*1000</f>
        <v>24044.449466019418</v>
      </c>
      <c r="S67" s="4">
        <f>R67*1000</f>
        <v>24044449.466019418</v>
      </c>
      <c r="T67" s="4">
        <f>R67/P67</f>
        <v>51329.417448515007</v>
      </c>
      <c r="U67" s="3">
        <f>LOG10(T67)</f>
        <v>4.7103663353628269</v>
      </c>
      <c r="V67" s="3" t="s">
        <v>25</v>
      </c>
      <c r="W67" s="3" t="s">
        <v>0</v>
      </c>
      <c r="X67" s="3" t="s">
        <v>26</v>
      </c>
      <c r="Y67" s="3" t="s">
        <v>71</v>
      </c>
    </row>
    <row r="68" spans="1:26" x14ac:dyDescent="0.35">
      <c r="A68" t="s">
        <v>43</v>
      </c>
      <c r="B68">
        <v>1</v>
      </c>
      <c r="C68" t="s">
        <v>56</v>
      </c>
      <c r="D68" t="s">
        <v>77</v>
      </c>
      <c r="E68" t="s">
        <v>86</v>
      </c>
      <c r="H68">
        <v>6</v>
      </c>
      <c r="I68" s="1">
        <v>44851</v>
      </c>
      <c r="J68" s="1">
        <v>44859</v>
      </c>
      <c r="K68">
        <v>10</v>
      </c>
      <c r="L68">
        <f>K68*1000</f>
        <v>10000</v>
      </c>
      <c r="M68" s="2">
        <v>0.10199999999999999</v>
      </c>
      <c r="N68" s="2">
        <v>50.014000000000003</v>
      </c>
      <c r="O68" s="2">
        <v>0.625</v>
      </c>
      <c r="P68" s="3">
        <f>O68*5.3843</f>
        <v>3.3651874999999998</v>
      </c>
      <c r="Q68" s="3">
        <f>P68*1000</f>
        <v>3365.1875</v>
      </c>
      <c r="R68" s="4">
        <f>(50-P68)*0.05/M68*1000</f>
        <v>22860.202205882357</v>
      </c>
      <c r="S68" s="4">
        <f>R68*1000</f>
        <v>22860202.205882356</v>
      </c>
      <c r="T68" s="4">
        <f>R68/P68</f>
        <v>6793.1436824493012</v>
      </c>
      <c r="U68" s="3">
        <f>LOG10(T68)</f>
        <v>3.8320708004931197</v>
      </c>
      <c r="V68" s="3" t="s">
        <v>25</v>
      </c>
      <c r="W68" s="3" t="s">
        <v>0</v>
      </c>
      <c r="X68" s="3" t="s">
        <v>26</v>
      </c>
      <c r="Y68" s="3" t="s">
        <v>71</v>
      </c>
    </row>
    <row r="69" spans="1:26" x14ac:dyDescent="0.35">
      <c r="A69" t="s">
        <v>43</v>
      </c>
      <c r="B69">
        <v>2</v>
      </c>
      <c r="C69" t="s">
        <v>56</v>
      </c>
      <c r="D69" t="s">
        <v>77</v>
      </c>
      <c r="E69" t="s">
        <v>86</v>
      </c>
      <c r="H69">
        <v>6</v>
      </c>
      <c r="I69" s="1">
        <v>44851</v>
      </c>
      <c r="J69" s="1">
        <v>44859</v>
      </c>
      <c r="K69">
        <v>10</v>
      </c>
      <c r="L69">
        <f>K69*1000</f>
        <v>10000</v>
      </c>
      <c r="M69" s="2">
        <v>0.10199999999999999</v>
      </c>
      <c r="N69" s="2">
        <v>50.021000000000001</v>
      </c>
      <c r="O69" s="2">
        <v>0.69599999999999995</v>
      </c>
      <c r="P69" s="3">
        <f>O69*5.3843</f>
        <v>3.7474727999999993</v>
      </c>
      <c r="Q69" s="3">
        <f>P69*1000</f>
        <v>3747.4727999999991</v>
      </c>
      <c r="R69" s="4">
        <f>(50-P69)*0.05/M69*1000</f>
        <v>22672.807450980396</v>
      </c>
      <c r="S69" s="4">
        <f>R69*1000</f>
        <v>22672807.450980395</v>
      </c>
      <c r="T69" s="4">
        <f>R69/P69</f>
        <v>6050.1593102904981</v>
      </c>
      <c r="U69" s="3">
        <f>LOG10(T69)</f>
        <v>3.7817668104655526</v>
      </c>
      <c r="V69" s="3" t="s">
        <v>25</v>
      </c>
      <c r="W69" s="3" t="s">
        <v>0</v>
      </c>
      <c r="X69" s="3" t="s">
        <v>26</v>
      </c>
      <c r="Y69" s="3" t="s">
        <v>71</v>
      </c>
    </row>
    <row r="70" spans="1:26" x14ac:dyDescent="0.35">
      <c r="A70" t="s">
        <v>43</v>
      </c>
      <c r="B70">
        <v>3</v>
      </c>
      <c r="C70" t="s">
        <v>56</v>
      </c>
      <c r="D70" t="s">
        <v>77</v>
      </c>
      <c r="E70" t="s">
        <v>86</v>
      </c>
      <c r="H70">
        <v>6</v>
      </c>
      <c r="I70" s="1">
        <v>44851</v>
      </c>
      <c r="J70" s="1">
        <v>44859</v>
      </c>
      <c r="K70">
        <v>10</v>
      </c>
      <c r="L70">
        <f>K70*1000</f>
        <v>10000</v>
      </c>
      <c r="M70" s="2">
        <v>0.10100000000000001</v>
      </c>
      <c r="N70" s="2">
        <v>50.021000000000001</v>
      </c>
      <c r="O70" s="2">
        <v>0.7</v>
      </c>
      <c r="P70" s="3">
        <f>O70*5.3843</f>
        <v>3.7690099999999993</v>
      </c>
      <c r="Q70" s="3">
        <f>P70*1000</f>
        <v>3769.0099999999993</v>
      </c>
      <c r="R70" s="4">
        <f>(50-P70)*0.05/M70*1000</f>
        <v>22886.628712871287</v>
      </c>
      <c r="S70" s="4">
        <f>R70*1000</f>
        <v>22886628.712871287</v>
      </c>
      <c r="T70" s="4">
        <f>R70/P70</f>
        <v>6072.3183841038608</v>
      </c>
      <c r="U70" s="3">
        <f>LOG10(T70)</f>
        <v>3.7833545344345936</v>
      </c>
      <c r="V70" s="3" t="s">
        <v>25</v>
      </c>
      <c r="W70" s="3" t="s">
        <v>0</v>
      </c>
      <c r="X70" s="3" t="s">
        <v>26</v>
      </c>
      <c r="Y70" s="3" t="s">
        <v>71</v>
      </c>
    </row>
    <row r="71" spans="1:26" x14ac:dyDescent="0.35">
      <c r="A71" t="s">
        <v>55</v>
      </c>
      <c r="B71">
        <v>1</v>
      </c>
      <c r="C71" t="s">
        <v>56</v>
      </c>
      <c r="D71" t="s">
        <v>81</v>
      </c>
      <c r="E71" t="s">
        <v>86</v>
      </c>
      <c r="H71">
        <v>6</v>
      </c>
      <c r="I71" s="1">
        <v>44851</v>
      </c>
      <c r="J71" s="1">
        <v>44859</v>
      </c>
      <c r="K71">
        <v>10</v>
      </c>
      <c r="L71">
        <f>K71*1000</f>
        <v>10000</v>
      </c>
      <c r="M71" s="2">
        <v>0.1</v>
      </c>
      <c r="N71" s="2">
        <v>50.012</v>
      </c>
      <c r="O71" s="2">
        <v>0.60499999999999998</v>
      </c>
      <c r="P71" s="3">
        <f>O71*5.3843</f>
        <v>3.2575014999999996</v>
      </c>
      <c r="Q71" s="3">
        <f>P71*1000</f>
        <v>3257.5014999999994</v>
      </c>
      <c r="R71" s="4">
        <f>(50-P71)*0.05/M71*1000</f>
        <v>23371.249250000001</v>
      </c>
      <c r="S71" s="4">
        <f>R71*1000</f>
        <v>23371249.25</v>
      </c>
      <c r="T71" s="4">
        <f>R71/P71</f>
        <v>7174.593549688313</v>
      </c>
      <c r="U71" s="3">
        <f>LOG10(T71)</f>
        <v>3.8557973027401817</v>
      </c>
      <c r="V71" s="3" t="s">
        <v>25</v>
      </c>
      <c r="W71" s="3" t="s">
        <v>0</v>
      </c>
      <c r="X71" s="3" t="s">
        <v>26</v>
      </c>
      <c r="Y71" s="3" t="s">
        <v>71</v>
      </c>
    </row>
    <row r="72" spans="1:26" x14ac:dyDescent="0.35">
      <c r="A72" t="s">
        <v>55</v>
      </c>
      <c r="B72">
        <v>2</v>
      </c>
      <c r="C72" t="s">
        <v>56</v>
      </c>
      <c r="D72" t="s">
        <v>81</v>
      </c>
      <c r="E72" t="s">
        <v>86</v>
      </c>
      <c r="H72">
        <v>6</v>
      </c>
      <c r="I72" s="1">
        <v>44851</v>
      </c>
      <c r="J72" s="1">
        <v>44859</v>
      </c>
      <c r="K72">
        <v>10</v>
      </c>
      <c r="L72">
        <f>K72*1000</f>
        <v>10000</v>
      </c>
      <c r="M72" s="2">
        <v>0.10100000000000001</v>
      </c>
      <c r="N72" s="2">
        <v>50</v>
      </c>
      <c r="O72" s="2">
        <v>0.55600000000000005</v>
      </c>
      <c r="P72" s="3">
        <f>O72*5.3843</f>
        <v>2.9936707999999999</v>
      </c>
      <c r="Q72" s="3">
        <f>P72*1000</f>
        <v>2993.6707999999999</v>
      </c>
      <c r="R72" s="4">
        <f>(50-P72)*0.05/M72*1000</f>
        <v>23270.46</v>
      </c>
      <c r="S72" s="4">
        <f>R72*1000</f>
        <v>23270460</v>
      </c>
      <c r="T72" s="4">
        <f>R72/P72</f>
        <v>7773.2194201179373</v>
      </c>
      <c r="U72" s="3">
        <f>LOG10(T72)</f>
        <v>3.8906009270135375</v>
      </c>
      <c r="V72" s="3" t="s">
        <v>25</v>
      </c>
      <c r="W72" s="3" t="s">
        <v>0</v>
      </c>
      <c r="X72" s="3" t="s">
        <v>26</v>
      </c>
      <c r="Y72" s="3" t="s">
        <v>71</v>
      </c>
    </row>
    <row r="73" spans="1:26" x14ac:dyDescent="0.35">
      <c r="A73" t="s">
        <v>55</v>
      </c>
      <c r="B73">
        <v>3</v>
      </c>
      <c r="C73" t="s">
        <v>56</v>
      </c>
      <c r="D73" t="s">
        <v>81</v>
      </c>
      <c r="E73" t="s">
        <v>86</v>
      </c>
      <c r="H73">
        <v>6</v>
      </c>
      <c r="I73" s="1">
        <v>44851</v>
      </c>
      <c r="J73" s="1">
        <v>44859</v>
      </c>
      <c r="K73">
        <v>10</v>
      </c>
      <c r="L73">
        <f>K73*1000</f>
        <v>10000</v>
      </c>
      <c r="M73" s="2">
        <v>0.10100000000000001</v>
      </c>
      <c r="N73" s="2">
        <v>49.997</v>
      </c>
      <c r="O73" s="2">
        <v>0.58199999999999996</v>
      </c>
      <c r="P73" s="3">
        <f>O73*5.3843</f>
        <v>3.1336625999999996</v>
      </c>
      <c r="Q73" s="3">
        <f>P73*1000</f>
        <v>3133.6625999999997</v>
      </c>
      <c r="R73" s="4">
        <f>(50-P73)*0.05/M73*1000</f>
        <v>23201.157128712872</v>
      </c>
      <c r="S73" s="4">
        <f>R73*1000</f>
        <v>23201157.12871287</v>
      </c>
      <c r="T73" s="4">
        <f>R73/P73</f>
        <v>7403.8465815409972</v>
      </c>
      <c r="U73" s="3">
        <f>LOG10(T73)</f>
        <v>3.8694574109614059</v>
      </c>
      <c r="V73" s="3" t="s">
        <v>25</v>
      </c>
      <c r="W73" s="3" t="s">
        <v>0</v>
      </c>
      <c r="X73" s="3" t="s">
        <v>26</v>
      </c>
      <c r="Y73" s="3" t="s">
        <v>71</v>
      </c>
    </row>
    <row r="74" spans="1:26" x14ac:dyDescent="0.35">
      <c r="A74" t="s">
        <v>60</v>
      </c>
      <c r="B74">
        <v>1</v>
      </c>
      <c r="C74" t="s">
        <v>56</v>
      </c>
      <c r="H74">
        <v>6</v>
      </c>
      <c r="I74" s="1">
        <v>44860</v>
      </c>
      <c r="J74" s="1">
        <v>44860</v>
      </c>
      <c r="K74">
        <v>0.125</v>
      </c>
      <c r="L74">
        <f>K74*1000</f>
        <v>125</v>
      </c>
      <c r="O74" s="2">
        <v>2.9000000000000001E-2</v>
      </c>
      <c r="P74" s="3">
        <f>O74*5.3843</f>
        <v>0.1561447</v>
      </c>
      <c r="Q74" s="3">
        <f>P74*1000</f>
        <v>156.1447</v>
      </c>
      <c r="S74" s="4"/>
      <c r="V74" t="s">
        <v>25</v>
      </c>
      <c r="W74" t="s">
        <v>18</v>
      </c>
      <c r="X74" t="s">
        <v>26</v>
      </c>
      <c r="Y74" t="s">
        <v>71</v>
      </c>
    </row>
    <row r="75" spans="1:26" x14ac:dyDescent="0.35">
      <c r="A75" t="s">
        <v>60</v>
      </c>
      <c r="B75">
        <v>2</v>
      </c>
      <c r="C75" t="s">
        <v>56</v>
      </c>
      <c r="H75">
        <v>6</v>
      </c>
      <c r="I75" s="1">
        <v>44860</v>
      </c>
      <c r="J75" s="1">
        <v>44860</v>
      </c>
      <c r="K75">
        <v>0.125</v>
      </c>
      <c r="L75">
        <f>K75*1000</f>
        <v>125</v>
      </c>
      <c r="O75" s="2">
        <v>2.5000000000000001E-2</v>
      </c>
      <c r="P75" s="3">
        <f>O75*5.3843</f>
        <v>0.13460749999999999</v>
      </c>
      <c r="Q75" s="3">
        <f>P75*1000</f>
        <v>134.60749999999999</v>
      </c>
      <c r="S75" s="4"/>
      <c r="V75" t="s">
        <v>25</v>
      </c>
      <c r="W75" t="s">
        <v>18</v>
      </c>
      <c r="X75" t="s">
        <v>26</v>
      </c>
      <c r="Y75" t="s">
        <v>71</v>
      </c>
    </row>
    <row r="76" spans="1:26" x14ac:dyDescent="0.35">
      <c r="A76" t="s">
        <v>60</v>
      </c>
      <c r="B76">
        <v>3</v>
      </c>
      <c r="C76" t="s">
        <v>56</v>
      </c>
      <c r="H76">
        <v>6</v>
      </c>
      <c r="I76" s="1">
        <v>44860</v>
      </c>
      <c r="J76" s="1">
        <v>44860</v>
      </c>
      <c r="K76">
        <v>0.125</v>
      </c>
      <c r="L76">
        <f>K76*1000</f>
        <v>125</v>
      </c>
      <c r="O76" s="2">
        <v>2.7E-2</v>
      </c>
      <c r="P76" s="3">
        <f>O76*5.3843</f>
        <v>0.14537609999999998</v>
      </c>
      <c r="Q76" s="3">
        <f>P76*1000</f>
        <v>145.37609999999998</v>
      </c>
      <c r="S76" s="4"/>
      <c r="V76" t="s">
        <v>25</v>
      </c>
      <c r="W76" t="s">
        <v>18</v>
      </c>
      <c r="X76" t="s">
        <v>26</v>
      </c>
      <c r="Y76" t="s">
        <v>71</v>
      </c>
    </row>
    <row r="77" spans="1:26" x14ac:dyDescent="0.35">
      <c r="A77" t="s">
        <v>61</v>
      </c>
      <c r="B77">
        <v>1</v>
      </c>
      <c r="C77" t="s">
        <v>56</v>
      </c>
      <c r="H77">
        <v>6</v>
      </c>
      <c r="I77" s="1">
        <v>44860</v>
      </c>
      <c r="J77" s="1">
        <v>44860</v>
      </c>
      <c r="K77">
        <v>0.25</v>
      </c>
      <c r="L77">
        <f>K77*1000</f>
        <v>250</v>
      </c>
      <c r="O77" s="2">
        <v>3.7999999999999999E-2</v>
      </c>
      <c r="P77" s="3">
        <f>O77*5.3843</f>
        <v>0.20460339999999999</v>
      </c>
      <c r="Q77" s="3">
        <f>P77*1000</f>
        <v>204.60339999999999</v>
      </c>
      <c r="S77" s="4"/>
      <c r="V77" t="s">
        <v>25</v>
      </c>
      <c r="W77" t="s">
        <v>18</v>
      </c>
      <c r="X77" t="s">
        <v>26</v>
      </c>
      <c r="Y77" t="s">
        <v>71</v>
      </c>
    </row>
    <row r="78" spans="1:26" x14ac:dyDescent="0.35">
      <c r="A78" t="s">
        <v>61</v>
      </c>
      <c r="B78">
        <v>2</v>
      </c>
      <c r="C78" t="s">
        <v>56</v>
      </c>
      <c r="H78">
        <v>6</v>
      </c>
      <c r="I78" s="1">
        <v>44860</v>
      </c>
      <c r="J78" s="1">
        <v>44860</v>
      </c>
      <c r="K78">
        <v>0.25</v>
      </c>
      <c r="L78">
        <f>K78*1000</f>
        <v>250</v>
      </c>
      <c r="O78" s="2">
        <v>3.5000000000000003E-2</v>
      </c>
      <c r="P78" s="3">
        <f>O78*5.3843</f>
        <v>0.18845049999999999</v>
      </c>
      <c r="Q78" s="3">
        <f>P78*1000</f>
        <v>188.45050000000001</v>
      </c>
      <c r="S78" s="4"/>
      <c r="V78" t="s">
        <v>25</v>
      </c>
      <c r="W78" t="s">
        <v>18</v>
      </c>
      <c r="X78" t="s">
        <v>26</v>
      </c>
      <c r="Y78" t="s">
        <v>71</v>
      </c>
    </row>
    <row r="79" spans="1:26" x14ac:dyDescent="0.35">
      <c r="A79" t="s">
        <v>61</v>
      </c>
      <c r="B79">
        <v>3</v>
      </c>
      <c r="C79" t="s">
        <v>56</v>
      </c>
      <c r="H79">
        <v>6</v>
      </c>
      <c r="I79" s="1">
        <v>44860</v>
      </c>
      <c r="J79" s="1">
        <v>44860</v>
      </c>
      <c r="K79">
        <v>0.25</v>
      </c>
      <c r="L79">
        <f>K79*1000</f>
        <v>250</v>
      </c>
      <c r="O79" s="2">
        <v>3.5999999999999997E-2</v>
      </c>
      <c r="P79" s="3">
        <f>O79*5.3843</f>
        <v>0.19383479999999997</v>
      </c>
      <c r="Q79" s="3">
        <f>P79*1000</f>
        <v>193.83479999999997</v>
      </c>
      <c r="S79" s="4"/>
      <c r="V79" t="s">
        <v>25</v>
      </c>
      <c r="W79" t="s">
        <v>18</v>
      </c>
      <c r="X79" t="s">
        <v>26</v>
      </c>
      <c r="Y79" t="s">
        <v>71</v>
      </c>
    </row>
    <row r="80" spans="1:26" x14ac:dyDescent="0.35">
      <c r="A80" t="s">
        <v>27</v>
      </c>
      <c r="B80">
        <v>1</v>
      </c>
      <c r="C80" t="s">
        <v>56</v>
      </c>
      <c r="H80">
        <v>6</v>
      </c>
      <c r="I80" s="1">
        <v>44859</v>
      </c>
      <c r="J80" s="1">
        <v>44859</v>
      </c>
      <c r="K80">
        <v>0.5</v>
      </c>
      <c r="L80">
        <f>K80*1000</f>
        <v>500</v>
      </c>
      <c r="O80" s="2">
        <v>0.11700000000000001</v>
      </c>
      <c r="P80" s="3"/>
      <c r="Q80" s="3">
        <f>P80*1000</f>
        <v>0</v>
      </c>
      <c r="S80" s="4"/>
      <c r="V80" t="s">
        <v>15</v>
      </c>
      <c r="W80" t="s">
        <v>18</v>
      </c>
      <c r="X80" t="s">
        <v>16</v>
      </c>
      <c r="Y80" s="2" t="s">
        <v>70</v>
      </c>
    </row>
    <row r="81" spans="1:25" x14ac:dyDescent="0.35">
      <c r="A81" t="s">
        <v>27</v>
      </c>
      <c r="B81">
        <v>1</v>
      </c>
      <c r="C81" t="s">
        <v>56</v>
      </c>
      <c r="H81">
        <v>6</v>
      </c>
      <c r="I81" s="1">
        <v>44860</v>
      </c>
      <c r="J81" s="1">
        <v>44860</v>
      </c>
      <c r="K81">
        <v>0.5</v>
      </c>
      <c r="L81">
        <f>K81*1000</f>
        <v>500</v>
      </c>
      <c r="O81" s="2">
        <v>0.109</v>
      </c>
      <c r="P81" s="3">
        <f>O81*5.3843</f>
        <v>0.58688869999999993</v>
      </c>
      <c r="Q81" s="3">
        <f>P81*1000</f>
        <v>586.88869999999997</v>
      </c>
      <c r="S81" s="4"/>
      <c r="V81" t="s">
        <v>25</v>
      </c>
      <c r="W81" t="s">
        <v>18</v>
      </c>
      <c r="X81" t="s">
        <v>26</v>
      </c>
      <c r="Y81" t="s">
        <v>71</v>
      </c>
    </row>
    <row r="82" spans="1:25" x14ac:dyDescent="0.35">
      <c r="A82" t="s">
        <v>59</v>
      </c>
      <c r="B82">
        <v>1</v>
      </c>
      <c r="C82" t="s">
        <v>56</v>
      </c>
      <c r="H82">
        <v>6</v>
      </c>
      <c r="I82" s="1">
        <v>44859</v>
      </c>
      <c r="J82" s="1">
        <v>44859</v>
      </c>
      <c r="K82">
        <v>10</v>
      </c>
      <c r="L82">
        <f>K82*1000</f>
        <v>10000</v>
      </c>
      <c r="O82" s="2">
        <v>2.12</v>
      </c>
      <c r="P82" s="3"/>
      <c r="Q82" s="3"/>
      <c r="S82" s="4"/>
      <c r="V82" t="s">
        <v>15</v>
      </c>
      <c r="W82" t="s">
        <v>18</v>
      </c>
      <c r="X82" t="s">
        <v>16</v>
      </c>
      <c r="Y82" s="2" t="s">
        <v>70</v>
      </c>
    </row>
    <row r="83" spans="1:25" x14ac:dyDescent="0.35">
      <c r="A83" t="s">
        <v>59</v>
      </c>
      <c r="B83">
        <v>1</v>
      </c>
      <c r="C83" t="s">
        <v>56</v>
      </c>
      <c r="H83">
        <v>6</v>
      </c>
      <c r="I83" s="1">
        <v>44860</v>
      </c>
      <c r="J83" s="1">
        <v>44860</v>
      </c>
      <c r="K83">
        <v>10</v>
      </c>
      <c r="L83">
        <f>K83*1000</f>
        <v>10000</v>
      </c>
      <c r="O83" s="2">
        <v>1.774</v>
      </c>
      <c r="P83" s="3">
        <f>O83*5.3843</f>
        <v>9.5517481999999987</v>
      </c>
      <c r="Q83" s="3">
        <f>P83*1000</f>
        <v>9551.7481999999982</v>
      </c>
      <c r="S83" s="4"/>
      <c r="V83" t="s">
        <v>25</v>
      </c>
      <c r="W83" t="s">
        <v>18</v>
      </c>
      <c r="X83" t="s">
        <v>26</v>
      </c>
      <c r="Y83" t="s">
        <v>71</v>
      </c>
    </row>
    <row r="84" spans="1:25" x14ac:dyDescent="0.35">
      <c r="A84" t="s">
        <v>57</v>
      </c>
      <c r="B84">
        <v>1</v>
      </c>
      <c r="C84" t="s">
        <v>56</v>
      </c>
      <c r="H84">
        <v>6</v>
      </c>
      <c r="I84" s="1">
        <v>44859</v>
      </c>
      <c r="J84" s="1">
        <v>44859</v>
      </c>
      <c r="K84">
        <v>2.5</v>
      </c>
      <c r="L84">
        <f>K84*1000</f>
        <v>2500</v>
      </c>
      <c r="O84" s="2">
        <v>0.60899999999999999</v>
      </c>
      <c r="P84" s="3"/>
      <c r="Q84" s="3"/>
      <c r="S84" s="4"/>
      <c r="V84" t="s">
        <v>15</v>
      </c>
      <c r="W84" t="s">
        <v>18</v>
      </c>
      <c r="X84" t="s">
        <v>16</v>
      </c>
      <c r="Y84" s="2" t="s">
        <v>70</v>
      </c>
    </row>
    <row r="85" spans="1:25" x14ac:dyDescent="0.35">
      <c r="A85" t="s">
        <v>57</v>
      </c>
      <c r="B85">
        <v>1</v>
      </c>
      <c r="C85" t="s">
        <v>56</v>
      </c>
      <c r="H85">
        <v>6</v>
      </c>
      <c r="I85" s="1">
        <v>44860</v>
      </c>
      <c r="J85" s="1">
        <v>44860</v>
      </c>
      <c r="K85">
        <v>2.5</v>
      </c>
      <c r="L85">
        <f>K85*1000</f>
        <v>2500</v>
      </c>
      <c r="O85" s="2">
        <v>0.49399999999999999</v>
      </c>
      <c r="P85" s="3">
        <f>O85*5.3843</f>
        <v>2.6598441999999998</v>
      </c>
      <c r="Q85" s="3">
        <f>P85*1000</f>
        <v>2659.8441999999995</v>
      </c>
      <c r="S85" s="4"/>
      <c r="V85" t="s">
        <v>25</v>
      </c>
      <c r="W85" t="s">
        <v>18</v>
      </c>
      <c r="X85" t="s">
        <v>26</v>
      </c>
      <c r="Y85" t="s">
        <v>71</v>
      </c>
    </row>
    <row r="86" spans="1:25" x14ac:dyDescent="0.35">
      <c r="A86" t="s">
        <v>22</v>
      </c>
      <c r="B86">
        <v>1</v>
      </c>
      <c r="C86" t="s">
        <v>56</v>
      </c>
      <c r="H86">
        <v>6</v>
      </c>
      <c r="I86" s="1">
        <v>44859</v>
      </c>
      <c r="J86" s="1">
        <v>44859</v>
      </c>
      <c r="K86">
        <v>5</v>
      </c>
      <c r="L86">
        <f>K86*1000</f>
        <v>5000</v>
      </c>
      <c r="O86" s="2">
        <v>1.2370000000000001</v>
      </c>
      <c r="P86" s="3"/>
      <c r="Q86" s="3"/>
      <c r="S86" s="4"/>
      <c r="V86" t="s">
        <v>15</v>
      </c>
      <c r="W86" t="s">
        <v>18</v>
      </c>
      <c r="X86" t="s">
        <v>16</v>
      </c>
      <c r="Y86" s="2" t="s">
        <v>70</v>
      </c>
    </row>
    <row r="87" spans="1:25" x14ac:dyDescent="0.35">
      <c r="A87" t="s">
        <v>22</v>
      </c>
      <c r="B87">
        <v>1</v>
      </c>
      <c r="C87" t="s">
        <v>56</v>
      </c>
      <c r="H87">
        <v>6</v>
      </c>
      <c r="I87" s="1">
        <v>44860</v>
      </c>
      <c r="J87" s="1">
        <v>44860</v>
      </c>
      <c r="K87">
        <v>5</v>
      </c>
      <c r="L87">
        <f>K87*1000</f>
        <v>5000</v>
      </c>
      <c r="O87" s="2">
        <v>0.95899999999999996</v>
      </c>
      <c r="P87" s="3">
        <f>O87*5.3843</f>
        <v>5.1635436999999991</v>
      </c>
      <c r="Q87" s="3">
        <f>P87*1000</f>
        <v>5163.5436999999993</v>
      </c>
      <c r="S87" s="4"/>
      <c r="V87" t="s">
        <v>25</v>
      </c>
      <c r="W87" t="s">
        <v>18</v>
      </c>
      <c r="X87" t="s">
        <v>26</v>
      </c>
      <c r="Y87" t="s">
        <v>71</v>
      </c>
    </row>
    <row r="88" spans="1:25" x14ac:dyDescent="0.35">
      <c r="A88" t="s">
        <v>22</v>
      </c>
      <c r="B88">
        <v>2</v>
      </c>
      <c r="C88" t="s">
        <v>56</v>
      </c>
      <c r="H88">
        <v>6</v>
      </c>
      <c r="I88" s="1">
        <v>44859</v>
      </c>
      <c r="J88" s="1">
        <v>44859</v>
      </c>
      <c r="K88">
        <v>5</v>
      </c>
      <c r="L88">
        <f>K88*1000</f>
        <v>5000</v>
      </c>
      <c r="O88" s="2">
        <v>1.248</v>
      </c>
      <c r="P88" s="3"/>
      <c r="Q88" s="3"/>
      <c r="S88" s="4"/>
      <c r="V88" t="s">
        <v>15</v>
      </c>
      <c r="W88" t="s">
        <v>18</v>
      </c>
      <c r="X88" t="s">
        <v>16</v>
      </c>
      <c r="Y88" s="2" t="s">
        <v>70</v>
      </c>
    </row>
    <row r="89" spans="1:25" x14ac:dyDescent="0.35">
      <c r="A89" t="s">
        <v>22</v>
      </c>
      <c r="B89">
        <v>2</v>
      </c>
      <c r="C89" t="s">
        <v>56</v>
      </c>
      <c r="H89">
        <v>6</v>
      </c>
      <c r="I89" s="1">
        <v>44860</v>
      </c>
      <c r="J89" s="1">
        <v>44860</v>
      </c>
      <c r="K89">
        <v>5</v>
      </c>
      <c r="L89">
        <f>K89*1000</f>
        <v>5000</v>
      </c>
      <c r="O89" s="2">
        <v>0.97399999999999998</v>
      </c>
      <c r="P89" s="3">
        <f>O89*5.3843</f>
        <v>5.2443081999999999</v>
      </c>
      <c r="Q89" s="3">
        <f>P89*1000</f>
        <v>5244.3081999999995</v>
      </c>
      <c r="S89" s="4"/>
      <c r="V89" t="s">
        <v>25</v>
      </c>
      <c r="W89" t="s">
        <v>18</v>
      </c>
      <c r="X89" t="s">
        <v>26</v>
      </c>
      <c r="Y89" t="s">
        <v>71</v>
      </c>
    </row>
    <row r="90" spans="1:25" x14ac:dyDescent="0.35">
      <c r="A90" t="s">
        <v>22</v>
      </c>
      <c r="B90">
        <v>3</v>
      </c>
      <c r="C90" t="s">
        <v>56</v>
      </c>
      <c r="H90">
        <v>6</v>
      </c>
      <c r="I90" s="1">
        <v>44859</v>
      </c>
      <c r="J90" s="1">
        <v>44859</v>
      </c>
      <c r="K90">
        <v>5</v>
      </c>
      <c r="L90">
        <f>K90*1000</f>
        <v>5000</v>
      </c>
      <c r="O90" s="2">
        <v>1.0960000000000001</v>
      </c>
      <c r="P90" s="3"/>
      <c r="Q90" s="3"/>
      <c r="S90" s="4"/>
      <c r="V90" t="s">
        <v>15</v>
      </c>
      <c r="W90" t="s">
        <v>18</v>
      </c>
      <c r="X90" t="s">
        <v>16</v>
      </c>
      <c r="Y90" s="2" t="s">
        <v>70</v>
      </c>
    </row>
    <row r="91" spans="1:25" x14ac:dyDescent="0.35">
      <c r="A91" t="s">
        <v>22</v>
      </c>
      <c r="B91">
        <v>3</v>
      </c>
      <c r="C91" t="s">
        <v>56</v>
      </c>
      <c r="H91">
        <v>6</v>
      </c>
      <c r="I91" s="1">
        <v>44860</v>
      </c>
      <c r="J91" s="1">
        <v>44860</v>
      </c>
      <c r="K91">
        <v>5</v>
      </c>
      <c r="L91">
        <f>K91*1000</f>
        <v>5000</v>
      </c>
      <c r="O91" s="2">
        <v>0.94699999999999995</v>
      </c>
      <c r="P91" s="3">
        <f>O91*5.3843</f>
        <v>5.098932099999999</v>
      </c>
      <c r="Q91" s="3">
        <f>P91*1000</f>
        <v>5098.9320999999991</v>
      </c>
      <c r="S91" s="4"/>
      <c r="V91" t="s">
        <v>25</v>
      </c>
      <c r="W91" t="s">
        <v>18</v>
      </c>
      <c r="X91" t="s">
        <v>26</v>
      </c>
      <c r="Y91" t="s">
        <v>71</v>
      </c>
    </row>
    <row r="92" spans="1:25" x14ac:dyDescent="0.35">
      <c r="A92" t="s">
        <v>58</v>
      </c>
      <c r="B92">
        <v>1</v>
      </c>
      <c r="C92" t="s">
        <v>56</v>
      </c>
      <c r="H92">
        <v>6</v>
      </c>
      <c r="I92" s="1">
        <v>44859</v>
      </c>
      <c r="J92" s="1">
        <v>44859</v>
      </c>
      <c r="K92">
        <v>7.5</v>
      </c>
      <c r="L92">
        <f>K92*1000</f>
        <v>7500</v>
      </c>
      <c r="O92" s="2">
        <v>1.7270000000000001</v>
      </c>
      <c r="P92" s="3"/>
      <c r="Q92" s="3"/>
      <c r="S92" s="4"/>
      <c r="V92" t="s">
        <v>15</v>
      </c>
      <c r="W92" t="s">
        <v>18</v>
      </c>
      <c r="X92" t="s">
        <v>16</v>
      </c>
      <c r="Y92" s="2" t="s">
        <v>70</v>
      </c>
    </row>
    <row r="93" spans="1:25" x14ac:dyDescent="0.35">
      <c r="A93" t="s">
        <v>58</v>
      </c>
      <c r="B93">
        <v>1</v>
      </c>
      <c r="C93" t="s">
        <v>56</v>
      </c>
      <c r="H93">
        <v>6</v>
      </c>
      <c r="I93" s="1">
        <v>44860</v>
      </c>
      <c r="J93" s="1">
        <v>44860</v>
      </c>
      <c r="K93">
        <v>7.5</v>
      </c>
      <c r="L93">
        <f>K93*1000</f>
        <v>7500</v>
      </c>
      <c r="O93" s="2">
        <v>1.4219999999999999</v>
      </c>
      <c r="P93" s="3">
        <f>O93*5.3843</f>
        <v>7.6564745999999992</v>
      </c>
      <c r="Q93" s="3">
        <f>P93*1000</f>
        <v>7656.4745999999996</v>
      </c>
      <c r="S93" s="4"/>
      <c r="V93" t="s">
        <v>25</v>
      </c>
      <c r="W93" t="s">
        <v>18</v>
      </c>
      <c r="X93" t="s">
        <v>26</v>
      </c>
      <c r="Y93" t="s">
        <v>71</v>
      </c>
    </row>
    <row r="94" spans="1:25" x14ac:dyDescent="0.35">
      <c r="A94" t="s">
        <v>23</v>
      </c>
      <c r="B94">
        <v>1</v>
      </c>
      <c r="C94" t="s">
        <v>56</v>
      </c>
      <c r="H94">
        <v>6</v>
      </c>
      <c r="I94" s="1">
        <v>44851</v>
      </c>
      <c r="J94" s="1">
        <v>44859</v>
      </c>
      <c r="K94">
        <v>10</v>
      </c>
      <c r="L94">
        <f>K94*1000</f>
        <v>10000</v>
      </c>
      <c r="M94" s="2"/>
      <c r="N94" s="2"/>
      <c r="O94" s="2">
        <v>1.7230000000000001</v>
      </c>
      <c r="P94" s="3">
        <f>O94*5.3843</f>
        <v>9.2771489000000003</v>
      </c>
      <c r="Q94" s="3">
        <f>P94*1000</f>
        <v>9277.1489000000001</v>
      </c>
      <c r="R94" s="4"/>
      <c r="S94" s="4"/>
      <c r="T94" s="4"/>
      <c r="U94" s="3"/>
      <c r="V94" s="3" t="s">
        <v>25</v>
      </c>
      <c r="W94" s="3" t="s">
        <v>0</v>
      </c>
      <c r="X94" s="3" t="s">
        <v>26</v>
      </c>
      <c r="Y94" s="3" t="s">
        <v>71</v>
      </c>
    </row>
    <row r="95" spans="1:25" x14ac:dyDescent="0.35">
      <c r="A95" t="s">
        <v>23</v>
      </c>
      <c r="B95">
        <v>2</v>
      </c>
      <c r="C95" t="s">
        <v>56</v>
      </c>
      <c r="H95">
        <v>6</v>
      </c>
      <c r="I95" s="1">
        <v>44851</v>
      </c>
      <c r="J95" s="1">
        <v>44859</v>
      </c>
      <c r="K95">
        <v>10</v>
      </c>
      <c r="L95">
        <f>K95*1000</f>
        <v>10000</v>
      </c>
      <c r="M95" s="2"/>
      <c r="N95" s="2"/>
      <c r="O95" s="2">
        <v>1.92</v>
      </c>
      <c r="P95" s="3">
        <f>O95*5.3843</f>
        <v>10.337855999999999</v>
      </c>
      <c r="Q95" s="3">
        <f>P95*1000</f>
        <v>10337.855999999998</v>
      </c>
      <c r="R95" s="4"/>
      <c r="S95" s="4"/>
      <c r="T95" s="4"/>
      <c r="U95" s="3"/>
      <c r="V95" s="3" t="s">
        <v>25</v>
      </c>
      <c r="W95" s="3" t="s">
        <v>0</v>
      </c>
      <c r="X95" s="3" t="s">
        <v>26</v>
      </c>
      <c r="Y95" s="3" t="s">
        <v>71</v>
      </c>
    </row>
    <row r="96" spans="1:25" x14ac:dyDescent="0.35">
      <c r="A96" t="s">
        <v>23</v>
      </c>
      <c r="B96">
        <v>3</v>
      </c>
      <c r="C96" t="s">
        <v>56</v>
      </c>
      <c r="H96">
        <v>6</v>
      </c>
      <c r="I96" s="1">
        <v>44851</v>
      </c>
      <c r="J96" s="1">
        <v>44859</v>
      </c>
      <c r="K96">
        <v>10</v>
      </c>
      <c r="L96">
        <f>K96*1000</f>
        <v>10000</v>
      </c>
      <c r="M96" s="2"/>
      <c r="N96" s="2"/>
      <c r="O96" s="2">
        <v>1.9259999999999999</v>
      </c>
      <c r="P96" s="3">
        <f>O96*5.3843</f>
        <v>10.370161799999998</v>
      </c>
      <c r="Q96" s="3">
        <f>P96*1000</f>
        <v>10370.161799999998</v>
      </c>
      <c r="R96" s="4"/>
      <c r="S96" s="4"/>
      <c r="T96" s="4"/>
      <c r="U96" s="3"/>
      <c r="V96" s="3" t="s">
        <v>25</v>
      </c>
      <c r="W96" s="3" t="s">
        <v>0</v>
      </c>
      <c r="X96" s="3" t="s">
        <v>26</v>
      </c>
      <c r="Y96" s="3" t="s">
        <v>71</v>
      </c>
    </row>
    <row r="97" spans="1:25" x14ac:dyDescent="0.35">
      <c r="A97" t="s">
        <v>64</v>
      </c>
      <c r="B97">
        <v>1</v>
      </c>
      <c r="C97" t="s">
        <v>13</v>
      </c>
      <c r="D97" t="s">
        <v>74</v>
      </c>
      <c r="E97" t="s">
        <v>85</v>
      </c>
      <c r="F97">
        <v>600</v>
      </c>
      <c r="G97">
        <v>20</v>
      </c>
      <c r="H97">
        <v>7</v>
      </c>
      <c r="I97" s="1">
        <v>44831</v>
      </c>
      <c r="J97" s="1">
        <v>44839</v>
      </c>
      <c r="K97">
        <v>50</v>
      </c>
      <c r="L97">
        <f>K97*1000</f>
        <v>50000</v>
      </c>
      <c r="M97" s="2">
        <v>0.1</v>
      </c>
      <c r="N97" s="2">
        <v>50.085000000000001</v>
      </c>
      <c r="O97" s="2">
        <v>1.901</v>
      </c>
      <c r="P97" s="3">
        <f>24.512*O97</f>
        <v>46.597312000000002</v>
      </c>
      <c r="Q97" s="3">
        <f>P97*1000</f>
        <v>46597.312000000005</v>
      </c>
      <c r="R97" s="4">
        <f>(50-P97)*0.05/M97*1000</f>
        <v>1701.3439999999991</v>
      </c>
      <c r="S97" s="4">
        <f>R97*1000</f>
        <v>1701343.9999999991</v>
      </c>
      <c r="T97" s="4">
        <f>R97/P97</f>
        <v>36.511633975796698</v>
      </c>
      <c r="U97" s="3">
        <f>LOG10(T97)</f>
        <v>1.5624312690163711</v>
      </c>
      <c r="V97" s="3" t="s">
        <v>15</v>
      </c>
      <c r="W97" s="3" t="s">
        <v>0</v>
      </c>
      <c r="X97" s="3" t="s">
        <v>16</v>
      </c>
      <c r="Y97" t="s">
        <v>71</v>
      </c>
    </row>
    <row r="98" spans="1:25" x14ac:dyDescent="0.35">
      <c r="A98" t="s">
        <v>64</v>
      </c>
      <c r="B98">
        <v>2</v>
      </c>
      <c r="C98" t="s">
        <v>13</v>
      </c>
      <c r="D98" t="s">
        <v>74</v>
      </c>
      <c r="E98" t="s">
        <v>85</v>
      </c>
      <c r="F98">
        <v>600</v>
      </c>
      <c r="G98">
        <v>20</v>
      </c>
      <c r="H98">
        <v>7</v>
      </c>
      <c r="I98" s="1">
        <v>44831</v>
      </c>
      <c r="J98" s="1">
        <v>44839</v>
      </c>
      <c r="K98">
        <v>50</v>
      </c>
      <c r="L98">
        <f>K98*1000</f>
        <v>50000</v>
      </c>
      <c r="M98" s="2">
        <v>0.10199999999999999</v>
      </c>
      <c r="N98" s="2">
        <v>49.975000000000001</v>
      </c>
      <c r="O98" s="2">
        <v>1.859</v>
      </c>
      <c r="P98" s="3">
        <f>24.512*O98</f>
        <v>45.567807999999999</v>
      </c>
      <c r="Q98" s="3">
        <f>P98*1000</f>
        <v>45567.807999999997</v>
      </c>
      <c r="R98" s="4">
        <f>(50-P98)*0.05/M98*1000</f>
        <v>2172.6431372549023</v>
      </c>
      <c r="S98" s="4">
        <f>R98*1000</f>
        <v>2172643.1372549022</v>
      </c>
      <c r="T98" s="4">
        <f>R98/P98</f>
        <v>47.67934277757891</v>
      </c>
      <c r="U98" s="3">
        <f>LOG10(T98)</f>
        <v>1.6783302603639323</v>
      </c>
      <c r="V98" s="3" t="s">
        <v>15</v>
      </c>
      <c r="W98" s="3" t="s">
        <v>0</v>
      </c>
      <c r="X98" s="3" t="s">
        <v>16</v>
      </c>
      <c r="Y98" t="s">
        <v>71</v>
      </c>
    </row>
    <row r="99" spans="1:25" x14ac:dyDescent="0.35">
      <c r="A99" t="s">
        <v>64</v>
      </c>
      <c r="B99">
        <v>3</v>
      </c>
      <c r="C99" t="s">
        <v>13</v>
      </c>
      <c r="D99" t="s">
        <v>74</v>
      </c>
      <c r="E99" t="s">
        <v>85</v>
      </c>
      <c r="F99">
        <v>600</v>
      </c>
      <c r="G99">
        <v>20</v>
      </c>
      <c r="H99">
        <v>7</v>
      </c>
      <c r="I99" s="1">
        <v>44831</v>
      </c>
      <c r="J99" s="1">
        <v>44839</v>
      </c>
      <c r="K99">
        <v>50</v>
      </c>
      <c r="L99">
        <f>K99*1000</f>
        <v>50000</v>
      </c>
      <c r="M99" s="2">
        <v>9.9000000000000005E-2</v>
      </c>
      <c r="N99" s="2">
        <v>50.000999999999998</v>
      </c>
      <c r="O99" s="2">
        <v>1.877</v>
      </c>
      <c r="P99" s="3">
        <f>24.512*O99</f>
        <v>46.009024000000004</v>
      </c>
      <c r="Q99" s="3">
        <f>P99*1000</f>
        <v>46009.024000000005</v>
      </c>
      <c r="R99" s="4">
        <f>(50-P99)*0.05/M99*1000</f>
        <v>2015.6444444444426</v>
      </c>
      <c r="S99" s="4">
        <f>R99*1000</f>
        <v>2015644.4444444426</v>
      </c>
      <c r="T99" s="4">
        <f>R99/P99</f>
        <v>43.809763155254984</v>
      </c>
      <c r="U99" s="3">
        <f>LOG10(T99)</f>
        <v>1.6415709052976946</v>
      </c>
      <c r="V99" s="3" t="s">
        <v>15</v>
      </c>
      <c r="W99" s="3" t="s">
        <v>0</v>
      </c>
      <c r="X99" s="3" t="s">
        <v>16</v>
      </c>
      <c r="Y99" t="s">
        <v>71</v>
      </c>
    </row>
    <row r="100" spans="1:25" x14ac:dyDescent="0.35">
      <c r="A100" t="s">
        <v>63</v>
      </c>
      <c r="B100">
        <v>1</v>
      </c>
      <c r="C100" t="s">
        <v>13</v>
      </c>
      <c r="D100" t="s">
        <v>74</v>
      </c>
      <c r="E100" t="s">
        <v>85</v>
      </c>
      <c r="F100">
        <v>700</v>
      </c>
      <c r="G100">
        <v>20</v>
      </c>
      <c r="H100">
        <v>7</v>
      </c>
      <c r="I100" s="1">
        <v>44831</v>
      </c>
      <c r="J100" s="1">
        <v>44839</v>
      </c>
      <c r="K100">
        <v>50</v>
      </c>
      <c r="L100">
        <f>K100*1000</f>
        <v>50000</v>
      </c>
      <c r="M100" s="2">
        <v>0.104</v>
      </c>
      <c r="N100" s="2">
        <v>50.006999999999998</v>
      </c>
      <c r="O100" s="2">
        <v>1.8129999999999999</v>
      </c>
      <c r="P100" s="3">
        <f>24.512*O100</f>
        <v>44.440255999999998</v>
      </c>
      <c r="Q100" s="3">
        <f>P100*1000</f>
        <v>44440.256000000001</v>
      </c>
      <c r="R100" s="4">
        <f>(50-P100)*0.05/M100*1000</f>
        <v>2672.9538461538473</v>
      </c>
      <c r="S100" s="4">
        <f>R100*1000</f>
        <v>2672953.8461538474</v>
      </c>
      <c r="T100" s="4">
        <f>R100/P100</f>
        <v>60.147129803974295</v>
      </c>
      <c r="U100" s="3">
        <f>LOG10(T100)</f>
        <v>1.7792149078182251</v>
      </c>
      <c r="V100" s="3" t="s">
        <v>15</v>
      </c>
      <c r="W100" s="3" t="s">
        <v>0</v>
      </c>
      <c r="X100" s="3" t="s">
        <v>16</v>
      </c>
      <c r="Y100" t="s">
        <v>71</v>
      </c>
    </row>
    <row r="101" spans="1:25" x14ac:dyDescent="0.35">
      <c r="A101" t="s">
        <v>63</v>
      </c>
      <c r="B101">
        <v>2</v>
      </c>
      <c r="C101" t="s">
        <v>13</v>
      </c>
      <c r="D101" t="s">
        <v>74</v>
      </c>
      <c r="E101" t="s">
        <v>85</v>
      </c>
      <c r="F101">
        <v>700</v>
      </c>
      <c r="G101">
        <v>20</v>
      </c>
      <c r="H101">
        <v>7</v>
      </c>
      <c r="I101" s="1">
        <v>44831</v>
      </c>
      <c r="J101" s="1">
        <v>44839</v>
      </c>
      <c r="K101">
        <v>50</v>
      </c>
      <c r="L101">
        <f>K101*1000</f>
        <v>50000</v>
      </c>
      <c r="M101" s="2">
        <v>0.10199999999999999</v>
      </c>
      <c r="N101" s="2">
        <v>50.031999999999996</v>
      </c>
      <c r="O101" s="2">
        <v>1.8109999999999999</v>
      </c>
      <c r="P101" s="3">
        <f>24.512*O101</f>
        <v>44.391232000000002</v>
      </c>
      <c r="Q101" s="3">
        <f>P101*1000</f>
        <v>44391.232000000004</v>
      </c>
      <c r="R101" s="4">
        <f>(50-P101)*0.05/M101*1000</f>
        <v>2749.3960784313722</v>
      </c>
      <c r="S101" s="4">
        <f>R101*1000</f>
        <v>2749396.0784313721</v>
      </c>
      <c r="T101" s="4">
        <f>R101/P101</f>
        <v>61.93556597914138</v>
      </c>
      <c r="U101" s="3">
        <f>LOG10(T101)</f>
        <v>1.7919401106152122</v>
      </c>
      <c r="V101" s="3" t="s">
        <v>15</v>
      </c>
      <c r="W101" s="3" t="s">
        <v>0</v>
      </c>
      <c r="X101" s="3" t="s">
        <v>16</v>
      </c>
      <c r="Y101" t="s">
        <v>71</v>
      </c>
    </row>
    <row r="102" spans="1:25" x14ac:dyDescent="0.35">
      <c r="A102" t="s">
        <v>63</v>
      </c>
      <c r="B102">
        <v>3</v>
      </c>
      <c r="C102" t="s">
        <v>13</v>
      </c>
      <c r="D102" t="s">
        <v>74</v>
      </c>
      <c r="E102" t="s">
        <v>85</v>
      </c>
      <c r="F102">
        <v>700</v>
      </c>
      <c r="G102">
        <v>20</v>
      </c>
      <c r="H102">
        <v>7</v>
      </c>
      <c r="I102" s="1">
        <v>44831</v>
      </c>
      <c r="J102" s="1">
        <v>44839</v>
      </c>
      <c r="K102">
        <v>50</v>
      </c>
      <c r="L102">
        <f>K102*1000</f>
        <v>50000</v>
      </c>
      <c r="M102" s="2">
        <v>0.10199999999999999</v>
      </c>
      <c r="N102" s="2">
        <v>50.048000000000002</v>
      </c>
      <c r="O102" s="2">
        <v>1.8120000000000001</v>
      </c>
      <c r="P102" s="3">
        <f>24.512*O102</f>
        <v>44.415744000000004</v>
      </c>
      <c r="Q102" s="3">
        <f>P102*1000</f>
        <v>44415.744000000006</v>
      </c>
      <c r="R102" s="4">
        <f>(50-P102)*0.05/M102*1000</f>
        <v>2737.380392156861</v>
      </c>
      <c r="S102" s="4">
        <f>R102*1000</f>
        <v>2737380.3921568613</v>
      </c>
      <c r="T102" s="4">
        <f>R102/P102</f>
        <v>61.63085756611126</v>
      </c>
      <c r="U102" s="3">
        <f>LOG10(T102)</f>
        <v>1.7897982107882582</v>
      </c>
      <c r="V102" s="3" t="s">
        <v>15</v>
      </c>
      <c r="W102" s="3" t="s">
        <v>0</v>
      </c>
      <c r="X102" s="3" t="s">
        <v>16</v>
      </c>
      <c r="Y102" t="s">
        <v>71</v>
      </c>
    </row>
    <row r="103" spans="1:25" x14ac:dyDescent="0.35">
      <c r="A103" t="s">
        <v>34</v>
      </c>
      <c r="B103">
        <v>1</v>
      </c>
      <c r="C103" t="s">
        <v>13</v>
      </c>
      <c r="D103" t="s">
        <v>74</v>
      </c>
      <c r="E103" t="s">
        <v>85</v>
      </c>
      <c r="F103">
        <v>750</v>
      </c>
      <c r="G103">
        <v>20</v>
      </c>
      <c r="H103">
        <v>7</v>
      </c>
      <c r="I103" s="1">
        <v>44831</v>
      </c>
      <c r="J103" s="1">
        <v>44839</v>
      </c>
      <c r="K103">
        <v>50</v>
      </c>
      <c r="L103">
        <f>K103*1000</f>
        <v>50000</v>
      </c>
      <c r="M103" s="2">
        <v>0.10100000000000001</v>
      </c>
      <c r="N103" s="2">
        <v>50.005000000000003</v>
      </c>
      <c r="O103" s="2">
        <v>1.615</v>
      </c>
      <c r="P103" s="3">
        <f>24.512*O103</f>
        <v>39.586880000000001</v>
      </c>
      <c r="Q103" s="3">
        <f>P103*1000</f>
        <v>39586.879999999997</v>
      </c>
      <c r="R103" s="4">
        <f>(50-P103)*0.05/M103*1000</f>
        <v>5155.0099009900996</v>
      </c>
      <c r="S103" s="4">
        <f>R103*1000</f>
        <v>5155009.9009900996</v>
      </c>
      <c r="T103" s="4">
        <f>R103/P103</f>
        <v>130.22016135118756</v>
      </c>
      <c r="U103" s="3">
        <f>LOG10(T103)</f>
        <v>2.1146782291301145</v>
      </c>
      <c r="V103" s="3" t="s">
        <v>15</v>
      </c>
      <c r="W103" s="3" t="s">
        <v>0</v>
      </c>
      <c r="X103" s="3" t="s">
        <v>16</v>
      </c>
      <c r="Y103" t="s">
        <v>71</v>
      </c>
    </row>
    <row r="104" spans="1:25" x14ac:dyDescent="0.35">
      <c r="A104" t="s">
        <v>34</v>
      </c>
      <c r="B104">
        <v>2</v>
      </c>
      <c r="C104" t="s">
        <v>13</v>
      </c>
      <c r="D104" t="s">
        <v>74</v>
      </c>
      <c r="E104" t="s">
        <v>85</v>
      </c>
      <c r="F104">
        <v>750</v>
      </c>
      <c r="G104">
        <v>20</v>
      </c>
      <c r="H104">
        <v>7</v>
      </c>
      <c r="I104" s="1">
        <v>44830</v>
      </c>
      <c r="J104" s="1">
        <v>44839</v>
      </c>
      <c r="K104">
        <v>50</v>
      </c>
      <c r="L104">
        <f>K104*1000</f>
        <v>50000</v>
      </c>
      <c r="M104" s="2">
        <v>0.10100000000000001</v>
      </c>
      <c r="N104" s="2">
        <v>49.973999999999997</v>
      </c>
      <c r="O104" s="2">
        <v>1.6259999999999999</v>
      </c>
      <c r="P104" s="3">
        <f>24.512*O104</f>
        <v>39.856511999999995</v>
      </c>
      <c r="Q104" s="3">
        <f>P104*1000</f>
        <v>39856.511999999995</v>
      </c>
      <c r="R104" s="4">
        <f>(50-P104)*0.05/M104*1000</f>
        <v>5021.5287128712889</v>
      </c>
      <c r="S104" s="4">
        <f>R104*1000</f>
        <v>5021528.7128712889</v>
      </c>
      <c r="T104" s="4">
        <f>R104/P104</f>
        <v>125.99016975874079</v>
      </c>
      <c r="U104" s="3">
        <f>LOG10(T104)</f>
        <v>2.1003366611010481</v>
      </c>
      <c r="V104" t="s">
        <v>15</v>
      </c>
      <c r="W104" t="s">
        <v>0</v>
      </c>
      <c r="X104" t="s">
        <v>16</v>
      </c>
      <c r="Y104" t="s">
        <v>71</v>
      </c>
    </row>
    <row r="105" spans="1:25" x14ac:dyDescent="0.35">
      <c r="A105" t="s">
        <v>34</v>
      </c>
      <c r="B105">
        <v>3</v>
      </c>
      <c r="C105" t="s">
        <v>13</v>
      </c>
      <c r="D105" t="s">
        <v>74</v>
      </c>
      <c r="E105" t="s">
        <v>85</v>
      </c>
      <c r="F105">
        <v>750</v>
      </c>
      <c r="G105">
        <v>20</v>
      </c>
      <c r="H105">
        <v>7</v>
      </c>
      <c r="I105" s="1">
        <v>44831</v>
      </c>
      <c r="J105" s="1">
        <v>44839</v>
      </c>
      <c r="K105">
        <v>50</v>
      </c>
      <c r="L105">
        <f>K105*1000</f>
        <v>50000</v>
      </c>
      <c r="M105" s="2">
        <v>9.8000000000000004E-2</v>
      </c>
      <c r="N105" s="2">
        <v>50.011000000000003</v>
      </c>
      <c r="O105" s="2">
        <v>1.615</v>
      </c>
      <c r="P105" s="3">
        <f>24.512*O105</f>
        <v>39.586880000000001</v>
      </c>
      <c r="Q105" s="3">
        <f>P105*1000</f>
        <v>39586.879999999997</v>
      </c>
      <c r="R105" s="4">
        <f>(50-P105)*0.05/M105*1000</f>
        <v>5312.8163265306121</v>
      </c>
      <c r="S105" s="4">
        <f>R105*1000</f>
        <v>5312816.3265306121</v>
      </c>
      <c r="T105" s="4">
        <f>R105/P105</f>
        <v>134.20649282112186</v>
      </c>
      <c r="U105" s="3">
        <f>LOG10(T105)</f>
        <v>2.127773527220262</v>
      </c>
      <c r="V105" s="3" t="s">
        <v>15</v>
      </c>
      <c r="W105" s="3" t="s">
        <v>0</v>
      </c>
      <c r="X105" s="3" t="s">
        <v>16</v>
      </c>
      <c r="Y105" t="s">
        <v>71</v>
      </c>
    </row>
    <row r="106" spans="1:25" x14ac:dyDescent="0.35">
      <c r="A106" t="s">
        <v>35</v>
      </c>
      <c r="B106">
        <v>1</v>
      </c>
      <c r="C106" t="s">
        <v>13</v>
      </c>
      <c r="D106" t="s">
        <v>75</v>
      </c>
      <c r="E106" t="s">
        <v>85</v>
      </c>
      <c r="F106">
        <v>800</v>
      </c>
      <c r="G106">
        <v>20</v>
      </c>
      <c r="H106">
        <v>7</v>
      </c>
      <c r="I106" s="1">
        <v>44831</v>
      </c>
      <c r="J106" s="1">
        <v>44839</v>
      </c>
      <c r="K106">
        <v>50</v>
      </c>
      <c r="L106">
        <f>K106*1000</f>
        <v>50000</v>
      </c>
      <c r="M106" s="2">
        <v>9.9000000000000005E-2</v>
      </c>
      <c r="N106" s="2">
        <v>50.015000000000001</v>
      </c>
      <c r="O106" s="2">
        <v>1.7909999999999999</v>
      </c>
      <c r="P106" s="3">
        <f>24.512*O106</f>
        <v>43.900992000000002</v>
      </c>
      <c r="Q106" s="3">
        <f>P106*1000</f>
        <v>43900.992000000006</v>
      </c>
      <c r="R106" s="4">
        <f>(50-P106)*0.05/M106*1000</f>
        <v>3080.3070707070692</v>
      </c>
      <c r="S106" s="4">
        <f>R106*1000</f>
        <v>3080307.0707070692</v>
      </c>
      <c r="T106" s="4">
        <f>R106/P106</f>
        <v>70.164862577753809</v>
      </c>
      <c r="U106" s="3">
        <f>LOG10(T106)</f>
        <v>1.8461196789541752</v>
      </c>
      <c r="V106" s="3" t="s">
        <v>15</v>
      </c>
      <c r="W106" s="3" t="s">
        <v>0</v>
      </c>
      <c r="X106" s="3" t="s">
        <v>16</v>
      </c>
      <c r="Y106" t="s">
        <v>71</v>
      </c>
    </row>
    <row r="107" spans="1:25" x14ac:dyDescent="0.35">
      <c r="A107" t="s">
        <v>35</v>
      </c>
      <c r="B107">
        <v>2</v>
      </c>
      <c r="C107" t="s">
        <v>13</v>
      </c>
      <c r="D107" t="s">
        <v>75</v>
      </c>
      <c r="E107" t="s">
        <v>85</v>
      </c>
      <c r="F107">
        <v>800</v>
      </c>
      <c r="G107">
        <v>20</v>
      </c>
      <c r="H107">
        <v>7</v>
      </c>
      <c r="I107" s="1">
        <v>44831</v>
      </c>
      <c r="J107" s="1">
        <v>44839</v>
      </c>
      <c r="K107">
        <v>50</v>
      </c>
      <c r="L107">
        <f>K107*1000</f>
        <v>50000</v>
      </c>
      <c r="M107" s="2">
        <v>9.8000000000000004E-2</v>
      </c>
      <c r="N107" s="2">
        <v>50.005000000000003</v>
      </c>
      <c r="O107" s="2">
        <v>1.8009999999999999</v>
      </c>
      <c r="P107" s="3">
        <f>24.512*O107</f>
        <v>44.146112000000002</v>
      </c>
      <c r="Q107" s="3">
        <f>P107*1000</f>
        <v>44146.112000000001</v>
      </c>
      <c r="R107" s="4">
        <f>(50-P107)*0.05/M107*1000</f>
        <v>2986.6775510204075</v>
      </c>
      <c r="S107" s="4">
        <f>R107*1000</f>
        <v>2986677.5510204076</v>
      </c>
      <c r="T107" s="4">
        <f>R107/P107</f>
        <v>67.654373527172837</v>
      </c>
      <c r="U107" s="3">
        <f>LOG10(T107)</f>
        <v>1.8302958768733733</v>
      </c>
      <c r="V107" s="3" t="s">
        <v>15</v>
      </c>
      <c r="W107" s="3" t="s">
        <v>0</v>
      </c>
      <c r="X107" s="3" t="s">
        <v>16</v>
      </c>
      <c r="Y107" t="s">
        <v>71</v>
      </c>
    </row>
    <row r="108" spans="1:25" x14ac:dyDescent="0.35">
      <c r="A108" t="s">
        <v>35</v>
      </c>
      <c r="B108">
        <v>3</v>
      </c>
      <c r="C108" t="s">
        <v>13</v>
      </c>
      <c r="D108" t="s">
        <v>75</v>
      </c>
      <c r="E108" t="s">
        <v>85</v>
      </c>
      <c r="F108">
        <v>800</v>
      </c>
      <c r="G108">
        <v>20</v>
      </c>
      <c r="H108">
        <v>7</v>
      </c>
      <c r="I108" s="1">
        <v>44831</v>
      </c>
      <c r="J108" s="1">
        <v>44839</v>
      </c>
      <c r="K108">
        <v>50</v>
      </c>
      <c r="L108">
        <f>K108*1000</f>
        <v>50000</v>
      </c>
      <c r="M108" s="2">
        <v>9.9000000000000005E-2</v>
      </c>
      <c r="N108" s="2">
        <v>49.999000000000002</v>
      </c>
      <c r="O108" s="2">
        <v>1.786</v>
      </c>
      <c r="P108" s="3">
        <f>24.512*O108</f>
        <v>43.778432000000002</v>
      </c>
      <c r="Q108" s="3">
        <f>P108*1000</f>
        <v>43778.432000000001</v>
      </c>
      <c r="R108" s="4">
        <f>(50-P108)*0.05/M108*1000</f>
        <v>3142.2060606060595</v>
      </c>
      <c r="S108" s="4">
        <f>R108*1000</f>
        <v>3142206.0606060596</v>
      </c>
      <c r="T108" s="4">
        <f>R108/P108</f>
        <v>71.775207951853076</v>
      </c>
      <c r="U108" s="3">
        <f>LOG10(T108)</f>
        <v>1.8559744594369025</v>
      </c>
      <c r="V108" s="3" t="s">
        <v>15</v>
      </c>
      <c r="W108" s="3" t="s">
        <v>0</v>
      </c>
      <c r="X108" s="3" t="s">
        <v>16</v>
      </c>
      <c r="Y108" t="s">
        <v>71</v>
      </c>
    </row>
    <row r="109" spans="1:25" x14ac:dyDescent="0.35">
      <c r="A109" t="s">
        <v>36</v>
      </c>
      <c r="B109">
        <v>1</v>
      </c>
      <c r="C109" t="s">
        <v>13</v>
      </c>
      <c r="D109" t="s">
        <v>76</v>
      </c>
      <c r="E109" t="s">
        <v>85</v>
      </c>
      <c r="F109">
        <v>600</v>
      </c>
      <c r="G109">
        <v>20</v>
      </c>
      <c r="H109">
        <v>7</v>
      </c>
      <c r="I109" s="1">
        <v>44830</v>
      </c>
      <c r="J109" s="1">
        <v>44839</v>
      </c>
      <c r="K109">
        <v>50</v>
      </c>
      <c r="L109">
        <f>K109*1000</f>
        <v>50000</v>
      </c>
      <c r="M109" s="2">
        <v>0.1</v>
      </c>
      <c r="N109" s="2">
        <v>49.997999999999998</v>
      </c>
      <c r="O109" s="2">
        <v>0.89</v>
      </c>
      <c r="P109" s="3">
        <f>24.512*O109</f>
        <v>21.81568</v>
      </c>
      <c r="Q109" s="3">
        <f>P109*1000</f>
        <v>21815.68</v>
      </c>
      <c r="R109" s="4">
        <f>(50-P109)*0.05/M109*1000</f>
        <v>14092.16</v>
      </c>
      <c r="S109" s="4">
        <f>R109*1000</f>
        <v>14092160</v>
      </c>
      <c r="T109" s="4">
        <f>R109/P109</f>
        <v>645.96473728987587</v>
      </c>
      <c r="U109" s="3">
        <f>LOG10(T109)</f>
        <v>2.8102088108458321</v>
      </c>
      <c r="V109" t="s">
        <v>15</v>
      </c>
      <c r="W109" t="s">
        <v>0</v>
      </c>
      <c r="X109" t="s">
        <v>16</v>
      </c>
      <c r="Y109" t="s">
        <v>71</v>
      </c>
    </row>
    <row r="110" spans="1:25" x14ac:dyDescent="0.35">
      <c r="A110" t="s">
        <v>36</v>
      </c>
      <c r="B110">
        <v>1</v>
      </c>
      <c r="C110" t="s">
        <v>13</v>
      </c>
      <c r="D110" t="s">
        <v>76</v>
      </c>
      <c r="E110" t="s">
        <v>85</v>
      </c>
      <c r="F110">
        <v>600</v>
      </c>
      <c r="G110">
        <v>20</v>
      </c>
      <c r="H110">
        <v>7</v>
      </c>
      <c r="I110" s="1">
        <v>44831</v>
      </c>
      <c r="J110" s="1">
        <v>44839</v>
      </c>
      <c r="K110">
        <v>50</v>
      </c>
      <c r="L110">
        <f>K110*1000</f>
        <v>50000</v>
      </c>
      <c r="M110" s="2">
        <v>0.1</v>
      </c>
      <c r="N110" s="2">
        <v>49.997999999999998</v>
      </c>
      <c r="O110" s="2">
        <v>0.89</v>
      </c>
      <c r="P110" s="3">
        <f>24.512*O110</f>
        <v>21.81568</v>
      </c>
      <c r="Q110" s="3">
        <f>P110*1000</f>
        <v>21815.68</v>
      </c>
      <c r="R110" s="4">
        <f>(50-P110)*0.05/M110*1000</f>
        <v>14092.16</v>
      </c>
      <c r="S110" s="4">
        <f>R110*1000</f>
        <v>14092160</v>
      </c>
      <c r="T110" s="4">
        <f>R110/P110</f>
        <v>645.96473728987587</v>
      </c>
      <c r="U110" s="3">
        <f>LOG10(T110)</f>
        <v>2.8102088108458321</v>
      </c>
      <c r="V110" s="3" t="s">
        <v>15</v>
      </c>
      <c r="W110" s="3" t="s">
        <v>0</v>
      </c>
      <c r="X110" s="3" t="s">
        <v>16</v>
      </c>
      <c r="Y110" t="s">
        <v>71</v>
      </c>
    </row>
    <row r="111" spans="1:25" x14ac:dyDescent="0.35">
      <c r="A111" t="s">
        <v>36</v>
      </c>
      <c r="B111">
        <v>2</v>
      </c>
      <c r="C111" t="s">
        <v>13</v>
      </c>
      <c r="D111" t="s">
        <v>76</v>
      </c>
      <c r="E111" t="s">
        <v>85</v>
      </c>
      <c r="F111">
        <v>600</v>
      </c>
      <c r="G111">
        <v>20</v>
      </c>
      <c r="H111">
        <v>7</v>
      </c>
      <c r="I111" s="1">
        <v>44831</v>
      </c>
      <c r="J111" s="1">
        <v>44839</v>
      </c>
      <c r="K111">
        <v>50</v>
      </c>
      <c r="L111">
        <f>K111*1000</f>
        <v>50000</v>
      </c>
      <c r="M111" s="2">
        <v>9.9000000000000005E-2</v>
      </c>
      <c r="N111" s="2">
        <v>50.009</v>
      </c>
      <c r="O111" s="2">
        <v>0.91</v>
      </c>
      <c r="P111" s="3">
        <f>24.512*O111</f>
        <v>22.30592</v>
      </c>
      <c r="Q111" s="3">
        <f>P111*1000</f>
        <v>22305.920000000002</v>
      </c>
      <c r="R111" s="4">
        <f>(50-P111)*0.05/M111*1000</f>
        <v>13986.909090909092</v>
      </c>
      <c r="S111" s="4">
        <f>R111*1000</f>
        <v>13986909.090909092</v>
      </c>
      <c r="T111" s="4">
        <f>R111/P111</f>
        <v>627.04919101785947</v>
      </c>
      <c r="U111" s="3">
        <f>LOG10(T111)</f>
        <v>2.7973016118827605</v>
      </c>
      <c r="V111" s="3" t="s">
        <v>15</v>
      </c>
      <c r="W111" s="3" t="s">
        <v>0</v>
      </c>
      <c r="X111" s="3" t="s">
        <v>16</v>
      </c>
      <c r="Y111" t="s">
        <v>71</v>
      </c>
    </row>
    <row r="112" spans="1:25" x14ac:dyDescent="0.35">
      <c r="A112" t="s">
        <v>36</v>
      </c>
      <c r="B112">
        <v>3</v>
      </c>
      <c r="C112" t="s">
        <v>13</v>
      </c>
      <c r="D112" t="s">
        <v>76</v>
      </c>
      <c r="E112" t="s">
        <v>85</v>
      </c>
      <c r="F112">
        <v>600</v>
      </c>
      <c r="G112">
        <v>20</v>
      </c>
      <c r="H112">
        <v>7</v>
      </c>
      <c r="I112" s="1">
        <v>44830</v>
      </c>
      <c r="J112" s="1">
        <v>44839</v>
      </c>
      <c r="K112">
        <v>50</v>
      </c>
      <c r="L112">
        <f>K112*1000</f>
        <v>50000</v>
      </c>
      <c r="M112" s="2">
        <v>9.8000000000000004E-2</v>
      </c>
      <c r="N112" s="2">
        <v>50.024000000000001</v>
      </c>
      <c r="O112" s="2">
        <v>0.85899999999999999</v>
      </c>
      <c r="P112" s="3">
        <f>24.512*O112</f>
        <v>21.055807999999999</v>
      </c>
      <c r="Q112" s="3">
        <f>P112*1000</f>
        <v>21055.807999999997</v>
      </c>
      <c r="R112" s="4">
        <f>(50-P112)*0.05/M112*1000</f>
        <v>14767.444897959183</v>
      </c>
      <c r="S112" s="4">
        <f>R112*1000</f>
        <v>14767444.897959184</v>
      </c>
      <c r="T112" s="4">
        <f>R112/P112</f>
        <v>701.34781329499128</v>
      </c>
      <c r="U112" s="3">
        <f>LOG10(T112)</f>
        <v>2.8459334472580409</v>
      </c>
      <c r="V112" t="s">
        <v>15</v>
      </c>
      <c r="W112" t="s">
        <v>0</v>
      </c>
      <c r="X112" t="s">
        <v>16</v>
      </c>
      <c r="Y112" t="s">
        <v>71</v>
      </c>
    </row>
    <row r="113" spans="1:25" x14ac:dyDescent="0.35">
      <c r="A113" t="s">
        <v>36</v>
      </c>
      <c r="B113">
        <v>3</v>
      </c>
      <c r="C113" t="s">
        <v>13</v>
      </c>
      <c r="D113" t="s">
        <v>76</v>
      </c>
      <c r="E113" t="s">
        <v>85</v>
      </c>
      <c r="F113">
        <v>600</v>
      </c>
      <c r="G113">
        <v>20</v>
      </c>
      <c r="H113">
        <v>7</v>
      </c>
      <c r="I113" s="1">
        <v>44831</v>
      </c>
      <c r="J113" s="1">
        <v>44839</v>
      </c>
      <c r="K113">
        <v>50</v>
      </c>
      <c r="L113">
        <f>K113*1000</f>
        <v>50000</v>
      </c>
      <c r="M113" s="2">
        <v>9.8000000000000004E-2</v>
      </c>
      <c r="N113" s="2">
        <v>50.024000000000001</v>
      </c>
      <c r="O113" s="2">
        <v>0.85899999999999999</v>
      </c>
      <c r="P113" s="3">
        <f>24.512*O113</f>
        <v>21.055807999999999</v>
      </c>
      <c r="Q113" s="3">
        <f>P113*1000</f>
        <v>21055.807999999997</v>
      </c>
      <c r="R113" s="4">
        <f>(50-P113)*0.05/M113*1000</f>
        <v>14767.444897959183</v>
      </c>
      <c r="S113" s="4">
        <f>R113*1000</f>
        <v>14767444.897959184</v>
      </c>
      <c r="T113" s="4">
        <f>R113/P113</f>
        <v>701.34781329499128</v>
      </c>
      <c r="U113" s="3">
        <f>LOG10(T113)</f>
        <v>2.8459334472580409</v>
      </c>
      <c r="V113" s="3" t="s">
        <v>15</v>
      </c>
      <c r="W113" s="3" t="s">
        <v>0</v>
      </c>
      <c r="X113" s="3" t="s">
        <v>16</v>
      </c>
      <c r="Y113" t="s">
        <v>71</v>
      </c>
    </row>
    <row r="114" spans="1:25" x14ac:dyDescent="0.35">
      <c r="A114" t="s">
        <v>37</v>
      </c>
      <c r="B114">
        <v>1</v>
      </c>
      <c r="C114" t="s">
        <v>13</v>
      </c>
      <c r="D114" t="s">
        <v>76</v>
      </c>
      <c r="E114" t="s">
        <v>85</v>
      </c>
      <c r="F114">
        <v>700</v>
      </c>
      <c r="G114">
        <v>20</v>
      </c>
      <c r="H114">
        <v>7</v>
      </c>
      <c r="I114" s="1">
        <v>44830</v>
      </c>
      <c r="J114" s="1">
        <v>44839</v>
      </c>
      <c r="K114">
        <v>50</v>
      </c>
      <c r="L114">
        <f>K114*1000</f>
        <v>50000</v>
      </c>
      <c r="M114" s="2">
        <v>0.10100000000000001</v>
      </c>
      <c r="N114" s="2">
        <v>50.042000000000002</v>
      </c>
      <c r="O114" s="2">
        <v>0.11</v>
      </c>
      <c r="P114" s="3">
        <f>24.512*O114</f>
        <v>2.6963200000000001</v>
      </c>
      <c r="Q114" s="3">
        <f>P114*1000</f>
        <v>2696.32</v>
      </c>
      <c r="R114" s="4">
        <f>(50-P114)*0.05/M114*1000</f>
        <v>23417.663366336634</v>
      </c>
      <c r="S114" s="4">
        <f>R114*1000</f>
        <v>23417663.366336633</v>
      </c>
      <c r="T114" s="4">
        <f>R114/P114</f>
        <v>8685.0460502969363</v>
      </c>
      <c r="U114" s="3">
        <f>LOG10(T114)</f>
        <v>3.9387721255277151</v>
      </c>
      <c r="V114" t="s">
        <v>15</v>
      </c>
      <c r="W114" t="s">
        <v>0</v>
      </c>
      <c r="X114" t="s">
        <v>16</v>
      </c>
      <c r="Y114" t="s">
        <v>71</v>
      </c>
    </row>
    <row r="115" spans="1:25" x14ac:dyDescent="0.35">
      <c r="A115" t="s">
        <v>37</v>
      </c>
      <c r="B115">
        <v>1</v>
      </c>
      <c r="C115" t="s">
        <v>13</v>
      </c>
      <c r="D115" t="s">
        <v>76</v>
      </c>
      <c r="E115" t="s">
        <v>85</v>
      </c>
      <c r="F115">
        <v>700</v>
      </c>
      <c r="G115">
        <v>20</v>
      </c>
      <c r="H115">
        <v>7</v>
      </c>
      <c r="I115" s="1">
        <v>44831</v>
      </c>
      <c r="J115" s="1">
        <v>44839</v>
      </c>
      <c r="K115">
        <v>50</v>
      </c>
      <c r="L115">
        <f>K115*1000</f>
        <v>50000</v>
      </c>
      <c r="M115" s="2">
        <v>0.10100000000000001</v>
      </c>
      <c r="N115" s="2">
        <v>50.042000000000002</v>
      </c>
      <c r="O115" s="2">
        <v>0.11</v>
      </c>
      <c r="P115" s="3">
        <f>24.512*O115</f>
        <v>2.6963200000000001</v>
      </c>
      <c r="Q115" s="3">
        <f>P115*1000</f>
        <v>2696.32</v>
      </c>
      <c r="R115" s="4">
        <f>(50-P115)*0.05/M115*1000</f>
        <v>23417.663366336634</v>
      </c>
      <c r="S115" s="4">
        <f>R115*1000</f>
        <v>23417663.366336633</v>
      </c>
      <c r="T115" s="4">
        <f>R115/P115</f>
        <v>8685.0460502969363</v>
      </c>
      <c r="U115" s="3">
        <f>LOG10(T115)</f>
        <v>3.9387721255277151</v>
      </c>
      <c r="V115" s="3" t="s">
        <v>15</v>
      </c>
      <c r="W115" s="3" t="s">
        <v>0</v>
      </c>
      <c r="X115" s="3" t="s">
        <v>16</v>
      </c>
      <c r="Y115" t="s">
        <v>71</v>
      </c>
    </row>
    <row r="116" spans="1:25" x14ac:dyDescent="0.35">
      <c r="A116" t="s">
        <v>37</v>
      </c>
      <c r="B116">
        <v>2</v>
      </c>
      <c r="C116" t="s">
        <v>13</v>
      </c>
      <c r="D116" t="s">
        <v>76</v>
      </c>
      <c r="E116" t="s">
        <v>85</v>
      </c>
      <c r="F116">
        <v>700</v>
      </c>
      <c r="G116">
        <v>20</v>
      </c>
      <c r="H116">
        <v>7</v>
      </c>
      <c r="I116" s="1">
        <v>44830</v>
      </c>
      <c r="J116" s="1">
        <v>44839</v>
      </c>
      <c r="K116">
        <v>50</v>
      </c>
      <c r="L116">
        <f>K116*1000</f>
        <v>50000</v>
      </c>
      <c r="M116" s="2">
        <v>0.10299999999999999</v>
      </c>
      <c r="N116" s="2">
        <v>50.034999999999997</v>
      </c>
      <c r="O116" s="2">
        <v>7.0000000000000007E-2</v>
      </c>
      <c r="P116" s="3">
        <f>24.512*O116</f>
        <v>1.7158400000000003</v>
      </c>
      <c r="Q116" s="3">
        <f>P116*1000</f>
        <v>1715.8400000000001</v>
      </c>
      <c r="R116" s="4">
        <f>(50-P116)*0.05/M116*1000</f>
        <v>23438.912621359228</v>
      </c>
      <c r="S116" s="4">
        <f>R116*1000</f>
        <v>23438912.621359229</v>
      </c>
      <c r="T116" s="4">
        <f>R116/P116</f>
        <v>13660.313678058108</v>
      </c>
      <c r="U116" s="3">
        <f>LOG10(T116)</f>
        <v>4.1354606720457792</v>
      </c>
      <c r="V116" t="s">
        <v>15</v>
      </c>
      <c r="W116" t="s">
        <v>0</v>
      </c>
      <c r="X116" t="s">
        <v>16</v>
      </c>
      <c r="Y116" t="s">
        <v>71</v>
      </c>
    </row>
    <row r="117" spans="1:25" x14ac:dyDescent="0.35">
      <c r="A117" t="s">
        <v>37</v>
      </c>
      <c r="B117">
        <v>2</v>
      </c>
      <c r="C117" t="s">
        <v>13</v>
      </c>
      <c r="D117" t="s">
        <v>76</v>
      </c>
      <c r="E117" t="s">
        <v>85</v>
      </c>
      <c r="F117">
        <v>700</v>
      </c>
      <c r="G117">
        <v>20</v>
      </c>
      <c r="H117">
        <v>7</v>
      </c>
      <c r="I117" s="1">
        <v>44831</v>
      </c>
      <c r="J117" s="1">
        <v>44839</v>
      </c>
      <c r="K117">
        <v>50</v>
      </c>
      <c r="L117">
        <f>K117*1000</f>
        <v>50000</v>
      </c>
      <c r="M117" s="2">
        <v>0.10299999999999999</v>
      </c>
      <c r="N117" s="2">
        <v>50.034999999999997</v>
      </c>
      <c r="O117" s="2">
        <v>7.0000000000000007E-2</v>
      </c>
      <c r="P117" s="3">
        <f>24.512*O117</f>
        <v>1.7158400000000003</v>
      </c>
      <c r="Q117" s="3">
        <f>P117*1000</f>
        <v>1715.8400000000001</v>
      </c>
      <c r="R117" s="4">
        <f>(50-P117)*0.05/M117*1000</f>
        <v>23438.912621359228</v>
      </c>
      <c r="S117" s="4">
        <f>R117*1000</f>
        <v>23438912.621359229</v>
      </c>
      <c r="T117" s="4">
        <f>R117/P117</f>
        <v>13660.313678058108</v>
      </c>
      <c r="U117" s="3">
        <f>LOG10(T117)</f>
        <v>4.1354606720457792</v>
      </c>
      <c r="V117" s="3" t="s">
        <v>15</v>
      </c>
      <c r="W117" s="3" t="s">
        <v>0</v>
      </c>
      <c r="X117" s="3" t="s">
        <v>16</v>
      </c>
      <c r="Y117" t="s">
        <v>71</v>
      </c>
    </row>
    <row r="118" spans="1:25" x14ac:dyDescent="0.35">
      <c r="A118" t="s">
        <v>37</v>
      </c>
      <c r="B118">
        <v>3</v>
      </c>
      <c r="C118" t="s">
        <v>13</v>
      </c>
      <c r="D118" t="s">
        <v>76</v>
      </c>
      <c r="E118" t="s">
        <v>85</v>
      </c>
      <c r="F118">
        <v>700</v>
      </c>
      <c r="G118">
        <v>20</v>
      </c>
      <c r="H118">
        <v>7</v>
      </c>
      <c r="I118" s="1">
        <v>44830</v>
      </c>
      <c r="J118" s="1">
        <v>44839</v>
      </c>
      <c r="K118">
        <v>50</v>
      </c>
      <c r="L118">
        <f>K118*1000</f>
        <v>50000</v>
      </c>
      <c r="M118" s="2">
        <v>0.10299999999999999</v>
      </c>
      <c r="N118" s="2">
        <v>50.021000000000001</v>
      </c>
      <c r="O118" s="2">
        <v>4.3999999999999997E-2</v>
      </c>
      <c r="P118" s="3">
        <f>24.512*O118</f>
        <v>1.0785279999999999</v>
      </c>
      <c r="Q118" s="3">
        <f>P118*1000</f>
        <v>1078.528</v>
      </c>
      <c r="R118" s="4">
        <f>(50-P118)*0.05/M118*1000</f>
        <v>23748.28737864078</v>
      </c>
      <c r="S118" s="4">
        <f>R118*1000</f>
        <v>23748287.378640778</v>
      </c>
      <c r="T118" s="4">
        <f>R118/P118</f>
        <v>22019.16628834929</v>
      </c>
      <c r="U118" s="3">
        <f>LOG10(T118)</f>
        <v>4.3428008712558981</v>
      </c>
      <c r="V118" t="s">
        <v>15</v>
      </c>
      <c r="W118" t="s">
        <v>0</v>
      </c>
      <c r="X118" t="s">
        <v>16</v>
      </c>
      <c r="Y118" t="s">
        <v>71</v>
      </c>
    </row>
    <row r="119" spans="1:25" x14ac:dyDescent="0.35">
      <c r="A119" t="s">
        <v>37</v>
      </c>
      <c r="B119">
        <v>3</v>
      </c>
      <c r="C119" t="s">
        <v>13</v>
      </c>
      <c r="D119" t="s">
        <v>76</v>
      </c>
      <c r="E119" t="s">
        <v>85</v>
      </c>
      <c r="F119">
        <v>700</v>
      </c>
      <c r="G119">
        <v>20</v>
      </c>
      <c r="H119">
        <v>7</v>
      </c>
      <c r="I119" s="1">
        <v>44831</v>
      </c>
      <c r="J119" s="1">
        <v>44839</v>
      </c>
      <c r="K119">
        <v>50</v>
      </c>
      <c r="L119">
        <f>K119*1000</f>
        <v>50000</v>
      </c>
      <c r="M119" s="2">
        <v>0.10299999999999999</v>
      </c>
      <c r="N119" s="2">
        <v>50.021000000000001</v>
      </c>
      <c r="O119" s="2">
        <v>4.3999999999999997E-2</v>
      </c>
      <c r="P119" s="3">
        <f>24.512*O119</f>
        <v>1.0785279999999999</v>
      </c>
      <c r="Q119" s="3">
        <f>P119*1000</f>
        <v>1078.528</v>
      </c>
      <c r="R119" s="4">
        <f>(50-P119)*0.05/M119*1000</f>
        <v>23748.28737864078</v>
      </c>
      <c r="S119" s="4">
        <f>R119*1000</f>
        <v>23748287.378640778</v>
      </c>
      <c r="T119" s="4">
        <f>R119/P119</f>
        <v>22019.16628834929</v>
      </c>
      <c r="U119" s="3">
        <f>LOG10(T119)</f>
        <v>4.3428008712558981</v>
      </c>
      <c r="V119" s="3" t="s">
        <v>15</v>
      </c>
      <c r="W119" s="3" t="s">
        <v>0</v>
      </c>
      <c r="X119" s="3" t="s">
        <v>16</v>
      </c>
      <c r="Y119" t="s">
        <v>71</v>
      </c>
    </row>
    <row r="120" spans="1:25" x14ac:dyDescent="0.35">
      <c r="A120" t="s">
        <v>39</v>
      </c>
      <c r="B120">
        <v>1</v>
      </c>
      <c r="C120" t="s">
        <v>13</v>
      </c>
      <c r="D120" t="s">
        <v>77</v>
      </c>
      <c r="E120" t="s">
        <v>85</v>
      </c>
      <c r="F120">
        <v>500</v>
      </c>
      <c r="G120">
        <v>20</v>
      </c>
      <c r="H120">
        <v>7</v>
      </c>
      <c r="I120" s="1">
        <v>44831</v>
      </c>
      <c r="J120" s="1">
        <v>44839</v>
      </c>
      <c r="K120">
        <v>50</v>
      </c>
      <c r="L120">
        <f>K120*1000</f>
        <v>50000</v>
      </c>
      <c r="M120" s="2">
        <v>0.10100000000000001</v>
      </c>
      <c r="N120" s="2">
        <v>49.997</v>
      </c>
      <c r="O120" s="2">
        <v>0.79</v>
      </c>
      <c r="P120" s="3">
        <f>24.512*O120</f>
        <v>19.36448</v>
      </c>
      <c r="Q120" s="3">
        <f>P120*1000</f>
        <v>19364.48</v>
      </c>
      <c r="R120" s="4">
        <f>(50-P120)*0.05/M120*1000</f>
        <v>15166.099009900989</v>
      </c>
      <c r="S120" s="4">
        <f>R120*1000</f>
        <v>15166099.009900989</v>
      </c>
      <c r="T120" s="4">
        <f>R120/P120</f>
        <v>783.19164831180535</v>
      </c>
      <c r="U120" s="3">
        <f>LOG10(T120)</f>
        <v>2.8938680476517762</v>
      </c>
      <c r="V120" t="s">
        <v>15</v>
      </c>
      <c r="W120" t="s">
        <v>0</v>
      </c>
      <c r="X120" t="s">
        <v>16</v>
      </c>
      <c r="Y120" t="s">
        <v>71</v>
      </c>
    </row>
    <row r="121" spans="1:25" x14ac:dyDescent="0.35">
      <c r="A121" t="s">
        <v>39</v>
      </c>
      <c r="B121">
        <v>2</v>
      </c>
      <c r="C121" t="s">
        <v>13</v>
      </c>
      <c r="D121" t="s">
        <v>77</v>
      </c>
      <c r="E121" t="s">
        <v>85</v>
      </c>
      <c r="F121">
        <v>500</v>
      </c>
      <c r="G121">
        <v>20</v>
      </c>
      <c r="H121">
        <v>7</v>
      </c>
      <c r="I121" s="1">
        <v>44831</v>
      </c>
      <c r="J121" s="1">
        <v>44839</v>
      </c>
      <c r="K121">
        <v>50</v>
      </c>
      <c r="L121">
        <f>K121*1000</f>
        <v>50000</v>
      </c>
      <c r="M121" s="2">
        <v>0.10199999999999999</v>
      </c>
      <c r="N121" s="2">
        <v>50.027999999999999</v>
      </c>
      <c r="O121" s="2">
        <v>0.81899999999999995</v>
      </c>
      <c r="P121" s="3">
        <f>24.512*O121</f>
        <v>20.075327999999999</v>
      </c>
      <c r="Q121" s="3">
        <f>P121*1000</f>
        <v>20075.327999999998</v>
      </c>
      <c r="R121" s="4">
        <f>(50-P121)*0.05/M121*1000</f>
        <v>14668.956862745101</v>
      </c>
      <c r="S121" s="4">
        <f>R121*1000</f>
        <v>14668956.862745101</v>
      </c>
      <c r="T121" s="4">
        <f>R121/P121</f>
        <v>730.69575066196182</v>
      </c>
      <c r="U121" s="3">
        <f>LOG10(T121)</f>
        <v>2.8637365817267311</v>
      </c>
      <c r="V121" t="s">
        <v>15</v>
      </c>
      <c r="W121" t="s">
        <v>0</v>
      </c>
      <c r="X121" t="s">
        <v>16</v>
      </c>
      <c r="Y121" t="s">
        <v>71</v>
      </c>
    </row>
    <row r="122" spans="1:25" x14ac:dyDescent="0.35">
      <c r="A122" t="s">
        <v>39</v>
      </c>
      <c r="B122">
        <v>3</v>
      </c>
      <c r="C122" t="s">
        <v>13</v>
      </c>
      <c r="D122" t="s">
        <v>77</v>
      </c>
      <c r="E122" t="s">
        <v>85</v>
      </c>
      <c r="F122">
        <v>500</v>
      </c>
      <c r="G122">
        <v>20</v>
      </c>
      <c r="H122">
        <v>7</v>
      </c>
      <c r="I122" s="1">
        <v>44831</v>
      </c>
      <c r="J122" s="1">
        <v>44839</v>
      </c>
      <c r="K122">
        <v>50</v>
      </c>
      <c r="L122">
        <f>K122*1000</f>
        <v>50000</v>
      </c>
      <c r="M122" s="2">
        <v>0.1</v>
      </c>
      <c r="N122" s="2">
        <v>50.027000000000001</v>
      </c>
      <c r="O122" s="2">
        <v>0.75600000000000001</v>
      </c>
      <c r="P122" s="3">
        <f>24.512*O122</f>
        <v>18.531072000000002</v>
      </c>
      <c r="Q122" s="3">
        <f>P122*1000</f>
        <v>18531.072</v>
      </c>
      <c r="R122" s="4">
        <f>(50-P122)*0.05/M122*1000</f>
        <v>15734.464</v>
      </c>
      <c r="S122" s="4">
        <f>R122*1000</f>
        <v>15734464</v>
      </c>
      <c r="T122" s="4">
        <f>R122/P122</f>
        <v>849.08547114813427</v>
      </c>
      <c r="U122" s="3">
        <f>LOG10(T122)</f>
        <v>2.928951409654617</v>
      </c>
      <c r="V122" t="s">
        <v>15</v>
      </c>
      <c r="W122" t="s">
        <v>0</v>
      </c>
      <c r="X122" t="s">
        <v>16</v>
      </c>
      <c r="Y122" t="s">
        <v>71</v>
      </c>
    </row>
    <row r="123" spans="1:25" x14ac:dyDescent="0.35">
      <c r="A123" t="s">
        <v>41</v>
      </c>
      <c r="B123">
        <v>1</v>
      </c>
      <c r="C123" t="s">
        <v>13</v>
      </c>
      <c r="D123" t="s">
        <v>77</v>
      </c>
      <c r="E123" t="s">
        <v>85</v>
      </c>
      <c r="F123">
        <v>600</v>
      </c>
      <c r="G123">
        <v>20</v>
      </c>
      <c r="H123">
        <v>7</v>
      </c>
      <c r="I123" s="1">
        <v>44831</v>
      </c>
      <c r="J123" s="1">
        <v>44839</v>
      </c>
      <c r="K123">
        <v>50</v>
      </c>
      <c r="L123">
        <f>K123*1000</f>
        <v>50000</v>
      </c>
      <c r="M123" s="2">
        <v>0.1</v>
      </c>
      <c r="N123" s="2">
        <v>50</v>
      </c>
      <c r="O123" s="2">
        <v>1.7849999999999999</v>
      </c>
      <c r="P123" s="3">
        <f>24.512*O123</f>
        <v>43.753920000000001</v>
      </c>
      <c r="Q123" s="3">
        <f>P123*1000</f>
        <v>43753.919999999998</v>
      </c>
      <c r="R123" s="4">
        <f>(50-P123)*0.05/M123*1000</f>
        <v>3123.0399999999995</v>
      </c>
      <c r="S123" s="4">
        <f>R123*1000</f>
        <v>3123039.9999999995</v>
      </c>
      <c r="T123" s="4">
        <f>R123/P123</f>
        <v>71.377376015680412</v>
      </c>
      <c r="U123" s="3">
        <f>LOG10(T123)</f>
        <v>1.8535605783232412</v>
      </c>
      <c r="V123" t="s">
        <v>15</v>
      </c>
      <c r="W123" t="s">
        <v>0</v>
      </c>
      <c r="X123" t="s">
        <v>16</v>
      </c>
      <c r="Y123" t="s">
        <v>71</v>
      </c>
    </row>
    <row r="124" spans="1:25" x14ac:dyDescent="0.35">
      <c r="A124" t="s">
        <v>41</v>
      </c>
      <c r="B124">
        <v>2</v>
      </c>
      <c r="C124" t="s">
        <v>13</v>
      </c>
      <c r="D124" t="s">
        <v>77</v>
      </c>
      <c r="E124" t="s">
        <v>85</v>
      </c>
      <c r="F124">
        <v>600</v>
      </c>
      <c r="G124">
        <v>20</v>
      </c>
      <c r="H124">
        <v>7</v>
      </c>
      <c r="I124" s="1">
        <v>44831</v>
      </c>
      <c r="J124" s="1">
        <v>44839</v>
      </c>
      <c r="K124">
        <v>50</v>
      </c>
      <c r="L124">
        <f>K124*1000</f>
        <v>50000</v>
      </c>
      <c r="M124" s="2">
        <v>0.10199999999999999</v>
      </c>
      <c r="N124" s="2">
        <v>50.011000000000003</v>
      </c>
      <c r="O124" s="2">
        <v>1.819</v>
      </c>
      <c r="P124" s="3">
        <f>24.512*O124</f>
        <v>44.587327999999999</v>
      </c>
      <c r="Q124" s="3">
        <f>P124*1000</f>
        <v>44587.328000000001</v>
      </c>
      <c r="R124" s="4">
        <f>(50-P124)*0.05/M124*1000</f>
        <v>2653.2705882352948</v>
      </c>
      <c r="S124" s="4">
        <f>R124*1000</f>
        <v>2653270.5882352949</v>
      </c>
      <c r="T124" s="4">
        <f>R124/P124</f>
        <v>59.507279472663058</v>
      </c>
      <c r="U124" s="3">
        <f>LOG10(T124)</f>
        <v>1.7745700958366688</v>
      </c>
      <c r="V124" t="s">
        <v>15</v>
      </c>
      <c r="W124" t="s">
        <v>0</v>
      </c>
      <c r="X124" t="s">
        <v>16</v>
      </c>
      <c r="Y124" t="s">
        <v>71</v>
      </c>
    </row>
    <row r="125" spans="1:25" x14ac:dyDescent="0.35">
      <c r="A125" t="s">
        <v>41</v>
      </c>
      <c r="B125">
        <v>3</v>
      </c>
      <c r="C125" t="s">
        <v>13</v>
      </c>
      <c r="D125" t="s">
        <v>77</v>
      </c>
      <c r="E125" t="s">
        <v>85</v>
      </c>
      <c r="F125">
        <v>600</v>
      </c>
      <c r="G125">
        <v>20</v>
      </c>
      <c r="H125">
        <v>7</v>
      </c>
      <c r="I125" s="1">
        <v>44831</v>
      </c>
      <c r="J125" s="1">
        <v>44839</v>
      </c>
      <c r="K125">
        <v>50</v>
      </c>
      <c r="L125">
        <f>K125*1000</f>
        <v>50000</v>
      </c>
      <c r="M125" s="2">
        <v>0.10199999999999999</v>
      </c>
      <c r="N125" s="2">
        <v>50.014000000000003</v>
      </c>
      <c r="O125" s="2">
        <v>1.8080000000000001</v>
      </c>
      <c r="P125" s="3">
        <f>24.512*O125</f>
        <v>44.317696000000005</v>
      </c>
      <c r="Q125" s="3">
        <f>P125*1000</f>
        <v>44317.696000000004</v>
      </c>
      <c r="R125" s="4">
        <f>(50-P125)*0.05/M125*1000</f>
        <v>2785.4431372548993</v>
      </c>
      <c r="S125" s="4">
        <f>R125*1000</f>
        <v>2785443.1372548994</v>
      </c>
      <c r="T125" s="4">
        <f>R125/P125</f>
        <v>62.851713619203018</v>
      </c>
      <c r="U125" s="3">
        <f>LOG10(T125)</f>
        <v>1.7983171229960186</v>
      </c>
      <c r="V125" t="s">
        <v>15</v>
      </c>
      <c r="W125" t="s">
        <v>0</v>
      </c>
      <c r="X125" t="s">
        <v>16</v>
      </c>
      <c r="Y125" t="s">
        <v>71</v>
      </c>
    </row>
    <row r="126" spans="1:25" x14ac:dyDescent="0.35">
      <c r="A126" t="s">
        <v>42</v>
      </c>
      <c r="B126">
        <v>1</v>
      </c>
      <c r="C126" t="s">
        <v>13</v>
      </c>
      <c r="D126" t="s">
        <v>77</v>
      </c>
      <c r="E126" t="s">
        <v>85</v>
      </c>
      <c r="F126">
        <v>800</v>
      </c>
      <c r="G126">
        <v>20</v>
      </c>
      <c r="H126">
        <v>7</v>
      </c>
      <c r="I126" s="1">
        <v>44831</v>
      </c>
      <c r="J126" s="1">
        <v>44839</v>
      </c>
      <c r="K126">
        <v>50</v>
      </c>
      <c r="L126">
        <f>K126*1000</f>
        <v>50000</v>
      </c>
      <c r="M126" s="2">
        <v>9.8000000000000004E-2</v>
      </c>
      <c r="N126" s="2">
        <v>49.984999999999999</v>
      </c>
      <c r="O126" s="2">
        <v>1.3220000000000001</v>
      </c>
      <c r="P126" s="3">
        <f>24.512*O126</f>
        <v>32.404864000000003</v>
      </c>
      <c r="Q126" s="3">
        <f>P126*1000</f>
        <v>32404.864000000005</v>
      </c>
      <c r="R126" s="4">
        <f>(50-P126)*0.05/M126*1000</f>
        <v>8977.1102040816313</v>
      </c>
      <c r="S126" s="4">
        <f>R126*1000</f>
        <v>8977110.2040816322</v>
      </c>
      <c r="T126" s="4">
        <f>R126/P126</f>
        <v>277.02971393682225</v>
      </c>
      <c r="U126" s="3">
        <f>LOG10(T126)</f>
        <v>2.4425263535651904</v>
      </c>
      <c r="V126" t="s">
        <v>15</v>
      </c>
      <c r="W126" t="s">
        <v>0</v>
      </c>
      <c r="X126" t="s">
        <v>16</v>
      </c>
      <c r="Y126" t="s">
        <v>71</v>
      </c>
    </row>
    <row r="127" spans="1:25" x14ac:dyDescent="0.35">
      <c r="A127" t="s">
        <v>42</v>
      </c>
      <c r="B127">
        <v>2</v>
      </c>
      <c r="C127" t="s">
        <v>13</v>
      </c>
      <c r="D127" t="s">
        <v>77</v>
      </c>
      <c r="E127" t="s">
        <v>85</v>
      </c>
      <c r="F127">
        <v>800</v>
      </c>
      <c r="G127">
        <v>20</v>
      </c>
      <c r="H127">
        <v>7</v>
      </c>
      <c r="I127" s="1">
        <v>44831</v>
      </c>
      <c r="J127" s="1">
        <v>44839</v>
      </c>
      <c r="K127">
        <v>50</v>
      </c>
      <c r="L127">
        <f>K127*1000</f>
        <v>50000</v>
      </c>
      <c r="M127" s="2">
        <v>0.10100000000000001</v>
      </c>
      <c r="N127" s="2">
        <v>50.01</v>
      </c>
      <c r="O127" s="2">
        <v>1.337</v>
      </c>
      <c r="P127" s="3">
        <f>24.512*O127</f>
        <v>32.772543999999996</v>
      </c>
      <c r="Q127" s="3">
        <f>P127*1000</f>
        <v>32772.543999999994</v>
      </c>
      <c r="R127" s="4">
        <f>(50-P127)*0.05/M127*1000</f>
        <v>8528.4435643564375</v>
      </c>
      <c r="S127" s="4">
        <f>R127*1000</f>
        <v>8528443.564356437</v>
      </c>
      <c r="T127" s="4">
        <f>R127/P127</f>
        <v>260.2313559898322</v>
      </c>
      <c r="U127" s="3">
        <f>LOG10(T127)</f>
        <v>2.4153596247117579</v>
      </c>
      <c r="V127" t="s">
        <v>15</v>
      </c>
      <c r="W127" t="s">
        <v>0</v>
      </c>
      <c r="X127" t="s">
        <v>16</v>
      </c>
      <c r="Y127" t="s">
        <v>71</v>
      </c>
    </row>
    <row r="128" spans="1:25" x14ac:dyDescent="0.35">
      <c r="A128" t="s">
        <v>42</v>
      </c>
      <c r="B128">
        <v>3</v>
      </c>
      <c r="C128" t="s">
        <v>13</v>
      </c>
      <c r="D128" t="s">
        <v>77</v>
      </c>
      <c r="E128" t="s">
        <v>85</v>
      </c>
      <c r="F128">
        <v>800</v>
      </c>
      <c r="G128">
        <v>20</v>
      </c>
      <c r="H128">
        <v>7</v>
      </c>
      <c r="I128" s="1">
        <v>44831</v>
      </c>
      <c r="J128" s="1">
        <v>44839</v>
      </c>
      <c r="K128">
        <v>50</v>
      </c>
      <c r="L128">
        <f>K128*1000</f>
        <v>50000</v>
      </c>
      <c r="M128" s="2">
        <v>0.1</v>
      </c>
      <c r="N128" s="2">
        <v>50.008000000000003</v>
      </c>
      <c r="O128" s="2">
        <v>1.3109999999999999</v>
      </c>
      <c r="P128" s="3">
        <f>24.512*O128</f>
        <v>32.135232000000002</v>
      </c>
      <c r="Q128" s="3">
        <f>P128*1000</f>
        <v>32135.232000000004</v>
      </c>
      <c r="R128" s="4">
        <f>(50-P128)*0.05/M128*1000</f>
        <v>8932.3839999999982</v>
      </c>
      <c r="S128" s="4">
        <f>R128*1000</f>
        <v>8932383.9999999981</v>
      </c>
      <c r="T128" s="4">
        <f>R128/P128</f>
        <v>277.96233118839774</v>
      </c>
      <c r="U128" s="3">
        <f>LOG10(T128)</f>
        <v>2.4439859453228974</v>
      </c>
      <c r="V128" t="s">
        <v>15</v>
      </c>
      <c r="W128" t="s">
        <v>0</v>
      </c>
      <c r="X128" t="s">
        <v>16</v>
      </c>
      <c r="Y128" t="s">
        <v>71</v>
      </c>
    </row>
    <row r="129" spans="1:27" x14ac:dyDescent="0.35">
      <c r="A129" t="s">
        <v>44</v>
      </c>
      <c r="B129">
        <v>1</v>
      </c>
      <c r="C129" t="s">
        <v>13</v>
      </c>
      <c r="D129" t="s">
        <v>78</v>
      </c>
      <c r="E129" t="s">
        <v>85</v>
      </c>
      <c r="F129">
        <v>500</v>
      </c>
      <c r="G129">
        <v>20</v>
      </c>
      <c r="H129">
        <v>7</v>
      </c>
      <c r="I129" s="1">
        <v>44831</v>
      </c>
      <c r="J129" s="1">
        <v>44839</v>
      </c>
      <c r="K129">
        <v>50</v>
      </c>
      <c r="L129">
        <f>K129*1000</f>
        <v>50000</v>
      </c>
      <c r="M129" s="2">
        <v>0.1</v>
      </c>
      <c r="N129" s="2">
        <v>50.023000000000003</v>
      </c>
      <c r="O129" s="2">
        <v>1.0129999999999999</v>
      </c>
      <c r="P129" s="3">
        <f>24.512*O129</f>
        <v>24.830655999999998</v>
      </c>
      <c r="Q129" s="3">
        <f>P129*1000</f>
        <v>24830.655999999999</v>
      </c>
      <c r="R129" s="4">
        <f>(50-P129)*0.05/M129*1000</f>
        <v>12584.672</v>
      </c>
      <c r="S129" s="4">
        <f>R129*1000</f>
        <v>12584672</v>
      </c>
      <c r="T129" s="4">
        <f>R129/P129</f>
        <v>506.81995675023654</v>
      </c>
      <c r="U129" s="3">
        <f>LOG10(T129)</f>
        <v>2.7048537075055283</v>
      </c>
      <c r="V129" t="s">
        <v>15</v>
      </c>
      <c r="W129" t="s">
        <v>0</v>
      </c>
      <c r="X129" t="s">
        <v>16</v>
      </c>
      <c r="Y129" t="s">
        <v>71</v>
      </c>
    </row>
    <row r="130" spans="1:27" x14ac:dyDescent="0.35">
      <c r="A130" t="s">
        <v>44</v>
      </c>
      <c r="B130">
        <v>2</v>
      </c>
      <c r="C130" t="s">
        <v>13</v>
      </c>
      <c r="D130" t="s">
        <v>78</v>
      </c>
      <c r="E130" t="s">
        <v>85</v>
      </c>
      <c r="F130">
        <v>500</v>
      </c>
      <c r="G130">
        <v>20</v>
      </c>
      <c r="H130">
        <v>7</v>
      </c>
      <c r="I130" s="1">
        <v>44831</v>
      </c>
      <c r="J130" s="1">
        <v>44839</v>
      </c>
      <c r="K130">
        <v>50</v>
      </c>
      <c r="L130">
        <f>K130*1000</f>
        <v>50000</v>
      </c>
      <c r="M130" s="2">
        <v>0.10199999999999999</v>
      </c>
      <c r="N130" s="2">
        <v>49.991</v>
      </c>
      <c r="O130" s="2">
        <v>1.159</v>
      </c>
      <c r="P130" s="3">
        <f>24.512*O130</f>
        <v>28.409408000000003</v>
      </c>
      <c r="Q130" s="3">
        <f>P130*1000</f>
        <v>28409.408000000003</v>
      </c>
      <c r="R130" s="4">
        <f>(50-P130)*0.05/M130*1000</f>
        <v>10583.623529411763</v>
      </c>
      <c r="S130" s="4">
        <f>R130*1000</f>
        <v>10583623.529411763</v>
      </c>
      <c r="T130" s="4">
        <f>R130/P130</f>
        <v>372.5393900996375</v>
      </c>
      <c r="U130" s="3">
        <f>LOG10(T130)</f>
        <v>2.5711721992279122</v>
      </c>
      <c r="V130" t="s">
        <v>15</v>
      </c>
      <c r="W130" t="s">
        <v>0</v>
      </c>
      <c r="X130" t="s">
        <v>16</v>
      </c>
      <c r="Y130" t="s">
        <v>71</v>
      </c>
    </row>
    <row r="131" spans="1:27" x14ac:dyDescent="0.35">
      <c r="A131" t="s">
        <v>44</v>
      </c>
      <c r="B131">
        <v>3</v>
      </c>
      <c r="C131" t="s">
        <v>13</v>
      </c>
      <c r="D131" t="s">
        <v>78</v>
      </c>
      <c r="E131" t="s">
        <v>85</v>
      </c>
      <c r="F131">
        <v>500</v>
      </c>
      <c r="G131">
        <v>20</v>
      </c>
      <c r="H131">
        <v>7</v>
      </c>
      <c r="I131" s="1">
        <v>44831</v>
      </c>
      <c r="J131" s="1">
        <v>44839</v>
      </c>
      <c r="K131">
        <v>50</v>
      </c>
      <c r="L131">
        <f>K131*1000</f>
        <v>50000</v>
      </c>
      <c r="M131" s="2">
        <v>9.9000000000000005E-2</v>
      </c>
      <c r="N131" s="2">
        <v>49.99</v>
      </c>
      <c r="O131" s="2">
        <v>1.147</v>
      </c>
      <c r="P131" s="3">
        <f>24.512*O131</f>
        <v>28.115264</v>
      </c>
      <c r="Q131" s="3">
        <f>P131*1000</f>
        <v>28115.263999999999</v>
      </c>
      <c r="R131" s="4">
        <f>(50-P131)*0.05/M131*1000</f>
        <v>11052.896969696969</v>
      </c>
      <c r="S131" s="4">
        <f>R131*1000</f>
        <v>11052896.969696969</v>
      </c>
      <c r="T131" s="4">
        <f>R131/P131</f>
        <v>393.12798093224268</v>
      </c>
      <c r="U131" s="3">
        <f>LOG10(T131)</f>
        <v>2.5945339558831839</v>
      </c>
      <c r="V131" t="s">
        <v>15</v>
      </c>
      <c r="W131" t="s">
        <v>0</v>
      </c>
      <c r="X131" t="s">
        <v>16</v>
      </c>
      <c r="Y131" t="s">
        <v>71</v>
      </c>
    </row>
    <row r="132" spans="1:27" x14ac:dyDescent="0.35">
      <c r="A132" t="s">
        <v>45</v>
      </c>
      <c r="B132">
        <v>1</v>
      </c>
      <c r="C132" t="s">
        <v>13</v>
      </c>
      <c r="D132" t="s">
        <v>78</v>
      </c>
      <c r="E132" t="s">
        <v>85</v>
      </c>
      <c r="F132">
        <v>600</v>
      </c>
      <c r="G132">
        <v>20</v>
      </c>
      <c r="H132">
        <v>7</v>
      </c>
      <c r="I132" s="1">
        <v>44831</v>
      </c>
      <c r="J132" s="1">
        <v>44839</v>
      </c>
      <c r="K132">
        <v>50</v>
      </c>
      <c r="L132">
        <f>K132*1000</f>
        <v>50000</v>
      </c>
      <c r="M132">
        <v>0.104</v>
      </c>
      <c r="N132" s="2">
        <v>50.026000000000003</v>
      </c>
      <c r="O132" s="2">
        <v>0.38900000000000001</v>
      </c>
      <c r="P132" s="3">
        <f>24.512*O132</f>
        <v>9.5351680000000005</v>
      </c>
      <c r="Q132" s="3">
        <f>P132*1000</f>
        <v>9535.1679999999997</v>
      </c>
      <c r="R132" s="4">
        <f>(50-P132)*0.05/M132*1000</f>
        <v>19454.246153846154</v>
      </c>
      <c r="S132" s="4">
        <f>R132*1000</f>
        <v>19454246.153846152</v>
      </c>
      <c r="T132" s="4">
        <f>R132/P132</f>
        <v>2040.2625474292799</v>
      </c>
      <c r="U132" s="3">
        <f>LOG10(T132)</f>
        <v>3.309686057407784</v>
      </c>
      <c r="V132" t="s">
        <v>15</v>
      </c>
      <c r="W132" t="s">
        <v>0</v>
      </c>
      <c r="X132" t="s">
        <v>16</v>
      </c>
      <c r="Y132" t="s">
        <v>71</v>
      </c>
    </row>
    <row r="133" spans="1:27" x14ac:dyDescent="0.35">
      <c r="A133" t="s">
        <v>45</v>
      </c>
      <c r="B133">
        <v>2</v>
      </c>
      <c r="C133" t="s">
        <v>13</v>
      </c>
      <c r="D133" t="s">
        <v>78</v>
      </c>
      <c r="E133" t="s">
        <v>85</v>
      </c>
      <c r="F133">
        <v>600</v>
      </c>
      <c r="G133">
        <v>20</v>
      </c>
      <c r="H133">
        <v>7</v>
      </c>
      <c r="I133" s="1">
        <v>44831</v>
      </c>
      <c r="J133" s="1">
        <v>44839</v>
      </c>
      <c r="K133">
        <v>50</v>
      </c>
      <c r="L133">
        <f>K133*1000</f>
        <v>50000</v>
      </c>
      <c r="M133" s="2">
        <v>0.10199999999999999</v>
      </c>
      <c r="N133" s="2">
        <v>50.018000000000001</v>
      </c>
      <c r="O133" s="2">
        <v>0.83899999999999997</v>
      </c>
      <c r="P133" s="3">
        <f>24.512*O133</f>
        <v>20.565567999999999</v>
      </c>
      <c r="Q133" s="3">
        <f>P133*1000</f>
        <v>20565.567999999999</v>
      </c>
      <c r="R133" s="4">
        <f>(50-P133)*0.05/M133*1000</f>
        <v>14428.643137254905</v>
      </c>
      <c r="S133" s="4">
        <f>R133*1000</f>
        <v>14428643.137254905</v>
      </c>
      <c r="T133" s="4">
        <f>R133/P133</f>
        <v>701.59225056438538</v>
      </c>
      <c r="U133" s="3">
        <f>LOG10(T133)</f>
        <v>2.8460847833857601</v>
      </c>
      <c r="V133" t="s">
        <v>15</v>
      </c>
      <c r="W133" t="s">
        <v>0</v>
      </c>
      <c r="X133" t="s">
        <v>16</v>
      </c>
      <c r="Y133" t="s">
        <v>71</v>
      </c>
    </row>
    <row r="134" spans="1:27" x14ac:dyDescent="0.35">
      <c r="A134" t="s">
        <v>45</v>
      </c>
      <c r="B134">
        <v>3</v>
      </c>
      <c r="C134" t="s">
        <v>13</v>
      </c>
      <c r="D134" t="s">
        <v>78</v>
      </c>
      <c r="E134" t="s">
        <v>85</v>
      </c>
      <c r="F134">
        <v>600</v>
      </c>
      <c r="G134">
        <v>20</v>
      </c>
      <c r="H134">
        <v>7</v>
      </c>
      <c r="I134" s="1">
        <v>44831</v>
      </c>
      <c r="J134" s="1">
        <v>44839</v>
      </c>
      <c r="K134">
        <v>50</v>
      </c>
      <c r="L134">
        <f>K134*1000</f>
        <v>50000</v>
      </c>
      <c r="M134" s="2">
        <v>0.10199999999999999</v>
      </c>
      <c r="N134" s="2">
        <v>50.009</v>
      </c>
      <c r="O134" s="2">
        <v>0.74099999999999999</v>
      </c>
      <c r="P134" s="3">
        <f>24.512*O134</f>
        <v>18.163392000000002</v>
      </c>
      <c r="Q134" s="3">
        <f>P134*1000</f>
        <v>18163.392000000003</v>
      </c>
      <c r="R134" s="4">
        <f>(50-P134)*0.05/M134*1000</f>
        <v>15606.180392156866</v>
      </c>
      <c r="S134" s="4">
        <f>R134*1000</f>
        <v>15606180.392156865</v>
      </c>
      <c r="T134" s="4">
        <f>R134/P134</f>
        <v>859.21068004020754</v>
      </c>
      <c r="U134" s="3">
        <f>LOG10(T134)</f>
        <v>2.9340996666954493</v>
      </c>
      <c r="V134" t="s">
        <v>15</v>
      </c>
      <c r="W134" t="s">
        <v>0</v>
      </c>
      <c r="X134" t="s">
        <v>16</v>
      </c>
      <c r="Y134" t="s">
        <v>71</v>
      </c>
    </row>
    <row r="135" spans="1:27" x14ac:dyDescent="0.35">
      <c r="A135" t="s">
        <v>46</v>
      </c>
      <c r="B135">
        <v>1</v>
      </c>
      <c r="C135" t="s">
        <v>13</v>
      </c>
      <c r="D135" t="s">
        <v>78</v>
      </c>
      <c r="E135" t="s">
        <v>85</v>
      </c>
      <c r="F135">
        <v>700</v>
      </c>
      <c r="G135">
        <v>20</v>
      </c>
      <c r="H135">
        <v>7</v>
      </c>
      <c r="I135" s="1">
        <v>44831</v>
      </c>
      <c r="J135" s="1">
        <v>44839</v>
      </c>
      <c r="K135">
        <v>50</v>
      </c>
      <c r="L135">
        <f>K135*1000</f>
        <v>50000</v>
      </c>
      <c r="M135" s="2">
        <v>0.10100000000000001</v>
      </c>
      <c r="N135" s="2">
        <v>49.996000000000002</v>
      </c>
      <c r="O135" s="2">
        <v>0.56200000000000006</v>
      </c>
      <c r="P135" s="3">
        <f>24.512*O135</f>
        <v>13.775744000000001</v>
      </c>
      <c r="Q135" s="3">
        <f>P135*1000</f>
        <v>13775.744000000001</v>
      </c>
      <c r="R135" s="4">
        <f>(50-P135)*0.05/M135*1000</f>
        <v>17932.799999999996</v>
      </c>
      <c r="S135" s="4">
        <f>R135*1000</f>
        <v>17932799.999999996</v>
      </c>
      <c r="T135" s="4">
        <f>R135/P135</f>
        <v>1301.7663510587881</v>
      </c>
      <c r="U135" s="3">
        <f>LOG10(T135)</f>
        <v>3.1145330414120718</v>
      </c>
      <c r="V135" t="s">
        <v>15</v>
      </c>
      <c r="W135" t="s">
        <v>0</v>
      </c>
      <c r="X135" t="s">
        <v>16</v>
      </c>
      <c r="Y135" t="s">
        <v>71</v>
      </c>
    </row>
    <row r="136" spans="1:27" x14ac:dyDescent="0.35">
      <c r="A136" t="s">
        <v>46</v>
      </c>
      <c r="B136">
        <v>2</v>
      </c>
      <c r="C136" t="s">
        <v>13</v>
      </c>
      <c r="D136" t="s">
        <v>78</v>
      </c>
      <c r="E136" t="s">
        <v>85</v>
      </c>
      <c r="F136">
        <v>700</v>
      </c>
      <c r="G136">
        <v>20</v>
      </c>
      <c r="H136">
        <v>7</v>
      </c>
      <c r="I136" s="1">
        <v>44831</v>
      </c>
      <c r="J136" s="1">
        <v>44839</v>
      </c>
      <c r="K136">
        <v>50</v>
      </c>
      <c r="L136">
        <f>K136*1000</f>
        <v>50000</v>
      </c>
      <c r="M136" s="2">
        <v>0.10100000000000001</v>
      </c>
      <c r="N136" s="2">
        <v>49.988999999999997</v>
      </c>
      <c r="O136" s="2">
        <v>0.47799999999999998</v>
      </c>
      <c r="P136" s="3">
        <f>24.512*O136</f>
        <v>11.716735999999999</v>
      </c>
      <c r="Q136" s="3">
        <f>P136*1000</f>
        <v>11716.735999999999</v>
      </c>
      <c r="R136" s="4">
        <f>(50-P136)*0.05/M136*1000</f>
        <v>18952.110891089109</v>
      </c>
      <c r="S136" s="4">
        <f>R136*1000</f>
        <v>18952110.891089108</v>
      </c>
      <c r="T136" s="4">
        <f>R136/P136</f>
        <v>1617.5247860060267</v>
      </c>
      <c r="U136" s="3">
        <f>LOG10(T136)</f>
        <v>3.2088509442669646</v>
      </c>
      <c r="V136" t="s">
        <v>15</v>
      </c>
      <c r="W136" t="s">
        <v>0</v>
      </c>
      <c r="X136" t="s">
        <v>16</v>
      </c>
      <c r="Y136" t="s">
        <v>71</v>
      </c>
    </row>
    <row r="137" spans="1:27" x14ac:dyDescent="0.35">
      <c r="A137" t="s">
        <v>46</v>
      </c>
      <c r="B137">
        <v>3</v>
      </c>
      <c r="C137" t="s">
        <v>13</v>
      </c>
      <c r="D137" t="s">
        <v>78</v>
      </c>
      <c r="E137" t="s">
        <v>85</v>
      </c>
      <c r="F137">
        <v>700</v>
      </c>
      <c r="G137">
        <v>20</v>
      </c>
      <c r="H137">
        <v>7</v>
      </c>
      <c r="I137" s="1">
        <v>44831</v>
      </c>
      <c r="J137" s="1">
        <v>44839</v>
      </c>
      <c r="K137">
        <v>50</v>
      </c>
      <c r="L137">
        <f>K137*1000</f>
        <v>50000</v>
      </c>
      <c r="M137" s="2">
        <v>9.8000000000000004E-2</v>
      </c>
      <c r="N137" s="2">
        <v>49.993000000000002</v>
      </c>
      <c r="O137" s="2">
        <v>0.47799999999999998</v>
      </c>
      <c r="P137" s="3">
        <f>24.512*O137</f>
        <v>11.716735999999999</v>
      </c>
      <c r="Q137" s="3">
        <f>P137*1000</f>
        <v>11716.735999999999</v>
      </c>
      <c r="R137" s="4">
        <f>(50-P137)*0.05/M137*1000</f>
        <v>19532.277551020412</v>
      </c>
      <c r="S137" s="4">
        <f>R137*1000</f>
        <v>19532277.551020414</v>
      </c>
      <c r="T137" s="4">
        <f>R137/P137</f>
        <v>1667.0408508837627</v>
      </c>
      <c r="U137" s="3">
        <f>LOG10(T137)</f>
        <v>3.2219462423571126</v>
      </c>
      <c r="V137" t="s">
        <v>15</v>
      </c>
      <c r="W137" t="s">
        <v>0</v>
      </c>
      <c r="X137" t="s">
        <v>16</v>
      </c>
      <c r="Y137" t="s">
        <v>71</v>
      </c>
      <c r="AA137" s="4"/>
    </row>
    <row r="138" spans="1:27" x14ac:dyDescent="0.35">
      <c r="A138" t="s">
        <v>47</v>
      </c>
      <c r="B138">
        <v>1</v>
      </c>
      <c r="C138" t="s">
        <v>13</v>
      </c>
      <c r="D138" t="s">
        <v>78</v>
      </c>
      <c r="E138" t="s">
        <v>85</v>
      </c>
      <c r="F138">
        <v>800</v>
      </c>
      <c r="G138">
        <v>20</v>
      </c>
      <c r="H138">
        <v>7</v>
      </c>
      <c r="I138" s="1">
        <v>44831</v>
      </c>
      <c r="J138" s="1">
        <v>44839</v>
      </c>
      <c r="K138">
        <v>50</v>
      </c>
      <c r="L138">
        <f>K138*1000</f>
        <v>50000</v>
      </c>
      <c r="M138" s="2">
        <v>9.9000000000000005E-2</v>
      </c>
      <c r="N138" s="2">
        <v>50.011000000000003</v>
      </c>
      <c r="O138" s="2">
        <v>0.216</v>
      </c>
      <c r="P138" s="3">
        <f>24.512*O138</f>
        <v>5.2945919999999997</v>
      </c>
      <c r="Q138" s="3">
        <f>P138*1000</f>
        <v>5294.5919999999996</v>
      </c>
      <c r="R138" s="4">
        <f>(50-P138)*0.05/M138*1000</f>
        <v>22578.488888888889</v>
      </c>
      <c r="S138" s="4">
        <f>R138*1000</f>
        <v>22578488.888888888</v>
      </c>
      <c r="T138" s="4">
        <f>R138/P138</f>
        <v>4264.4435848671419</v>
      </c>
      <c r="U138" s="3">
        <f>LOG10(T138)</f>
        <v>3.6298623734200692</v>
      </c>
      <c r="V138" t="s">
        <v>15</v>
      </c>
      <c r="W138" t="s">
        <v>0</v>
      </c>
      <c r="X138" t="s">
        <v>16</v>
      </c>
      <c r="Y138" t="s">
        <v>71</v>
      </c>
    </row>
    <row r="139" spans="1:27" x14ac:dyDescent="0.35">
      <c r="A139" t="s">
        <v>47</v>
      </c>
      <c r="B139">
        <v>2</v>
      </c>
      <c r="C139" t="s">
        <v>13</v>
      </c>
      <c r="D139" t="s">
        <v>78</v>
      </c>
      <c r="E139" t="s">
        <v>85</v>
      </c>
      <c r="F139">
        <v>800</v>
      </c>
      <c r="G139">
        <v>20</v>
      </c>
      <c r="H139">
        <v>7</v>
      </c>
      <c r="I139" s="1">
        <v>44831</v>
      </c>
      <c r="J139" s="1">
        <v>44839</v>
      </c>
      <c r="K139">
        <v>50</v>
      </c>
      <c r="L139">
        <f>K139*1000</f>
        <v>50000</v>
      </c>
      <c r="M139" s="2">
        <v>9.8000000000000004E-2</v>
      </c>
      <c r="N139" s="2">
        <v>50.006</v>
      </c>
      <c r="O139" s="2">
        <v>0</v>
      </c>
      <c r="P139" s="3">
        <f>24.512*O139</f>
        <v>0</v>
      </c>
      <c r="Q139" s="3">
        <f>P139*1000</f>
        <v>0</v>
      </c>
      <c r="R139" s="4">
        <f>(50-P139)*0.05/M139*1000</f>
        <v>25510.204081632652</v>
      </c>
      <c r="S139" s="4">
        <f>R139*1000</f>
        <v>25510204.081632651</v>
      </c>
      <c r="T139" s="4">
        <v>25510</v>
      </c>
      <c r="U139" s="3">
        <f>LOG10(T139)</f>
        <v>4.4067104586097896</v>
      </c>
      <c r="V139" t="s">
        <v>15</v>
      </c>
      <c r="W139" t="s">
        <v>0</v>
      </c>
      <c r="X139" t="s">
        <v>16</v>
      </c>
      <c r="Y139" t="s">
        <v>71</v>
      </c>
    </row>
    <row r="140" spans="1:27" x14ac:dyDescent="0.35">
      <c r="A140" t="s">
        <v>47</v>
      </c>
      <c r="B140">
        <v>3</v>
      </c>
      <c r="C140" t="s">
        <v>13</v>
      </c>
      <c r="D140" t="s">
        <v>78</v>
      </c>
      <c r="E140" t="s">
        <v>85</v>
      </c>
      <c r="F140">
        <v>800</v>
      </c>
      <c r="G140">
        <v>20</v>
      </c>
      <c r="H140">
        <v>7</v>
      </c>
      <c r="I140" s="1">
        <v>44831</v>
      </c>
      <c r="J140" s="1">
        <v>44839</v>
      </c>
      <c r="K140">
        <v>50</v>
      </c>
      <c r="L140">
        <f>K140*1000</f>
        <v>50000</v>
      </c>
      <c r="M140" s="2">
        <v>9.9000000000000005E-2</v>
      </c>
      <c r="N140" s="2">
        <v>49.978999999999999</v>
      </c>
      <c r="O140" s="2">
        <v>0.218</v>
      </c>
      <c r="P140" s="3">
        <f>24.512*O140</f>
        <v>5.3436159999999999</v>
      </c>
      <c r="Q140" s="3">
        <f>P140*1000</f>
        <v>5343.616</v>
      </c>
      <c r="R140" s="4">
        <f>(50-P140)*0.05/M140*1000</f>
        <v>22553.729292929293</v>
      </c>
      <c r="S140" s="4">
        <f>R140*1000</f>
        <v>22553729.292929292</v>
      </c>
      <c r="T140" s="4">
        <f>R140/P140</f>
        <v>4220.6867583541352</v>
      </c>
      <c r="U140" s="3">
        <f>LOG10(T140)</f>
        <v>3.6253831218378236</v>
      </c>
      <c r="V140" t="s">
        <v>15</v>
      </c>
      <c r="W140" t="s">
        <v>0</v>
      </c>
      <c r="X140" t="s">
        <v>16</v>
      </c>
      <c r="Y140" t="s">
        <v>71</v>
      </c>
      <c r="AA140" t="s">
        <v>40</v>
      </c>
    </row>
    <row r="141" spans="1:27" x14ac:dyDescent="0.35">
      <c r="A141" t="s">
        <v>48</v>
      </c>
      <c r="B141">
        <v>1</v>
      </c>
      <c r="C141" t="s">
        <v>13</v>
      </c>
      <c r="D141" t="s">
        <v>79</v>
      </c>
      <c r="E141" t="s">
        <v>85</v>
      </c>
      <c r="F141">
        <v>600</v>
      </c>
      <c r="G141">
        <v>40</v>
      </c>
      <c r="H141">
        <v>7</v>
      </c>
      <c r="I141" s="1">
        <v>44831</v>
      </c>
      <c r="J141" s="1">
        <v>44839</v>
      </c>
      <c r="K141">
        <v>50</v>
      </c>
      <c r="L141">
        <f>K141*1000</f>
        <v>50000</v>
      </c>
      <c r="M141" s="2">
        <v>0.1</v>
      </c>
      <c r="N141" s="2">
        <v>50.018000000000001</v>
      </c>
      <c r="O141" s="2">
        <v>0.45500000000000002</v>
      </c>
      <c r="P141" s="3">
        <f>24.512*O141</f>
        <v>11.15296</v>
      </c>
      <c r="Q141" s="3">
        <f>P141*1000</f>
        <v>11152.960000000001</v>
      </c>
      <c r="R141" s="4">
        <f>(50-P141)*0.05/M141*1000</f>
        <v>19423.52</v>
      </c>
      <c r="S141" s="4">
        <f>R141*1000</f>
        <v>19423520</v>
      </c>
      <c r="T141" s="4">
        <f>R141/P141</f>
        <v>1741.5573982153617</v>
      </c>
      <c r="U141" s="3">
        <f>LOG10(T141)</f>
        <v>3.240937792499345</v>
      </c>
      <c r="V141" t="s">
        <v>15</v>
      </c>
      <c r="W141" t="s">
        <v>0</v>
      </c>
      <c r="X141" t="s">
        <v>16</v>
      </c>
      <c r="Y141" t="s">
        <v>71</v>
      </c>
    </row>
    <row r="142" spans="1:27" x14ac:dyDescent="0.35">
      <c r="A142" t="s">
        <v>48</v>
      </c>
      <c r="B142">
        <v>2</v>
      </c>
      <c r="C142" t="s">
        <v>13</v>
      </c>
      <c r="D142" t="s">
        <v>79</v>
      </c>
      <c r="E142" t="s">
        <v>85</v>
      </c>
      <c r="F142">
        <v>600</v>
      </c>
      <c r="G142">
        <v>40</v>
      </c>
      <c r="H142">
        <v>7</v>
      </c>
      <c r="I142" s="1">
        <v>44831</v>
      </c>
      <c r="J142" s="1">
        <v>44839</v>
      </c>
      <c r="K142">
        <v>50</v>
      </c>
      <c r="L142">
        <f>K142*1000</f>
        <v>50000</v>
      </c>
      <c r="M142" s="2">
        <v>9.9000000000000005E-2</v>
      </c>
      <c r="N142" s="2">
        <v>50.008000000000003</v>
      </c>
      <c r="O142" s="2">
        <v>0.45400000000000001</v>
      </c>
      <c r="P142" s="3">
        <f>24.512*O142</f>
        <v>11.128448000000001</v>
      </c>
      <c r="Q142" s="3">
        <f>P142*1000</f>
        <v>11128.448</v>
      </c>
      <c r="R142" s="4">
        <f>(50-P142)*0.05/M142*1000</f>
        <v>19632.09696969697</v>
      </c>
      <c r="S142" s="4">
        <f>R142*1000</f>
        <v>19632096.969696969</v>
      </c>
      <c r="T142" s="4">
        <f>R142/P142</f>
        <v>1764.1361104169214</v>
      </c>
      <c r="U142" s="3">
        <f>LOG10(T142)</f>
        <v>3.2465320897088237</v>
      </c>
      <c r="V142" t="s">
        <v>15</v>
      </c>
      <c r="W142" t="s">
        <v>0</v>
      </c>
      <c r="X142" t="s">
        <v>16</v>
      </c>
      <c r="Y142" t="s">
        <v>71</v>
      </c>
    </row>
    <row r="143" spans="1:27" x14ac:dyDescent="0.35">
      <c r="A143" t="s">
        <v>48</v>
      </c>
      <c r="B143">
        <v>3</v>
      </c>
      <c r="C143" t="s">
        <v>13</v>
      </c>
      <c r="D143" t="s">
        <v>79</v>
      </c>
      <c r="E143" t="s">
        <v>85</v>
      </c>
      <c r="F143">
        <v>600</v>
      </c>
      <c r="G143">
        <v>40</v>
      </c>
      <c r="H143">
        <v>7</v>
      </c>
      <c r="I143" s="1">
        <v>44831</v>
      </c>
      <c r="J143" s="1">
        <v>44839</v>
      </c>
      <c r="K143">
        <v>50</v>
      </c>
      <c r="L143">
        <f>K143*1000</f>
        <v>50000</v>
      </c>
      <c r="M143" s="2">
        <v>9.8000000000000004E-2</v>
      </c>
      <c r="N143" s="2">
        <v>50.006</v>
      </c>
      <c r="O143" s="2">
        <v>0.48699999999999999</v>
      </c>
      <c r="P143" s="3">
        <f>24.512*O143</f>
        <v>11.937344</v>
      </c>
      <c r="Q143" s="3">
        <f>P143*1000</f>
        <v>11937.343999999999</v>
      </c>
      <c r="R143" s="4">
        <f>(50-P143)*0.05/M143*1000</f>
        <v>19419.722448979595</v>
      </c>
      <c r="S143" s="4">
        <f>R143*1000</f>
        <v>19419722.448979594</v>
      </c>
      <c r="T143" s="4">
        <f>R143/P143</f>
        <v>1626.8042915559438</v>
      </c>
      <c r="U143" s="3">
        <f>LOG10(T143)</f>
        <v>3.2113353094152441</v>
      </c>
      <c r="V143" t="s">
        <v>15</v>
      </c>
      <c r="W143" t="s">
        <v>0</v>
      </c>
      <c r="X143" t="s">
        <v>16</v>
      </c>
      <c r="Y143" t="s">
        <v>71</v>
      </c>
    </row>
    <row r="144" spans="1:27" x14ac:dyDescent="0.35">
      <c r="A144" t="s">
        <v>49</v>
      </c>
      <c r="B144">
        <v>1</v>
      </c>
      <c r="C144" t="s">
        <v>13</v>
      </c>
      <c r="D144" t="s">
        <v>79</v>
      </c>
      <c r="E144" t="s">
        <v>85</v>
      </c>
      <c r="F144">
        <v>700</v>
      </c>
      <c r="G144">
        <v>40</v>
      </c>
      <c r="H144">
        <v>7</v>
      </c>
      <c r="I144" s="1">
        <v>44831</v>
      </c>
      <c r="J144" s="1">
        <v>44839</v>
      </c>
      <c r="K144">
        <v>50</v>
      </c>
      <c r="L144">
        <f>K144*1000</f>
        <v>50000</v>
      </c>
      <c r="M144" s="2">
        <v>0.10100000000000001</v>
      </c>
      <c r="N144" s="2">
        <v>49.997</v>
      </c>
      <c r="O144" s="2">
        <v>6.0000000000000001E-3</v>
      </c>
      <c r="P144" s="3">
        <f>24.512*O144</f>
        <v>0.14707200000000001</v>
      </c>
      <c r="Q144" s="3">
        <f>P144*1000</f>
        <v>147.072</v>
      </c>
      <c r="R144" s="4">
        <f>(50-P144)*0.05/M144*1000</f>
        <v>24679.66732673267</v>
      </c>
      <c r="S144" s="4">
        <f>R144*1000</f>
        <v>24679667.326732669</v>
      </c>
      <c r="T144" s="4">
        <f>R144/P144</f>
        <v>167806.70234125236</v>
      </c>
      <c r="U144" s="3">
        <f>LOG10(T144)</f>
        <v>5.224809302927075</v>
      </c>
      <c r="V144" t="s">
        <v>15</v>
      </c>
      <c r="W144" t="s">
        <v>0</v>
      </c>
      <c r="X144" t="s">
        <v>16</v>
      </c>
      <c r="Y144" t="s">
        <v>71</v>
      </c>
    </row>
    <row r="145" spans="1:25" x14ac:dyDescent="0.35">
      <c r="A145" t="s">
        <v>49</v>
      </c>
      <c r="B145">
        <v>2</v>
      </c>
      <c r="C145" t="s">
        <v>13</v>
      </c>
      <c r="D145" t="s">
        <v>79</v>
      </c>
      <c r="E145" t="s">
        <v>85</v>
      </c>
      <c r="F145">
        <v>700</v>
      </c>
      <c r="G145">
        <v>40</v>
      </c>
      <c r="H145">
        <v>7</v>
      </c>
      <c r="I145" s="1">
        <v>44831</v>
      </c>
      <c r="J145" s="1">
        <v>44839</v>
      </c>
      <c r="K145">
        <v>50</v>
      </c>
      <c r="L145">
        <f>K145*1000</f>
        <v>50000</v>
      </c>
      <c r="M145" s="2">
        <v>0.10299999999999999</v>
      </c>
      <c r="N145" s="2">
        <v>50.024000000000001</v>
      </c>
      <c r="O145" s="2">
        <v>9.6000000000000002E-2</v>
      </c>
      <c r="P145" s="3">
        <f>24.512*O145</f>
        <v>2.3531520000000001</v>
      </c>
      <c r="Q145" s="3">
        <f>P145*1000</f>
        <v>2353.152</v>
      </c>
      <c r="R145" s="4">
        <f>(50-P145)*0.05/M145*1000</f>
        <v>23129.537864077673</v>
      </c>
      <c r="S145" s="4">
        <f>R145*1000</f>
        <v>23129537.864077672</v>
      </c>
      <c r="T145" s="4">
        <f>R145/P145</f>
        <v>9829.1728983413195</v>
      </c>
      <c r="U145" s="3">
        <f>LOG10(T145)</f>
        <v>3.9925169745158517</v>
      </c>
      <c r="V145" t="s">
        <v>15</v>
      </c>
      <c r="W145" t="s">
        <v>0</v>
      </c>
      <c r="X145" t="s">
        <v>16</v>
      </c>
      <c r="Y145" t="s">
        <v>71</v>
      </c>
    </row>
    <row r="146" spans="1:25" x14ac:dyDescent="0.35">
      <c r="A146" t="s">
        <v>49</v>
      </c>
      <c r="B146">
        <v>3</v>
      </c>
      <c r="C146" t="s">
        <v>13</v>
      </c>
      <c r="D146" t="s">
        <v>79</v>
      </c>
      <c r="E146" t="s">
        <v>85</v>
      </c>
      <c r="F146">
        <v>700</v>
      </c>
      <c r="G146">
        <v>40</v>
      </c>
      <c r="H146">
        <v>7</v>
      </c>
      <c r="I146" s="1">
        <v>44831</v>
      </c>
      <c r="J146" s="1">
        <v>44839</v>
      </c>
      <c r="K146">
        <v>50</v>
      </c>
      <c r="L146">
        <f>K146*1000</f>
        <v>50000</v>
      </c>
      <c r="M146" s="2">
        <v>0.10299999999999999</v>
      </c>
      <c r="N146" s="2">
        <v>50.008000000000003</v>
      </c>
      <c r="O146" s="2">
        <v>6.0000000000000001E-3</v>
      </c>
      <c r="P146" s="3">
        <f>24.512*O146</f>
        <v>0.14707200000000001</v>
      </c>
      <c r="Q146" s="3">
        <f>P146*1000</f>
        <v>147.072</v>
      </c>
      <c r="R146" s="4">
        <f>(50-P146)*0.05/M146*1000</f>
        <v>24200.450485436893</v>
      </c>
      <c r="S146" s="4">
        <f>R146*1000</f>
        <v>24200450.485436894</v>
      </c>
      <c r="T146" s="4">
        <f>R146/P146</f>
        <v>164548.31977151934</v>
      </c>
      <c r="U146" s="3">
        <f>LOG10(T146)</f>
        <v>5.2162934520045452</v>
      </c>
      <c r="V146" t="s">
        <v>15</v>
      </c>
      <c r="W146" t="s">
        <v>0</v>
      </c>
      <c r="X146" t="s">
        <v>16</v>
      </c>
      <c r="Y146" t="s">
        <v>71</v>
      </c>
    </row>
    <row r="147" spans="1:25" x14ac:dyDescent="0.35">
      <c r="A147" t="s">
        <v>50</v>
      </c>
      <c r="B147">
        <v>1</v>
      </c>
      <c r="C147" t="s">
        <v>13</v>
      </c>
      <c r="D147" t="s">
        <v>79</v>
      </c>
      <c r="E147" t="s">
        <v>85</v>
      </c>
      <c r="F147">
        <v>800</v>
      </c>
      <c r="G147">
        <v>40</v>
      </c>
      <c r="H147">
        <v>7</v>
      </c>
      <c r="I147" s="1">
        <v>44831</v>
      </c>
      <c r="J147" s="1">
        <v>44839</v>
      </c>
      <c r="K147">
        <v>50</v>
      </c>
      <c r="L147">
        <f>K147*1000</f>
        <v>50000</v>
      </c>
      <c r="M147" s="2">
        <v>9.8000000000000004E-2</v>
      </c>
      <c r="N147" s="2">
        <v>49.994</v>
      </c>
      <c r="O147" s="2">
        <v>1.2999999999999999E-2</v>
      </c>
      <c r="P147" s="3">
        <f>24.512*O147</f>
        <v>0.31865599999999999</v>
      </c>
      <c r="Q147" s="3">
        <f>P147*1000</f>
        <v>318.65600000000001</v>
      </c>
      <c r="R147" s="4">
        <f>(50-P147)*0.05/M147*1000</f>
        <v>25347.624489795919</v>
      </c>
      <c r="S147" s="4">
        <f>R147*1000</f>
        <v>25347624.48979592</v>
      </c>
      <c r="T147" s="4">
        <f>R147/P147</f>
        <v>79545.417283201692</v>
      </c>
      <c r="U147" s="3">
        <f>LOG10(T147)</f>
        <v>4.9006151644232423</v>
      </c>
      <c r="V147" t="s">
        <v>15</v>
      </c>
      <c r="W147" t="s">
        <v>0</v>
      </c>
      <c r="X147" t="s">
        <v>16</v>
      </c>
      <c r="Y147" t="s">
        <v>71</v>
      </c>
    </row>
    <row r="148" spans="1:25" x14ac:dyDescent="0.35">
      <c r="A148" t="s">
        <v>50</v>
      </c>
      <c r="B148">
        <v>2</v>
      </c>
      <c r="C148" t="s">
        <v>13</v>
      </c>
      <c r="D148" t="s">
        <v>79</v>
      </c>
      <c r="E148" t="s">
        <v>85</v>
      </c>
      <c r="F148">
        <v>800</v>
      </c>
      <c r="G148">
        <v>40</v>
      </c>
      <c r="H148">
        <v>7</v>
      </c>
      <c r="I148" s="1">
        <v>44831</v>
      </c>
      <c r="J148" s="1">
        <v>44839</v>
      </c>
      <c r="K148">
        <v>50</v>
      </c>
      <c r="L148">
        <f>K148*1000</f>
        <v>50000</v>
      </c>
      <c r="M148" s="2">
        <v>9.9000000000000005E-2</v>
      </c>
      <c r="N148" s="2">
        <v>50.01</v>
      </c>
      <c r="O148" s="2">
        <v>1.2E-2</v>
      </c>
      <c r="P148" s="3">
        <f>24.512*O148</f>
        <v>0.29414400000000002</v>
      </c>
      <c r="Q148" s="3">
        <f>P148*1000</f>
        <v>294.14400000000001</v>
      </c>
      <c r="R148" s="4">
        <f>(50-P148)*0.05/M148*1000</f>
        <v>25103.967676767676</v>
      </c>
      <c r="S148" s="4">
        <f>R148*1000</f>
        <v>25103967.676767677</v>
      </c>
      <c r="T148" s="4">
        <f>R148/P148</f>
        <v>85345.843113467126</v>
      </c>
      <c r="U148" s="3">
        <f>LOG10(T148)</f>
        <v>4.9311823730565223</v>
      </c>
      <c r="V148" t="s">
        <v>15</v>
      </c>
      <c r="W148" t="s">
        <v>0</v>
      </c>
      <c r="X148" t="s">
        <v>16</v>
      </c>
      <c r="Y148" t="s">
        <v>71</v>
      </c>
    </row>
    <row r="149" spans="1:25" x14ac:dyDescent="0.35">
      <c r="A149" t="s">
        <v>50</v>
      </c>
      <c r="B149">
        <v>3</v>
      </c>
      <c r="C149" t="s">
        <v>13</v>
      </c>
      <c r="D149" t="s">
        <v>79</v>
      </c>
      <c r="E149" t="s">
        <v>85</v>
      </c>
      <c r="F149">
        <v>800</v>
      </c>
      <c r="G149">
        <v>40</v>
      </c>
      <c r="H149">
        <v>7</v>
      </c>
      <c r="I149" s="1">
        <v>44831</v>
      </c>
      <c r="J149" s="1">
        <v>44839</v>
      </c>
      <c r="K149">
        <v>50</v>
      </c>
      <c r="L149">
        <f>K149*1000</f>
        <v>50000</v>
      </c>
      <c r="M149" s="2">
        <v>0.10100000000000001</v>
      </c>
      <c r="N149" s="2">
        <v>50.018000000000001</v>
      </c>
      <c r="O149" s="2">
        <v>2E-3</v>
      </c>
      <c r="P149" s="3">
        <f>24.512*O149</f>
        <v>4.9024000000000005E-2</v>
      </c>
      <c r="Q149" s="3">
        <f>P149*1000</f>
        <v>49.024000000000008</v>
      </c>
      <c r="R149" s="4">
        <f>(50-P149)*0.05/M149*1000</f>
        <v>24728.20594059406</v>
      </c>
      <c r="S149" s="4">
        <f>R149*1000</f>
        <v>24728205.940594058</v>
      </c>
      <c r="T149" s="4">
        <f>R149/P149</f>
        <v>504410.20603365818</v>
      </c>
      <c r="U149" s="3">
        <f>LOG10(T149)</f>
        <v>5.7027838653301828</v>
      </c>
      <c r="V149" t="s">
        <v>15</v>
      </c>
      <c r="W149" t="s">
        <v>0</v>
      </c>
      <c r="X149" t="s">
        <v>16</v>
      </c>
      <c r="Y149" t="s">
        <v>71</v>
      </c>
    </row>
    <row r="150" spans="1:25" x14ac:dyDescent="0.35">
      <c r="A150" t="s">
        <v>51</v>
      </c>
      <c r="B150">
        <v>1</v>
      </c>
      <c r="C150" t="s">
        <v>13</v>
      </c>
      <c r="D150" t="s">
        <v>80</v>
      </c>
      <c r="E150" t="s">
        <v>85</v>
      </c>
      <c r="F150">
        <v>600</v>
      </c>
      <c r="G150">
        <v>20</v>
      </c>
      <c r="H150">
        <v>7</v>
      </c>
      <c r="I150" s="1">
        <v>44831</v>
      </c>
      <c r="J150" s="1">
        <v>44839</v>
      </c>
      <c r="K150">
        <v>50</v>
      </c>
      <c r="L150">
        <f>K150*1000</f>
        <v>50000</v>
      </c>
      <c r="M150" s="2">
        <v>0.10299999999999999</v>
      </c>
      <c r="N150" s="2">
        <v>49.991999999999997</v>
      </c>
      <c r="O150" s="2">
        <v>0.42899999999999999</v>
      </c>
      <c r="P150" s="3">
        <f>24.512*O150</f>
        <v>10.515648000000001</v>
      </c>
      <c r="Q150" s="3">
        <f>P150*1000</f>
        <v>10515.648000000001</v>
      </c>
      <c r="R150" s="4">
        <f>(50-P150)*0.05/M150*1000</f>
        <v>19167.161165048547</v>
      </c>
      <c r="S150" s="4">
        <f>R150*1000</f>
        <v>19167161.165048547</v>
      </c>
      <c r="T150" s="4">
        <f>R150/P150</f>
        <v>1822.7275356733646</v>
      </c>
      <c r="U150" s="3">
        <f>LOG10(T150)</f>
        <v>3.2607217544491638</v>
      </c>
      <c r="V150" t="s">
        <v>15</v>
      </c>
      <c r="W150" t="s">
        <v>0</v>
      </c>
      <c r="X150" t="s">
        <v>16</v>
      </c>
      <c r="Y150" t="s">
        <v>71</v>
      </c>
    </row>
    <row r="151" spans="1:25" x14ac:dyDescent="0.35">
      <c r="A151" t="s">
        <v>51</v>
      </c>
      <c r="B151">
        <v>2</v>
      </c>
      <c r="C151" t="s">
        <v>13</v>
      </c>
      <c r="D151" t="s">
        <v>80</v>
      </c>
      <c r="E151" t="s">
        <v>85</v>
      </c>
      <c r="F151">
        <v>600</v>
      </c>
      <c r="G151">
        <v>20</v>
      </c>
      <c r="H151">
        <v>7</v>
      </c>
      <c r="I151" s="1">
        <v>44831</v>
      </c>
      <c r="J151" s="1">
        <v>44839</v>
      </c>
      <c r="K151">
        <v>50</v>
      </c>
      <c r="L151">
        <f>K151*1000</f>
        <v>50000</v>
      </c>
      <c r="M151" s="2">
        <v>0.10100000000000001</v>
      </c>
      <c r="N151" s="2">
        <v>50.018999999999998</v>
      </c>
      <c r="O151" s="2">
        <v>0.41599999999999998</v>
      </c>
      <c r="P151" s="3">
        <f>24.512*O151</f>
        <v>10.196992</v>
      </c>
      <c r="Q151" s="3">
        <f>P151*1000</f>
        <v>10196.992</v>
      </c>
      <c r="R151" s="4">
        <f>(50-P151)*0.05/M151*1000</f>
        <v>19704.459405940594</v>
      </c>
      <c r="S151" s="4">
        <f>R151*1000</f>
        <v>19704459.405940592</v>
      </c>
      <c r="T151" s="4">
        <f>R151/P151</f>
        <v>1932.3796082158929</v>
      </c>
      <c r="U151" s="3">
        <f>LOG10(T151)</f>
        <v>3.2860924458678658</v>
      </c>
      <c r="V151" t="s">
        <v>15</v>
      </c>
      <c r="W151" t="s">
        <v>0</v>
      </c>
      <c r="X151" t="s">
        <v>16</v>
      </c>
      <c r="Y151" t="s">
        <v>71</v>
      </c>
    </row>
    <row r="152" spans="1:25" x14ac:dyDescent="0.35">
      <c r="A152" t="s">
        <v>51</v>
      </c>
      <c r="B152">
        <v>3</v>
      </c>
      <c r="C152" t="s">
        <v>13</v>
      </c>
      <c r="D152" t="s">
        <v>80</v>
      </c>
      <c r="E152" t="s">
        <v>85</v>
      </c>
      <c r="F152">
        <v>600</v>
      </c>
      <c r="G152">
        <v>20</v>
      </c>
      <c r="H152">
        <v>7</v>
      </c>
      <c r="I152" s="1">
        <v>44831</v>
      </c>
      <c r="J152" s="1">
        <v>44839</v>
      </c>
      <c r="K152">
        <v>50</v>
      </c>
      <c r="L152">
        <f>K152*1000</f>
        <v>50000</v>
      </c>
      <c r="M152" s="2">
        <v>0.10100000000000001</v>
      </c>
      <c r="N152" s="2">
        <v>49.991</v>
      </c>
      <c r="O152" s="2">
        <v>0.55900000000000005</v>
      </c>
      <c r="P152" s="3">
        <f>24.512*O152</f>
        <v>13.702208000000002</v>
      </c>
      <c r="Q152" s="3">
        <f>P152*1000</f>
        <v>13702.208000000002</v>
      </c>
      <c r="R152" s="4">
        <f>(50-P152)*0.05/M152*1000</f>
        <v>17969.20396039604</v>
      </c>
      <c r="S152" s="4">
        <f>R152*1000</f>
        <v>17969203.96039604</v>
      </c>
      <c r="T152" s="4">
        <f>R152/P152</f>
        <v>1311.4093699640259</v>
      </c>
      <c r="U152" s="3">
        <f>LOG10(T152)</f>
        <v>3.1177382823571356</v>
      </c>
      <c r="V152" t="s">
        <v>15</v>
      </c>
      <c r="W152" t="s">
        <v>0</v>
      </c>
      <c r="X152" t="s">
        <v>16</v>
      </c>
      <c r="Y152" t="s">
        <v>71</v>
      </c>
    </row>
    <row r="153" spans="1:25" x14ac:dyDescent="0.35">
      <c r="A153" t="s">
        <v>52</v>
      </c>
      <c r="B153">
        <v>1</v>
      </c>
      <c r="C153" t="s">
        <v>13</v>
      </c>
      <c r="D153" t="s">
        <v>81</v>
      </c>
      <c r="E153" t="s">
        <v>85</v>
      </c>
      <c r="F153">
        <v>600</v>
      </c>
      <c r="G153">
        <v>20</v>
      </c>
      <c r="H153">
        <v>7</v>
      </c>
      <c r="I153" s="1">
        <v>44831</v>
      </c>
      <c r="J153" s="1">
        <v>44839</v>
      </c>
      <c r="K153">
        <v>50</v>
      </c>
      <c r="L153">
        <f>K153*1000</f>
        <v>50000</v>
      </c>
      <c r="M153" s="2">
        <v>0.1</v>
      </c>
      <c r="N153" s="2">
        <v>50</v>
      </c>
      <c r="O153" s="2">
        <v>1.8680000000000001</v>
      </c>
      <c r="P153" s="3">
        <f>24.512*O153</f>
        <v>45.788416000000005</v>
      </c>
      <c r="Q153" s="3">
        <f>P153*1000</f>
        <v>45788.416000000005</v>
      </c>
      <c r="R153" s="4">
        <f>(50-P153)*0.05/M153*1000</f>
        <v>2105.7919999999976</v>
      </c>
      <c r="S153" s="4">
        <f>R153*1000</f>
        <v>2105791.9999999977</v>
      </c>
      <c r="T153" s="4">
        <f>R153/P153</f>
        <v>45.989623226975084</v>
      </c>
      <c r="U153" s="3">
        <f>LOG10(T153)</f>
        <v>1.6626598516023932</v>
      </c>
      <c r="V153" t="s">
        <v>15</v>
      </c>
      <c r="W153" t="s">
        <v>0</v>
      </c>
      <c r="X153" t="s">
        <v>16</v>
      </c>
      <c r="Y153" t="s">
        <v>71</v>
      </c>
    </row>
    <row r="154" spans="1:25" x14ac:dyDescent="0.35">
      <c r="A154" t="s">
        <v>52</v>
      </c>
      <c r="B154">
        <v>2</v>
      </c>
      <c r="C154" t="s">
        <v>13</v>
      </c>
      <c r="D154" t="s">
        <v>81</v>
      </c>
      <c r="E154" t="s">
        <v>85</v>
      </c>
      <c r="F154">
        <v>600</v>
      </c>
      <c r="G154">
        <v>20</v>
      </c>
      <c r="H154">
        <v>7</v>
      </c>
      <c r="I154" s="1">
        <v>44831</v>
      </c>
      <c r="J154" s="1">
        <v>44839</v>
      </c>
      <c r="K154">
        <v>50</v>
      </c>
      <c r="L154">
        <f>K154*1000</f>
        <v>50000</v>
      </c>
      <c r="M154" s="2">
        <v>0.10199999999999999</v>
      </c>
      <c r="N154" s="2">
        <v>50.021000000000001</v>
      </c>
      <c r="O154" s="2">
        <v>1.8879999999999999</v>
      </c>
      <c r="P154" s="3">
        <f>24.512*O154</f>
        <v>46.278655999999998</v>
      </c>
      <c r="Q154" s="3">
        <f>P154*1000</f>
        <v>46278.655999999995</v>
      </c>
      <c r="R154" s="4">
        <f>(50-P154)*0.05/M154*1000</f>
        <v>1824.1882352941188</v>
      </c>
      <c r="S154" s="4">
        <f>R154*1000</f>
        <v>1824188.2352941188</v>
      </c>
      <c r="T154" s="4">
        <f>R154/P154</f>
        <v>39.417485142483805</v>
      </c>
      <c r="U154" s="3">
        <f>LOG10(T154)</f>
        <v>1.5956889125973452</v>
      </c>
      <c r="V154" t="s">
        <v>15</v>
      </c>
      <c r="W154" t="s">
        <v>0</v>
      </c>
      <c r="X154" t="s">
        <v>16</v>
      </c>
      <c r="Y154" t="s">
        <v>71</v>
      </c>
    </row>
    <row r="155" spans="1:25" x14ac:dyDescent="0.35">
      <c r="A155" t="s">
        <v>52</v>
      </c>
      <c r="B155">
        <v>3</v>
      </c>
      <c r="C155" t="s">
        <v>13</v>
      </c>
      <c r="D155" t="s">
        <v>81</v>
      </c>
      <c r="E155" t="s">
        <v>85</v>
      </c>
      <c r="F155">
        <v>600</v>
      </c>
      <c r="G155">
        <v>20</v>
      </c>
      <c r="H155">
        <v>7</v>
      </c>
      <c r="I155" s="1">
        <v>44831</v>
      </c>
      <c r="J155" s="1">
        <v>44839</v>
      </c>
      <c r="K155">
        <v>50</v>
      </c>
      <c r="L155">
        <f>K155*1000</f>
        <v>50000</v>
      </c>
      <c r="M155" s="2">
        <v>0.10199999999999999</v>
      </c>
      <c r="N155" s="2">
        <v>49.99</v>
      </c>
      <c r="O155" s="2">
        <v>1.875</v>
      </c>
      <c r="P155" s="3">
        <f>24.512*O155</f>
        <v>45.96</v>
      </c>
      <c r="Q155" s="3">
        <f>P155*1000</f>
        <v>45960</v>
      </c>
      <c r="R155" s="4">
        <f>(50-P155)*0.05/M155*1000</f>
        <v>1980.3921568627447</v>
      </c>
      <c r="S155" s="4">
        <f>R155*1000</f>
        <v>1980392.1568627448</v>
      </c>
      <c r="T155" s="4">
        <f>R155/P155</f>
        <v>43.089472516595841</v>
      </c>
      <c r="U155" s="3">
        <f>LOG10(T155)</f>
        <v>1.6343711776684586</v>
      </c>
      <c r="V155" t="s">
        <v>15</v>
      </c>
      <c r="W155" t="s">
        <v>0</v>
      </c>
      <c r="X155" t="s">
        <v>16</v>
      </c>
      <c r="Y155" t="s">
        <v>71</v>
      </c>
    </row>
    <row r="156" spans="1:25" x14ac:dyDescent="0.35">
      <c r="A156" t="s">
        <v>53</v>
      </c>
      <c r="B156">
        <v>1</v>
      </c>
      <c r="C156" t="s">
        <v>13</v>
      </c>
      <c r="D156" t="s">
        <v>81</v>
      </c>
      <c r="E156" t="s">
        <v>85</v>
      </c>
      <c r="F156">
        <v>700</v>
      </c>
      <c r="G156">
        <v>20</v>
      </c>
      <c r="H156">
        <v>7</v>
      </c>
      <c r="I156" s="1">
        <v>44831</v>
      </c>
      <c r="J156" s="1">
        <v>44839</v>
      </c>
      <c r="K156">
        <v>50</v>
      </c>
      <c r="L156">
        <f>K156*1000</f>
        <v>50000</v>
      </c>
      <c r="M156" s="2">
        <v>9.8000000000000004E-2</v>
      </c>
      <c r="N156" s="2">
        <v>50.012</v>
      </c>
      <c r="O156" s="2">
        <v>1.7529999999999999</v>
      </c>
      <c r="P156" s="3">
        <f>24.512*O156</f>
        <v>42.969535999999998</v>
      </c>
      <c r="Q156" s="3">
        <f>P156*1000</f>
        <v>42969.536</v>
      </c>
      <c r="R156" s="4">
        <f>(50-P156)*0.05/M156*1000</f>
        <v>3586.9714285714299</v>
      </c>
      <c r="S156" s="4">
        <f>R156*1000</f>
        <v>3586971.42857143</v>
      </c>
      <c r="T156" s="4">
        <f>R156/P156</f>
        <v>83.477080799090544</v>
      </c>
      <c r="U156" s="3">
        <f>LOG10(T156)</f>
        <v>1.9215672533424617</v>
      </c>
      <c r="V156" t="s">
        <v>15</v>
      </c>
      <c r="W156" t="s">
        <v>0</v>
      </c>
      <c r="X156" t="s">
        <v>16</v>
      </c>
      <c r="Y156" t="s">
        <v>71</v>
      </c>
    </row>
    <row r="157" spans="1:25" x14ac:dyDescent="0.35">
      <c r="A157" t="s">
        <v>53</v>
      </c>
      <c r="B157">
        <v>2</v>
      </c>
      <c r="C157" t="s">
        <v>13</v>
      </c>
      <c r="D157" t="s">
        <v>81</v>
      </c>
      <c r="E157" t="s">
        <v>85</v>
      </c>
      <c r="F157">
        <v>700</v>
      </c>
      <c r="G157">
        <v>20</v>
      </c>
      <c r="H157">
        <v>7</v>
      </c>
      <c r="I157" s="1">
        <v>44831</v>
      </c>
      <c r="J157" s="1">
        <v>44839</v>
      </c>
      <c r="K157">
        <v>50</v>
      </c>
      <c r="L157">
        <f>K157*1000</f>
        <v>50000</v>
      </c>
      <c r="M157" s="2">
        <v>0.10100000000000001</v>
      </c>
      <c r="N157" s="2">
        <v>49.997999999999998</v>
      </c>
      <c r="O157" s="2">
        <v>1.754</v>
      </c>
      <c r="P157" s="3">
        <f>24.512*O157</f>
        <v>42.994047999999999</v>
      </c>
      <c r="Q157" s="3">
        <f>P157*1000</f>
        <v>42994.048000000003</v>
      </c>
      <c r="R157" s="4">
        <f>(50-P157)*0.05/M157*1000</f>
        <v>3468.2930693069311</v>
      </c>
      <c r="S157" s="4">
        <f>R157*1000</f>
        <v>3468293.069306931</v>
      </c>
      <c r="T157" s="4">
        <f>R157/P157</f>
        <v>80.669144466390577</v>
      </c>
      <c r="U157" s="3">
        <f>LOG10(T157)</f>
        <v>1.9067074510734228</v>
      </c>
      <c r="V157" t="s">
        <v>15</v>
      </c>
      <c r="W157" t="s">
        <v>0</v>
      </c>
      <c r="X157" t="s">
        <v>16</v>
      </c>
      <c r="Y157" t="s">
        <v>71</v>
      </c>
    </row>
    <row r="158" spans="1:25" x14ac:dyDescent="0.35">
      <c r="A158" t="s">
        <v>53</v>
      </c>
      <c r="B158">
        <v>3</v>
      </c>
      <c r="C158" t="s">
        <v>13</v>
      </c>
      <c r="D158" t="s">
        <v>81</v>
      </c>
      <c r="E158" t="s">
        <v>85</v>
      </c>
      <c r="F158">
        <v>700</v>
      </c>
      <c r="G158">
        <v>20</v>
      </c>
      <c r="H158">
        <v>7</v>
      </c>
      <c r="I158" s="1">
        <v>44831</v>
      </c>
      <c r="J158" s="1">
        <v>44839</v>
      </c>
      <c r="K158">
        <v>50</v>
      </c>
      <c r="L158">
        <f>K158*1000</f>
        <v>50000</v>
      </c>
      <c r="M158" s="2">
        <v>0.1</v>
      </c>
      <c r="N158" s="2">
        <v>50.031999999999996</v>
      </c>
      <c r="O158" s="2">
        <v>1.742</v>
      </c>
      <c r="P158" s="3">
        <f>24.512*O158</f>
        <v>42.699904000000004</v>
      </c>
      <c r="Q158" s="3">
        <f>P158*1000</f>
        <v>42699.904000000002</v>
      </c>
      <c r="R158" s="4">
        <f>(50-P158)*0.05/M158*1000</f>
        <v>3650.047999999998</v>
      </c>
      <c r="S158" s="4">
        <f>R158*1000</f>
        <v>3650047.9999999981</v>
      </c>
      <c r="T158" s="4">
        <f>R158/P158</f>
        <v>85.481409981624253</v>
      </c>
      <c r="U158" s="3">
        <f>LOG10(T158)</f>
        <v>1.9318716770646658</v>
      </c>
      <c r="V158" t="s">
        <v>15</v>
      </c>
      <c r="W158" t="s">
        <v>0</v>
      </c>
      <c r="X158" t="s">
        <v>16</v>
      </c>
      <c r="Y158" t="s">
        <v>71</v>
      </c>
    </row>
    <row r="159" spans="1:25" x14ac:dyDescent="0.35">
      <c r="A159" t="s">
        <v>54</v>
      </c>
      <c r="B159">
        <v>1</v>
      </c>
      <c r="C159" t="s">
        <v>13</v>
      </c>
      <c r="D159" t="s">
        <v>81</v>
      </c>
      <c r="E159" t="s">
        <v>85</v>
      </c>
      <c r="F159">
        <v>800</v>
      </c>
      <c r="G159">
        <v>20</v>
      </c>
      <c r="H159">
        <v>7</v>
      </c>
      <c r="I159" s="1">
        <v>44831</v>
      </c>
      <c r="J159" s="1">
        <v>44839</v>
      </c>
      <c r="K159">
        <v>50</v>
      </c>
      <c r="L159">
        <f>K159*1000</f>
        <v>50000</v>
      </c>
      <c r="M159" s="2">
        <v>0.10199999999999999</v>
      </c>
      <c r="N159" s="2">
        <v>49.985999999999997</v>
      </c>
      <c r="O159" s="2">
        <v>1.506</v>
      </c>
      <c r="P159" s="3">
        <f>24.512*O159</f>
        <v>36.915072000000002</v>
      </c>
      <c r="Q159" s="3">
        <f>P159*1000</f>
        <v>36915.072</v>
      </c>
      <c r="R159" s="4">
        <f>(50-P159)*0.05/M159*1000</f>
        <v>6414.1803921568626</v>
      </c>
      <c r="S159" s="4">
        <f>R159*1000</f>
        <v>6414180.3921568627</v>
      </c>
      <c r="T159" s="4">
        <f>R159/P159</f>
        <v>173.75505571699446</v>
      </c>
      <c r="U159" s="3">
        <f>LOG10(T159)</f>
        <v>2.239937450027901</v>
      </c>
      <c r="V159" t="s">
        <v>15</v>
      </c>
      <c r="W159" t="s">
        <v>0</v>
      </c>
      <c r="X159" t="s">
        <v>16</v>
      </c>
      <c r="Y159" t="s">
        <v>71</v>
      </c>
    </row>
    <row r="160" spans="1:25" x14ac:dyDescent="0.35">
      <c r="A160" t="s">
        <v>54</v>
      </c>
      <c r="B160">
        <v>2</v>
      </c>
      <c r="C160" t="s">
        <v>13</v>
      </c>
      <c r="D160" t="s">
        <v>81</v>
      </c>
      <c r="E160" t="s">
        <v>85</v>
      </c>
      <c r="F160">
        <v>800</v>
      </c>
      <c r="G160">
        <v>20</v>
      </c>
      <c r="H160">
        <v>7</v>
      </c>
      <c r="I160" s="1">
        <v>44831</v>
      </c>
      <c r="J160" s="1">
        <v>44839</v>
      </c>
      <c r="K160">
        <v>50</v>
      </c>
      <c r="L160">
        <f>K160*1000</f>
        <v>50000</v>
      </c>
      <c r="M160" s="2">
        <v>9.9000000000000005E-2</v>
      </c>
      <c r="N160" s="2">
        <v>50.01</v>
      </c>
      <c r="O160" s="2">
        <v>1.506</v>
      </c>
      <c r="P160" s="3">
        <f>24.512*O160</f>
        <v>36.915072000000002</v>
      </c>
      <c r="Q160" s="3">
        <f>P160*1000</f>
        <v>36915.072</v>
      </c>
      <c r="R160" s="4">
        <f>(50-P160)*0.05/M160*1000</f>
        <v>6608.5494949494941</v>
      </c>
      <c r="S160" s="4">
        <f>R160*1000</f>
        <v>6608549.4949494945</v>
      </c>
      <c r="T160" s="4">
        <f>R160/P160</f>
        <v>179.02036043569126</v>
      </c>
      <c r="U160" s="3">
        <f>LOG10(T160)</f>
        <v>2.2529024271922684</v>
      </c>
      <c r="V160" t="s">
        <v>15</v>
      </c>
      <c r="W160" t="s">
        <v>0</v>
      </c>
      <c r="X160" t="s">
        <v>16</v>
      </c>
      <c r="Y160" t="s">
        <v>71</v>
      </c>
    </row>
    <row r="161" spans="1:26" x14ac:dyDescent="0.35">
      <c r="A161" t="s">
        <v>54</v>
      </c>
      <c r="B161">
        <v>3</v>
      </c>
      <c r="C161" t="s">
        <v>13</v>
      </c>
      <c r="D161" t="s">
        <v>81</v>
      </c>
      <c r="E161" t="s">
        <v>85</v>
      </c>
      <c r="F161">
        <v>800</v>
      </c>
      <c r="G161">
        <v>20</v>
      </c>
      <c r="H161">
        <v>7</v>
      </c>
      <c r="I161" s="1">
        <v>44831</v>
      </c>
      <c r="J161" s="1">
        <v>44839</v>
      </c>
      <c r="K161">
        <v>50</v>
      </c>
      <c r="L161">
        <f>K161*1000</f>
        <v>50000</v>
      </c>
      <c r="M161" s="2">
        <v>0.10199999999999999</v>
      </c>
      <c r="N161" s="2">
        <v>50.008000000000003</v>
      </c>
      <c r="O161" s="2">
        <v>1.496</v>
      </c>
      <c r="P161" s="3">
        <f>24.512*O161</f>
        <v>36.669952000000002</v>
      </c>
      <c r="Q161" s="3">
        <f>P161*1000</f>
        <v>36669.952000000005</v>
      </c>
      <c r="R161" s="4">
        <f>(50-P161)*0.05/M161*1000</f>
        <v>6534.3372549019605</v>
      </c>
      <c r="S161" s="4">
        <f>R161*1000</f>
        <v>6534337.2549019605</v>
      </c>
      <c r="T161" s="4">
        <f>R161/P161</f>
        <v>178.19323174739799</v>
      </c>
      <c r="U161" s="3">
        <f>LOG10(T161)</f>
        <v>2.2508912043552898</v>
      </c>
      <c r="V161" t="s">
        <v>15</v>
      </c>
      <c r="W161" t="s">
        <v>0</v>
      </c>
      <c r="X161" t="s">
        <v>16</v>
      </c>
      <c r="Y161" t="s">
        <v>71</v>
      </c>
    </row>
    <row r="162" spans="1:26" x14ac:dyDescent="0.35">
      <c r="A162" t="s">
        <v>62</v>
      </c>
      <c r="B162">
        <v>1</v>
      </c>
      <c r="C162" t="s">
        <v>13</v>
      </c>
      <c r="D162" t="s">
        <v>73</v>
      </c>
      <c r="E162" t="s">
        <v>86</v>
      </c>
      <c r="H162">
        <v>7</v>
      </c>
      <c r="I162" s="1">
        <v>44831</v>
      </c>
      <c r="J162" s="1">
        <v>44839</v>
      </c>
      <c r="K162">
        <v>50</v>
      </c>
      <c r="L162">
        <f>K162*1000</f>
        <v>50000</v>
      </c>
      <c r="M162" s="2">
        <v>0.1</v>
      </c>
      <c r="N162" s="2">
        <v>49.999000000000002</v>
      </c>
      <c r="O162" s="2">
        <v>1.901</v>
      </c>
      <c r="P162" s="3">
        <f>24.512*O162</f>
        <v>46.597312000000002</v>
      </c>
      <c r="Q162" s="3">
        <f>P162*1000</f>
        <v>46597.312000000005</v>
      </c>
      <c r="R162" s="4">
        <f>(50-P162)*0.05/M162*1000</f>
        <v>1701.3439999999991</v>
      </c>
      <c r="S162" s="4">
        <f>R162*1000</f>
        <v>1701343.9999999991</v>
      </c>
      <c r="T162" s="4">
        <f>R162/P162</f>
        <v>36.511633975796698</v>
      </c>
      <c r="U162" s="3">
        <f>LOG10(T162)</f>
        <v>1.5624312690163711</v>
      </c>
      <c r="V162" s="3" t="s">
        <v>15</v>
      </c>
      <c r="W162" s="3" t="s">
        <v>0</v>
      </c>
      <c r="X162" s="3" t="s">
        <v>16</v>
      </c>
      <c r="Y162" t="s">
        <v>71</v>
      </c>
    </row>
    <row r="163" spans="1:26" x14ac:dyDescent="0.35">
      <c r="A163" t="s">
        <v>62</v>
      </c>
      <c r="B163">
        <v>2</v>
      </c>
      <c r="C163" t="s">
        <v>13</v>
      </c>
      <c r="D163" t="s">
        <v>73</v>
      </c>
      <c r="E163" t="s">
        <v>86</v>
      </c>
      <c r="H163">
        <v>7</v>
      </c>
      <c r="I163" s="1">
        <v>44831</v>
      </c>
      <c r="J163" s="1">
        <v>44839</v>
      </c>
      <c r="K163">
        <v>50</v>
      </c>
      <c r="L163">
        <f>K163*1000</f>
        <v>50000</v>
      </c>
      <c r="M163" s="2">
        <v>0.10100000000000001</v>
      </c>
      <c r="N163" s="2">
        <v>50.012</v>
      </c>
      <c r="O163" s="2">
        <v>1.89</v>
      </c>
      <c r="P163" s="3">
        <f>24.512*O163</f>
        <v>46.327680000000001</v>
      </c>
      <c r="Q163" s="3">
        <f>P163*1000</f>
        <v>46327.68</v>
      </c>
      <c r="R163" s="4">
        <f>(50-P163)*0.05/M163*1000</f>
        <v>1817.9801980198015</v>
      </c>
      <c r="S163" s="4">
        <f>R163*1000</f>
        <v>1817980.1980198014</v>
      </c>
      <c r="T163" s="4">
        <f>R163/P163</f>
        <v>39.241770751736361</v>
      </c>
      <c r="U163" s="3">
        <f>LOG10(T163)</f>
        <v>1.5937485963214888</v>
      </c>
      <c r="V163" s="3" t="s">
        <v>15</v>
      </c>
      <c r="W163" s="3" t="s">
        <v>0</v>
      </c>
      <c r="X163" s="3" t="s">
        <v>16</v>
      </c>
      <c r="Y163" t="s">
        <v>71</v>
      </c>
    </row>
    <row r="164" spans="1:26" x14ac:dyDescent="0.35">
      <c r="A164" t="s">
        <v>62</v>
      </c>
      <c r="B164">
        <v>3</v>
      </c>
      <c r="C164" t="s">
        <v>13</v>
      </c>
      <c r="D164" t="s">
        <v>73</v>
      </c>
      <c r="E164" t="s">
        <v>86</v>
      </c>
      <c r="H164">
        <v>7</v>
      </c>
      <c r="I164" s="1">
        <v>44831</v>
      </c>
      <c r="J164" s="1">
        <v>44839</v>
      </c>
      <c r="K164">
        <v>50</v>
      </c>
      <c r="L164">
        <f>K164*1000</f>
        <v>50000</v>
      </c>
      <c r="M164" s="2">
        <v>0.1</v>
      </c>
      <c r="N164" s="2">
        <v>50.01</v>
      </c>
      <c r="O164" s="2">
        <v>1.871</v>
      </c>
      <c r="P164" s="3">
        <f>24.512*O164</f>
        <v>45.861952000000002</v>
      </c>
      <c r="Q164" s="3">
        <f>P164*1000</f>
        <v>45861.952000000005</v>
      </c>
      <c r="R164" s="4">
        <f>(50-P164)*0.05/M164*1000</f>
        <v>2069.023999999999</v>
      </c>
      <c r="S164" s="4">
        <f>R164*1000</f>
        <v>2069023.9999999991</v>
      </c>
      <c r="T164" s="4">
        <f>R164/P164</f>
        <v>45.114172200956446</v>
      </c>
      <c r="U164" s="3">
        <f>LOG10(T164)</f>
        <v>1.6543129929160243</v>
      </c>
      <c r="V164" s="3" t="s">
        <v>15</v>
      </c>
      <c r="W164" s="3" t="s">
        <v>0</v>
      </c>
      <c r="X164" s="3" t="s">
        <v>16</v>
      </c>
      <c r="Y164" t="s">
        <v>71</v>
      </c>
    </row>
    <row r="165" spans="1:26" x14ac:dyDescent="0.35">
      <c r="A165" t="s">
        <v>38</v>
      </c>
      <c r="B165">
        <v>1</v>
      </c>
      <c r="C165" t="s">
        <v>13</v>
      </c>
      <c r="D165" t="s">
        <v>76</v>
      </c>
      <c r="E165" t="s">
        <v>86</v>
      </c>
      <c r="H165">
        <v>7</v>
      </c>
      <c r="I165" s="1">
        <v>44831</v>
      </c>
      <c r="J165" s="1">
        <v>44839</v>
      </c>
      <c r="K165">
        <v>50</v>
      </c>
      <c r="L165">
        <f>K165*1000</f>
        <v>50000</v>
      </c>
      <c r="M165" s="2">
        <v>9.8000000000000004E-2</v>
      </c>
      <c r="N165" s="2">
        <v>50</v>
      </c>
      <c r="O165" s="2">
        <v>1.109</v>
      </c>
      <c r="P165" s="3">
        <f>24.512*O165</f>
        <v>27.183807999999999</v>
      </c>
      <c r="Q165" s="3">
        <f>P165*1000</f>
        <v>27183.807999999997</v>
      </c>
      <c r="R165" s="4">
        <f>(50-P165)*0.05/M165*1000</f>
        <v>11640.914285714287</v>
      </c>
      <c r="S165" s="4">
        <f>R165*1000</f>
        <v>11640914.285714287</v>
      </c>
      <c r="T165" s="4">
        <f>R165/P165</f>
        <v>428.22971254484611</v>
      </c>
      <c r="U165" s="3">
        <f>LOG10(T165)</f>
        <v>2.6316767973502699</v>
      </c>
      <c r="V165" s="3" t="s">
        <v>15</v>
      </c>
      <c r="W165" s="3" t="s">
        <v>0</v>
      </c>
      <c r="X165" s="3" t="s">
        <v>16</v>
      </c>
      <c r="Y165" t="s">
        <v>71</v>
      </c>
    </row>
    <row r="166" spans="1:26" x14ac:dyDescent="0.35">
      <c r="A166" t="s">
        <v>38</v>
      </c>
      <c r="B166">
        <v>2</v>
      </c>
      <c r="C166" t="s">
        <v>13</v>
      </c>
      <c r="D166" t="s">
        <v>76</v>
      </c>
      <c r="E166" t="s">
        <v>86</v>
      </c>
      <c r="H166">
        <v>7</v>
      </c>
      <c r="I166" s="1">
        <v>44831</v>
      </c>
      <c r="J166" s="1">
        <v>44839</v>
      </c>
      <c r="K166">
        <v>50</v>
      </c>
      <c r="L166">
        <f>K166*1000</f>
        <v>50000</v>
      </c>
      <c r="M166" s="2">
        <v>9.9000000000000005E-2</v>
      </c>
      <c r="N166" s="2">
        <v>50.034999999999997</v>
      </c>
      <c r="O166" s="2">
        <v>1.075</v>
      </c>
      <c r="P166" s="3">
        <f>24.512*O166</f>
        <v>26.3504</v>
      </c>
      <c r="Q166" s="3">
        <f>P166*1000</f>
        <v>26350.400000000001</v>
      </c>
      <c r="R166" s="4">
        <f>(50-P166)*0.05/M166*1000</f>
        <v>11944.242424242424</v>
      </c>
      <c r="S166" s="4">
        <f>R166*1000</f>
        <v>11944242.424242424</v>
      </c>
      <c r="T166" s="4">
        <f>R166/P166</f>
        <v>453.28505162131972</v>
      </c>
      <c r="U166" s="3">
        <f>LOG10(T166)</f>
        <v>2.6563713971848313</v>
      </c>
      <c r="V166" s="3" t="s">
        <v>15</v>
      </c>
      <c r="W166" s="3" t="s">
        <v>0</v>
      </c>
      <c r="X166" s="3" t="s">
        <v>16</v>
      </c>
      <c r="Y166" t="s">
        <v>71</v>
      </c>
    </row>
    <row r="167" spans="1:26" x14ac:dyDescent="0.35">
      <c r="A167" t="s">
        <v>38</v>
      </c>
      <c r="B167">
        <v>3</v>
      </c>
      <c r="C167" t="s">
        <v>13</v>
      </c>
      <c r="D167" t="s">
        <v>76</v>
      </c>
      <c r="E167" t="s">
        <v>86</v>
      </c>
      <c r="H167">
        <v>7</v>
      </c>
      <c r="I167" s="1">
        <v>44831</v>
      </c>
      <c r="J167" s="1">
        <v>44839</v>
      </c>
      <c r="K167">
        <v>50</v>
      </c>
      <c r="L167">
        <f>K167*1000</f>
        <v>50000</v>
      </c>
      <c r="M167" s="2">
        <v>0.10100000000000001</v>
      </c>
      <c r="N167" s="2">
        <v>50.021999999999998</v>
      </c>
      <c r="O167" s="2">
        <v>1.0760000000000001</v>
      </c>
      <c r="P167" s="3">
        <f>24.512*O167</f>
        <v>26.374912000000002</v>
      </c>
      <c r="Q167" s="3">
        <f>P167*1000</f>
        <v>26374.912</v>
      </c>
      <c r="R167" s="4">
        <f>(50-P167)*0.05/M167*1000</f>
        <v>11695.58811881188</v>
      </c>
      <c r="S167" s="4">
        <f>R167*1000</f>
        <v>11695588.118811879</v>
      </c>
      <c r="T167" s="4">
        <f>R167/P167</f>
        <v>443.43610013985563</v>
      </c>
      <c r="U167" s="3">
        <f>LOG10(T167)</f>
        <v>2.6468310461382822</v>
      </c>
      <c r="V167" s="3" t="s">
        <v>15</v>
      </c>
      <c r="W167" s="3" t="s">
        <v>0</v>
      </c>
      <c r="X167" s="3" t="s">
        <v>16</v>
      </c>
      <c r="Y167" t="s">
        <v>71</v>
      </c>
    </row>
    <row r="168" spans="1:26" x14ac:dyDescent="0.35">
      <c r="A168" t="s">
        <v>43</v>
      </c>
      <c r="B168">
        <v>1</v>
      </c>
      <c r="C168" t="s">
        <v>13</v>
      </c>
      <c r="D168" t="s">
        <v>77</v>
      </c>
      <c r="E168" t="s">
        <v>86</v>
      </c>
      <c r="H168">
        <v>7</v>
      </c>
      <c r="I168" s="1">
        <v>44831</v>
      </c>
      <c r="J168" s="1">
        <v>44839</v>
      </c>
      <c r="K168">
        <v>50</v>
      </c>
      <c r="L168">
        <f>K168*1000</f>
        <v>50000</v>
      </c>
      <c r="M168" s="2">
        <v>0.10199999999999999</v>
      </c>
      <c r="N168" s="2">
        <v>49.997999999999998</v>
      </c>
      <c r="O168" s="2">
        <v>1.8979999999999999</v>
      </c>
      <c r="P168" s="3">
        <f>24.512*O168</f>
        <v>46.523775999999998</v>
      </c>
      <c r="Q168" s="3">
        <f>P168*1000</f>
        <v>46523.775999999998</v>
      </c>
      <c r="R168" s="4">
        <f>(50-P168)*0.05/M168*1000</f>
        <v>1704.0313725490207</v>
      </c>
      <c r="S168" s="4">
        <f>R168*1000</f>
        <v>1704031.3725490207</v>
      </c>
      <c r="T168" s="4">
        <f>R168/P168</f>
        <v>36.627108095203212</v>
      </c>
      <c r="U168" s="3">
        <f>LOG10(T168)</f>
        <v>1.5638026301612518</v>
      </c>
      <c r="V168" t="s">
        <v>15</v>
      </c>
      <c r="W168" t="s">
        <v>0</v>
      </c>
      <c r="X168" t="s">
        <v>16</v>
      </c>
      <c r="Y168" t="s">
        <v>71</v>
      </c>
    </row>
    <row r="169" spans="1:26" x14ac:dyDescent="0.35">
      <c r="A169" t="s">
        <v>43</v>
      </c>
      <c r="B169">
        <v>2</v>
      </c>
      <c r="C169" t="s">
        <v>13</v>
      </c>
      <c r="D169" t="s">
        <v>77</v>
      </c>
      <c r="E169" t="s">
        <v>86</v>
      </c>
      <c r="H169">
        <v>7</v>
      </c>
      <c r="I169" s="1">
        <v>44831</v>
      </c>
      <c r="J169" s="1">
        <v>44839</v>
      </c>
      <c r="K169">
        <v>50</v>
      </c>
      <c r="L169">
        <f>K169*1000</f>
        <v>50000</v>
      </c>
      <c r="M169" s="2">
        <v>9.9000000000000005E-2</v>
      </c>
      <c r="N169" s="2">
        <v>50.012999999999998</v>
      </c>
      <c r="O169" s="2">
        <v>1.891</v>
      </c>
      <c r="P169" s="3">
        <f>24.512*O169</f>
        <v>46.352192000000002</v>
      </c>
      <c r="Q169" s="3">
        <f>P169*1000</f>
        <v>46352.192000000003</v>
      </c>
      <c r="R169" s="4">
        <f>(50-P169)*0.05/M169*1000</f>
        <v>1842.3272727272717</v>
      </c>
      <c r="S169" s="4">
        <f>R169*1000</f>
        <v>1842327.2727272718</v>
      </c>
      <c r="T169" s="4">
        <f>R169/P169</f>
        <v>39.746281529194384</v>
      </c>
      <c r="U169" s="3">
        <f>LOG10(T169)</f>
        <v>1.59929650439145</v>
      </c>
      <c r="V169" t="s">
        <v>15</v>
      </c>
      <c r="W169" t="s">
        <v>0</v>
      </c>
      <c r="X169" t="s">
        <v>16</v>
      </c>
      <c r="Y169" t="s">
        <v>71</v>
      </c>
    </row>
    <row r="170" spans="1:26" x14ac:dyDescent="0.35">
      <c r="A170" t="s">
        <v>43</v>
      </c>
      <c r="B170">
        <v>3</v>
      </c>
      <c r="C170" t="s">
        <v>13</v>
      </c>
      <c r="D170" t="s">
        <v>77</v>
      </c>
      <c r="E170" t="s">
        <v>86</v>
      </c>
      <c r="H170">
        <v>7</v>
      </c>
      <c r="I170" s="1">
        <v>44831</v>
      </c>
      <c r="J170" s="1">
        <v>44839</v>
      </c>
      <c r="K170">
        <v>50</v>
      </c>
      <c r="L170">
        <f>K170*1000</f>
        <v>50000</v>
      </c>
      <c r="M170" s="2">
        <v>0.10199999999999999</v>
      </c>
      <c r="N170" s="2">
        <v>50.027000000000001</v>
      </c>
      <c r="O170" s="2">
        <v>1.887</v>
      </c>
      <c r="P170" s="3">
        <f>24.512*O170</f>
        <v>46.254144000000004</v>
      </c>
      <c r="Q170" s="3">
        <f>P170*1000</f>
        <v>46254.144</v>
      </c>
      <c r="R170" s="4">
        <f>(50-P170)*0.05/M170*1000</f>
        <v>1836.2039215686257</v>
      </c>
      <c r="S170" s="4">
        <f>R170*1000</f>
        <v>1836203.9215686256</v>
      </c>
      <c r="T170" s="4">
        <f>R170/P170</f>
        <v>39.69814945810316</v>
      </c>
      <c r="U170" s="3">
        <f>LOG10(T170)</f>
        <v>1.5987702624591871</v>
      </c>
      <c r="V170" t="s">
        <v>15</v>
      </c>
      <c r="W170" t="s">
        <v>0</v>
      </c>
      <c r="X170" t="s">
        <v>16</v>
      </c>
      <c r="Y170" t="s">
        <v>71</v>
      </c>
    </row>
    <row r="171" spans="1:26" x14ac:dyDescent="0.35">
      <c r="A171" t="s">
        <v>55</v>
      </c>
      <c r="B171">
        <v>1</v>
      </c>
      <c r="C171" t="s">
        <v>13</v>
      </c>
      <c r="D171" t="s">
        <v>81</v>
      </c>
      <c r="E171" t="s">
        <v>86</v>
      </c>
      <c r="H171">
        <v>7</v>
      </c>
      <c r="I171" s="1">
        <v>44831</v>
      </c>
      <c r="J171" s="1">
        <v>44839</v>
      </c>
      <c r="K171">
        <v>50</v>
      </c>
      <c r="L171">
        <f>K171*1000</f>
        <v>50000</v>
      </c>
      <c r="M171" s="2">
        <v>0.10100000000000001</v>
      </c>
      <c r="N171" s="2">
        <v>50.002000000000002</v>
      </c>
      <c r="O171" s="2">
        <v>1.8520000000000001</v>
      </c>
      <c r="P171" s="3">
        <f>24.512*O171</f>
        <v>45.396224000000004</v>
      </c>
      <c r="Q171" s="3">
        <f>P171*1000</f>
        <v>45396.224000000002</v>
      </c>
      <c r="R171" s="4">
        <f>(50-P171)*0.05/M171*1000</f>
        <v>2279.0970297029685</v>
      </c>
      <c r="S171" s="4">
        <f>R171*1000</f>
        <v>2279097.0297029684</v>
      </c>
      <c r="T171" s="4">
        <f>R171/P171</f>
        <v>50.204550706749714</v>
      </c>
      <c r="U171" s="3">
        <f>LOG10(T171)</f>
        <v>1.7007430848194445</v>
      </c>
      <c r="V171" t="s">
        <v>15</v>
      </c>
      <c r="W171" t="s">
        <v>0</v>
      </c>
      <c r="X171" t="s">
        <v>16</v>
      </c>
      <c r="Y171" t="s">
        <v>71</v>
      </c>
    </row>
    <row r="172" spans="1:26" x14ac:dyDescent="0.35">
      <c r="A172" t="s">
        <v>55</v>
      </c>
      <c r="B172">
        <v>2</v>
      </c>
      <c r="C172" t="s">
        <v>13</v>
      </c>
      <c r="D172" t="s">
        <v>81</v>
      </c>
      <c r="E172" t="s">
        <v>86</v>
      </c>
      <c r="H172">
        <v>7</v>
      </c>
      <c r="I172" s="1">
        <v>44831</v>
      </c>
      <c r="J172" s="1">
        <v>44839</v>
      </c>
      <c r="K172">
        <v>50</v>
      </c>
      <c r="L172">
        <f>K172*1000</f>
        <v>50000</v>
      </c>
      <c r="M172" s="2">
        <v>0.1</v>
      </c>
      <c r="N172" s="2">
        <v>50.011000000000003</v>
      </c>
      <c r="O172" s="2">
        <v>1.871</v>
      </c>
      <c r="P172" s="3">
        <f>24.512*O172</f>
        <v>45.861952000000002</v>
      </c>
      <c r="Q172" s="3">
        <f>P172*1000</f>
        <v>45861.952000000005</v>
      </c>
      <c r="R172" s="4">
        <f>(50-P172)*0.05/M172*1000</f>
        <v>2069.023999999999</v>
      </c>
      <c r="S172" s="4">
        <f>R172*1000</f>
        <v>2069023.9999999991</v>
      </c>
      <c r="T172" s="4">
        <f>R172/P172</f>
        <v>45.114172200956446</v>
      </c>
      <c r="U172" s="3">
        <f>LOG10(T172)</f>
        <v>1.6543129929160243</v>
      </c>
      <c r="V172" t="s">
        <v>15</v>
      </c>
      <c r="W172" t="s">
        <v>0</v>
      </c>
      <c r="X172" t="s">
        <v>16</v>
      </c>
      <c r="Y172" t="s">
        <v>71</v>
      </c>
    </row>
    <row r="173" spans="1:26" x14ac:dyDescent="0.35">
      <c r="A173" t="s">
        <v>55</v>
      </c>
      <c r="B173">
        <v>3</v>
      </c>
      <c r="C173" t="s">
        <v>13</v>
      </c>
      <c r="D173" t="s">
        <v>81</v>
      </c>
      <c r="E173" t="s">
        <v>86</v>
      </c>
      <c r="H173">
        <v>7</v>
      </c>
      <c r="I173" s="1">
        <v>44831</v>
      </c>
      <c r="J173" s="1">
        <v>44839</v>
      </c>
      <c r="K173">
        <v>50</v>
      </c>
      <c r="L173">
        <f>K173*1000</f>
        <v>50000</v>
      </c>
      <c r="M173" s="2">
        <v>0.1</v>
      </c>
      <c r="N173" s="2">
        <v>50.015999999999998</v>
      </c>
      <c r="O173" s="2">
        <v>1.8360000000000001</v>
      </c>
      <c r="P173" s="3">
        <f>24.512*O173</f>
        <v>45.004032000000002</v>
      </c>
      <c r="Q173" s="3">
        <f>P173*1000</f>
        <v>45004.031999999999</v>
      </c>
      <c r="R173" s="4">
        <f>(50-P173)*0.05/M173*1000</f>
        <v>2497.983999999999</v>
      </c>
      <c r="S173" s="4">
        <f>R173*1000</f>
        <v>2497983.9999999991</v>
      </c>
      <c r="T173" s="4">
        <f>R173/P173</f>
        <v>55.505782237467052</v>
      </c>
      <c r="U173" s="3">
        <f>LOG10(T173)</f>
        <v>1.7443382275014221</v>
      </c>
      <c r="V173" t="s">
        <v>15</v>
      </c>
      <c r="W173" t="s">
        <v>0</v>
      </c>
      <c r="X173" t="s">
        <v>16</v>
      </c>
      <c r="Y173" t="s">
        <v>71</v>
      </c>
    </row>
    <row r="174" spans="1:26" x14ac:dyDescent="0.35">
      <c r="A174" t="s">
        <v>27</v>
      </c>
      <c r="B174">
        <v>1</v>
      </c>
      <c r="C174" t="s">
        <v>13</v>
      </c>
      <c r="I174" s="1">
        <v>44860</v>
      </c>
      <c r="J174" s="1">
        <v>44860</v>
      </c>
      <c r="K174">
        <v>0.5</v>
      </c>
      <c r="L174">
        <f>K174*1000</f>
        <v>500</v>
      </c>
      <c r="O174">
        <v>2.1999999999999999E-2</v>
      </c>
      <c r="P174" s="3"/>
      <c r="Q174" s="3"/>
      <c r="S174" s="4"/>
      <c r="V174" t="s">
        <v>25</v>
      </c>
      <c r="W174" t="s">
        <v>18</v>
      </c>
      <c r="X174" s="4" t="s">
        <v>26</v>
      </c>
      <c r="Y174" t="s">
        <v>66</v>
      </c>
    </row>
    <row r="175" spans="1:26" x14ac:dyDescent="0.35">
      <c r="A175" t="s">
        <v>27</v>
      </c>
      <c r="B175">
        <v>1</v>
      </c>
      <c r="C175" t="s">
        <v>13</v>
      </c>
      <c r="I175" s="1">
        <v>44860</v>
      </c>
      <c r="J175" s="1">
        <v>44869</v>
      </c>
      <c r="K175">
        <v>0.5</v>
      </c>
      <c r="L175">
        <f>K175*1000</f>
        <v>500</v>
      </c>
      <c r="O175">
        <v>2.4E-2</v>
      </c>
      <c r="P175" s="3"/>
      <c r="Q175" s="3"/>
      <c r="S175" s="4"/>
      <c r="V175" t="s">
        <v>25</v>
      </c>
      <c r="W175" t="s">
        <v>18</v>
      </c>
      <c r="X175" s="4" t="s">
        <v>26</v>
      </c>
      <c r="Y175" t="s">
        <v>69</v>
      </c>
    </row>
    <row r="176" spans="1:26" x14ac:dyDescent="0.35">
      <c r="A176" t="s">
        <v>27</v>
      </c>
      <c r="B176">
        <v>1</v>
      </c>
      <c r="C176" t="s">
        <v>13</v>
      </c>
      <c r="I176" s="1">
        <v>44860</v>
      </c>
      <c r="J176" s="1">
        <v>44869</v>
      </c>
      <c r="K176">
        <v>0.5</v>
      </c>
      <c r="L176">
        <f>K176*1000</f>
        <v>500</v>
      </c>
      <c r="O176">
        <v>2.5000000000000001E-2</v>
      </c>
      <c r="P176" s="3"/>
      <c r="Q176" s="3"/>
      <c r="S176" s="4"/>
      <c r="V176" t="s">
        <v>25</v>
      </c>
      <c r="W176" t="s">
        <v>18</v>
      </c>
      <c r="X176" s="4" t="s">
        <v>26</v>
      </c>
      <c r="Y176" t="s">
        <v>69</v>
      </c>
      <c r="Z176" s="3"/>
    </row>
    <row r="177" spans="1:26" x14ac:dyDescent="0.35">
      <c r="A177" t="s">
        <v>27</v>
      </c>
      <c r="B177">
        <v>2</v>
      </c>
      <c r="C177" t="s">
        <v>13</v>
      </c>
      <c r="I177" s="1">
        <v>44860</v>
      </c>
      <c r="J177" s="1">
        <v>44860</v>
      </c>
      <c r="K177">
        <v>0.5</v>
      </c>
      <c r="L177">
        <f>K177*1000</f>
        <v>500</v>
      </c>
      <c r="O177">
        <v>2.1999999999999999E-2</v>
      </c>
      <c r="P177" s="3"/>
      <c r="Q177" s="3"/>
      <c r="S177" s="4"/>
      <c r="V177" t="s">
        <v>25</v>
      </c>
      <c r="W177" t="s">
        <v>18</v>
      </c>
      <c r="X177" s="4" t="s">
        <v>26</v>
      </c>
      <c r="Y177" t="s">
        <v>66</v>
      </c>
    </row>
    <row r="178" spans="1:26" x14ac:dyDescent="0.35">
      <c r="A178" t="s">
        <v>27</v>
      </c>
      <c r="B178">
        <v>3</v>
      </c>
      <c r="C178" t="s">
        <v>13</v>
      </c>
      <c r="I178" s="1">
        <v>44860</v>
      </c>
      <c r="J178" s="1">
        <v>44860</v>
      </c>
      <c r="K178">
        <v>0.5</v>
      </c>
      <c r="L178">
        <f>K178*1000</f>
        <v>500</v>
      </c>
      <c r="O178">
        <v>2.3E-2</v>
      </c>
      <c r="P178" s="3"/>
      <c r="Q178" s="3"/>
      <c r="S178" s="4"/>
      <c r="V178" t="s">
        <v>25</v>
      </c>
      <c r="W178" t="s">
        <v>18</v>
      </c>
      <c r="X178" s="4" t="s">
        <v>26</v>
      </c>
      <c r="Y178" t="s">
        <v>66</v>
      </c>
      <c r="Z178" s="3"/>
    </row>
    <row r="179" spans="1:26" x14ac:dyDescent="0.35">
      <c r="A179" t="s">
        <v>28</v>
      </c>
      <c r="B179">
        <v>1</v>
      </c>
      <c r="C179" t="s">
        <v>13</v>
      </c>
      <c r="I179" s="1">
        <v>44860</v>
      </c>
      <c r="J179" s="1">
        <v>44860</v>
      </c>
      <c r="K179">
        <v>1</v>
      </c>
      <c r="L179">
        <f>K179*1000</f>
        <v>1000</v>
      </c>
      <c r="O179">
        <v>4.8000000000000001E-2</v>
      </c>
      <c r="P179" s="3"/>
      <c r="Q179" s="3"/>
      <c r="S179" s="4"/>
      <c r="V179" t="s">
        <v>25</v>
      </c>
      <c r="W179" t="s">
        <v>18</v>
      </c>
      <c r="X179" s="4" t="s">
        <v>26</v>
      </c>
      <c r="Y179" t="s">
        <v>66</v>
      </c>
    </row>
    <row r="180" spans="1:26" x14ac:dyDescent="0.35">
      <c r="A180" t="s">
        <v>28</v>
      </c>
      <c r="B180">
        <v>1</v>
      </c>
      <c r="C180" t="s">
        <v>13</v>
      </c>
      <c r="I180" s="1">
        <v>44860</v>
      </c>
      <c r="J180" s="1">
        <v>44869</v>
      </c>
      <c r="K180">
        <v>1</v>
      </c>
      <c r="L180">
        <f>K180*1000</f>
        <v>1000</v>
      </c>
      <c r="O180">
        <v>5.3999999999999999E-2</v>
      </c>
      <c r="P180" s="3"/>
      <c r="Q180" s="3"/>
      <c r="S180" s="4"/>
      <c r="V180" t="s">
        <v>25</v>
      </c>
      <c r="W180" t="s">
        <v>18</v>
      </c>
      <c r="X180" s="4" t="s">
        <v>26</v>
      </c>
      <c r="Y180" t="s">
        <v>69</v>
      </c>
    </row>
    <row r="181" spans="1:26" x14ac:dyDescent="0.35">
      <c r="A181" t="s">
        <v>17</v>
      </c>
      <c r="B181">
        <v>1</v>
      </c>
      <c r="C181" t="s">
        <v>13</v>
      </c>
      <c r="I181" s="1">
        <v>44831</v>
      </c>
      <c r="J181" s="1">
        <v>44839</v>
      </c>
      <c r="K181">
        <v>15</v>
      </c>
      <c r="L181">
        <f>K181*1000</f>
        <v>15000</v>
      </c>
      <c r="O181" s="2">
        <v>0.67100000000000004</v>
      </c>
      <c r="P181" s="3">
        <f>24.512*O181</f>
        <v>16.447552000000002</v>
      </c>
      <c r="Q181" s="3">
        <f>P181*1000</f>
        <v>16447.552000000003</v>
      </c>
      <c r="R181" s="3"/>
      <c r="S181" s="4"/>
      <c r="T181" s="3"/>
      <c r="U181" s="3"/>
      <c r="V181" t="s">
        <v>15</v>
      </c>
      <c r="W181" t="s">
        <v>18</v>
      </c>
      <c r="X181" t="s">
        <v>16</v>
      </c>
      <c r="Y181" t="s">
        <v>71</v>
      </c>
    </row>
    <row r="182" spans="1:26" x14ac:dyDescent="0.35">
      <c r="A182" t="s">
        <v>17</v>
      </c>
      <c r="B182">
        <v>1</v>
      </c>
      <c r="C182" t="s">
        <v>13</v>
      </c>
      <c r="I182" s="1">
        <v>44860</v>
      </c>
      <c r="J182" s="1">
        <v>44860</v>
      </c>
      <c r="K182">
        <v>15</v>
      </c>
      <c r="L182">
        <f>K182*1000</f>
        <v>15000</v>
      </c>
      <c r="O182">
        <v>0.89700000000000002</v>
      </c>
      <c r="P182" s="3"/>
      <c r="Q182" s="3"/>
      <c r="S182" s="4"/>
      <c r="V182" t="s">
        <v>25</v>
      </c>
      <c r="W182" t="s">
        <v>18</v>
      </c>
      <c r="X182" s="4" t="s">
        <v>26</v>
      </c>
      <c r="Y182" t="s">
        <v>66</v>
      </c>
    </row>
    <row r="183" spans="1:26" x14ac:dyDescent="0.35">
      <c r="A183" t="s">
        <v>17</v>
      </c>
      <c r="B183">
        <v>1</v>
      </c>
      <c r="C183" t="s">
        <v>13</v>
      </c>
      <c r="I183" s="1">
        <v>44860</v>
      </c>
      <c r="J183" s="1">
        <v>44869</v>
      </c>
      <c r="K183">
        <v>15</v>
      </c>
      <c r="L183">
        <f>K183*1000</f>
        <v>15000</v>
      </c>
      <c r="O183">
        <v>0.90900000000000003</v>
      </c>
      <c r="P183" s="3"/>
      <c r="Q183" s="3"/>
      <c r="S183" s="4"/>
      <c r="V183" t="s">
        <v>25</v>
      </c>
      <c r="W183" t="s">
        <v>18</v>
      </c>
      <c r="X183" s="4" t="s">
        <v>26</v>
      </c>
      <c r="Y183" t="s">
        <v>69</v>
      </c>
    </row>
    <row r="184" spans="1:26" x14ac:dyDescent="0.35">
      <c r="A184" t="s">
        <v>19</v>
      </c>
      <c r="B184">
        <v>1</v>
      </c>
      <c r="C184" t="s">
        <v>13</v>
      </c>
      <c r="I184" s="1">
        <v>44831</v>
      </c>
      <c r="J184" s="1">
        <v>44839</v>
      </c>
      <c r="K184">
        <v>25</v>
      </c>
      <c r="L184">
        <f>K184*1000</f>
        <v>25000</v>
      </c>
      <c r="O184" s="2">
        <v>1.0649999999999999</v>
      </c>
      <c r="P184" s="3">
        <f>24.512*O184</f>
        <v>26.10528</v>
      </c>
      <c r="Q184" s="3">
        <f>P184*1000</f>
        <v>26105.279999999999</v>
      </c>
      <c r="R184" s="3"/>
      <c r="S184" s="4"/>
      <c r="T184" s="3"/>
      <c r="U184" s="3"/>
      <c r="V184" t="s">
        <v>15</v>
      </c>
      <c r="W184" t="s">
        <v>18</v>
      </c>
      <c r="X184" t="s">
        <v>16</v>
      </c>
      <c r="Y184" t="s">
        <v>71</v>
      </c>
    </row>
    <row r="185" spans="1:26" x14ac:dyDescent="0.35">
      <c r="A185" t="s">
        <v>19</v>
      </c>
      <c r="B185">
        <v>1</v>
      </c>
      <c r="C185" t="s">
        <v>13</v>
      </c>
      <c r="I185" s="1">
        <v>44860</v>
      </c>
      <c r="J185" s="1">
        <v>44860</v>
      </c>
      <c r="K185">
        <v>25</v>
      </c>
      <c r="L185">
        <f>K185*1000</f>
        <v>25000</v>
      </c>
      <c r="O185">
        <v>1.4219999999999999</v>
      </c>
      <c r="P185" s="3"/>
      <c r="Q185" s="3"/>
      <c r="S185" s="4"/>
      <c r="V185" t="s">
        <v>25</v>
      </c>
      <c r="W185" t="s">
        <v>18</v>
      </c>
      <c r="X185" s="4" t="s">
        <v>26</v>
      </c>
      <c r="Y185" t="s">
        <v>66</v>
      </c>
    </row>
    <row r="186" spans="1:26" x14ac:dyDescent="0.35">
      <c r="A186" t="s">
        <v>19</v>
      </c>
      <c r="B186">
        <v>1</v>
      </c>
      <c r="C186" t="s">
        <v>13</v>
      </c>
      <c r="I186" s="1">
        <v>44860</v>
      </c>
      <c r="J186" s="1">
        <v>44869</v>
      </c>
      <c r="K186">
        <v>25</v>
      </c>
      <c r="L186">
        <f>K186*1000</f>
        <v>25000</v>
      </c>
      <c r="O186">
        <v>1.4850000000000001</v>
      </c>
      <c r="P186" s="3"/>
      <c r="Q186" s="3"/>
      <c r="S186" s="4"/>
      <c r="V186" t="s">
        <v>25</v>
      </c>
      <c r="W186" t="s">
        <v>18</v>
      </c>
      <c r="X186" s="4" t="s">
        <v>26</v>
      </c>
      <c r="Y186" t="s">
        <v>69</v>
      </c>
    </row>
    <row r="187" spans="1:26" x14ac:dyDescent="0.35">
      <c r="A187" t="s">
        <v>19</v>
      </c>
      <c r="B187">
        <v>2</v>
      </c>
      <c r="C187" t="s">
        <v>13</v>
      </c>
      <c r="I187" s="1">
        <v>44831</v>
      </c>
      <c r="J187" s="1">
        <v>44839</v>
      </c>
      <c r="K187">
        <v>25</v>
      </c>
      <c r="L187">
        <f>K187*1000</f>
        <v>25000</v>
      </c>
      <c r="O187" s="2">
        <v>1.0620000000000001</v>
      </c>
      <c r="P187" s="3">
        <f>24.512*O187</f>
        <v>26.031744000000003</v>
      </c>
      <c r="Q187" s="3">
        <f>P187*1000</f>
        <v>26031.744000000002</v>
      </c>
      <c r="R187" s="3"/>
      <c r="S187" s="4"/>
      <c r="T187" s="3"/>
      <c r="U187" s="3"/>
      <c r="V187" t="s">
        <v>15</v>
      </c>
      <c r="W187" t="s">
        <v>18</v>
      </c>
      <c r="X187" t="s">
        <v>16</v>
      </c>
      <c r="Y187" t="s">
        <v>71</v>
      </c>
    </row>
    <row r="188" spans="1:26" x14ac:dyDescent="0.35">
      <c r="A188" t="s">
        <v>19</v>
      </c>
      <c r="B188">
        <v>2</v>
      </c>
      <c r="C188" t="s">
        <v>13</v>
      </c>
      <c r="I188" s="1">
        <v>44860</v>
      </c>
      <c r="J188" s="1">
        <v>44860</v>
      </c>
      <c r="K188">
        <v>25</v>
      </c>
      <c r="L188">
        <f>K188*1000</f>
        <v>25000</v>
      </c>
      <c r="O188">
        <v>1.4610000000000001</v>
      </c>
      <c r="P188" s="3"/>
      <c r="Q188" s="3"/>
      <c r="S188" s="4"/>
      <c r="V188" t="s">
        <v>25</v>
      </c>
      <c r="W188" t="s">
        <v>18</v>
      </c>
      <c r="X188" s="4" t="s">
        <v>26</v>
      </c>
      <c r="Y188" t="s">
        <v>66</v>
      </c>
    </row>
    <row r="189" spans="1:26" x14ac:dyDescent="0.35">
      <c r="A189" t="s">
        <v>19</v>
      </c>
      <c r="B189">
        <v>2</v>
      </c>
      <c r="C189" t="s">
        <v>13</v>
      </c>
      <c r="I189" s="1">
        <v>44860</v>
      </c>
      <c r="J189" s="1">
        <v>44869</v>
      </c>
      <c r="K189">
        <v>25</v>
      </c>
      <c r="L189">
        <f>K189*1000</f>
        <v>25000</v>
      </c>
      <c r="O189">
        <v>1.42</v>
      </c>
      <c r="P189" s="3"/>
      <c r="Q189" s="3"/>
      <c r="S189" s="4"/>
      <c r="V189" t="s">
        <v>25</v>
      </c>
      <c r="W189" t="s">
        <v>18</v>
      </c>
      <c r="X189" s="4" t="s">
        <v>26</v>
      </c>
      <c r="Y189" t="s">
        <v>69</v>
      </c>
    </row>
    <row r="190" spans="1:26" x14ac:dyDescent="0.35">
      <c r="A190" t="s">
        <v>19</v>
      </c>
      <c r="B190">
        <v>3</v>
      </c>
      <c r="C190" t="s">
        <v>13</v>
      </c>
      <c r="I190" s="1">
        <v>44831</v>
      </c>
      <c r="J190" s="1">
        <v>44839</v>
      </c>
      <c r="K190">
        <v>25</v>
      </c>
      <c r="L190">
        <f>K190*1000</f>
        <v>25000</v>
      </c>
      <c r="O190" s="2">
        <v>1.0640000000000001</v>
      </c>
      <c r="P190" s="3">
        <f>24.512*O190</f>
        <v>26.080768000000003</v>
      </c>
      <c r="Q190" s="3">
        <f>P190*1000</f>
        <v>26080.768000000004</v>
      </c>
      <c r="R190" s="3"/>
      <c r="S190" s="4"/>
      <c r="T190" s="3"/>
      <c r="U190" s="3"/>
      <c r="V190" t="s">
        <v>15</v>
      </c>
      <c r="W190" t="s">
        <v>18</v>
      </c>
      <c r="X190" t="s">
        <v>16</v>
      </c>
      <c r="Y190" t="s">
        <v>71</v>
      </c>
    </row>
    <row r="191" spans="1:26" x14ac:dyDescent="0.35">
      <c r="A191" t="s">
        <v>19</v>
      </c>
      <c r="B191">
        <v>3</v>
      </c>
      <c r="C191" t="s">
        <v>13</v>
      </c>
      <c r="I191" s="1">
        <v>44860</v>
      </c>
      <c r="J191" s="1">
        <v>44860</v>
      </c>
      <c r="K191">
        <v>25</v>
      </c>
      <c r="L191">
        <f>K191*1000</f>
        <v>25000</v>
      </c>
      <c r="O191">
        <v>1.4630000000000001</v>
      </c>
      <c r="P191" s="3"/>
      <c r="Q191" s="3"/>
      <c r="S191" s="4"/>
      <c r="V191" t="s">
        <v>25</v>
      </c>
      <c r="W191" t="s">
        <v>18</v>
      </c>
      <c r="X191" s="4" t="s">
        <v>26</v>
      </c>
      <c r="Y191" t="s">
        <v>66</v>
      </c>
    </row>
    <row r="192" spans="1:26" x14ac:dyDescent="0.35">
      <c r="A192" t="s">
        <v>19</v>
      </c>
      <c r="B192">
        <v>3</v>
      </c>
      <c r="C192" t="s">
        <v>13</v>
      </c>
      <c r="I192" s="1">
        <v>44860</v>
      </c>
      <c r="J192" s="1">
        <v>44869</v>
      </c>
      <c r="K192">
        <v>25</v>
      </c>
      <c r="L192">
        <f>K192*1000</f>
        <v>25000</v>
      </c>
      <c r="O192">
        <v>1.4750000000000001</v>
      </c>
      <c r="P192" s="3"/>
      <c r="Q192" s="3"/>
      <c r="S192" s="4"/>
      <c r="V192" t="s">
        <v>25</v>
      </c>
      <c r="W192" t="s">
        <v>18</v>
      </c>
      <c r="X192" s="4" t="s">
        <v>26</v>
      </c>
      <c r="Y192" t="s">
        <v>69</v>
      </c>
    </row>
    <row r="193" spans="1:25" x14ac:dyDescent="0.35">
      <c r="A193" t="s">
        <v>20</v>
      </c>
      <c r="B193">
        <v>1</v>
      </c>
      <c r="C193" t="s">
        <v>13</v>
      </c>
      <c r="I193" s="1">
        <v>44831</v>
      </c>
      <c r="J193" s="1">
        <v>44839</v>
      </c>
      <c r="K193">
        <v>35</v>
      </c>
      <c r="L193">
        <f>K193*1000</f>
        <v>35000</v>
      </c>
      <c r="O193" s="2">
        <v>1.482</v>
      </c>
      <c r="P193" s="3">
        <f>24.512*O193</f>
        <v>36.326784000000004</v>
      </c>
      <c r="Q193" s="3">
        <f>P193*1000</f>
        <v>36326.784000000007</v>
      </c>
      <c r="R193" s="3"/>
      <c r="S193" s="4"/>
      <c r="T193" s="3"/>
      <c r="U193" s="3"/>
      <c r="V193" t="s">
        <v>15</v>
      </c>
      <c r="W193" t="s">
        <v>18</v>
      </c>
      <c r="X193" t="s">
        <v>16</v>
      </c>
      <c r="Y193" t="s">
        <v>71</v>
      </c>
    </row>
    <row r="194" spans="1:25" x14ac:dyDescent="0.35">
      <c r="A194" t="s">
        <v>20</v>
      </c>
      <c r="B194">
        <v>1</v>
      </c>
      <c r="C194" t="s">
        <v>13</v>
      </c>
      <c r="I194" s="1">
        <v>44860</v>
      </c>
      <c r="J194" s="1">
        <v>44860</v>
      </c>
      <c r="K194">
        <v>35</v>
      </c>
      <c r="L194">
        <f>K194*1000</f>
        <v>35000</v>
      </c>
      <c r="O194">
        <v>1.996</v>
      </c>
      <c r="P194" s="3"/>
      <c r="Q194" s="3"/>
      <c r="S194" s="4"/>
      <c r="V194" t="s">
        <v>25</v>
      </c>
      <c r="W194" t="s">
        <v>18</v>
      </c>
      <c r="X194" s="4" t="s">
        <v>26</v>
      </c>
      <c r="Y194" t="s">
        <v>66</v>
      </c>
    </row>
    <row r="195" spans="1:25" x14ac:dyDescent="0.35">
      <c r="A195" t="s">
        <v>20</v>
      </c>
      <c r="B195">
        <v>1</v>
      </c>
      <c r="C195" t="s">
        <v>13</v>
      </c>
      <c r="I195" s="1">
        <v>44860</v>
      </c>
      <c r="J195" s="1">
        <v>44869</v>
      </c>
      <c r="K195">
        <v>35</v>
      </c>
      <c r="L195">
        <f>K195*1000</f>
        <v>35000</v>
      </c>
      <c r="O195">
        <v>2.0409999999999999</v>
      </c>
      <c r="P195" s="3"/>
      <c r="Q195" s="3"/>
      <c r="S195" s="4"/>
      <c r="V195" t="s">
        <v>25</v>
      </c>
      <c r="W195" t="s">
        <v>18</v>
      </c>
      <c r="X195" s="4" t="s">
        <v>26</v>
      </c>
      <c r="Y195" t="s">
        <v>69</v>
      </c>
    </row>
    <row r="196" spans="1:25" x14ac:dyDescent="0.35">
      <c r="A196" t="s">
        <v>22</v>
      </c>
      <c r="B196">
        <v>1</v>
      </c>
      <c r="C196" t="s">
        <v>13</v>
      </c>
      <c r="I196" s="1">
        <v>44831</v>
      </c>
      <c r="J196" s="1">
        <v>44839</v>
      </c>
      <c r="K196">
        <v>5</v>
      </c>
      <c r="L196">
        <f>K196*1000</f>
        <v>5000</v>
      </c>
      <c r="O196" s="2">
        <v>0.21</v>
      </c>
      <c r="P196" s="3">
        <f>24.512*O196</f>
        <v>5.1475200000000001</v>
      </c>
      <c r="Q196" s="3">
        <f>P196*1000</f>
        <v>5147.5200000000004</v>
      </c>
      <c r="R196" s="3"/>
      <c r="S196" s="4"/>
      <c r="T196" s="3"/>
      <c r="U196" s="3"/>
      <c r="V196" t="s">
        <v>15</v>
      </c>
      <c r="W196" t="s">
        <v>18</v>
      </c>
      <c r="X196" t="s">
        <v>16</v>
      </c>
      <c r="Y196" t="s">
        <v>71</v>
      </c>
    </row>
    <row r="197" spans="1:25" x14ac:dyDescent="0.35">
      <c r="A197" t="s">
        <v>22</v>
      </c>
      <c r="B197">
        <v>1</v>
      </c>
      <c r="C197" t="s">
        <v>13</v>
      </c>
      <c r="I197" s="1">
        <v>44860</v>
      </c>
      <c r="J197" s="1">
        <v>44860</v>
      </c>
      <c r="K197">
        <v>5</v>
      </c>
      <c r="L197">
        <f>K197*1000</f>
        <v>5000</v>
      </c>
      <c r="O197">
        <v>0.29499999999999998</v>
      </c>
      <c r="P197" s="3"/>
      <c r="Q197" s="3"/>
      <c r="S197" s="4"/>
      <c r="V197" t="s">
        <v>25</v>
      </c>
      <c r="W197" t="s">
        <v>18</v>
      </c>
      <c r="X197" s="4" t="s">
        <v>26</v>
      </c>
      <c r="Y197" t="s">
        <v>66</v>
      </c>
    </row>
    <row r="198" spans="1:25" x14ac:dyDescent="0.35">
      <c r="A198" t="s">
        <v>22</v>
      </c>
      <c r="B198">
        <v>1</v>
      </c>
      <c r="C198" t="s">
        <v>13</v>
      </c>
      <c r="I198" s="1">
        <v>44860</v>
      </c>
      <c r="J198" s="1">
        <v>44869</v>
      </c>
      <c r="K198">
        <v>5</v>
      </c>
      <c r="L198">
        <f>K198*1000</f>
        <v>5000</v>
      </c>
      <c r="O198">
        <v>0.30099999999999999</v>
      </c>
      <c r="P198" s="3"/>
      <c r="Q198" s="3"/>
      <c r="S198" s="4"/>
      <c r="V198" t="s">
        <v>25</v>
      </c>
      <c r="W198" t="s">
        <v>18</v>
      </c>
      <c r="X198" s="4" t="s">
        <v>26</v>
      </c>
      <c r="Y198" t="s">
        <v>69</v>
      </c>
    </row>
    <row r="199" spans="1:25" x14ac:dyDescent="0.35">
      <c r="A199" t="s">
        <v>21</v>
      </c>
      <c r="B199">
        <v>1</v>
      </c>
      <c r="C199" t="s">
        <v>13</v>
      </c>
      <c r="I199" s="1">
        <v>44831</v>
      </c>
      <c r="J199" s="1">
        <v>44839</v>
      </c>
      <c r="K199">
        <v>50</v>
      </c>
      <c r="L199">
        <f>K199*1000</f>
        <v>50000</v>
      </c>
      <c r="O199" s="2">
        <v>2.0870000000000002</v>
      </c>
      <c r="P199" s="3">
        <f>24.512*O199</f>
        <v>51.156544000000004</v>
      </c>
      <c r="Q199" s="3">
        <f>P199*1000</f>
        <v>51156.544000000002</v>
      </c>
      <c r="R199" s="3"/>
      <c r="S199" s="4"/>
      <c r="T199" s="3"/>
      <c r="U199" s="3"/>
      <c r="V199" t="s">
        <v>15</v>
      </c>
      <c r="W199" t="s">
        <v>18</v>
      </c>
      <c r="X199" t="s">
        <v>16</v>
      </c>
      <c r="Y199" t="s">
        <v>71</v>
      </c>
    </row>
    <row r="200" spans="1:25" x14ac:dyDescent="0.35">
      <c r="A200" t="s">
        <v>21</v>
      </c>
      <c r="B200">
        <v>1</v>
      </c>
      <c r="C200" t="s">
        <v>13</v>
      </c>
      <c r="I200" s="1">
        <v>44860</v>
      </c>
      <c r="J200" s="1">
        <v>44860</v>
      </c>
      <c r="K200">
        <v>50</v>
      </c>
      <c r="L200">
        <f>K200*1000</f>
        <v>50000</v>
      </c>
      <c r="O200">
        <v>2.593</v>
      </c>
      <c r="P200" s="3"/>
      <c r="Q200" s="3"/>
      <c r="S200" s="4"/>
      <c r="V200" t="s">
        <v>25</v>
      </c>
      <c r="W200" t="s">
        <v>18</v>
      </c>
      <c r="X200" s="4" t="s">
        <v>26</v>
      </c>
      <c r="Y200" t="s">
        <v>66</v>
      </c>
    </row>
    <row r="201" spans="1:25" x14ac:dyDescent="0.35">
      <c r="A201" t="s">
        <v>21</v>
      </c>
      <c r="B201">
        <v>1</v>
      </c>
      <c r="C201" t="s">
        <v>13</v>
      </c>
      <c r="I201" s="1">
        <v>44860</v>
      </c>
      <c r="J201" s="1">
        <v>44869</v>
      </c>
      <c r="K201">
        <v>50</v>
      </c>
      <c r="L201">
        <f>K201*1000</f>
        <v>50000</v>
      </c>
      <c r="O201">
        <v>2.5920000000000001</v>
      </c>
      <c r="P201" s="3"/>
      <c r="Q201" s="3"/>
      <c r="S201" s="4"/>
      <c r="V201" t="s">
        <v>25</v>
      </c>
      <c r="W201" t="s">
        <v>18</v>
      </c>
      <c r="X201" s="4" t="s">
        <v>26</v>
      </c>
      <c r="Y201" t="s">
        <v>69</v>
      </c>
    </row>
    <row r="202" spans="1:25" x14ac:dyDescent="0.35">
      <c r="A202" t="s">
        <v>21</v>
      </c>
      <c r="B202">
        <v>2</v>
      </c>
      <c r="C202" t="s">
        <v>13</v>
      </c>
      <c r="I202" s="1">
        <v>44831</v>
      </c>
      <c r="J202" s="1">
        <v>44839</v>
      </c>
      <c r="K202">
        <v>50</v>
      </c>
      <c r="L202">
        <f>K202*1000</f>
        <v>50000</v>
      </c>
      <c r="O202" s="2">
        <v>1.9419999999999999</v>
      </c>
      <c r="P202" s="3">
        <f>24.512*O202</f>
        <v>47.602303999999997</v>
      </c>
      <c r="Q202" s="3">
        <f>P202*1000</f>
        <v>47602.303999999996</v>
      </c>
      <c r="R202" s="3"/>
      <c r="S202" s="4"/>
      <c r="T202" s="3"/>
      <c r="U202" s="3"/>
      <c r="V202" t="s">
        <v>15</v>
      </c>
      <c r="W202" t="s">
        <v>18</v>
      </c>
      <c r="X202" t="s">
        <v>16</v>
      </c>
      <c r="Y202" t="s">
        <v>71</v>
      </c>
    </row>
    <row r="203" spans="1:25" x14ac:dyDescent="0.35">
      <c r="A203" t="s">
        <v>21</v>
      </c>
      <c r="B203">
        <v>3</v>
      </c>
      <c r="C203" t="s">
        <v>13</v>
      </c>
      <c r="I203" s="1">
        <v>44831</v>
      </c>
      <c r="J203" s="1">
        <v>44839</v>
      </c>
      <c r="K203">
        <v>50</v>
      </c>
      <c r="L203">
        <f>K203*1000</f>
        <v>50000</v>
      </c>
      <c r="O203" s="2">
        <v>1.9530000000000001</v>
      </c>
      <c r="P203" s="3">
        <f>24.512*O203</f>
        <v>47.871936000000005</v>
      </c>
      <c r="Q203" s="3">
        <f>P203*1000</f>
        <v>47871.936000000002</v>
      </c>
      <c r="R203" s="3"/>
      <c r="S203" s="4"/>
      <c r="T203" s="3"/>
      <c r="U203" s="3"/>
      <c r="V203" t="s">
        <v>15</v>
      </c>
      <c r="W203" t="s">
        <v>18</v>
      </c>
      <c r="X203" t="s">
        <v>16</v>
      </c>
      <c r="Y203" t="s">
        <v>71</v>
      </c>
    </row>
    <row r="204" spans="1:25" x14ac:dyDescent="0.35">
      <c r="A204" t="s">
        <v>23</v>
      </c>
      <c r="B204">
        <v>1</v>
      </c>
      <c r="C204" t="s">
        <v>13</v>
      </c>
      <c r="I204" s="1">
        <v>44831</v>
      </c>
      <c r="J204" s="1">
        <v>44839</v>
      </c>
      <c r="K204">
        <v>50</v>
      </c>
      <c r="L204">
        <f>K204*1000</f>
        <v>50000</v>
      </c>
      <c r="O204" s="2">
        <v>1.9530000000000001</v>
      </c>
      <c r="P204" s="3">
        <f>24.512*O204</f>
        <v>47.871936000000005</v>
      </c>
      <c r="Q204" s="3">
        <f>P204*1000</f>
        <v>47871.936000000002</v>
      </c>
      <c r="R204" s="3"/>
      <c r="S204" s="4"/>
      <c r="T204" s="3"/>
      <c r="U204" s="3"/>
      <c r="V204" s="4" t="s">
        <v>15</v>
      </c>
      <c r="W204" t="s">
        <v>24</v>
      </c>
      <c r="X204" t="s">
        <v>16</v>
      </c>
      <c r="Y204" t="s">
        <v>71</v>
      </c>
    </row>
    <row r="205" spans="1:25" x14ac:dyDescent="0.35">
      <c r="A205" t="s">
        <v>23</v>
      </c>
      <c r="B205">
        <v>1</v>
      </c>
      <c r="C205" t="s">
        <v>13</v>
      </c>
      <c r="I205" s="1">
        <v>44831</v>
      </c>
      <c r="J205" s="1">
        <v>44839</v>
      </c>
      <c r="K205">
        <v>50</v>
      </c>
      <c r="L205">
        <f>K205*1000</f>
        <v>50000</v>
      </c>
      <c r="O205" s="2">
        <v>2.0019999999999998</v>
      </c>
      <c r="P205" s="3">
        <f>24.512*O205</f>
        <v>49.073023999999997</v>
      </c>
      <c r="Q205" s="3">
        <f>P205*1000</f>
        <v>49073.023999999998</v>
      </c>
      <c r="R205" s="3"/>
      <c r="S205" s="4"/>
      <c r="T205" s="3"/>
      <c r="U205" s="3"/>
      <c r="V205" s="4" t="s">
        <v>15</v>
      </c>
      <c r="W205" t="s">
        <v>24</v>
      </c>
      <c r="X205" t="s">
        <v>16</v>
      </c>
      <c r="Y205" s="2" t="s">
        <v>71</v>
      </c>
    </row>
    <row r="206" spans="1:25" x14ac:dyDescent="0.35">
      <c r="A206" t="s">
        <v>23</v>
      </c>
      <c r="B206">
        <v>1</v>
      </c>
      <c r="C206" t="s">
        <v>13</v>
      </c>
      <c r="I206" s="1">
        <v>44831</v>
      </c>
      <c r="J206" s="1">
        <v>44839</v>
      </c>
      <c r="K206">
        <v>50</v>
      </c>
      <c r="L206">
        <f>K206*1000</f>
        <v>50000</v>
      </c>
      <c r="M206" s="2"/>
      <c r="N206" s="2"/>
      <c r="O206" s="2">
        <v>1.9530000000000001</v>
      </c>
      <c r="P206" s="3">
        <f>24.512*O206</f>
        <v>47.871936000000005</v>
      </c>
      <c r="Q206" s="3">
        <f>P206*1000</f>
        <v>47871.936000000002</v>
      </c>
      <c r="R206" s="4"/>
      <c r="S206" s="4"/>
      <c r="T206" s="4"/>
      <c r="U206" s="3"/>
      <c r="V206" s="3" t="s">
        <v>15</v>
      </c>
      <c r="W206" s="3" t="s">
        <v>0</v>
      </c>
      <c r="X206" s="3" t="s">
        <v>16</v>
      </c>
      <c r="Y206" t="s">
        <v>71</v>
      </c>
    </row>
    <row r="207" spans="1:25" x14ac:dyDescent="0.35">
      <c r="A207" t="s">
        <v>23</v>
      </c>
      <c r="B207">
        <v>1</v>
      </c>
      <c r="C207" t="s">
        <v>13</v>
      </c>
      <c r="I207" s="1">
        <v>44831</v>
      </c>
      <c r="J207" s="1">
        <v>44859</v>
      </c>
      <c r="K207">
        <v>50</v>
      </c>
      <c r="L207">
        <f>K207*1000</f>
        <v>50000</v>
      </c>
      <c r="O207" s="2">
        <v>2.0019999999999998</v>
      </c>
      <c r="P207" s="3">
        <f>24.794*O207</f>
        <v>49.637587999999994</v>
      </c>
      <c r="Q207" s="3">
        <f>P207*1000</f>
        <v>49637.587999999996</v>
      </c>
      <c r="R207" s="3"/>
      <c r="S207" s="4"/>
      <c r="T207" s="3"/>
      <c r="U207" s="3"/>
      <c r="V207" s="4" t="s">
        <v>15</v>
      </c>
      <c r="W207" t="s">
        <v>24</v>
      </c>
      <c r="X207" s="4" t="s">
        <v>26</v>
      </c>
      <c r="Y207" s="2" t="s">
        <v>71</v>
      </c>
    </row>
    <row r="208" spans="1:25" x14ac:dyDescent="0.35">
      <c r="A208" t="s">
        <v>23</v>
      </c>
      <c r="B208">
        <v>1</v>
      </c>
      <c r="C208" t="s">
        <v>13</v>
      </c>
      <c r="I208" s="1">
        <v>44831</v>
      </c>
      <c r="J208" s="1">
        <v>44860</v>
      </c>
      <c r="K208">
        <v>50</v>
      </c>
      <c r="L208">
        <f>K208*1000</f>
        <v>50000</v>
      </c>
      <c r="O208" s="2">
        <v>1.6739999999999999</v>
      </c>
      <c r="P208" s="3"/>
      <c r="Q208" s="3"/>
      <c r="S208" s="4"/>
      <c r="V208" t="s">
        <v>25</v>
      </c>
      <c r="W208" t="s">
        <v>24</v>
      </c>
      <c r="X208" s="4" t="s">
        <v>26</v>
      </c>
      <c r="Y208" t="s">
        <v>65</v>
      </c>
    </row>
    <row r="209" spans="1:25" x14ac:dyDescent="0.35">
      <c r="A209" t="s">
        <v>23</v>
      </c>
      <c r="B209">
        <v>1</v>
      </c>
      <c r="C209" t="s">
        <v>13</v>
      </c>
      <c r="I209" s="1">
        <v>44831</v>
      </c>
      <c r="J209" s="1">
        <v>44869</v>
      </c>
      <c r="K209">
        <v>25</v>
      </c>
      <c r="L209">
        <f>K209*1000</f>
        <v>25000</v>
      </c>
      <c r="O209" s="2">
        <v>0.81799999999999995</v>
      </c>
      <c r="P209" s="3"/>
      <c r="Q209" s="3"/>
      <c r="S209" s="4"/>
      <c r="V209" t="s">
        <v>25</v>
      </c>
      <c r="W209" t="s">
        <v>24</v>
      </c>
      <c r="X209" s="4" t="s">
        <v>26</v>
      </c>
      <c r="Y209" t="s">
        <v>68</v>
      </c>
    </row>
    <row r="210" spans="1:25" x14ac:dyDescent="0.35">
      <c r="A210" t="s">
        <v>23</v>
      </c>
      <c r="B210">
        <v>1</v>
      </c>
      <c r="C210" t="s">
        <v>13</v>
      </c>
      <c r="I210" s="1">
        <v>44831</v>
      </c>
      <c r="J210" s="1">
        <v>44869</v>
      </c>
      <c r="K210">
        <v>50</v>
      </c>
      <c r="L210">
        <f>K210*1000</f>
        <v>50000</v>
      </c>
      <c r="O210">
        <v>1.585</v>
      </c>
      <c r="P210" s="3"/>
      <c r="Q210" s="3"/>
      <c r="S210" s="4"/>
      <c r="V210" t="s">
        <v>25</v>
      </c>
      <c r="W210" t="s">
        <v>24</v>
      </c>
      <c r="X210" s="4" t="s">
        <v>26</v>
      </c>
      <c r="Y210" t="s">
        <v>67</v>
      </c>
    </row>
    <row r="211" spans="1:25" x14ac:dyDescent="0.35">
      <c r="A211" t="s">
        <v>23</v>
      </c>
      <c r="B211">
        <v>1</v>
      </c>
      <c r="C211" t="s">
        <v>13</v>
      </c>
      <c r="I211" s="1">
        <v>44831</v>
      </c>
      <c r="J211" s="1">
        <v>44872</v>
      </c>
      <c r="K211">
        <v>50</v>
      </c>
      <c r="L211">
        <f>K211*1000</f>
        <v>50000</v>
      </c>
      <c r="O211">
        <v>2.5329999999999999</v>
      </c>
      <c r="P211" s="3"/>
      <c r="Q211" s="3"/>
      <c r="S211" s="4"/>
      <c r="V211" t="s">
        <v>25</v>
      </c>
      <c r="W211" t="s">
        <v>24</v>
      </c>
      <c r="X211" s="4" t="s">
        <v>16</v>
      </c>
      <c r="Y211" t="s">
        <v>69</v>
      </c>
    </row>
    <row r="212" spans="1:25" x14ac:dyDescent="0.35">
      <c r="A212" t="s">
        <v>23</v>
      </c>
      <c r="B212">
        <v>1</v>
      </c>
      <c r="C212" t="s">
        <v>13</v>
      </c>
      <c r="I212" s="1">
        <v>44831</v>
      </c>
      <c r="J212" s="1">
        <v>44872</v>
      </c>
      <c r="K212">
        <v>50</v>
      </c>
      <c r="L212">
        <f>K212*1000</f>
        <v>50000</v>
      </c>
      <c r="O212">
        <v>2.5539999999999998</v>
      </c>
      <c r="P212" s="3"/>
      <c r="Q212" s="3"/>
      <c r="S212" s="4"/>
      <c r="V212" t="s">
        <v>25</v>
      </c>
      <c r="W212" t="s">
        <v>24</v>
      </c>
      <c r="X212" s="4" t="s">
        <v>26</v>
      </c>
      <c r="Y212" t="s">
        <v>69</v>
      </c>
    </row>
    <row r="213" spans="1:25" x14ac:dyDescent="0.35">
      <c r="A213" t="s">
        <v>23</v>
      </c>
      <c r="B213">
        <v>1</v>
      </c>
      <c r="C213" t="s">
        <v>13</v>
      </c>
      <c r="I213" s="1">
        <v>44831</v>
      </c>
      <c r="J213" s="1">
        <v>44872</v>
      </c>
      <c r="K213">
        <v>25</v>
      </c>
      <c r="L213">
        <f>K213*1000</f>
        <v>25000</v>
      </c>
      <c r="O213">
        <v>1.054</v>
      </c>
      <c r="P213" s="3"/>
      <c r="Q213" s="3"/>
      <c r="S213" s="4"/>
      <c r="V213" t="s">
        <v>25</v>
      </c>
      <c r="W213" t="s">
        <v>24</v>
      </c>
      <c r="X213" s="4" t="s">
        <v>16</v>
      </c>
      <c r="Y213" t="s">
        <v>69</v>
      </c>
    </row>
    <row r="214" spans="1:25" x14ac:dyDescent="0.35">
      <c r="A214" t="s">
        <v>23</v>
      </c>
      <c r="B214">
        <v>1</v>
      </c>
      <c r="C214" t="s">
        <v>13</v>
      </c>
      <c r="I214" s="1">
        <v>44831</v>
      </c>
      <c r="J214" s="1">
        <v>44872</v>
      </c>
      <c r="K214">
        <v>25</v>
      </c>
      <c r="L214">
        <f>K214*1000</f>
        <v>25000</v>
      </c>
      <c r="O214">
        <v>1.1259999999999999</v>
      </c>
      <c r="P214" s="3"/>
      <c r="Q214" s="3"/>
      <c r="S214" s="4"/>
      <c r="V214" t="s">
        <v>25</v>
      </c>
      <c r="W214" t="s">
        <v>24</v>
      </c>
      <c r="X214" s="4" t="s">
        <v>26</v>
      </c>
      <c r="Y214" t="s">
        <v>69</v>
      </c>
    </row>
    <row r="215" spans="1:25" x14ac:dyDescent="0.35">
      <c r="A215" t="s">
        <v>23</v>
      </c>
      <c r="B215">
        <v>2</v>
      </c>
      <c r="C215" t="s">
        <v>13</v>
      </c>
      <c r="I215" s="1">
        <v>44831</v>
      </c>
      <c r="J215" s="1">
        <v>44839</v>
      </c>
      <c r="K215">
        <v>50</v>
      </c>
      <c r="L215">
        <f>K215*1000</f>
        <v>50000</v>
      </c>
      <c r="O215" s="2">
        <v>1.98</v>
      </c>
      <c r="P215" s="3">
        <f>24.512*O215</f>
        <v>48.533760000000001</v>
      </c>
      <c r="Q215" s="3">
        <f>P215*1000</f>
        <v>48533.760000000002</v>
      </c>
      <c r="R215" s="3"/>
      <c r="S215" s="4"/>
      <c r="T215" s="3"/>
      <c r="U215" s="3"/>
      <c r="V215" s="4" t="s">
        <v>15</v>
      </c>
      <c r="W215" t="s">
        <v>24</v>
      </c>
      <c r="X215" t="s">
        <v>16</v>
      </c>
      <c r="Y215" t="s">
        <v>71</v>
      </c>
    </row>
    <row r="216" spans="1:25" x14ac:dyDescent="0.35">
      <c r="A216" t="s">
        <v>23</v>
      </c>
      <c r="B216">
        <v>2</v>
      </c>
      <c r="C216" t="s">
        <v>13</v>
      </c>
      <c r="I216" s="1">
        <v>44831</v>
      </c>
      <c r="J216" s="1">
        <v>44839</v>
      </c>
      <c r="K216">
        <v>50</v>
      </c>
      <c r="L216">
        <f>K216*1000</f>
        <v>50000</v>
      </c>
      <c r="O216" s="2">
        <v>1.9670000000000001</v>
      </c>
      <c r="P216" s="3">
        <f>24.512*O216</f>
        <v>48.215104000000004</v>
      </c>
      <c r="Q216" s="3">
        <f>P216*1000</f>
        <v>48215.104000000007</v>
      </c>
      <c r="R216" s="3"/>
      <c r="S216" s="4"/>
      <c r="T216" s="3"/>
      <c r="U216" s="3"/>
      <c r="V216" s="4" t="s">
        <v>15</v>
      </c>
      <c r="W216" t="s">
        <v>24</v>
      </c>
      <c r="X216" t="s">
        <v>16</v>
      </c>
      <c r="Y216" s="2" t="s">
        <v>71</v>
      </c>
    </row>
    <row r="217" spans="1:25" x14ac:dyDescent="0.35">
      <c r="A217" t="s">
        <v>23</v>
      </c>
      <c r="B217">
        <v>2</v>
      </c>
      <c r="C217" t="s">
        <v>13</v>
      </c>
      <c r="I217" s="1">
        <v>44831</v>
      </c>
      <c r="J217" s="1">
        <v>44839</v>
      </c>
      <c r="K217">
        <v>50</v>
      </c>
      <c r="L217">
        <f>K217*1000</f>
        <v>50000</v>
      </c>
      <c r="M217" s="2"/>
      <c r="O217" s="2">
        <v>1.98</v>
      </c>
      <c r="P217" s="3">
        <f>24.512*O217</f>
        <v>48.533760000000001</v>
      </c>
      <c r="Q217" s="3">
        <f>P217*1000</f>
        <v>48533.760000000002</v>
      </c>
      <c r="R217" s="4"/>
      <c r="S217" s="4"/>
      <c r="T217" s="4"/>
      <c r="U217" s="3"/>
      <c r="V217" s="3" t="s">
        <v>15</v>
      </c>
      <c r="W217" s="3" t="s">
        <v>0</v>
      </c>
      <c r="X217" s="3" t="s">
        <v>16</v>
      </c>
      <c r="Y217" t="s">
        <v>71</v>
      </c>
    </row>
    <row r="218" spans="1:25" x14ac:dyDescent="0.35">
      <c r="A218" t="s">
        <v>23</v>
      </c>
      <c r="B218">
        <v>2</v>
      </c>
      <c r="C218" t="s">
        <v>13</v>
      </c>
      <c r="I218" s="1">
        <v>44831</v>
      </c>
      <c r="J218" s="1">
        <v>44859</v>
      </c>
      <c r="K218">
        <v>50</v>
      </c>
      <c r="L218">
        <f>K218*1000</f>
        <v>50000</v>
      </c>
      <c r="O218" s="2">
        <v>1.9670000000000001</v>
      </c>
      <c r="P218" s="3">
        <f>24.794*O218</f>
        <v>48.769798000000002</v>
      </c>
      <c r="Q218" s="3">
        <f>P218*1000</f>
        <v>48769.798000000003</v>
      </c>
      <c r="R218" s="3"/>
      <c r="S218" s="4"/>
      <c r="T218" s="3"/>
      <c r="U218" s="3"/>
      <c r="V218" s="4" t="s">
        <v>15</v>
      </c>
      <c r="W218" t="s">
        <v>24</v>
      </c>
      <c r="X218" s="4" t="s">
        <v>26</v>
      </c>
      <c r="Y218" s="2" t="s">
        <v>71</v>
      </c>
    </row>
    <row r="219" spans="1:25" x14ac:dyDescent="0.35">
      <c r="A219" t="s">
        <v>23</v>
      </c>
      <c r="B219">
        <v>2</v>
      </c>
      <c r="C219" t="s">
        <v>13</v>
      </c>
      <c r="I219" s="1">
        <v>44831</v>
      </c>
      <c r="J219" s="1">
        <v>44860</v>
      </c>
      <c r="K219">
        <v>50</v>
      </c>
      <c r="L219">
        <f>K219*1000</f>
        <v>50000</v>
      </c>
      <c r="O219" s="2">
        <v>1.623</v>
      </c>
      <c r="P219" s="3"/>
      <c r="Q219" s="3"/>
      <c r="S219" s="4"/>
      <c r="V219" t="s">
        <v>25</v>
      </c>
      <c r="W219" t="s">
        <v>24</v>
      </c>
      <c r="X219" s="4" t="s">
        <v>26</v>
      </c>
      <c r="Y219" t="s">
        <v>65</v>
      </c>
    </row>
    <row r="220" spans="1:25" x14ac:dyDescent="0.35">
      <c r="A220" t="s">
        <v>23</v>
      </c>
      <c r="B220">
        <v>2</v>
      </c>
      <c r="C220" t="s">
        <v>13</v>
      </c>
      <c r="I220" s="1">
        <v>44831</v>
      </c>
      <c r="J220" s="1">
        <v>44869</v>
      </c>
      <c r="K220">
        <v>25</v>
      </c>
      <c r="L220">
        <f>K220*1000</f>
        <v>25000</v>
      </c>
      <c r="O220" s="2">
        <v>0.82099999999999995</v>
      </c>
      <c r="P220" s="3"/>
      <c r="Q220" s="3"/>
      <c r="S220" s="4"/>
      <c r="V220" t="s">
        <v>25</v>
      </c>
      <c r="W220" t="s">
        <v>24</v>
      </c>
      <c r="X220" s="4" t="s">
        <v>26</v>
      </c>
      <c r="Y220" t="s">
        <v>68</v>
      </c>
    </row>
    <row r="221" spans="1:25" x14ac:dyDescent="0.35">
      <c r="A221" t="s">
        <v>23</v>
      </c>
      <c r="B221">
        <v>2</v>
      </c>
      <c r="C221" t="s">
        <v>13</v>
      </c>
      <c r="I221" s="1">
        <v>44831</v>
      </c>
      <c r="J221" s="1">
        <v>44869</v>
      </c>
      <c r="K221">
        <v>50</v>
      </c>
      <c r="L221">
        <f>K221*1000</f>
        <v>50000</v>
      </c>
      <c r="O221" s="2">
        <v>1.5209999999999999</v>
      </c>
      <c r="P221" s="3"/>
      <c r="Q221" s="3"/>
      <c r="S221" s="4"/>
      <c r="V221" t="s">
        <v>25</v>
      </c>
      <c r="W221" t="s">
        <v>24</v>
      </c>
      <c r="X221" s="4" t="s">
        <v>26</v>
      </c>
      <c r="Y221" t="s">
        <v>67</v>
      </c>
    </row>
    <row r="222" spans="1:25" x14ac:dyDescent="0.35">
      <c r="A222" t="s">
        <v>23</v>
      </c>
      <c r="B222">
        <v>2</v>
      </c>
      <c r="C222" t="s">
        <v>13</v>
      </c>
      <c r="I222" s="1">
        <v>44831</v>
      </c>
      <c r="J222" s="1">
        <v>44872</v>
      </c>
      <c r="K222">
        <v>50</v>
      </c>
      <c r="L222">
        <f>K222*1000</f>
        <v>50000</v>
      </c>
      <c r="O222">
        <v>2.532</v>
      </c>
      <c r="P222" s="3"/>
      <c r="Q222" s="3"/>
      <c r="S222" s="4"/>
      <c r="V222" t="s">
        <v>25</v>
      </c>
      <c r="W222" t="s">
        <v>24</v>
      </c>
      <c r="X222" s="4" t="s">
        <v>16</v>
      </c>
      <c r="Y222" t="s">
        <v>69</v>
      </c>
    </row>
    <row r="223" spans="1:25" x14ac:dyDescent="0.35">
      <c r="A223" t="s">
        <v>23</v>
      </c>
      <c r="B223">
        <v>2</v>
      </c>
      <c r="C223" t="s">
        <v>13</v>
      </c>
      <c r="I223" s="1">
        <v>44831</v>
      </c>
      <c r="J223" s="1">
        <v>44872</v>
      </c>
      <c r="K223">
        <v>50</v>
      </c>
      <c r="L223">
        <f>K223*1000</f>
        <v>50000</v>
      </c>
      <c r="O223">
        <v>2.5350000000000001</v>
      </c>
      <c r="P223" s="3"/>
      <c r="Q223" s="3"/>
      <c r="S223" s="4"/>
      <c r="V223" t="s">
        <v>25</v>
      </c>
      <c r="W223" t="s">
        <v>24</v>
      </c>
      <c r="X223" s="4" t="s">
        <v>26</v>
      </c>
      <c r="Y223" t="s">
        <v>69</v>
      </c>
    </row>
    <row r="224" spans="1:25" x14ac:dyDescent="0.35">
      <c r="A224" t="s">
        <v>23</v>
      </c>
      <c r="B224">
        <v>2</v>
      </c>
      <c r="C224" t="s">
        <v>13</v>
      </c>
      <c r="I224" s="1">
        <v>44831</v>
      </c>
      <c r="J224" s="1">
        <v>44872</v>
      </c>
      <c r="K224">
        <v>25</v>
      </c>
      <c r="L224">
        <f>K224*1000</f>
        <v>25000</v>
      </c>
      <c r="O224">
        <v>1.081</v>
      </c>
      <c r="P224" s="3"/>
      <c r="Q224" s="3"/>
      <c r="S224" s="4"/>
      <c r="V224" t="s">
        <v>25</v>
      </c>
      <c r="W224" t="s">
        <v>24</v>
      </c>
      <c r="X224" s="4" t="s">
        <v>16</v>
      </c>
      <c r="Y224" t="s">
        <v>69</v>
      </c>
    </row>
    <row r="225" spans="1:25" x14ac:dyDescent="0.35">
      <c r="A225" t="s">
        <v>23</v>
      </c>
      <c r="B225">
        <v>2</v>
      </c>
      <c r="C225" t="s">
        <v>13</v>
      </c>
      <c r="I225" s="1">
        <v>44831</v>
      </c>
      <c r="J225" s="1">
        <v>44872</v>
      </c>
      <c r="K225">
        <v>25</v>
      </c>
      <c r="L225">
        <f>K225*1000</f>
        <v>25000</v>
      </c>
      <c r="O225">
        <v>1.105</v>
      </c>
      <c r="P225" s="3"/>
      <c r="Q225" s="3"/>
      <c r="S225" s="4"/>
      <c r="V225" t="s">
        <v>25</v>
      </c>
      <c r="W225" t="s">
        <v>24</v>
      </c>
      <c r="X225" s="4" t="s">
        <v>26</v>
      </c>
      <c r="Y225" t="s">
        <v>69</v>
      </c>
    </row>
    <row r="226" spans="1:25" x14ac:dyDescent="0.35">
      <c r="A226" t="s">
        <v>23</v>
      </c>
      <c r="B226">
        <v>3</v>
      </c>
      <c r="C226" t="s">
        <v>13</v>
      </c>
      <c r="I226" s="1">
        <v>44831</v>
      </c>
      <c r="J226" s="1">
        <v>44839</v>
      </c>
      <c r="K226">
        <v>50</v>
      </c>
      <c r="L226">
        <f>K226*1000</f>
        <v>50000</v>
      </c>
      <c r="O226" s="2">
        <v>1.9830000000000001</v>
      </c>
      <c r="P226" s="3">
        <f>24.512*O226</f>
        <v>48.607296000000005</v>
      </c>
      <c r="Q226" s="3">
        <f>P226*1000</f>
        <v>48607.296000000002</v>
      </c>
      <c r="R226" s="3"/>
      <c r="S226" s="4"/>
      <c r="T226" s="3"/>
      <c r="U226" s="3"/>
      <c r="V226" s="4" t="s">
        <v>15</v>
      </c>
      <c r="W226" t="s">
        <v>24</v>
      </c>
      <c r="X226" t="s">
        <v>16</v>
      </c>
      <c r="Y226" t="s">
        <v>71</v>
      </c>
    </row>
    <row r="227" spans="1:25" x14ac:dyDescent="0.35">
      <c r="A227" t="s">
        <v>23</v>
      </c>
      <c r="B227">
        <v>3</v>
      </c>
      <c r="C227" t="s">
        <v>13</v>
      </c>
      <c r="I227" s="1">
        <v>44831</v>
      </c>
      <c r="J227" s="1">
        <v>44839</v>
      </c>
      <c r="K227">
        <v>50</v>
      </c>
      <c r="L227">
        <f>K227*1000</f>
        <v>50000</v>
      </c>
      <c r="O227" s="2">
        <v>1.9770000000000001</v>
      </c>
      <c r="P227" s="3">
        <f>24.512*O227</f>
        <v>48.460224000000004</v>
      </c>
      <c r="Q227" s="3">
        <f>P227*1000</f>
        <v>48460.224000000002</v>
      </c>
      <c r="R227" s="3"/>
      <c r="S227" s="4"/>
      <c r="T227" s="3"/>
      <c r="U227" s="3"/>
      <c r="V227" s="4" t="s">
        <v>15</v>
      </c>
      <c r="W227" t="s">
        <v>24</v>
      </c>
      <c r="X227" t="s">
        <v>16</v>
      </c>
      <c r="Y227" s="2" t="s">
        <v>71</v>
      </c>
    </row>
    <row r="228" spans="1:25" x14ac:dyDescent="0.35">
      <c r="A228" t="s">
        <v>23</v>
      </c>
      <c r="B228">
        <v>3</v>
      </c>
      <c r="C228" t="s">
        <v>13</v>
      </c>
      <c r="I228" s="1">
        <v>44831</v>
      </c>
      <c r="J228" s="1">
        <v>44839</v>
      </c>
      <c r="K228">
        <v>50</v>
      </c>
      <c r="L228">
        <f>K228*1000</f>
        <v>50000</v>
      </c>
      <c r="M228" s="2"/>
      <c r="N228" s="2">
        <v>50.006</v>
      </c>
      <c r="O228" s="2">
        <v>1.9830000000000001</v>
      </c>
      <c r="P228" s="3">
        <f>24.512*O228</f>
        <v>48.607296000000005</v>
      </c>
      <c r="Q228" s="3">
        <f>P228*1000</f>
        <v>48607.296000000002</v>
      </c>
      <c r="R228" s="4"/>
      <c r="S228" s="4"/>
      <c r="T228" s="4"/>
      <c r="U228" s="3"/>
      <c r="V228" s="3" t="s">
        <v>15</v>
      </c>
      <c r="W228" s="3" t="s">
        <v>0</v>
      </c>
      <c r="X228" s="3" t="s">
        <v>16</v>
      </c>
      <c r="Y228" t="s">
        <v>71</v>
      </c>
    </row>
    <row r="229" spans="1:25" x14ac:dyDescent="0.35">
      <c r="A229" t="s">
        <v>23</v>
      </c>
      <c r="B229">
        <v>3</v>
      </c>
      <c r="C229" t="s">
        <v>13</v>
      </c>
      <c r="I229" s="1">
        <v>44831</v>
      </c>
      <c r="J229" s="1">
        <v>44859</v>
      </c>
      <c r="K229">
        <v>50</v>
      </c>
      <c r="L229">
        <f>K229*1000</f>
        <v>50000</v>
      </c>
      <c r="O229" s="2">
        <v>1.9770000000000001</v>
      </c>
      <c r="P229" s="3">
        <f>24.794*O229</f>
        <v>49.017738000000001</v>
      </c>
      <c r="Q229" s="3">
        <f>P229*1000</f>
        <v>49017.738000000005</v>
      </c>
      <c r="R229" s="3"/>
      <c r="S229" s="4"/>
      <c r="T229" s="3"/>
      <c r="U229" s="3"/>
      <c r="V229" s="4" t="s">
        <v>15</v>
      </c>
      <c r="W229" t="s">
        <v>24</v>
      </c>
      <c r="X229" s="4" t="s">
        <v>26</v>
      </c>
      <c r="Y229" s="2" t="s">
        <v>71</v>
      </c>
    </row>
    <row r="230" spans="1:25" x14ac:dyDescent="0.35">
      <c r="A230" t="s">
        <v>23</v>
      </c>
      <c r="B230">
        <v>3</v>
      </c>
      <c r="C230" t="s">
        <v>13</v>
      </c>
      <c r="I230" s="1">
        <v>44831</v>
      </c>
      <c r="J230" s="1">
        <v>44860</v>
      </c>
      <c r="K230">
        <v>50</v>
      </c>
      <c r="L230">
        <f>K230*1000</f>
        <v>50000</v>
      </c>
      <c r="O230" s="2">
        <v>1.6319999999999999</v>
      </c>
      <c r="P230" s="3"/>
      <c r="Q230" s="3"/>
      <c r="S230" s="4"/>
      <c r="V230" t="s">
        <v>25</v>
      </c>
      <c r="W230" t="s">
        <v>24</v>
      </c>
      <c r="X230" s="4" t="s">
        <v>26</v>
      </c>
      <c r="Y230" t="s">
        <v>65</v>
      </c>
    </row>
    <row r="231" spans="1:25" x14ac:dyDescent="0.35">
      <c r="A231" t="s">
        <v>23</v>
      </c>
      <c r="B231">
        <v>3</v>
      </c>
      <c r="C231" t="s">
        <v>13</v>
      </c>
      <c r="I231" s="1">
        <v>44831</v>
      </c>
      <c r="J231" s="1">
        <v>44869</v>
      </c>
      <c r="K231">
        <v>25</v>
      </c>
      <c r="L231">
        <f>K231*1000</f>
        <v>25000</v>
      </c>
      <c r="O231" s="2">
        <v>0.84799999999999998</v>
      </c>
      <c r="P231" s="3"/>
      <c r="Q231" s="3"/>
      <c r="S231" s="4"/>
      <c r="V231" t="s">
        <v>25</v>
      </c>
      <c r="W231" t="s">
        <v>24</v>
      </c>
      <c r="X231" s="4" t="s">
        <v>26</v>
      </c>
      <c r="Y231" t="s">
        <v>68</v>
      </c>
    </row>
    <row r="232" spans="1:25" x14ac:dyDescent="0.35">
      <c r="A232" t="s">
        <v>23</v>
      </c>
      <c r="B232">
        <v>3</v>
      </c>
      <c r="C232" t="s">
        <v>13</v>
      </c>
      <c r="I232" s="1">
        <v>44831</v>
      </c>
      <c r="J232" s="1">
        <v>44869</v>
      </c>
      <c r="K232">
        <v>50</v>
      </c>
      <c r="L232">
        <f>K232*1000</f>
        <v>50000</v>
      </c>
      <c r="O232" s="2">
        <v>1.552</v>
      </c>
      <c r="P232" s="3"/>
      <c r="Q232" s="3"/>
      <c r="S232" s="4"/>
      <c r="V232" t="s">
        <v>25</v>
      </c>
      <c r="W232" t="s">
        <v>24</v>
      </c>
      <c r="X232" s="4" t="s">
        <v>26</v>
      </c>
      <c r="Y232" t="s">
        <v>67</v>
      </c>
    </row>
    <row r="233" spans="1:25" x14ac:dyDescent="0.35">
      <c r="A233" t="s">
        <v>23</v>
      </c>
      <c r="B233">
        <v>3</v>
      </c>
      <c r="C233" t="s">
        <v>13</v>
      </c>
      <c r="I233" s="1">
        <v>44831</v>
      </c>
      <c r="J233" s="1">
        <v>44872</v>
      </c>
      <c r="K233">
        <v>50</v>
      </c>
      <c r="L233">
        <f>K233*1000</f>
        <v>50000</v>
      </c>
      <c r="O233">
        <v>2.5009999999999999</v>
      </c>
      <c r="P233" s="3"/>
      <c r="Q233" s="3"/>
      <c r="S233" s="4"/>
      <c r="V233" t="s">
        <v>25</v>
      </c>
      <c r="W233" t="s">
        <v>24</v>
      </c>
      <c r="X233" s="4" t="s">
        <v>16</v>
      </c>
      <c r="Y233" t="s">
        <v>69</v>
      </c>
    </row>
    <row r="234" spans="1:25" x14ac:dyDescent="0.35">
      <c r="A234" t="s">
        <v>23</v>
      </c>
      <c r="B234">
        <v>3</v>
      </c>
      <c r="C234" t="s">
        <v>13</v>
      </c>
      <c r="I234" s="1">
        <v>44831</v>
      </c>
      <c r="J234" s="1">
        <v>44872</v>
      </c>
      <c r="K234">
        <v>50</v>
      </c>
      <c r="L234">
        <f>K234*1000</f>
        <v>50000</v>
      </c>
      <c r="O234">
        <v>2.4860000000000002</v>
      </c>
      <c r="P234" s="3"/>
      <c r="Q234" s="3"/>
      <c r="S234" s="4"/>
      <c r="V234" t="s">
        <v>25</v>
      </c>
      <c r="W234" t="s">
        <v>24</v>
      </c>
      <c r="X234" s="4" t="s">
        <v>26</v>
      </c>
      <c r="Y234" t="s">
        <v>69</v>
      </c>
    </row>
    <row r="235" spans="1:25" x14ac:dyDescent="0.35">
      <c r="A235" t="s">
        <v>23</v>
      </c>
      <c r="B235">
        <v>3</v>
      </c>
      <c r="C235" t="s">
        <v>13</v>
      </c>
      <c r="I235" s="1">
        <v>44831</v>
      </c>
      <c r="J235" s="1">
        <v>44872</v>
      </c>
      <c r="K235">
        <v>25</v>
      </c>
      <c r="L235">
        <f>K235*1000</f>
        <v>25000</v>
      </c>
      <c r="O235">
        <v>1.1180000000000001</v>
      </c>
      <c r="P235" s="3"/>
      <c r="Q235" s="3"/>
      <c r="S235" s="4"/>
      <c r="V235" t="s">
        <v>25</v>
      </c>
      <c r="W235" t="s">
        <v>24</v>
      </c>
      <c r="X235" s="4" t="s">
        <v>16</v>
      </c>
      <c r="Y235" t="s">
        <v>69</v>
      </c>
    </row>
    <row r="236" spans="1:25" x14ac:dyDescent="0.35">
      <c r="A236" t="s">
        <v>23</v>
      </c>
      <c r="B236">
        <v>3</v>
      </c>
      <c r="C236" t="s">
        <v>13</v>
      </c>
      <c r="I236" s="1">
        <v>44831</v>
      </c>
      <c r="J236" s="1">
        <v>44872</v>
      </c>
      <c r="K236">
        <v>25</v>
      </c>
      <c r="L236">
        <f>K236*1000</f>
        <v>25000</v>
      </c>
      <c r="O236">
        <v>1.0760000000000001</v>
      </c>
      <c r="P236" s="3"/>
      <c r="Q236" s="3"/>
      <c r="S236" s="4"/>
      <c r="V236" t="s">
        <v>25</v>
      </c>
      <c r="W236" t="s">
        <v>24</v>
      </c>
      <c r="X236" s="4" t="s">
        <v>26</v>
      </c>
      <c r="Y236" t="s">
        <v>69</v>
      </c>
    </row>
    <row r="237" spans="1:25" x14ac:dyDescent="0.35">
      <c r="A237" t="s">
        <v>12</v>
      </c>
      <c r="B237">
        <v>1</v>
      </c>
      <c r="C237" t="s">
        <v>13</v>
      </c>
      <c r="I237" s="1">
        <v>44831</v>
      </c>
      <c r="J237" s="1">
        <v>44831</v>
      </c>
      <c r="K237">
        <v>50</v>
      </c>
      <c r="L237">
        <f>K237*1000</f>
        <v>50000</v>
      </c>
      <c r="O237" s="2">
        <v>2.036</v>
      </c>
      <c r="P237" s="3">
        <f>24.512*O237</f>
        <v>49.906432000000002</v>
      </c>
      <c r="Q237" s="3">
        <f>P237*1000</f>
        <v>49906.432000000001</v>
      </c>
      <c r="R237" s="3"/>
      <c r="S237" s="4"/>
      <c r="T237" s="3"/>
      <c r="U237" s="3"/>
      <c r="V237" t="s">
        <v>15</v>
      </c>
      <c r="W237" t="s">
        <v>14</v>
      </c>
      <c r="X237" t="s">
        <v>16</v>
      </c>
      <c r="Y237" t="s">
        <v>71</v>
      </c>
    </row>
    <row r="238" spans="1:25" x14ac:dyDescent="0.35">
      <c r="A238" t="s">
        <v>12</v>
      </c>
      <c r="B238">
        <v>1</v>
      </c>
      <c r="C238" t="s">
        <v>13</v>
      </c>
      <c r="I238" s="1">
        <v>44830</v>
      </c>
      <c r="J238" s="1">
        <v>44831</v>
      </c>
      <c r="K238">
        <v>50</v>
      </c>
      <c r="L238">
        <f>K238*1000</f>
        <v>50000</v>
      </c>
      <c r="M238" s="2"/>
      <c r="N238" s="2"/>
      <c r="O238" s="2">
        <v>2.036</v>
      </c>
      <c r="P238" s="3">
        <f>24.512*O238</f>
        <v>49.906432000000002</v>
      </c>
      <c r="Q238" s="3">
        <f>P238*1000</f>
        <v>49906.432000000001</v>
      </c>
      <c r="S238" s="4"/>
      <c r="T238" s="4"/>
      <c r="U238" s="3"/>
      <c r="V238" s="3" t="s">
        <v>15</v>
      </c>
      <c r="W238" s="3" t="s">
        <v>14</v>
      </c>
      <c r="X238" s="3" t="s">
        <v>16</v>
      </c>
      <c r="Y238" t="s">
        <v>71</v>
      </c>
    </row>
    <row r="239" spans="1:25" x14ac:dyDescent="0.35">
      <c r="A239" t="s">
        <v>12</v>
      </c>
      <c r="B239">
        <v>1</v>
      </c>
      <c r="C239" t="s">
        <v>13</v>
      </c>
      <c r="I239" s="1">
        <v>44831</v>
      </c>
      <c r="J239" s="1">
        <v>44839</v>
      </c>
      <c r="K239">
        <v>50</v>
      </c>
      <c r="L239">
        <f>K239*1000</f>
        <v>50000</v>
      </c>
      <c r="O239" s="2">
        <v>2.0870000000000002</v>
      </c>
      <c r="P239" s="3">
        <f>24.512*O239</f>
        <v>51.156544000000004</v>
      </c>
      <c r="Q239" s="3">
        <f>P239*1000</f>
        <v>51156.544000000002</v>
      </c>
      <c r="R239" s="3"/>
      <c r="S239" s="4"/>
      <c r="T239" s="3"/>
      <c r="U239" s="3"/>
      <c r="V239" s="4" t="s">
        <v>15</v>
      </c>
      <c r="W239" t="s">
        <v>14</v>
      </c>
      <c r="X239" t="s">
        <v>16</v>
      </c>
      <c r="Y239" s="2" t="s">
        <v>71</v>
      </c>
    </row>
    <row r="240" spans="1:25" x14ac:dyDescent="0.35">
      <c r="A240" t="s">
        <v>12</v>
      </c>
      <c r="B240">
        <v>1</v>
      </c>
      <c r="C240" t="s">
        <v>13</v>
      </c>
      <c r="I240" s="1">
        <v>44831</v>
      </c>
      <c r="J240" s="1">
        <v>44839</v>
      </c>
      <c r="K240">
        <v>50</v>
      </c>
      <c r="L240">
        <f>K240*1000</f>
        <v>50000</v>
      </c>
      <c r="M240" s="2"/>
      <c r="N240" s="2"/>
      <c r="O240" s="2">
        <v>2.0870000000000002</v>
      </c>
      <c r="P240" s="3">
        <f>24.512*O240</f>
        <v>51.156544000000004</v>
      </c>
      <c r="Q240" s="3">
        <f>P240*1000</f>
        <v>51156.544000000002</v>
      </c>
      <c r="R240" s="4"/>
      <c r="S240" s="4"/>
      <c r="T240" s="4"/>
      <c r="U240" s="3"/>
      <c r="V240" s="3" t="s">
        <v>15</v>
      </c>
      <c r="W240" s="3" t="s">
        <v>0</v>
      </c>
      <c r="X240" s="3" t="s">
        <v>16</v>
      </c>
      <c r="Y240" t="s">
        <v>71</v>
      </c>
    </row>
    <row r="241" spans="1:26" x14ac:dyDescent="0.35">
      <c r="A241" t="s">
        <v>12</v>
      </c>
      <c r="B241">
        <v>2</v>
      </c>
      <c r="C241" t="s">
        <v>13</v>
      </c>
      <c r="I241" s="1">
        <v>44831</v>
      </c>
      <c r="J241" s="1">
        <v>44831</v>
      </c>
      <c r="K241">
        <v>50</v>
      </c>
      <c r="L241">
        <f>K241*1000</f>
        <v>50000</v>
      </c>
      <c r="O241" s="2">
        <v>2.0259999999999998</v>
      </c>
      <c r="P241" s="3">
        <f>24.512*O241</f>
        <v>49.661311999999995</v>
      </c>
      <c r="Q241" s="3">
        <f>P241*1000</f>
        <v>49661.311999999998</v>
      </c>
      <c r="R241" s="3"/>
      <c r="S241" s="4"/>
      <c r="T241" s="3"/>
      <c r="U241" s="3"/>
      <c r="V241" t="s">
        <v>15</v>
      </c>
      <c r="W241" t="s">
        <v>14</v>
      </c>
      <c r="X241" t="s">
        <v>16</v>
      </c>
      <c r="Y241" t="s">
        <v>71</v>
      </c>
    </row>
    <row r="242" spans="1:26" x14ac:dyDescent="0.35">
      <c r="A242" t="s">
        <v>12</v>
      </c>
      <c r="B242">
        <v>2</v>
      </c>
      <c r="C242" t="s">
        <v>13</v>
      </c>
      <c r="I242" s="1">
        <v>44830</v>
      </c>
      <c r="J242" s="1">
        <v>44831</v>
      </c>
      <c r="K242">
        <v>50</v>
      </c>
      <c r="L242">
        <f>K242*1000</f>
        <v>50000</v>
      </c>
      <c r="M242" s="2"/>
      <c r="N242" s="2"/>
      <c r="O242" s="2">
        <v>2.0259999999999998</v>
      </c>
      <c r="P242" s="3">
        <f>24.512*O242</f>
        <v>49.661311999999995</v>
      </c>
      <c r="Q242" s="3">
        <f>P242*1000</f>
        <v>49661.311999999998</v>
      </c>
      <c r="S242" s="4"/>
      <c r="T242" s="4"/>
      <c r="U242" s="3"/>
      <c r="V242" s="3" t="s">
        <v>15</v>
      </c>
      <c r="W242" s="3" t="s">
        <v>14</v>
      </c>
      <c r="X242" s="3" t="s">
        <v>16</v>
      </c>
      <c r="Y242" t="s">
        <v>71</v>
      </c>
    </row>
    <row r="243" spans="1:26" x14ac:dyDescent="0.35">
      <c r="A243" t="s">
        <v>12</v>
      </c>
      <c r="B243">
        <v>2</v>
      </c>
      <c r="C243" t="s">
        <v>13</v>
      </c>
      <c r="I243" s="1">
        <v>44831</v>
      </c>
      <c r="J243" s="1">
        <v>44839</v>
      </c>
      <c r="K243">
        <v>50</v>
      </c>
      <c r="L243">
        <f>K243*1000</f>
        <v>50000</v>
      </c>
      <c r="O243" s="2">
        <v>1.9419999999999999</v>
      </c>
      <c r="P243" s="3">
        <f>24.512*O243</f>
        <v>47.602303999999997</v>
      </c>
      <c r="Q243" s="3">
        <f>P243*1000</f>
        <v>47602.303999999996</v>
      </c>
      <c r="R243" s="3"/>
      <c r="S243" s="4"/>
      <c r="T243" s="3"/>
      <c r="U243" s="3"/>
      <c r="V243" s="4" t="s">
        <v>15</v>
      </c>
      <c r="W243" t="s">
        <v>14</v>
      </c>
      <c r="X243" t="s">
        <v>16</v>
      </c>
      <c r="Y243" s="2" t="s">
        <v>71</v>
      </c>
    </row>
    <row r="244" spans="1:26" x14ac:dyDescent="0.35">
      <c r="A244" t="s">
        <v>12</v>
      </c>
      <c r="B244">
        <v>2</v>
      </c>
      <c r="C244" t="s">
        <v>13</v>
      </c>
      <c r="I244" s="1">
        <v>44831</v>
      </c>
      <c r="J244" s="1">
        <v>44839</v>
      </c>
      <c r="K244">
        <v>50</v>
      </c>
      <c r="L244">
        <f>K244*1000</f>
        <v>50000</v>
      </c>
      <c r="M244" s="2"/>
      <c r="N244" s="2"/>
      <c r="O244" s="2">
        <v>1.9419999999999999</v>
      </c>
      <c r="P244" s="3">
        <f>24.512*O244</f>
        <v>47.602303999999997</v>
      </c>
      <c r="Q244" s="3">
        <f>P244*1000</f>
        <v>47602.303999999996</v>
      </c>
      <c r="R244" s="4"/>
      <c r="S244" s="4"/>
      <c r="T244" s="4"/>
      <c r="U244" s="3"/>
      <c r="V244" s="3" t="s">
        <v>15</v>
      </c>
      <c r="W244" s="3" t="s">
        <v>0</v>
      </c>
      <c r="X244" s="3" t="s">
        <v>16</v>
      </c>
      <c r="Y244" t="s">
        <v>71</v>
      </c>
      <c r="Z244" s="3"/>
    </row>
    <row r="245" spans="1:26" x14ac:dyDescent="0.35">
      <c r="A245" t="s">
        <v>12</v>
      </c>
      <c r="B245">
        <v>3</v>
      </c>
      <c r="C245" t="s">
        <v>13</v>
      </c>
      <c r="I245" s="1">
        <v>44831</v>
      </c>
      <c r="J245" s="1">
        <v>44831</v>
      </c>
      <c r="K245">
        <v>50</v>
      </c>
      <c r="L245">
        <f>K245*1000</f>
        <v>50000</v>
      </c>
      <c r="O245" s="2">
        <v>2.02</v>
      </c>
      <c r="P245" s="3">
        <f>24.512*O245</f>
        <v>49.514240000000001</v>
      </c>
      <c r="Q245" s="3">
        <f>P245*1000</f>
        <v>49514.239999999998</v>
      </c>
      <c r="R245" s="3"/>
      <c r="S245" s="4"/>
      <c r="T245" s="3"/>
      <c r="U245" s="3"/>
      <c r="V245" s="4" t="s">
        <v>15</v>
      </c>
      <c r="W245" t="s">
        <v>14</v>
      </c>
      <c r="X245" t="s">
        <v>16</v>
      </c>
      <c r="Y245" t="s">
        <v>71</v>
      </c>
    </row>
    <row r="246" spans="1:26" x14ac:dyDescent="0.35">
      <c r="A246" t="s">
        <v>12</v>
      </c>
      <c r="B246">
        <v>3</v>
      </c>
      <c r="C246" t="s">
        <v>13</v>
      </c>
      <c r="I246" s="1">
        <v>44830</v>
      </c>
      <c r="J246" s="1">
        <v>44831</v>
      </c>
      <c r="K246">
        <v>50</v>
      </c>
      <c r="L246">
        <f>K246*1000</f>
        <v>50000</v>
      </c>
      <c r="M246" s="2"/>
      <c r="N246" s="2"/>
      <c r="O246" s="2">
        <v>2.02</v>
      </c>
      <c r="P246" s="3">
        <f>24.512*O246</f>
        <v>49.514240000000001</v>
      </c>
      <c r="Q246" s="3">
        <f>P246*1000</f>
        <v>49514.239999999998</v>
      </c>
      <c r="R246" s="4"/>
      <c r="S246" s="4"/>
      <c r="T246" s="4"/>
      <c r="U246" s="3"/>
      <c r="V246" s="3" t="s">
        <v>15</v>
      </c>
      <c r="W246" s="3" t="s">
        <v>14</v>
      </c>
      <c r="X246" s="3" t="s">
        <v>16</v>
      </c>
      <c r="Y246" t="s">
        <v>71</v>
      </c>
    </row>
    <row r="247" spans="1:26" x14ac:dyDescent="0.35">
      <c r="A247" t="s">
        <v>12</v>
      </c>
      <c r="B247">
        <v>3</v>
      </c>
      <c r="C247" t="s">
        <v>13</v>
      </c>
      <c r="I247" s="1">
        <v>44831</v>
      </c>
      <c r="J247" s="1">
        <v>44839</v>
      </c>
      <c r="K247">
        <v>50</v>
      </c>
      <c r="L247">
        <f>K247*1000</f>
        <v>50000</v>
      </c>
      <c r="O247" s="2">
        <v>1.9430000000000001</v>
      </c>
      <c r="P247" s="3">
        <f>24.512*O247</f>
        <v>47.626816000000005</v>
      </c>
      <c r="Q247" s="3">
        <f>P247*1000</f>
        <v>47626.816000000006</v>
      </c>
      <c r="R247" s="3"/>
      <c r="S247" s="4"/>
      <c r="T247" s="3"/>
      <c r="U247" s="3"/>
      <c r="V247" s="4" t="s">
        <v>15</v>
      </c>
      <c r="W247" t="s">
        <v>14</v>
      </c>
      <c r="X247" t="s">
        <v>16</v>
      </c>
      <c r="Y247" s="2" t="s">
        <v>71</v>
      </c>
    </row>
    <row r="248" spans="1:26" x14ac:dyDescent="0.35">
      <c r="A248" t="s">
        <v>12</v>
      </c>
      <c r="B248">
        <v>3</v>
      </c>
      <c r="C248" t="s">
        <v>13</v>
      </c>
      <c r="I248" s="1">
        <v>44831</v>
      </c>
      <c r="J248" s="1">
        <v>44839</v>
      </c>
      <c r="K248">
        <v>50</v>
      </c>
      <c r="L248">
        <f>K248*1000</f>
        <v>50000</v>
      </c>
      <c r="M248" s="2"/>
      <c r="N248" s="2"/>
      <c r="O248" s="2">
        <v>1.9430000000000001</v>
      </c>
      <c r="P248" s="3">
        <f>24.512*O248</f>
        <v>47.626816000000005</v>
      </c>
      <c r="Q248" s="3">
        <f>P248*1000</f>
        <v>47626.816000000006</v>
      </c>
      <c r="R248" s="4"/>
      <c r="S248" s="4"/>
      <c r="T248" s="4"/>
      <c r="U248" s="3"/>
      <c r="V248" s="3" t="s">
        <v>15</v>
      </c>
      <c r="W248" s="3" t="s">
        <v>0</v>
      </c>
      <c r="X248" s="3" t="s">
        <v>16</v>
      </c>
      <c r="Y248" t="s">
        <v>71</v>
      </c>
    </row>
  </sheetData>
  <autoFilter ref="A1:Y299" xr:uid="{E8762D1D-90A6-442C-97FA-E92BE35DD9C7}">
    <sortState xmlns:xlrd2="http://schemas.microsoft.com/office/spreadsheetml/2017/richdata2" ref="A2:Y248">
      <sortCondition ref="C1:C299"/>
    </sortState>
  </autoFilter>
  <sortState xmlns:xlrd2="http://schemas.microsoft.com/office/spreadsheetml/2017/richdata2" ref="A2:AA249">
    <sortCondition ref="C2:C249"/>
    <sortCondition ref="A2:A249"/>
    <sortCondition ref="B2:B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2022-11-04T13:54:33Z</dcterms:created>
  <dcterms:modified xsi:type="dcterms:W3CDTF">2022-11-08T12:59:19Z</dcterms:modified>
</cp:coreProperties>
</file>