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VOW\PFOA and dyes\data_raw\"/>
    </mc:Choice>
  </mc:AlternateContent>
  <xr:revisionPtr revIDLastSave="0" documentId="13_ncr:1_{5F2E5562-B49D-4C27-A258-AA58638E4E39}" xr6:coauthVersionLast="47" xr6:coauthVersionMax="47" xr10:uidLastSave="{00000000-0000-0000-0000-000000000000}"/>
  <bookViews>
    <workbookView xWindow="-120" yWindow="-120" windowWidth="29040" windowHeight="15840" xr2:uid="{9C8CE42F-3181-44A0-99B8-3DD5010783BF}"/>
  </bookViews>
  <sheets>
    <sheet name="Data" sheetId="1" r:id="rId1"/>
  </sheets>
  <definedNames>
    <definedName name="_xlnm._FilterDatabase" localSheetId="0" hidden="1">Data!$A$1:$V$136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3" i="1" l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67" i="1"/>
  <c r="T68" i="1"/>
  <c r="T69" i="1"/>
  <c r="T70" i="1"/>
  <c r="T71" i="1"/>
  <c r="T92" i="1"/>
  <c r="T93" i="1"/>
  <c r="T94" i="1"/>
  <c r="T95" i="1"/>
  <c r="T96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7" i="1"/>
  <c r="T18" i="1"/>
  <c r="T19" i="1"/>
  <c r="T20" i="1"/>
  <c r="T21" i="1"/>
  <c r="T22" i="1"/>
  <c r="T23" i="1"/>
  <c r="T24" i="1"/>
  <c r="T25" i="1"/>
  <c r="T26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122" i="1"/>
  <c r="T123" i="1"/>
  <c r="T124" i="1"/>
  <c r="T125" i="1"/>
  <c r="T126" i="1"/>
  <c r="T27" i="1"/>
  <c r="T28" i="1"/>
  <c r="T29" i="1"/>
  <c r="T30" i="1"/>
  <c r="T31" i="1"/>
  <c r="T87" i="1"/>
  <c r="T88" i="1"/>
  <c r="T89" i="1"/>
  <c r="T90" i="1"/>
  <c r="T91" i="1"/>
  <c r="T72" i="1"/>
  <c r="U130" i="1" l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27" i="1"/>
  <c r="V127" i="1" s="1"/>
  <c r="U128" i="1"/>
  <c r="V128" i="1" s="1"/>
  <c r="U129" i="1"/>
  <c r="V129" i="1" s="1"/>
  <c r="Q136" i="1"/>
  <c r="P135" i="1"/>
  <c r="Q135" i="1" s="1"/>
  <c r="Q134" i="1"/>
  <c r="P133" i="1"/>
  <c r="Q133" i="1" s="1"/>
  <c r="P132" i="1"/>
  <c r="Q132" i="1" s="1"/>
  <c r="P131" i="1"/>
  <c r="Q131" i="1" s="1"/>
  <c r="P130" i="1"/>
  <c r="Q130" i="1" s="1"/>
  <c r="Q91" i="1"/>
  <c r="U91" i="1" s="1"/>
  <c r="V91" i="1" s="1"/>
  <c r="P90" i="1"/>
  <c r="Q90" i="1" s="1"/>
  <c r="Q89" i="1"/>
  <c r="P88" i="1"/>
  <c r="Q88" i="1" s="1"/>
  <c r="U88" i="1" s="1"/>
  <c r="V88" i="1" s="1"/>
  <c r="P87" i="1"/>
  <c r="Q87" i="1" s="1"/>
  <c r="U87" i="1" s="1"/>
  <c r="V87" i="1" s="1"/>
  <c r="Q31" i="1"/>
  <c r="P30" i="1"/>
  <c r="Q30" i="1" s="1"/>
  <c r="U30" i="1" s="1"/>
  <c r="V30" i="1" s="1"/>
  <c r="Q29" i="1"/>
  <c r="P28" i="1"/>
  <c r="Q28" i="1" s="1"/>
  <c r="U28" i="1" s="1"/>
  <c r="V28" i="1" s="1"/>
  <c r="P27" i="1"/>
  <c r="Q27" i="1" s="1"/>
  <c r="Q126" i="1"/>
  <c r="U126" i="1" s="1"/>
  <c r="V126" i="1" s="1"/>
  <c r="P125" i="1"/>
  <c r="Q125" i="1" s="1"/>
  <c r="U125" i="1" s="1"/>
  <c r="V125" i="1" s="1"/>
  <c r="Q124" i="1"/>
  <c r="U124" i="1" s="1"/>
  <c r="V124" i="1" s="1"/>
  <c r="P123" i="1"/>
  <c r="Q123" i="1" s="1"/>
  <c r="U123" i="1" s="1"/>
  <c r="V123" i="1" s="1"/>
  <c r="P122" i="1"/>
  <c r="Q122" i="1" s="1"/>
  <c r="U122" i="1" s="1"/>
  <c r="V122" i="1" s="1"/>
  <c r="Q51" i="1"/>
  <c r="U51" i="1" s="1"/>
  <c r="V51" i="1" s="1"/>
  <c r="P50" i="1"/>
  <c r="Q50" i="1" s="1"/>
  <c r="Q49" i="1"/>
  <c r="P48" i="1"/>
  <c r="Q48" i="1" s="1"/>
  <c r="U48" i="1" s="1"/>
  <c r="V48" i="1" s="1"/>
  <c r="P47" i="1"/>
  <c r="Q47" i="1" s="1"/>
  <c r="Q46" i="1"/>
  <c r="P45" i="1"/>
  <c r="Q45" i="1" s="1"/>
  <c r="Q44" i="1"/>
  <c r="P43" i="1"/>
  <c r="Q43" i="1" s="1"/>
  <c r="P42" i="1"/>
  <c r="Q42" i="1" s="1"/>
  <c r="Q41" i="1"/>
  <c r="U41" i="1" s="1"/>
  <c r="V41" i="1" s="1"/>
  <c r="P40" i="1"/>
  <c r="Q40" i="1" s="1"/>
  <c r="U40" i="1" s="1"/>
  <c r="V40" i="1" s="1"/>
  <c r="Q39" i="1"/>
  <c r="U39" i="1" s="1"/>
  <c r="V39" i="1" s="1"/>
  <c r="P38" i="1"/>
  <c r="Q38" i="1" s="1"/>
  <c r="U38" i="1" s="1"/>
  <c r="V38" i="1" s="1"/>
  <c r="P37" i="1"/>
  <c r="Q37" i="1" s="1"/>
  <c r="U37" i="1" s="1"/>
  <c r="V37" i="1" s="1"/>
  <c r="Q36" i="1"/>
  <c r="P35" i="1"/>
  <c r="Q35" i="1" s="1"/>
  <c r="Q34" i="1"/>
  <c r="U34" i="1" s="1"/>
  <c r="V34" i="1" s="1"/>
  <c r="P33" i="1"/>
  <c r="Q33" i="1" s="1"/>
  <c r="P32" i="1"/>
  <c r="Q32" i="1" s="1"/>
  <c r="U32" i="1" s="1"/>
  <c r="V32" i="1" s="1"/>
  <c r="Q26" i="1"/>
  <c r="P25" i="1"/>
  <c r="Q25" i="1" s="1"/>
  <c r="Q24" i="1"/>
  <c r="U24" i="1" s="1"/>
  <c r="V24" i="1" s="1"/>
  <c r="P23" i="1"/>
  <c r="Q23" i="1" s="1"/>
  <c r="U23" i="1" s="1"/>
  <c r="V23" i="1" s="1"/>
  <c r="P22" i="1"/>
  <c r="Q22" i="1" s="1"/>
  <c r="U22" i="1" s="1"/>
  <c r="V22" i="1" s="1"/>
  <c r="Q21" i="1"/>
  <c r="P20" i="1"/>
  <c r="Q20" i="1" s="1"/>
  <c r="Q19" i="1"/>
  <c r="P18" i="1"/>
  <c r="Q18" i="1" s="1"/>
  <c r="U18" i="1" s="1"/>
  <c r="V18" i="1" s="1"/>
  <c r="P17" i="1"/>
  <c r="Q17" i="1" s="1"/>
  <c r="U17" i="1" s="1"/>
  <c r="V17" i="1" s="1"/>
  <c r="Q121" i="1"/>
  <c r="U121" i="1" s="1"/>
  <c r="V121" i="1" s="1"/>
  <c r="P120" i="1"/>
  <c r="Q120" i="1" s="1"/>
  <c r="U120" i="1" s="1"/>
  <c r="V120" i="1" s="1"/>
  <c r="Q119" i="1"/>
  <c r="U119" i="1" s="1"/>
  <c r="V119" i="1" s="1"/>
  <c r="P118" i="1"/>
  <c r="Q118" i="1" s="1"/>
  <c r="P117" i="1"/>
  <c r="Q117" i="1" s="1"/>
  <c r="U117" i="1" s="1"/>
  <c r="V117" i="1" s="1"/>
  <c r="Q116" i="1"/>
  <c r="Q115" i="1"/>
  <c r="U115" i="1" s="1"/>
  <c r="V115" i="1" s="1"/>
  <c r="Q114" i="1"/>
  <c r="U114" i="1" s="1"/>
  <c r="V114" i="1" s="1"/>
  <c r="P113" i="1"/>
  <c r="Q113" i="1" s="1"/>
  <c r="P112" i="1"/>
  <c r="Q112" i="1" s="1"/>
  <c r="U112" i="1" s="1"/>
  <c r="V112" i="1" s="1"/>
  <c r="P111" i="1"/>
  <c r="Q111" i="1" s="1"/>
  <c r="U111" i="1" s="1"/>
  <c r="V111" i="1" s="1"/>
  <c r="Q110" i="1"/>
  <c r="Q109" i="1"/>
  <c r="U109" i="1" s="1"/>
  <c r="V109" i="1" s="1"/>
  <c r="Q108" i="1"/>
  <c r="U108" i="1" s="1"/>
  <c r="V108" i="1" s="1"/>
  <c r="P107" i="1"/>
  <c r="Q107" i="1" s="1"/>
  <c r="U107" i="1" s="1"/>
  <c r="V107" i="1" s="1"/>
  <c r="P106" i="1"/>
  <c r="Q106" i="1" s="1"/>
  <c r="U106" i="1" s="1"/>
  <c r="V106" i="1" s="1"/>
  <c r="P105" i="1"/>
  <c r="Q105" i="1" s="1"/>
  <c r="P104" i="1"/>
  <c r="Q104" i="1" s="1"/>
  <c r="P103" i="1"/>
  <c r="Q103" i="1" s="1"/>
  <c r="U103" i="1" s="1"/>
  <c r="V103" i="1" s="1"/>
  <c r="P102" i="1"/>
  <c r="Q102" i="1" s="1"/>
  <c r="U102" i="1" s="1"/>
  <c r="V102" i="1" s="1"/>
  <c r="Q101" i="1"/>
  <c r="P100" i="1"/>
  <c r="Q100" i="1" s="1"/>
  <c r="Q99" i="1"/>
  <c r="P98" i="1"/>
  <c r="Q98" i="1" s="1"/>
  <c r="U98" i="1" s="1"/>
  <c r="V98" i="1" s="1"/>
  <c r="P97" i="1"/>
  <c r="Q97" i="1" s="1"/>
  <c r="Q16" i="1"/>
  <c r="P15" i="1"/>
  <c r="Q15" i="1" s="1"/>
  <c r="U15" i="1" s="1"/>
  <c r="V15" i="1" s="1"/>
  <c r="Q14" i="1"/>
  <c r="U14" i="1" s="1"/>
  <c r="V14" i="1" s="1"/>
  <c r="P13" i="1"/>
  <c r="Q13" i="1" s="1"/>
  <c r="P12" i="1"/>
  <c r="Q12" i="1" s="1"/>
  <c r="U12" i="1" s="1"/>
  <c r="V12" i="1" s="1"/>
  <c r="Q11" i="1"/>
  <c r="U11" i="1" s="1"/>
  <c r="V11" i="1" s="1"/>
  <c r="P10" i="1"/>
  <c r="Q10" i="1" s="1"/>
  <c r="Q9" i="1"/>
  <c r="P8" i="1"/>
  <c r="Q8" i="1" s="1"/>
  <c r="U8" i="1" s="1"/>
  <c r="V8" i="1" s="1"/>
  <c r="P7" i="1"/>
  <c r="Q7" i="1" s="1"/>
  <c r="Q6" i="1"/>
  <c r="U6" i="1" s="1"/>
  <c r="V6" i="1" s="1"/>
  <c r="P5" i="1"/>
  <c r="Q5" i="1" s="1"/>
  <c r="U5" i="1" s="1"/>
  <c r="V5" i="1" s="1"/>
  <c r="Q4" i="1"/>
  <c r="P3" i="1"/>
  <c r="Q3" i="1" s="1"/>
  <c r="P2" i="1"/>
  <c r="Q2" i="1" s="1"/>
  <c r="Q66" i="1"/>
  <c r="U66" i="1" s="1"/>
  <c r="V66" i="1" s="1"/>
  <c r="P65" i="1"/>
  <c r="Q65" i="1" s="1"/>
  <c r="U65" i="1" s="1"/>
  <c r="V65" i="1" s="1"/>
  <c r="Q64" i="1"/>
  <c r="U64" i="1" s="1"/>
  <c r="V64" i="1" s="1"/>
  <c r="P63" i="1"/>
  <c r="Q63" i="1" s="1"/>
  <c r="P62" i="1"/>
  <c r="Q62" i="1" s="1"/>
  <c r="Q61" i="1"/>
  <c r="U61" i="1" s="1"/>
  <c r="V61" i="1" s="1"/>
  <c r="P60" i="1"/>
  <c r="Q60" i="1" s="1"/>
  <c r="U60" i="1" s="1"/>
  <c r="V60" i="1" s="1"/>
  <c r="Q59" i="1"/>
  <c r="P58" i="1"/>
  <c r="Q58" i="1" s="1"/>
  <c r="P57" i="1"/>
  <c r="Q57" i="1" s="1"/>
  <c r="Q56" i="1"/>
  <c r="U56" i="1" s="1"/>
  <c r="V56" i="1" s="1"/>
  <c r="P55" i="1"/>
  <c r="Q55" i="1" s="1"/>
  <c r="Q54" i="1"/>
  <c r="P53" i="1"/>
  <c r="Q53" i="1" s="1"/>
  <c r="P52" i="1"/>
  <c r="Q52" i="1" s="1"/>
  <c r="U52" i="1" s="1"/>
  <c r="V52" i="1" s="1"/>
  <c r="Q96" i="1"/>
  <c r="U96" i="1" s="1"/>
  <c r="V96" i="1" s="1"/>
  <c r="P95" i="1"/>
  <c r="Q95" i="1" s="1"/>
  <c r="U95" i="1" s="1"/>
  <c r="V95" i="1" s="1"/>
  <c r="Q94" i="1"/>
  <c r="U94" i="1" s="1"/>
  <c r="V94" i="1" s="1"/>
  <c r="P93" i="1"/>
  <c r="Q93" i="1" s="1"/>
  <c r="U93" i="1" s="1"/>
  <c r="V93" i="1" s="1"/>
  <c r="P92" i="1"/>
  <c r="Q92" i="1" s="1"/>
  <c r="Q71" i="1"/>
  <c r="U71" i="1" s="1"/>
  <c r="V71" i="1" s="1"/>
  <c r="P70" i="1"/>
  <c r="Q70" i="1" s="1"/>
  <c r="U70" i="1" s="1"/>
  <c r="V70" i="1" s="1"/>
  <c r="Q69" i="1"/>
  <c r="P68" i="1"/>
  <c r="Q68" i="1" s="1"/>
  <c r="U68" i="1" s="1"/>
  <c r="V68" i="1" s="1"/>
  <c r="P67" i="1"/>
  <c r="Q67" i="1" s="1"/>
  <c r="Q86" i="1"/>
  <c r="P85" i="1"/>
  <c r="Q85" i="1" s="1"/>
  <c r="U85" i="1" s="1"/>
  <c r="V85" i="1" s="1"/>
  <c r="Q84" i="1"/>
  <c r="P83" i="1"/>
  <c r="Q83" i="1" s="1"/>
  <c r="U83" i="1" s="1"/>
  <c r="V83" i="1" s="1"/>
  <c r="P82" i="1"/>
  <c r="Q82" i="1" s="1"/>
  <c r="Q81" i="1"/>
  <c r="U81" i="1" s="1"/>
  <c r="V81" i="1" s="1"/>
  <c r="P80" i="1"/>
  <c r="Q80" i="1" s="1"/>
  <c r="Q79" i="1"/>
  <c r="P78" i="1"/>
  <c r="Q78" i="1" s="1"/>
  <c r="P77" i="1"/>
  <c r="Q77" i="1" s="1"/>
  <c r="Q76" i="1"/>
  <c r="P75" i="1"/>
  <c r="Q75" i="1" s="1"/>
  <c r="U75" i="1" s="1"/>
  <c r="V75" i="1" s="1"/>
  <c r="Q74" i="1"/>
  <c r="P73" i="1"/>
  <c r="Q73" i="1" s="1"/>
  <c r="U73" i="1" s="1"/>
  <c r="V73" i="1" s="1"/>
  <c r="P72" i="1"/>
  <c r="Q72" i="1" s="1"/>
  <c r="U76" i="1" l="1"/>
  <c r="V76" i="1" s="1"/>
  <c r="U72" i="1"/>
  <c r="V72" i="1" s="1"/>
  <c r="U80" i="1"/>
  <c r="V80" i="1" s="1"/>
  <c r="U84" i="1"/>
  <c r="V84" i="1" s="1"/>
  <c r="U67" i="1"/>
  <c r="V67" i="1" s="1"/>
  <c r="U55" i="1"/>
  <c r="V55" i="1" s="1"/>
  <c r="U63" i="1"/>
  <c r="V63" i="1" s="1"/>
  <c r="U2" i="1"/>
  <c r="V2" i="1" s="1"/>
  <c r="U9" i="1"/>
  <c r="V9" i="1" s="1"/>
  <c r="U99" i="1"/>
  <c r="V99" i="1" s="1"/>
  <c r="U78" i="1"/>
  <c r="V78" i="1" s="1"/>
  <c r="U7" i="1"/>
  <c r="V7" i="1" s="1"/>
  <c r="U97" i="1"/>
  <c r="V97" i="1" s="1"/>
  <c r="U113" i="1"/>
  <c r="V113" i="1" s="1"/>
  <c r="U20" i="1"/>
  <c r="V20" i="1" s="1"/>
  <c r="U36" i="1"/>
  <c r="V36" i="1" s="1"/>
  <c r="U45" i="1"/>
  <c r="V45" i="1" s="1"/>
  <c r="U49" i="1"/>
  <c r="V49" i="1" s="1"/>
  <c r="U92" i="1"/>
  <c r="V92" i="1" s="1"/>
  <c r="U54" i="1"/>
  <c r="V54" i="1" s="1"/>
  <c r="U101" i="1"/>
  <c r="V101" i="1" s="1"/>
  <c r="U21" i="1"/>
  <c r="V21" i="1" s="1"/>
  <c r="U33" i="1"/>
  <c r="V33" i="1" s="1"/>
  <c r="U46" i="1"/>
  <c r="V46" i="1" s="1"/>
  <c r="U50" i="1"/>
  <c r="V50" i="1" s="1"/>
  <c r="U29" i="1"/>
  <c r="V29" i="1" s="1"/>
  <c r="U35" i="1"/>
  <c r="V35" i="1" s="1"/>
  <c r="U53" i="1"/>
  <c r="V53" i="1" s="1"/>
  <c r="U58" i="1"/>
  <c r="V58" i="1" s="1"/>
  <c r="U104" i="1"/>
  <c r="V104" i="1" s="1"/>
  <c r="U26" i="1"/>
  <c r="V26" i="1" s="1"/>
  <c r="U42" i="1"/>
  <c r="V42" i="1" s="1"/>
  <c r="U89" i="1"/>
  <c r="V89" i="1" s="1"/>
  <c r="U118" i="1"/>
  <c r="V118" i="1" s="1"/>
  <c r="U77" i="1"/>
  <c r="V77" i="1" s="1"/>
  <c r="U59" i="1"/>
  <c r="V59" i="1" s="1"/>
  <c r="U4" i="1"/>
  <c r="V4" i="1" s="1"/>
  <c r="U10" i="1"/>
  <c r="V10" i="1" s="1"/>
  <c r="U105" i="1"/>
  <c r="V105" i="1" s="1"/>
  <c r="U19" i="1"/>
  <c r="V19" i="1" s="1"/>
  <c r="U90" i="1"/>
  <c r="V90" i="1" s="1"/>
  <c r="U74" i="1"/>
  <c r="V74" i="1" s="1"/>
  <c r="U79" i="1"/>
  <c r="V79" i="1" s="1"/>
  <c r="U82" i="1"/>
  <c r="V82" i="1" s="1"/>
  <c r="U86" i="1"/>
  <c r="V86" i="1" s="1"/>
  <c r="U69" i="1"/>
  <c r="V69" i="1" s="1"/>
  <c r="U57" i="1"/>
  <c r="V57" i="1" s="1"/>
  <c r="U13" i="1"/>
  <c r="V13" i="1" s="1"/>
  <c r="U16" i="1"/>
  <c r="V16" i="1" s="1"/>
  <c r="U110" i="1"/>
  <c r="V110" i="1" s="1"/>
  <c r="U116" i="1"/>
  <c r="V116" i="1" s="1"/>
  <c r="U27" i="1"/>
  <c r="V27" i="1" s="1"/>
  <c r="U31" i="1"/>
  <c r="V31" i="1" s="1"/>
  <c r="U100" i="1"/>
  <c r="V100" i="1" s="1"/>
  <c r="U44" i="1"/>
  <c r="V44" i="1" s="1"/>
  <c r="U62" i="1"/>
  <c r="V62" i="1" s="1"/>
  <c r="U43" i="1"/>
  <c r="V43" i="1" s="1"/>
  <c r="U3" i="1"/>
  <c r="V3" i="1" s="1"/>
  <c r="U25" i="1"/>
  <c r="V25" i="1" s="1"/>
  <c r="U47" i="1"/>
  <c r="V47" i="1" s="1"/>
</calcChain>
</file>

<file path=xl/sharedStrings.xml><?xml version="1.0" encoding="utf-8"?>
<sst xmlns="http://schemas.openxmlformats.org/spreadsheetml/2006/main" count="1042" uniqueCount="102">
  <si>
    <t>sample</t>
  </si>
  <si>
    <t>replicate</t>
  </si>
  <si>
    <t>number</t>
  </si>
  <si>
    <t>biochar</t>
  </si>
  <si>
    <t>pyrolysis</t>
  </si>
  <si>
    <t>temperature</t>
  </si>
  <si>
    <t>residence_time</t>
  </si>
  <si>
    <t>sample_type</t>
  </si>
  <si>
    <t>theoretical_Ci_ugL</t>
  </si>
  <si>
    <t>mass_BC_g</t>
  </si>
  <si>
    <t>Vw_g</t>
  </si>
  <si>
    <t>Ci_ugL</t>
  </si>
  <si>
    <t>Cw_ugL</t>
  </si>
  <si>
    <t>Cs_ugkg</t>
  </si>
  <si>
    <t>GW</t>
  </si>
  <si>
    <t>biogreen</t>
  </si>
  <si>
    <t>CWC</t>
  </si>
  <si>
    <t>WT</t>
  </si>
  <si>
    <t>WT-MAP-A</t>
  </si>
  <si>
    <t>MAP</t>
  </si>
  <si>
    <t>DSL-MAP</t>
  </si>
  <si>
    <t>GW-MAP</t>
  </si>
  <si>
    <t>SB</t>
  </si>
  <si>
    <t>spiked blank</t>
  </si>
  <si>
    <t>NB</t>
  </si>
  <si>
    <t>negative blank</t>
  </si>
  <si>
    <t>Vsp_std_mL</t>
  </si>
  <si>
    <t>Vsp_std_uL</t>
  </si>
  <si>
    <t>Kd_Lkg</t>
  </si>
  <si>
    <t>log_Kd</t>
  </si>
  <si>
    <t>sample_ID</t>
  </si>
  <si>
    <t>sample_name</t>
  </si>
  <si>
    <t>CWC-600</t>
  </si>
  <si>
    <t>Clean wood chips 600 °C</t>
  </si>
  <si>
    <t>CWC-700</t>
  </si>
  <si>
    <t>Clean wood chips 700 °C</t>
  </si>
  <si>
    <t>CWC-750</t>
  </si>
  <si>
    <t>Clean wood chips 750 °C</t>
  </si>
  <si>
    <t>FWR-800</t>
  </si>
  <si>
    <t>Food waste reject 800 °C</t>
  </si>
  <si>
    <t>Digested sewage sludge 1 600 °C</t>
  </si>
  <si>
    <t>Digested sewage sludge 1 700 °C</t>
  </si>
  <si>
    <t>Digested sewage sludge MAP</t>
  </si>
  <si>
    <t>GW-500</t>
  </si>
  <si>
    <t>Garden waste 500 °C</t>
  </si>
  <si>
    <t>GW-600</t>
  </si>
  <si>
    <t>Garden waste 600 °C</t>
  </si>
  <si>
    <t>GW-800</t>
  </si>
  <si>
    <t>Garden waste 800 °C</t>
  </si>
  <si>
    <t>Garden waste MAP</t>
  </si>
  <si>
    <t>Digested sewage sludge 2 500°C</t>
  </si>
  <si>
    <t>Digested sewage sludge 2 600 °C</t>
  </si>
  <si>
    <t>Digested sewage sludge 2 700 °C</t>
  </si>
  <si>
    <t>Digested sewage sludge 2 800 °C</t>
  </si>
  <si>
    <t>DWSS-600</t>
  </si>
  <si>
    <t>Dewatered sewage sludge 600 °C</t>
  </si>
  <si>
    <t>DWSS-700</t>
  </si>
  <si>
    <t>Dewatered sewage sludge 700 °C</t>
  </si>
  <si>
    <t>DWSS-800</t>
  </si>
  <si>
    <t>Dewatered sewage sludge 800 °C</t>
  </si>
  <si>
    <t>LSS-600</t>
  </si>
  <si>
    <t>Limed sewage sludge 600 °C</t>
  </si>
  <si>
    <t>WT-600</t>
  </si>
  <si>
    <t>Waste timber 600 °C</t>
  </si>
  <si>
    <t>WT-700</t>
  </si>
  <si>
    <t>Waste timber 700 °C</t>
  </si>
  <si>
    <t>WT-800</t>
  </si>
  <si>
    <t>Waste timber 800 °C</t>
  </si>
  <si>
    <t>aWT-MAP</t>
  </si>
  <si>
    <t>Activated waste timber MAP</t>
  </si>
  <si>
    <t>DMFR-800</t>
  </si>
  <si>
    <t>DSL-600</t>
  </si>
  <si>
    <t>DSL-700</t>
  </si>
  <si>
    <t>MS-500</t>
  </si>
  <si>
    <t>MS-600</t>
  </si>
  <si>
    <t>MS-700</t>
  </si>
  <si>
    <t>MS-800</t>
  </si>
  <si>
    <t>ULS-600-40</t>
  </si>
  <si>
    <t>ULS-700-40</t>
  </si>
  <si>
    <t>ULS-800-40</t>
  </si>
  <si>
    <t>VS-600</t>
  </si>
  <si>
    <t>source</t>
  </si>
  <si>
    <t>wood</t>
  </si>
  <si>
    <t>reject</t>
  </si>
  <si>
    <t>sludge</t>
  </si>
  <si>
    <t>FWR</t>
  </si>
  <si>
    <t>DSS-1</t>
  </si>
  <si>
    <t>DSS-2</t>
  </si>
  <si>
    <t>DWSS</t>
  </si>
  <si>
    <t>LSS</t>
  </si>
  <si>
    <t>DSS-1-600</t>
  </si>
  <si>
    <t>DSS-1-700</t>
  </si>
  <si>
    <t>DSS-1-MAP</t>
  </si>
  <si>
    <t>DSS-2-500</t>
  </si>
  <si>
    <t>DSS-2-600</t>
  </si>
  <si>
    <t>DSS-2-700</t>
  </si>
  <si>
    <t>DSS-2-800</t>
  </si>
  <si>
    <t>source2</t>
  </si>
  <si>
    <t>wood-based</t>
  </si>
  <si>
    <t>digested sludge</t>
  </si>
  <si>
    <t>raw sludge</t>
  </si>
  <si>
    <t>food waste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</si>
</sst>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B021-497E-4B8B-BBE1-5699E9499D99}">
  <dimension ref="A1:V136"/>
  <sheetViews>
    <sheetView tabSelected="1" zoomScaleNormal="100" workbookViewId="0">
      <pane ySplit="1" topLeftCell="A56" activePane="bottomLeft" state="frozen"/>
      <selection pane="bottomLeft" activeCell="G68" sqref="G68"/>
    </sheetView>
  </sheetViews>
  <sheetFormatPr defaultColWidth="11.42578125" defaultRowHeight="15" x14ac:dyDescent="0.25"/>
  <cols>
    <col min="1" max="2" width="18.28515625" customWidth="1"/>
    <col min="3" max="3" width="30.7109375" bestFit="1" customWidth="1"/>
    <col min="9" max="9" width="18.5703125" customWidth="1"/>
    <col min="10" max="10" width="14.140625" customWidth="1"/>
    <col min="11" max="11" width="15" customWidth="1"/>
    <col min="12" max="12" width="18.5703125" customWidth="1"/>
    <col min="13" max="13" width="22.42578125" customWidth="1"/>
    <col min="14" max="14" width="21.5703125" customWidth="1"/>
    <col min="15" max="15" width="16.85546875" customWidth="1"/>
    <col min="16" max="16" width="16.28515625" customWidth="1"/>
    <col min="17" max="17" width="20.140625" customWidth="1"/>
    <col min="18" max="18" width="14.85546875" customWidth="1"/>
    <col min="19" max="19" width="12.7109375" customWidth="1"/>
    <col min="20" max="20" width="11.140625" customWidth="1"/>
  </cols>
  <sheetData>
    <row r="1" spans="1:22" ht="75" customHeight="1" x14ac:dyDescent="0.25">
      <c r="A1" t="s">
        <v>0</v>
      </c>
      <c r="B1" t="s">
        <v>30</v>
      </c>
      <c r="C1" t="s">
        <v>31</v>
      </c>
      <c r="D1" t="s">
        <v>1</v>
      </c>
      <c r="E1" t="s">
        <v>2</v>
      </c>
      <c r="F1" t="s">
        <v>3</v>
      </c>
      <c r="G1" t="s">
        <v>97</v>
      </c>
      <c r="H1" t="s">
        <v>81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27</v>
      </c>
      <c r="Q1" t="s">
        <v>26</v>
      </c>
      <c r="R1" t="s">
        <v>11</v>
      </c>
      <c r="S1" t="s">
        <v>12</v>
      </c>
      <c r="T1" t="s">
        <v>13</v>
      </c>
      <c r="U1" t="s">
        <v>28</v>
      </c>
      <c r="V1" t="s">
        <v>29</v>
      </c>
    </row>
    <row r="2" spans="1:22" x14ac:dyDescent="0.25">
      <c r="A2" t="s">
        <v>32</v>
      </c>
      <c r="B2" t="s">
        <v>32</v>
      </c>
      <c r="C2" t="s">
        <v>33</v>
      </c>
      <c r="D2">
        <v>1</v>
      </c>
      <c r="E2">
        <v>1</v>
      </c>
      <c r="F2" t="s">
        <v>16</v>
      </c>
      <c r="G2" t="s">
        <v>98</v>
      </c>
      <c r="H2" t="s">
        <v>82</v>
      </c>
      <c r="I2" t="s">
        <v>15</v>
      </c>
      <c r="J2">
        <v>600</v>
      </c>
      <c r="K2">
        <v>20</v>
      </c>
      <c r="L2" t="s">
        <v>0</v>
      </c>
      <c r="M2">
        <v>1</v>
      </c>
      <c r="N2">
        <v>0.1019</v>
      </c>
      <c r="O2">
        <v>49.9985</v>
      </c>
      <c r="P2">
        <f>50+40.5</f>
        <v>90.5</v>
      </c>
      <c r="Q2">
        <f>P2/1000</f>
        <v>9.0499999999999997E-2</v>
      </c>
      <c r="R2" s="1">
        <v>1.040903342091289</v>
      </c>
      <c r="S2">
        <v>1</v>
      </c>
      <c r="T2">
        <f>(R2*O2-S2*O2)/1000/(N2/1000)</f>
        <v>20.069732576558501</v>
      </c>
      <c r="U2">
        <f>T2/S2</f>
        <v>20.069732576558501</v>
      </c>
      <c r="V2">
        <f>LOG10(U2)</f>
        <v>1.3025415856763873</v>
      </c>
    </row>
    <row r="3" spans="1:22" x14ac:dyDescent="0.25">
      <c r="A3" t="s">
        <v>32</v>
      </c>
      <c r="B3" t="s">
        <v>32</v>
      </c>
      <c r="C3" t="s">
        <v>33</v>
      </c>
      <c r="D3">
        <v>1</v>
      </c>
      <c r="E3">
        <v>2</v>
      </c>
      <c r="F3" t="s">
        <v>16</v>
      </c>
      <c r="G3" t="s">
        <v>98</v>
      </c>
      <c r="H3" t="s">
        <v>82</v>
      </c>
      <c r="I3" t="s">
        <v>15</v>
      </c>
      <c r="J3">
        <v>600</v>
      </c>
      <c r="K3">
        <v>20</v>
      </c>
      <c r="L3" t="s">
        <v>0</v>
      </c>
      <c r="M3">
        <v>10</v>
      </c>
      <c r="N3">
        <v>0.1022</v>
      </c>
      <c r="O3">
        <v>50.035200000000003</v>
      </c>
      <c r="P3">
        <f>900+7.4</f>
        <v>907.4</v>
      </c>
      <c r="Q3">
        <f>P3/1000</f>
        <v>0.90739999999999998</v>
      </c>
      <c r="R3" s="1">
        <v>10.428982384720021</v>
      </c>
      <c r="S3">
        <v>11</v>
      </c>
      <c r="T3">
        <f>(R3*O3-S3*O3)/1000/(N3/1000)</f>
        <v>-279.55949690857898</v>
      </c>
      <c r="U3">
        <f>T3/S3</f>
        <v>-25.414499718961725</v>
      </c>
      <c r="V3" t="e">
        <f>LOG10(U3)</f>
        <v>#NUM!</v>
      </c>
    </row>
    <row r="4" spans="1:22" x14ac:dyDescent="0.25">
      <c r="A4" t="s">
        <v>32</v>
      </c>
      <c r="B4" t="s">
        <v>32</v>
      </c>
      <c r="C4" t="s">
        <v>33</v>
      </c>
      <c r="D4">
        <v>1</v>
      </c>
      <c r="E4">
        <v>3</v>
      </c>
      <c r="F4" t="s">
        <v>16</v>
      </c>
      <c r="G4" t="s">
        <v>98</v>
      </c>
      <c r="H4" t="s">
        <v>82</v>
      </c>
      <c r="I4" t="s">
        <v>15</v>
      </c>
      <c r="J4">
        <v>600</v>
      </c>
      <c r="K4">
        <v>20</v>
      </c>
      <c r="L4" t="s">
        <v>0</v>
      </c>
      <c r="M4">
        <v>100</v>
      </c>
      <c r="N4">
        <v>0.1018</v>
      </c>
      <c r="O4">
        <v>50.004399999999997</v>
      </c>
      <c r="P4">
        <v>9.1</v>
      </c>
      <c r="Q4">
        <f>P4/1000</f>
        <v>9.1000000000000004E-3</v>
      </c>
      <c r="R4" s="1">
        <v>104.65306949583287</v>
      </c>
      <c r="S4">
        <v>96</v>
      </c>
      <c r="T4">
        <f>(R4*O4-S4*O4)/1000/(N4/1000)</f>
        <v>4250.4081365169495</v>
      </c>
      <c r="U4">
        <f>T4/S4</f>
        <v>44.275084755384889</v>
      </c>
      <c r="V4">
        <f>LOG10(U4)</f>
        <v>1.6461594012288145</v>
      </c>
    </row>
    <row r="5" spans="1:22" x14ac:dyDescent="0.25">
      <c r="A5" t="s">
        <v>32</v>
      </c>
      <c r="B5" t="s">
        <v>32</v>
      </c>
      <c r="C5" t="s">
        <v>33</v>
      </c>
      <c r="D5">
        <v>1</v>
      </c>
      <c r="E5">
        <v>4</v>
      </c>
      <c r="F5" t="s">
        <v>16</v>
      </c>
      <c r="G5" t="s">
        <v>98</v>
      </c>
      <c r="H5" t="s">
        <v>82</v>
      </c>
      <c r="I5" t="s">
        <v>15</v>
      </c>
      <c r="J5">
        <v>600</v>
      </c>
      <c r="K5">
        <v>20</v>
      </c>
      <c r="L5" t="s">
        <v>0</v>
      </c>
      <c r="M5">
        <v>1000</v>
      </c>
      <c r="N5">
        <v>9.8799999999999999E-2</v>
      </c>
      <c r="O5">
        <v>50.011099999999999</v>
      </c>
      <c r="P5">
        <f>50+40.5</f>
        <v>90.5</v>
      </c>
      <c r="Q5">
        <f>P5/1000</f>
        <v>9.0499999999999997E-2</v>
      </c>
      <c r="R5" s="1">
        <v>1040.6410926684539</v>
      </c>
      <c r="S5">
        <v>1100</v>
      </c>
      <c r="T5">
        <f>(R5*O5-S5*O5)/1000/(N5/1000)</f>
        <v>-30046.601725189099</v>
      </c>
      <c r="U5">
        <f>T5/S5</f>
        <v>-27.315092477444637</v>
      </c>
      <c r="V5" t="e">
        <f>LOG10(U5)</f>
        <v>#NUM!</v>
      </c>
    </row>
    <row r="6" spans="1:22" x14ac:dyDescent="0.25">
      <c r="A6" t="s">
        <v>32</v>
      </c>
      <c r="B6" t="s">
        <v>32</v>
      </c>
      <c r="C6" t="s">
        <v>33</v>
      </c>
      <c r="D6">
        <v>1</v>
      </c>
      <c r="E6">
        <v>5</v>
      </c>
      <c r="F6" t="s">
        <v>16</v>
      </c>
      <c r="G6" t="s">
        <v>98</v>
      </c>
      <c r="H6" t="s">
        <v>82</v>
      </c>
      <c r="I6" t="s">
        <v>15</v>
      </c>
      <c r="J6">
        <v>600</v>
      </c>
      <c r="K6">
        <v>20</v>
      </c>
      <c r="L6" t="s">
        <v>0</v>
      </c>
      <c r="M6">
        <v>5000</v>
      </c>
      <c r="N6">
        <v>9.9500000000000005E-2</v>
      </c>
      <c r="O6">
        <v>50.001100000000001</v>
      </c>
      <c r="P6">
        <v>455</v>
      </c>
      <c r="Q6">
        <f>P6/1000</f>
        <v>0.45500000000000002</v>
      </c>
      <c r="R6" s="1">
        <v>5232.998822323334</v>
      </c>
      <c r="S6">
        <v>6700</v>
      </c>
      <c r="T6">
        <f>(R6*O6-S6*O6)/1000/(N6/1000)</f>
        <v>-737202.73954903241</v>
      </c>
      <c r="U6">
        <f>T6/S6</f>
        <v>-110.03025963418395</v>
      </c>
      <c r="V6" t="e">
        <f>LOG10(U6)</f>
        <v>#NUM!</v>
      </c>
    </row>
    <row r="7" spans="1:22" x14ac:dyDescent="0.25">
      <c r="A7" t="s">
        <v>34</v>
      </c>
      <c r="B7" t="s">
        <v>34</v>
      </c>
      <c r="C7" t="s">
        <v>35</v>
      </c>
      <c r="D7">
        <v>1</v>
      </c>
      <c r="E7">
        <v>1</v>
      </c>
      <c r="F7" t="s">
        <v>16</v>
      </c>
      <c r="G7" t="s">
        <v>98</v>
      </c>
      <c r="H7" t="s">
        <v>82</v>
      </c>
      <c r="I7" t="s">
        <v>15</v>
      </c>
      <c r="J7">
        <v>700</v>
      </c>
      <c r="K7">
        <v>20</v>
      </c>
      <c r="L7" t="s">
        <v>0</v>
      </c>
      <c r="M7">
        <v>1</v>
      </c>
      <c r="N7">
        <v>0.1</v>
      </c>
      <c r="O7">
        <v>49.997900000000001</v>
      </c>
      <c r="P7">
        <f>50+40.5</f>
        <v>90.5</v>
      </c>
      <c r="Q7">
        <f>P7/1000</f>
        <v>9.0499999999999997E-2</v>
      </c>
      <c r="R7" s="1">
        <v>1.0409158334560313</v>
      </c>
      <c r="S7">
        <v>3.1E-2</v>
      </c>
      <c r="T7">
        <f>(R7*O7-S7*O7)/1000/(N7/1000)</f>
        <v>504.93670849551313</v>
      </c>
      <c r="U7">
        <f>T7/S7</f>
        <v>16288.280919210101</v>
      </c>
      <c r="V7">
        <f>LOG10(U7)</f>
        <v>4.2118752508709782</v>
      </c>
    </row>
    <row r="8" spans="1:22" x14ac:dyDescent="0.25">
      <c r="A8" t="s">
        <v>34</v>
      </c>
      <c r="B8" t="s">
        <v>34</v>
      </c>
      <c r="C8" t="s">
        <v>35</v>
      </c>
      <c r="D8">
        <v>1</v>
      </c>
      <c r="E8">
        <v>2</v>
      </c>
      <c r="F8" t="s">
        <v>16</v>
      </c>
      <c r="G8" t="s">
        <v>98</v>
      </c>
      <c r="H8" t="s">
        <v>82</v>
      </c>
      <c r="I8" t="s">
        <v>15</v>
      </c>
      <c r="J8">
        <v>700</v>
      </c>
      <c r="K8">
        <v>20</v>
      </c>
      <c r="L8" t="s">
        <v>0</v>
      </c>
      <c r="M8">
        <v>10</v>
      </c>
      <c r="N8">
        <v>0.10100000000000001</v>
      </c>
      <c r="O8">
        <v>49.991599999999998</v>
      </c>
      <c r="P8">
        <f>900+7.4</f>
        <v>907.4</v>
      </c>
      <c r="Q8">
        <f>P8/1000</f>
        <v>0.90739999999999998</v>
      </c>
      <c r="R8" s="1">
        <v>10.438077985420415</v>
      </c>
      <c r="S8">
        <v>0.52</v>
      </c>
      <c r="T8">
        <f>(R8*O8-S8*O8)/1000/(N8/1000)</f>
        <v>4909.114726890527</v>
      </c>
      <c r="U8">
        <f>T8/S8</f>
        <v>9440.6052440202438</v>
      </c>
      <c r="V8">
        <f>LOG10(U8)</f>
        <v>3.9749998381235065</v>
      </c>
    </row>
    <row r="9" spans="1:22" x14ac:dyDescent="0.25">
      <c r="A9" t="s">
        <v>34</v>
      </c>
      <c r="B9" t="s">
        <v>34</v>
      </c>
      <c r="C9" t="s">
        <v>35</v>
      </c>
      <c r="D9">
        <v>1</v>
      </c>
      <c r="E9">
        <v>3</v>
      </c>
      <c r="F9" t="s">
        <v>16</v>
      </c>
      <c r="G9" t="s">
        <v>98</v>
      </c>
      <c r="H9" t="s">
        <v>82</v>
      </c>
      <c r="I9" t="s">
        <v>15</v>
      </c>
      <c r="J9">
        <v>700</v>
      </c>
      <c r="K9">
        <v>20</v>
      </c>
      <c r="L9" t="s">
        <v>0</v>
      </c>
      <c r="M9">
        <v>100</v>
      </c>
      <c r="N9">
        <v>0.1016</v>
      </c>
      <c r="O9">
        <v>50.011000000000003</v>
      </c>
      <c r="P9">
        <v>9.1</v>
      </c>
      <c r="Q9">
        <f>P9/1000</f>
        <v>9.1000000000000004E-3</v>
      </c>
      <c r="R9" s="1">
        <v>104.63925832911609</v>
      </c>
      <c r="S9">
        <v>5</v>
      </c>
      <c r="T9">
        <f>(R9*O9-S9*O9)/1000/(N9/1000)</f>
        <v>49045.855790328984</v>
      </c>
      <c r="U9">
        <f>T9/S9</f>
        <v>9809.1711580657975</v>
      </c>
      <c r="V9">
        <f>LOG10(U9)</f>
        <v>3.9916323125088238</v>
      </c>
    </row>
    <row r="10" spans="1:22" x14ac:dyDescent="0.25">
      <c r="A10" t="s">
        <v>34</v>
      </c>
      <c r="B10" t="s">
        <v>34</v>
      </c>
      <c r="C10" t="s">
        <v>35</v>
      </c>
      <c r="D10">
        <v>1</v>
      </c>
      <c r="E10">
        <v>4</v>
      </c>
      <c r="F10" t="s">
        <v>16</v>
      </c>
      <c r="G10" t="s">
        <v>98</v>
      </c>
      <c r="H10" t="s">
        <v>82</v>
      </c>
      <c r="I10" t="s">
        <v>15</v>
      </c>
      <c r="J10">
        <v>700</v>
      </c>
      <c r="K10">
        <v>20</v>
      </c>
      <c r="L10" t="s">
        <v>0</v>
      </c>
      <c r="M10">
        <v>1000</v>
      </c>
      <c r="N10">
        <v>0.1</v>
      </c>
      <c r="O10">
        <v>49.990499999999997</v>
      </c>
      <c r="P10">
        <f>50+40.5</f>
        <v>90.5</v>
      </c>
      <c r="Q10">
        <f>P10/1000</f>
        <v>9.0499999999999997E-2</v>
      </c>
      <c r="R10" s="1">
        <v>1041.0699182754986</v>
      </c>
      <c r="S10">
        <v>380</v>
      </c>
      <c r="T10">
        <f>(R10*O10-S10*O10)/1000/(N10/1000)</f>
        <v>330472.15749551303</v>
      </c>
      <c r="U10">
        <f>T10/S10</f>
        <v>869.66357235661326</v>
      </c>
      <c r="V10">
        <f>LOG10(U10)</f>
        <v>2.9393512791400385</v>
      </c>
    </row>
    <row r="11" spans="1:22" x14ac:dyDescent="0.25">
      <c r="A11" t="s">
        <v>34</v>
      </c>
      <c r="B11" t="s">
        <v>34</v>
      </c>
      <c r="C11" t="s">
        <v>35</v>
      </c>
      <c r="D11">
        <v>1</v>
      </c>
      <c r="E11">
        <v>5</v>
      </c>
      <c r="F11" t="s">
        <v>16</v>
      </c>
      <c r="G11" t="s">
        <v>98</v>
      </c>
      <c r="H11" t="s">
        <v>82</v>
      </c>
      <c r="I11" t="s">
        <v>15</v>
      </c>
      <c r="J11">
        <v>700</v>
      </c>
      <c r="K11">
        <v>20</v>
      </c>
      <c r="L11" t="s">
        <v>0</v>
      </c>
      <c r="M11">
        <v>5000</v>
      </c>
      <c r="N11">
        <v>0.1013</v>
      </c>
      <c r="O11">
        <v>50.0047</v>
      </c>
      <c r="P11">
        <v>455</v>
      </c>
      <c r="Q11">
        <f>P11/1000</f>
        <v>0.45500000000000002</v>
      </c>
      <c r="R11" s="1">
        <v>5232.6220818217334</v>
      </c>
      <c r="S11">
        <v>4900</v>
      </c>
      <c r="T11">
        <f>(R11*O11-S11*O11)/1000/(N11/1000)</f>
        <v>164192.17586250001</v>
      </c>
      <c r="U11">
        <f>T11/S11</f>
        <v>33.508607318877552</v>
      </c>
      <c r="V11">
        <f>LOG10(U11)</f>
        <v>1.5251563781099544</v>
      </c>
    </row>
    <row r="12" spans="1:22" x14ac:dyDescent="0.25">
      <c r="A12" t="s">
        <v>36</v>
      </c>
      <c r="B12" t="s">
        <v>36</v>
      </c>
      <c r="C12" t="s">
        <v>37</v>
      </c>
      <c r="D12">
        <v>1</v>
      </c>
      <c r="E12">
        <v>1</v>
      </c>
      <c r="F12" t="s">
        <v>16</v>
      </c>
      <c r="G12" t="s">
        <v>98</v>
      </c>
      <c r="H12" t="s">
        <v>82</v>
      </c>
      <c r="I12" t="s">
        <v>15</v>
      </c>
      <c r="J12">
        <v>750</v>
      </c>
      <c r="K12">
        <v>20</v>
      </c>
      <c r="L12" t="s">
        <v>0</v>
      </c>
      <c r="M12">
        <v>1</v>
      </c>
      <c r="N12">
        <v>0.1</v>
      </c>
      <c r="O12">
        <v>50.000700000000002</v>
      </c>
      <c r="P12">
        <f>50+40.5</f>
        <v>90.5</v>
      </c>
      <c r="Q12">
        <f>P12/1000</f>
        <v>9.0499999999999997E-2</v>
      </c>
      <c r="R12" s="1">
        <v>1.0408575429854243</v>
      </c>
      <c r="S12">
        <v>4.4000000000000003E-3</v>
      </c>
      <c r="T12">
        <f>(R12*O12-S12*O12)/1000/(N12/1000)</f>
        <v>518.23602669551315</v>
      </c>
      <c r="U12">
        <f>T12/S12</f>
        <v>117780.91515807116</v>
      </c>
      <c r="V12">
        <f>LOG10(U12)</f>
        <v>5.0710749244662132</v>
      </c>
    </row>
    <row r="13" spans="1:22" x14ac:dyDescent="0.25">
      <c r="A13" t="s">
        <v>36</v>
      </c>
      <c r="B13" t="s">
        <v>36</v>
      </c>
      <c r="C13" t="s">
        <v>37</v>
      </c>
      <c r="D13">
        <v>1</v>
      </c>
      <c r="E13">
        <v>2</v>
      </c>
      <c r="F13" t="s">
        <v>16</v>
      </c>
      <c r="G13" t="s">
        <v>98</v>
      </c>
      <c r="H13" t="s">
        <v>82</v>
      </c>
      <c r="I13" t="s">
        <v>15</v>
      </c>
      <c r="J13">
        <v>750</v>
      </c>
      <c r="K13">
        <v>20</v>
      </c>
      <c r="L13" t="s">
        <v>0</v>
      </c>
      <c r="M13">
        <v>10</v>
      </c>
      <c r="N13">
        <v>0.10100000000000001</v>
      </c>
      <c r="O13">
        <v>49.992699999999999</v>
      </c>
      <c r="P13">
        <f>900+7.4</f>
        <v>907.4</v>
      </c>
      <c r="Q13">
        <f>P13/1000</f>
        <v>0.90739999999999998</v>
      </c>
      <c r="R13" s="1">
        <v>10.437848314172735</v>
      </c>
      <c r="S13">
        <v>2.9000000000000001E-2</v>
      </c>
      <c r="T13">
        <f>(R13*O13-S13*O13)/1000/(N13/1000)</f>
        <v>5152.1428823360711</v>
      </c>
      <c r="U13">
        <f>T13/S13</f>
        <v>177660.09939089901</v>
      </c>
      <c r="V13">
        <f>LOG10(U13)</f>
        <v>5.2495899007365079</v>
      </c>
    </row>
    <row r="14" spans="1:22" x14ac:dyDescent="0.25">
      <c r="A14" t="s">
        <v>36</v>
      </c>
      <c r="B14" t="s">
        <v>36</v>
      </c>
      <c r="C14" t="s">
        <v>37</v>
      </c>
      <c r="D14">
        <v>1</v>
      </c>
      <c r="E14">
        <v>3</v>
      </c>
      <c r="F14" t="s">
        <v>16</v>
      </c>
      <c r="G14" t="s">
        <v>98</v>
      </c>
      <c r="H14" t="s">
        <v>82</v>
      </c>
      <c r="I14" t="s">
        <v>15</v>
      </c>
      <c r="J14">
        <v>750</v>
      </c>
      <c r="K14">
        <v>20</v>
      </c>
      <c r="L14" t="s">
        <v>0</v>
      </c>
      <c r="M14">
        <v>100</v>
      </c>
      <c r="N14">
        <v>0.1013</v>
      </c>
      <c r="O14">
        <v>50.048099999999998</v>
      </c>
      <c r="P14">
        <v>9.1</v>
      </c>
      <c r="Q14">
        <f>P14/1000</f>
        <v>9.1000000000000004E-3</v>
      </c>
      <c r="R14" s="1">
        <v>104.56169061957247</v>
      </c>
      <c r="S14">
        <v>0.51</v>
      </c>
      <c r="T14">
        <f>(R14*O14-S14*O14)/1000/(N14/1000)</f>
        <v>51407.59543235365</v>
      </c>
      <c r="U14">
        <f>T14/S14</f>
        <v>100799.2067301052</v>
      </c>
      <c r="V14">
        <f>LOG10(U14)</f>
        <v>5.003457114310959</v>
      </c>
    </row>
    <row r="15" spans="1:22" x14ac:dyDescent="0.25">
      <c r="A15" t="s">
        <v>36</v>
      </c>
      <c r="B15" t="s">
        <v>36</v>
      </c>
      <c r="C15" t="s">
        <v>37</v>
      </c>
      <c r="D15">
        <v>1</v>
      </c>
      <c r="E15">
        <v>4</v>
      </c>
      <c r="F15" t="s">
        <v>16</v>
      </c>
      <c r="G15" t="s">
        <v>98</v>
      </c>
      <c r="H15" t="s">
        <v>82</v>
      </c>
      <c r="I15" t="s">
        <v>15</v>
      </c>
      <c r="J15">
        <v>750</v>
      </c>
      <c r="K15">
        <v>20</v>
      </c>
      <c r="L15" t="s">
        <v>0</v>
      </c>
      <c r="M15">
        <v>1000</v>
      </c>
      <c r="N15">
        <v>9.8000000000000004E-2</v>
      </c>
      <c r="O15">
        <v>50.0017</v>
      </c>
      <c r="P15">
        <f>50+40.5</f>
        <v>90.5</v>
      </c>
      <c r="Q15">
        <f>P15/1000</f>
        <v>9.0499999999999997E-2</v>
      </c>
      <c r="R15" s="1">
        <v>1040.8367265423237</v>
      </c>
      <c r="S15">
        <v>22</v>
      </c>
      <c r="T15">
        <f>(R15*O15-S15*O15)/1000/(N15/1000)</f>
        <v>519832.33009746223</v>
      </c>
      <c r="U15">
        <f>T15/S15</f>
        <v>23628.742277157373</v>
      </c>
      <c r="V15">
        <f>LOG10(U15)</f>
        <v>4.3734406053976098</v>
      </c>
    </row>
    <row r="16" spans="1:22" x14ac:dyDescent="0.25">
      <c r="A16" t="s">
        <v>36</v>
      </c>
      <c r="B16" t="s">
        <v>36</v>
      </c>
      <c r="C16" t="s">
        <v>37</v>
      </c>
      <c r="D16">
        <v>1</v>
      </c>
      <c r="E16">
        <v>5</v>
      </c>
      <c r="F16" t="s">
        <v>16</v>
      </c>
      <c r="G16" t="s">
        <v>98</v>
      </c>
      <c r="H16" t="s">
        <v>82</v>
      </c>
      <c r="I16" t="s">
        <v>15</v>
      </c>
      <c r="J16">
        <v>750</v>
      </c>
      <c r="K16">
        <v>20</v>
      </c>
      <c r="L16" t="s">
        <v>0</v>
      </c>
      <c r="M16">
        <v>5000</v>
      </c>
      <c r="N16">
        <v>0.10440000000000001</v>
      </c>
      <c r="O16">
        <v>49.9968</v>
      </c>
      <c r="P16">
        <v>455</v>
      </c>
      <c r="Q16">
        <f>P16/1000</f>
        <v>0.45500000000000002</v>
      </c>
      <c r="R16" s="1">
        <v>5233.4488890263228</v>
      </c>
      <c r="S16">
        <v>2300</v>
      </c>
      <c r="T16">
        <f>(R16*O16-S16*O16)/1000/(N16/1000)</f>
        <v>1404818.5576137092</v>
      </c>
      <c r="U16">
        <f>T16/S16</f>
        <v>610.79067722335185</v>
      </c>
      <c r="V16">
        <f>LOG10(U16)</f>
        <v>2.7858923996002418</v>
      </c>
    </row>
    <row r="17" spans="1:22" x14ac:dyDescent="0.25">
      <c r="A17" t="s">
        <v>71</v>
      </c>
      <c r="B17" t="s">
        <v>90</v>
      </c>
      <c r="C17" t="s">
        <v>40</v>
      </c>
      <c r="D17">
        <v>1</v>
      </c>
      <c r="E17">
        <v>1</v>
      </c>
      <c r="F17" t="s">
        <v>86</v>
      </c>
      <c r="G17" t="s">
        <v>99</v>
      </c>
      <c r="H17" t="s">
        <v>84</v>
      </c>
      <c r="I17" t="s">
        <v>15</v>
      </c>
      <c r="J17">
        <v>600</v>
      </c>
      <c r="K17">
        <v>20</v>
      </c>
      <c r="L17" t="s">
        <v>0</v>
      </c>
      <c r="M17">
        <v>1</v>
      </c>
      <c r="N17">
        <v>0.1046</v>
      </c>
      <c r="O17">
        <v>49.993400000000001</v>
      </c>
      <c r="P17">
        <f>50+40.5</f>
        <v>90.5</v>
      </c>
      <c r="Q17">
        <f>P17/1000</f>
        <v>9.0499999999999997E-2</v>
      </c>
      <c r="R17" s="1">
        <v>1.041009528248755</v>
      </c>
      <c r="S17">
        <v>0.19</v>
      </c>
      <c r="T17">
        <f>(R17*O17-S17*O17)/1000/(N17/1000)</f>
        <v>406.73862093261289</v>
      </c>
      <c r="U17">
        <f>T17/S17</f>
        <v>2140.7295838558571</v>
      </c>
      <c r="V17">
        <f>LOG10(U17)</f>
        <v>3.3305618108458583</v>
      </c>
    </row>
    <row r="18" spans="1:22" x14ac:dyDescent="0.25">
      <c r="A18" t="s">
        <v>71</v>
      </c>
      <c r="B18" t="s">
        <v>90</v>
      </c>
      <c r="C18" t="s">
        <v>40</v>
      </c>
      <c r="D18">
        <v>1</v>
      </c>
      <c r="E18">
        <v>2</v>
      </c>
      <c r="F18" t="s">
        <v>86</v>
      </c>
      <c r="G18" t="s">
        <v>99</v>
      </c>
      <c r="H18" t="s">
        <v>84</v>
      </c>
      <c r="I18" t="s">
        <v>15</v>
      </c>
      <c r="J18">
        <v>600</v>
      </c>
      <c r="K18">
        <v>20</v>
      </c>
      <c r="L18" t="s">
        <v>0</v>
      </c>
      <c r="M18">
        <v>10</v>
      </c>
      <c r="N18">
        <v>0.1031</v>
      </c>
      <c r="O18">
        <v>49.994199999999999</v>
      </c>
      <c r="P18">
        <f>900+7.4</f>
        <v>907.4</v>
      </c>
      <c r="Q18">
        <f>P18/1000</f>
        <v>0.90739999999999998</v>
      </c>
      <c r="R18" s="1">
        <v>10.437535142395383</v>
      </c>
      <c r="S18">
        <v>2.8</v>
      </c>
      <c r="T18">
        <f>(R18*O18-S18*O18)/1000/(N18/1000)</f>
        <v>3703.5156102419332</v>
      </c>
      <c r="U18">
        <f>T18/S18</f>
        <v>1322.6841465149762</v>
      </c>
      <c r="V18">
        <f>LOG10(U18)</f>
        <v>3.1214561481915384</v>
      </c>
    </row>
    <row r="19" spans="1:22" x14ac:dyDescent="0.25">
      <c r="A19" t="s">
        <v>71</v>
      </c>
      <c r="B19" t="s">
        <v>90</v>
      </c>
      <c r="C19" t="s">
        <v>40</v>
      </c>
      <c r="D19">
        <v>1</v>
      </c>
      <c r="E19">
        <v>3</v>
      </c>
      <c r="F19" t="s">
        <v>86</v>
      </c>
      <c r="G19" t="s">
        <v>99</v>
      </c>
      <c r="H19" t="s">
        <v>84</v>
      </c>
      <c r="I19" t="s">
        <v>15</v>
      </c>
      <c r="J19">
        <v>600</v>
      </c>
      <c r="K19">
        <v>20</v>
      </c>
      <c r="L19" t="s">
        <v>0</v>
      </c>
      <c r="M19">
        <v>100</v>
      </c>
      <c r="N19">
        <v>0.1057</v>
      </c>
      <c r="O19">
        <v>50.011499999999998</v>
      </c>
      <c r="P19">
        <v>9.1</v>
      </c>
      <c r="Q19">
        <f>P19/1000</f>
        <v>9.1000000000000004E-3</v>
      </c>
      <c r="R19" s="1">
        <v>104.63821217714776</v>
      </c>
      <c r="S19">
        <v>33</v>
      </c>
      <c r="T19">
        <f>(R19*O19-S19*O19)/1000/(N19/1000)</f>
        <v>33895.311715207419</v>
      </c>
      <c r="U19">
        <f>T19/S19</f>
        <v>1027.1306580365886</v>
      </c>
      <c r="V19">
        <f>LOG10(U19)</f>
        <v>3.0116256923363602</v>
      </c>
    </row>
    <row r="20" spans="1:22" x14ac:dyDescent="0.25">
      <c r="A20" t="s">
        <v>71</v>
      </c>
      <c r="B20" t="s">
        <v>90</v>
      </c>
      <c r="C20" t="s">
        <v>40</v>
      </c>
      <c r="D20">
        <v>1</v>
      </c>
      <c r="E20">
        <v>4</v>
      </c>
      <c r="F20" t="s">
        <v>86</v>
      </c>
      <c r="G20" t="s">
        <v>99</v>
      </c>
      <c r="H20" t="s">
        <v>84</v>
      </c>
      <c r="I20" t="s">
        <v>15</v>
      </c>
      <c r="J20">
        <v>600</v>
      </c>
      <c r="K20">
        <v>20</v>
      </c>
      <c r="L20" t="s">
        <v>0</v>
      </c>
      <c r="M20">
        <v>1000</v>
      </c>
      <c r="N20">
        <v>0.10539999999999999</v>
      </c>
      <c r="O20">
        <v>50.001100000000001</v>
      </c>
      <c r="P20">
        <f>50+40.5</f>
        <v>90.5</v>
      </c>
      <c r="Q20">
        <f>P20/1000</f>
        <v>9.0499999999999997E-2</v>
      </c>
      <c r="R20" s="1">
        <v>1040.8492163082674</v>
      </c>
      <c r="S20">
        <v>510</v>
      </c>
      <c r="T20">
        <f>(R20*O20-S20*O20)/1000/(N20/1000)</f>
        <v>251831.54411339003</v>
      </c>
      <c r="U20">
        <f>T20/S20</f>
        <v>493.78734139880396</v>
      </c>
      <c r="V20">
        <f>LOG10(U20)</f>
        <v>2.6935399522805743</v>
      </c>
    </row>
    <row r="21" spans="1:22" x14ac:dyDescent="0.25">
      <c r="A21" t="s">
        <v>71</v>
      </c>
      <c r="B21" t="s">
        <v>90</v>
      </c>
      <c r="C21" t="s">
        <v>40</v>
      </c>
      <c r="D21">
        <v>1</v>
      </c>
      <c r="E21">
        <v>5</v>
      </c>
      <c r="F21" t="s">
        <v>86</v>
      </c>
      <c r="G21" t="s">
        <v>99</v>
      </c>
      <c r="H21" t="s">
        <v>84</v>
      </c>
      <c r="I21" t="s">
        <v>15</v>
      </c>
      <c r="J21">
        <v>600</v>
      </c>
      <c r="K21">
        <v>20</v>
      </c>
      <c r="L21" t="s">
        <v>0</v>
      </c>
      <c r="M21">
        <v>5000</v>
      </c>
      <c r="N21">
        <v>9.4299999999999995E-2</v>
      </c>
      <c r="O21">
        <v>50.005299999999998</v>
      </c>
      <c r="P21">
        <v>455</v>
      </c>
      <c r="Q21">
        <f>P21/1000</f>
        <v>0.45500000000000002</v>
      </c>
      <c r="R21" s="1">
        <v>5232.5592970119415</v>
      </c>
      <c r="S21">
        <v>4700</v>
      </c>
      <c r="T21">
        <f>(R21*O21-S21*O21)/1000/(N21/1000)</f>
        <v>282404.95667944028</v>
      </c>
      <c r="U21">
        <f>T21/S21</f>
        <v>60.08616099562559</v>
      </c>
      <c r="V21">
        <f>LOG10(U21)</f>
        <v>1.7787744571056563</v>
      </c>
    </row>
    <row r="22" spans="1:22" x14ac:dyDescent="0.25">
      <c r="A22" t="s">
        <v>72</v>
      </c>
      <c r="B22" t="s">
        <v>91</v>
      </c>
      <c r="C22" t="s">
        <v>41</v>
      </c>
      <c r="D22">
        <v>1</v>
      </c>
      <c r="E22">
        <v>1</v>
      </c>
      <c r="F22" t="s">
        <v>86</v>
      </c>
      <c r="G22" t="s">
        <v>99</v>
      </c>
      <c r="H22" t="s">
        <v>84</v>
      </c>
      <c r="I22" t="s">
        <v>15</v>
      </c>
      <c r="J22">
        <v>700</v>
      </c>
      <c r="K22">
        <v>20</v>
      </c>
      <c r="L22" t="s">
        <v>0</v>
      </c>
      <c r="M22">
        <v>1</v>
      </c>
      <c r="N22">
        <v>9.8199999999999996E-2</v>
      </c>
      <c r="O22">
        <v>50.0047</v>
      </c>
      <c r="P22">
        <f>50+40.5</f>
        <v>90.5</v>
      </c>
      <c r="Q22">
        <f>P22/1000</f>
        <v>9.0499999999999997E-2</v>
      </c>
      <c r="R22" s="1">
        <v>1.0407742822084987</v>
      </c>
      <c r="S22">
        <v>7.9000000000000008E-3</v>
      </c>
      <c r="T22">
        <f>(R22*O22-S22*O22)/1000/(N22/1000)</f>
        <v>525.95283726630657</v>
      </c>
      <c r="U22">
        <f>T22/S22</f>
        <v>66576.308514722346</v>
      </c>
      <c r="V22">
        <f>LOG10(U22)</f>
        <v>4.8233197109748733</v>
      </c>
    </row>
    <row r="23" spans="1:22" x14ac:dyDescent="0.25">
      <c r="A23" t="s">
        <v>72</v>
      </c>
      <c r="B23" t="s">
        <v>91</v>
      </c>
      <c r="C23" t="s">
        <v>41</v>
      </c>
      <c r="D23">
        <v>1</v>
      </c>
      <c r="E23">
        <v>2</v>
      </c>
      <c r="F23" t="s">
        <v>86</v>
      </c>
      <c r="G23" t="s">
        <v>99</v>
      </c>
      <c r="H23" t="s">
        <v>84</v>
      </c>
      <c r="I23" t="s">
        <v>15</v>
      </c>
      <c r="J23">
        <v>700</v>
      </c>
      <c r="K23">
        <v>20</v>
      </c>
      <c r="L23" t="s">
        <v>0</v>
      </c>
      <c r="M23">
        <v>10</v>
      </c>
      <c r="N23">
        <v>0.10199999999999999</v>
      </c>
      <c r="O23">
        <v>50.003799999999998</v>
      </c>
      <c r="P23">
        <f>900+7.4</f>
        <v>907.4</v>
      </c>
      <c r="Q23">
        <f>P23/1000</f>
        <v>0.90739999999999998</v>
      </c>
      <c r="R23" s="1">
        <v>10.435531287940982</v>
      </c>
      <c r="S23">
        <v>9.9000000000000005E-2</v>
      </c>
      <c r="T23">
        <f>(R23*O23-S23*O23)/1000/(N23/1000)</f>
        <v>5067.3121883916001</v>
      </c>
      <c r="U23">
        <f>T23/S23</f>
        <v>51184.971599915152</v>
      </c>
      <c r="V23">
        <f>LOG10(U23)</f>
        <v>4.7091424666536943</v>
      </c>
    </row>
    <row r="24" spans="1:22" x14ac:dyDescent="0.25">
      <c r="A24" t="s">
        <v>72</v>
      </c>
      <c r="B24" t="s">
        <v>91</v>
      </c>
      <c r="C24" t="s">
        <v>41</v>
      </c>
      <c r="D24">
        <v>1</v>
      </c>
      <c r="E24">
        <v>3</v>
      </c>
      <c r="F24" t="s">
        <v>86</v>
      </c>
      <c r="G24" t="s">
        <v>99</v>
      </c>
      <c r="H24" t="s">
        <v>84</v>
      </c>
      <c r="I24" t="s">
        <v>15</v>
      </c>
      <c r="J24">
        <v>700</v>
      </c>
      <c r="K24">
        <v>20</v>
      </c>
      <c r="L24" t="s">
        <v>0</v>
      </c>
      <c r="M24">
        <v>100</v>
      </c>
      <c r="N24">
        <v>0.1002</v>
      </c>
      <c r="O24">
        <v>50.008499999999998</v>
      </c>
      <c r="P24">
        <v>9.1</v>
      </c>
      <c r="Q24">
        <f>P24/1000</f>
        <v>9.1000000000000004E-3</v>
      </c>
      <c r="R24" s="1">
        <v>104.64448940275004</v>
      </c>
      <c r="S24">
        <v>1.8</v>
      </c>
      <c r="T24">
        <f>(R24*O24-S24*O24)/1000/(N24/1000)</f>
        <v>51328.329823327593</v>
      </c>
      <c r="U24">
        <f>T24/S24</f>
        <v>28515.738790737552</v>
      </c>
      <c r="V24">
        <f>LOG10(U24)</f>
        <v>4.4550846278441201</v>
      </c>
    </row>
    <row r="25" spans="1:22" x14ac:dyDescent="0.25">
      <c r="A25" t="s">
        <v>72</v>
      </c>
      <c r="B25" t="s">
        <v>91</v>
      </c>
      <c r="C25" t="s">
        <v>41</v>
      </c>
      <c r="D25">
        <v>1</v>
      </c>
      <c r="E25">
        <v>4</v>
      </c>
      <c r="F25" t="s">
        <v>86</v>
      </c>
      <c r="G25" t="s">
        <v>99</v>
      </c>
      <c r="H25" t="s">
        <v>84</v>
      </c>
      <c r="I25" t="s">
        <v>15</v>
      </c>
      <c r="J25">
        <v>700</v>
      </c>
      <c r="K25">
        <v>20</v>
      </c>
      <c r="L25" t="s">
        <v>0</v>
      </c>
      <c r="M25">
        <v>1000</v>
      </c>
      <c r="N25">
        <v>0.1007</v>
      </c>
      <c r="O25">
        <v>50.022100000000002</v>
      </c>
      <c r="P25">
        <f>50+40.5</f>
        <v>90.5</v>
      </c>
      <c r="Q25">
        <f>P25/1000</f>
        <v>9.0499999999999997E-2</v>
      </c>
      <c r="R25" s="1">
        <v>1040.4122527752995</v>
      </c>
      <c r="S25">
        <v>86</v>
      </c>
      <c r="T25">
        <f>(R25*O25-S25*O25)/1000/(N25/1000)</f>
        <v>474098.3629548293</v>
      </c>
      <c r="U25">
        <f>T25/S25</f>
        <v>5512.7716622654571</v>
      </c>
      <c r="V25">
        <f>LOG10(U25)</f>
        <v>3.7413700044742253</v>
      </c>
    </row>
    <row r="26" spans="1:22" x14ac:dyDescent="0.25">
      <c r="A26" t="s">
        <v>72</v>
      </c>
      <c r="B26" t="s">
        <v>91</v>
      </c>
      <c r="C26" t="s">
        <v>41</v>
      </c>
      <c r="D26">
        <v>1</v>
      </c>
      <c r="E26">
        <v>5</v>
      </c>
      <c r="F26" t="s">
        <v>86</v>
      </c>
      <c r="G26" t="s">
        <v>99</v>
      </c>
      <c r="H26" t="s">
        <v>84</v>
      </c>
      <c r="I26" t="s">
        <v>15</v>
      </c>
      <c r="J26">
        <v>700</v>
      </c>
      <c r="K26">
        <v>20</v>
      </c>
      <c r="L26" t="s">
        <v>0</v>
      </c>
      <c r="M26">
        <v>5000</v>
      </c>
      <c r="N26">
        <v>0.10539999999999999</v>
      </c>
      <c r="O26">
        <v>50.014800000000001</v>
      </c>
      <c r="P26">
        <v>455</v>
      </c>
      <c r="Q26">
        <f>P26/1000</f>
        <v>0.45500000000000002</v>
      </c>
      <c r="R26" s="1">
        <v>5231.5654049375635</v>
      </c>
      <c r="S26">
        <v>1900</v>
      </c>
      <c r="T26">
        <f>(R26*O26-S26*O26)/1000/(N26/1000)</f>
        <v>1580906.8065927064</v>
      </c>
      <c r="U26">
        <f>T26/S26</f>
        <v>832.0562139961612</v>
      </c>
      <c r="V26">
        <f>LOG10(U26)</f>
        <v>2.9201526683623951</v>
      </c>
    </row>
    <row r="27" spans="1:22" x14ac:dyDescent="0.25">
      <c r="A27" t="s">
        <v>20</v>
      </c>
      <c r="B27" t="s">
        <v>92</v>
      </c>
      <c r="C27" t="s">
        <v>42</v>
      </c>
      <c r="D27">
        <v>1</v>
      </c>
      <c r="E27">
        <v>1</v>
      </c>
      <c r="F27" t="s">
        <v>86</v>
      </c>
      <c r="G27" t="s">
        <v>99</v>
      </c>
      <c r="H27" t="s">
        <v>84</v>
      </c>
      <c r="I27" t="s">
        <v>19</v>
      </c>
      <c r="J27">
        <v>600</v>
      </c>
      <c r="L27" t="s">
        <v>0</v>
      </c>
      <c r="M27">
        <v>1</v>
      </c>
      <c r="N27">
        <v>9.9500000000000005E-2</v>
      </c>
      <c r="O27">
        <v>50.011200000000002</v>
      </c>
      <c r="P27">
        <f>50+40.5</f>
        <v>90.5</v>
      </c>
      <c r="Q27">
        <f>P27/1000</f>
        <v>9.0499999999999997E-2</v>
      </c>
      <c r="R27" s="1">
        <v>1.0406390118523712</v>
      </c>
      <c r="S27">
        <v>0.16</v>
      </c>
      <c r="T27">
        <f>(R27*O27-S27*O27)/1000/(N27/1000)</f>
        <v>442.63129396533975</v>
      </c>
      <c r="U27">
        <f>T27/S27</f>
        <v>2766.4455872833732</v>
      </c>
      <c r="V27">
        <f>LOG10(U27)</f>
        <v>3.4419221325747609</v>
      </c>
    </row>
    <row r="28" spans="1:22" x14ac:dyDescent="0.25">
      <c r="A28" t="s">
        <v>20</v>
      </c>
      <c r="B28" t="s">
        <v>92</v>
      </c>
      <c r="C28" t="s">
        <v>42</v>
      </c>
      <c r="D28">
        <v>1</v>
      </c>
      <c r="E28">
        <v>2</v>
      </c>
      <c r="F28" t="s">
        <v>86</v>
      </c>
      <c r="G28" t="s">
        <v>99</v>
      </c>
      <c r="H28" t="s">
        <v>84</v>
      </c>
      <c r="I28" t="s">
        <v>19</v>
      </c>
      <c r="J28">
        <v>600</v>
      </c>
      <c r="L28" t="s">
        <v>0</v>
      </c>
      <c r="M28">
        <v>10</v>
      </c>
      <c r="N28">
        <v>0.106</v>
      </c>
      <c r="O28">
        <v>49.986499999999999</v>
      </c>
      <c r="P28">
        <f>900+7.4</f>
        <v>907.4</v>
      </c>
      <c r="Q28">
        <f>P28/1000</f>
        <v>0.90739999999999998</v>
      </c>
      <c r="R28" s="1">
        <v>10.439142956917232</v>
      </c>
      <c r="S28">
        <v>1.8</v>
      </c>
      <c r="T28">
        <f>(R28*O28-S28*O28)/1000/(N28/1000)</f>
        <v>4073.9671643013507</v>
      </c>
      <c r="U28">
        <f>T28/S28</f>
        <v>2263.3150912785281</v>
      </c>
      <c r="V28">
        <f>LOG10(U28)</f>
        <v>3.3547450192122379</v>
      </c>
    </row>
    <row r="29" spans="1:22" x14ac:dyDescent="0.25">
      <c r="A29" t="s">
        <v>20</v>
      </c>
      <c r="B29" t="s">
        <v>92</v>
      </c>
      <c r="C29" t="s">
        <v>42</v>
      </c>
      <c r="D29">
        <v>1</v>
      </c>
      <c r="E29">
        <v>3</v>
      </c>
      <c r="F29" t="s">
        <v>86</v>
      </c>
      <c r="G29" t="s">
        <v>99</v>
      </c>
      <c r="H29" t="s">
        <v>84</v>
      </c>
      <c r="I29" t="s">
        <v>19</v>
      </c>
      <c r="J29">
        <v>600</v>
      </c>
      <c r="L29" t="s">
        <v>0</v>
      </c>
      <c r="M29">
        <v>100</v>
      </c>
      <c r="N29">
        <v>9.8000000000000004E-2</v>
      </c>
      <c r="O29">
        <v>49.9861</v>
      </c>
      <c r="P29">
        <v>9.1</v>
      </c>
      <c r="Q29">
        <f>P29/1000</f>
        <v>9.1000000000000004E-3</v>
      </c>
      <c r="R29" s="1">
        <v>104.69138317046989</v>
      </c>
      <c r="S29">
        <v>21</v>
      </c>
      <c r="T29">
        <f>(R29*O29-S29*O29)/1000/(N29/1000)</f>
        <v>42687.814778545144</v>
      </c>
      <c r="U29">
        <f>T29/S29</f>
        <v>2032.7530846926259</v>
      </c>
      <c r="V29">
        <f>LOG10(U29)</f>
        <v>3.308084628776752</v>
      </c>
    </row>
    <row r="30" spans="1:22" x14ac:dyDescent="0.25">
      <c r="A30" t="s">
        <v>20</v>
      </c>
      <c r="B30" t="s">
        <v>92</v>
      </c>
      <c r="C30" t="s">
        <v>42</v>
      </c>
      <c r="D30">
        <v>1</v>
      </c>
      <c r="E30">
        <v>4</v>
      </c>
      <c r="F30" t="s">
        <v>86</v>
      </c>
      <c r="G30" t="s">
        <v>99</v>
      </c>
      <c r="H30" t="s">
        <v>84</v>
      </c>
      <c r="I30" t="s">
        <v>19</v>
      </c>
      <c r="J30">
        <v>600</v>
      </c>
      <c r="L30" t="s">
        <v>0</v>
      </c>
      <c r="M30">
        <v>1000</v>
      </c>
      <c r="N30">
        <v>0.1046</v>
      </c>
      <c r="O30">
        <v>50.801400000000001</v>
      </c>
      <c r="P30">
        <f>50+40.5</f>
        <v>90.5</v>
      </c>
      <c r="Q30">
        <f>P30/1000</f>
        <v>9.0499999999999997E-2</v>
      </c>
      <c r="R30" s="1">
        <v>1024.4521952062603</v>
      </c>
      <c r="S30">
        <v>950</v>
      </c>
      <c r="T30">
        <f>(R30*O30-S30*O30)/1000/(N30/1000)</f>
        <v>36159.423991886302</v>
      </c>
      <c r="U30">
        <f>T30/S30</f>
        <v>38.062551570406633</v>
      </c>
      <c r="V30">
        <f>LOG10(U30)</f>
        <v>1.5804978983967302</v>
      </c>
    </row>
    <row r="31" spans="1:22" x14ac:dyDescent="0.25">
      <c r="A31" t="s">
        <v>20</v>
      </c>
      <c r="B31" t="s">
        <v>92</v>
      </c>
      <c r="C31" t="s">
        <v>42</v>
      </c>
      <c r="D31">
        <v>1</v>
      </c>
      <c r="E31">
        <v>5</v>
      </c>
      <c r="F31" t="s">
        <v>86</v>
      </c>
      <c r="G31" t="s">
        <v>99</v>
      </c>
      <c r="H31" t="s">
        <v>84</v>
      </c>
      <c r="I31" t="s">
        <v>19</v>
      </c>
      <c r="J31">
        <v>600</v>
      </c>
      <c r="L31" t="s">
        <v>0</v>
      </c>
      <c r="M31">
        <v>5000</v>
      </c>
      <c r="N31">
        <v>0.1061</v>
      </c>
      <c r="O31">
        <v>50.012900000000002</v>
      </c>
      <c r="P31">
        <v>455</v>
      </c>
      <c r="Q31">
        <f>P31/1000</f>
        <v>0.45500000000000002</v>
      </c>
      <c r="R31" s="1">
        <v>5231.764153145913</v>
      </c>
      <c r="S31">
        <v>4300</v>
      </c>
      <c r="T31">
        <f>(R31*O31-S31*O31)/1000/(N31/1000)</f>
        <v>439210.4374634425</v>
      </c>
      <c r="U31">
        <f>T31/S31</f>
        <v>102.14196220080058</v>
      </c>
      <c r="V31">
        <f>LOG10(U31)</f>
        <v>2.0092041966250105</v>
      </c>
    </row>
    <row r="32" spans="1:22" x14ac:dyDescent="0.25">
      <c r="A32" t="s">
        <v>73</v>
      </c>
      <c r="B32" t="s">
        <v>93</v>
      </c>
      <c r="C32" t="s">
        <v>50</v>
      </c>
      <c r="D32">
        <v>1</v>
      </c>
      <c r="E32">
        <v>1</v>
      </c>
      <c r="F32" t="s">
        <v>87</v>
      </c>
      <c r="G32" t="s">
        <v>99</v>
      </c>
      <c r="H32" t="s">
        <v>84</v>
      </c>
      <c r="I32" t="s">
        <v>15</v>
      </c>
      <c r="J32">
        <v>500</v>
      </c>
      <c r="K32">
        <v>20</v>
      </c>
      <c r="L32" t="s">
        <v>0</v>
      </c>
      <c r="M32">
        <v>1</v>
      </c>
      <c r="N32">
        <v>0.1016</v>
      </c>
      <c r="O32">
        <v>49.992800000000003</v>
      </c>
      <c r="P32">
        <f>50+40.5</f>
        <v>90.5</v>
      </c>
      <c r="Q32">
        <f>P32/1000</f>
        <v>9.0499999999999997E-2</v>
      </c>
      <c r="R32" s="1">
        <v>1.0410220221622175</v>
      </c>
      <c r="S32">
        <v>0.53</v>
      </c>
      <c r="T32">
        <f>(R32*O32-S32*O32)/1000/(N32/1000)</f>
        <v>251.45100147196172</v>
      </c>
      <c r="U32">
        <f>T32/S32</f>
        <v>474.43585183389001</v>
      </c>
      <c r="V32">
        <f>LOG10(U32)</f>
        <v>2.6761775000554238</v>
      </c>
    </row>
    <row r="33" spans="1:22" x14ac:dyDescent="0.25">
      <c r="A33" t="s">
        <v>73</v>
      </c>
      <c r="B33" t="s">
        <v>93</v>
      </c>
      <c r="C33" t="s">
        <v>50</v>
      </c>
      <c r="D33">
        <v>1</v>
      </c>
      <c r="E33">
        <v>2</v>
      </c>
      <c r="F33" t="s">
        <v>87</v>
      </c>
      <c r="G33" t="s">
        <v>99</v>
      </c>
      <c r="H33" t="s">
        <v>84</v>
      </c>
      <c r="I33" t="s">
        <v>15</v>
      </c>
      <c r="J33">
        <v>500</v>
      </c>
      <c r="K33">
        <v>20</v>
      </c>
      <c r="L33" t="s">
        <v>0</v>
      </c>
      <c r="M33">
        <v>10</v>
      </c>
      <c r="N33">
        <v>0.10050000000000001</v>
      </c>
      <c r="O33">
        <v>50.009799999999998</v>
      </c>
      <c r="P33">
        <f>900+7.4</f>
        <v>907.4</v>
      </c>
      <c r="Q33">
        <f>P33/1000</f>
        <v>0.90739999999999998</v>
      </c>
      <c r="R33" s="1">
        <v>10.434279269582026</v>
      </c>
      <c r="S33">
        <v>6.6</v>
      </c>
      <c r="T33">
        <f>(R33*O33-S33*O33)/1000/(N33/1000)</f>
        <v>1907.97551657655</v>
      </c>
      <c r="U33">
        <f>T33/S33</f>
        <v>289.0871994812955</v>
      </c>
      <c r="V33">
        <f>LOG10(U33)</f>
        <v>2.461028861931069</v>
      </c>
    </row>
    <row r="34" spans="1:22" x14ac:dyDescent="0.25">
      <c r="A34" t="s">
        <v>73</v>
      </c>
      <c r="B34" t="s">
        <v>93</v>
      </c>
      <c r="C34" t="s">
        <v>50</v>
      </c>
      <c r="D34">
        <v>1</v>
      </c>
      <c r="E34">
        <v>3</v>
      </c>
      <c r="F34" t="s">
        <v>87</v>
      </c>
      <c r="G34" t="s">
        <v>99</v>
      </c>
      <c r="H34" t="s">
        <v>84</v>
      </c>
      <c r="I34" t="s">
        <v>15</v>
      </c>
      <c r="J34">
        <v>500</v>
      </c>
      <c r="K34">
        <v>20</v>
      </c>
      <c r="L34" t="s">
        <v>0</v>
      </c>
      <c r="M34">
        <v>100</v>
      </c>
      <c r="N34">
        <v>0.1013</v>
      </c>
      <c r="O34">
        <v>49.997199999999999</v>
      </c>
      <c r="P34">
        <v>9.1</v>
      </c>
      <c r="Q34">
        <f>P34/1000</f>
        <v>9.1000000000000004E-3</v>
      </c>
      <c r="R34" s="1">
        <v>104.66814038180988</v>
      </c>
      <c r="S34">
        <v>75</v>
      </c>
      <c r="T34">
        <f>(R34*O34-S34*O34)/1000/(N34/1000)</f>
        <v>14642.882016756417</v>
      </c>
      <c r="U34">
        <f>T34/S34</f>
        <v>195.23842689008555</v>
      </c>
      <c r="V34">
        <f>LOG10(U34)</f>
        <v>2.2905652997235348</v>
      </c>
    </row>
    <row r="35" spans="1:22" x14ac:dyDescent="0.25">
      <c r="A35" t="s">
        <v>73</v>
      </c>
      <c r="B35" t="s">
        <v>93</v>
      </c>
      <c r="C35" t="s">
        <v>50</v>
      </c>
      <c r="D35">
        <v>1</v>
      </c>
      <c r="E35">
        <v>4</v>
      </c>
      <c r="F35" t="s">
        <v>87</v>
      </c>
      <c r="G35" t="s">
        <v>99</v>
      </c>
      <c r="H35" t="s">
        <v>84</v>
      </c>
      <c r="I35" t="s">
        <v>15</v>
      </c>
      <c r="J35">
        <v>500</v>
      </c>
      <c r="K35">
        <v>20</v>
      </c>
      <c r="L35" t="s">
        <v>0</v>
      </c>
      <c r="M35">
        <v>1000</v>
      </c>
      <c r="N35">
        <v>9.7900000000000001E-2</v>
      </c>
      <c r="O35">
        <v>49.990200000000002</v>
      </c>
      <c r="P35">
        <f>50+40.5</f>
        <v>90.5</v>
      </c>
      <c r="Q35">
        <f>P35/1000</f>
        <v>9.0499999999999997E-2</v>
      </c>
      <c r="R35" s="1">
        <v>1041.0761659195464</v>
      </c>
      <c r="S35">
        <v>810</v>
      </c>
      <c r="T35">
        <f>(R35*O35-S35*O35)/1000/(N35/1000)</f>
        <v>117993.2967267754</v>
      </c>
      <c r="U35">
        <f>T35/S35</f>
        <v>145.67073669972271</v>
      </c>
      <c r="V35">
        <f>LOG10(U35)</f>
        <v>2.1633723165862557</v>
      </c>
    </row>
    <row r="36" spans="1:22" x14ac:dyDescent="0.25">
      <c r="A36" t="s">
        <v>73</v>
      </c>
      <c r="B36" t="s">
        <v>93</v>
      </c>
      <c r="C36" t="s">
        <v>50</v>
      </c>
      <c r="D36">
        <v>1</v>
      </c>
      <c r="E36">
        <v>5</v>
      </c>
      <c r="F36" t="s">
        <v>87</v>
      </c>
      <c r="G36" t="s">
        <v>99</v>
      </c>
      <c r="H36" t="s">
        <v>84</v>
      </c>
      <c r="I36" t="s">
        <v>15</v>
      </c>
      <c r="J36">
        <v>500</v>
      </c>
      <c r="K36">
        <v>20</v>
      </c>
      <c r="L36" t="s">
        <v>0</v>
      </c>
      <c r="M36">
        <v>5000</v>
      </c>
      <c r="N36">
        <v>0.10390000000000001</v>
      </c>
      <c r="O36">
        <v>49.999699999999997</v>
      </c>
      <c r="P36">
        <v>455</v>
      </c>
      <c r="Q36">
        <f>P36/1000</f>
        <v>0.45500000000000002</v>
      </c>
      <c r="R36" s="1">
        <v>5233.1453471695086</v>
      </c>
      <c r="S36">
        <v>5500</v>
      </c>
      <c r="T36">
        <f>(R36*O36-S36*O36)/1000/(N36/1000)</f>
        <v>-128418.21544878441</v>
      </c>
      <c r="U36">
        <f>T36/S36</f>
        <v>-23.34876644523353</v>
      </c>
      <c r="V36" t="e">
        <f>LOG10(U36)</f>
        <v>#NUM!</v>
      </c>
    </row>
    <row r="37" spans="1:22" x14ac:dyDescent="0.25">
      <c r="A37" t="s">
        <v>74</v>
      </c>
      <c r="B37" t="s">
        <v>94</v>
      </c>
      <c r="C37" t="s">
        <v>51</v>
      </c>
      <c r="D37">
        <v>1</v>
      </c>
      <c r="E37">
        <v>1</v>
      </c>
      <c r="F37" t="s">
        <v>87</v>
      </c>
      <c r="G37" t="s">
        <v>99</v>
      </c>
      <c r="H37" t="s">
        <v>84</v>
      </c>
      <c r="I37" t="s">
        <v>15</v>
      </c>
      <c r="J37">
        <v>600</v>
      </c>
      <c r="K37">
        <v>20</v>
      </c>
      <c r="L37" t="s">
        <v>0</v>
      </c>
      <c r="M37">
        <v>1</v>
      </c>
      <c r="N37">
        <v>0.1009</v>
      </c>
      <c r="O37">
        <v>49.991</v>
      </c>
      <c r="P37">
        <f>50+40.5</f>
        <v>90.5</v>
      </c>
      <c r="Q37">
        <f>P37/1000</f>
        <v>9.0499999999999997E-2</v>
      </c>
      <c r="R37" s="1">
        <v>1.0410595057020526</v>
      </c>
      <c r="S37">
        <v>2.8999999999999998E-3</v>
      </c>
      <c r="T37">
        <f>(R37*O37-S37*O37)/1000/(N37/1000)</f>
        <v>514.35710455452238</v>
      </c>
      <c r="U37">
        <f>T37/S37</f>
        <v>177364.51881190427</v>
      </c>
      <c r="V37">
        <f>LOG10(U37)</f>
        <v>5.2488667450031095</v>
      </c>
    </row>
    <row r="38" spans="1:22" x14ac:dyDescent="0.25">
      <c r="A38" t="s">
        <v>74</v>
      </c>
      <c r="B38" t="s">
        <v>94</v>
      </c>
      <c r="C38" t="s">
        <v>51</v>
      </c>
      <c r="D38">
        <v>1</v>
      </c>
      <c r="E38">
        <v>2</v>
      </c>
      <c r="F38" t="s">
        <v>87</v>
      </c>
      <c r="G38" t="s">
        <v>99</v>
      </c>
      <c r="H38" t="s">
        <v>84</v>
      </c>
      <c r="I38" t="s">
        <v>15</v>
      </c>
      <c r="J38">
        <v>600</v>
      </c>
      <c r="K38">
        <v>20</v>
      </c>
      <c r="L38" t="s">
        <v>0</v>
      </c>
      <c r="M38">
        <v>10</v>
      </c>
      <c r="N38">
        <v>0.10580000000000001</v>
      </c>
      <c r="O38">
        <v>50.012700000000002</v>
      </c>
      <c r="P38">
        <f>900+7.4</f>
        <v>907.4</v>
      </c>
      <c r="Q38">
        <f>P38/1000</f>
        <v>0.90739999999999998</v>
      </c>
      <c r="R38" s="1">
        <v>10.433674235063158</v>
      </c>
      <c r="S38">
        <v>0.19</v>
      </c>
      <c r="T38">
        <f>(R38*O38-S38*O38)/1000/(N38/1000)</f>
        <v>4842.2855048765887</v>
      </c>
      <c r="U38">
        <f>T38/S38</f>
        <v>25485.713183560994</v>
      </c>
      <c r="V38">
        <f>LOG10(U38)</f>
        <v>4.4062967912443805</v>
      </c>
    </row>
    <row r="39" spans="1:22" x14ac:dyDescent="0.25">
      <c r="A39" t="s">
        <v>74</v>
      </c>
      <c r="B39" t="s">
        <v>94</v>
      </c>
      <c r="C39" t="s">
        <v>51</v>
      </c>
      <c r="D39">
        <v>1</v>
      </c>
      <c r="E39">
        <v>3</v>
      </c>
      <c r="F39" t="s">
        <v>87</v>
      </c>
      <c r="G39" t="s">
        <v>99</v>
      </c>
      <c r="H39" t="s">
        <v>84</v>
      </c>
      <c r="I39" t="s">
        <v>15</v>
      </c>
      <c r="J39">
        <v>600</v>
      </c>
      <c r="K39">
        <v>20</v>
      </c>
      <c r="L39" t="s">
        <v>0</v>
      </c>
      <c r="M39">
        <v>100</v>
      </c>
      <c r="N39">
        <v>0.1011</v>
      </c>
      <c r="O39">
        <v>50.083599999999997</v>
      </c>
      <c r="P39">
        <v>9.1</v>
      </c>
      <c r="Q39">
        <f>P39/1000</f>
        <v>9.1000000000000004E-3</v>
      </c>
      <c r="R39" s="1">
        <v>104.48757573931238</v>
      </c>
      <c r="S39">
        <v>2.5</v>
      </c>
      <c r="T39">
        <f>(R39*O39-S39*O39)/1000/(N39/1000)</f>
        <v>50523.293257145655</v>
      </c>
      <c r="U39">
        <f>T39/S39</f>
        <v>20209.317302858261</v>
      </c>
      <c r="V39">
        <f>LOG10(U39)</f>
        <v>4.3055516427281022</v>
      </c>
    </row>
    <row r="40" spans="1:22" x14ac:dyDescent="0.25">
      <c r="A40" t="s">
        <v>74</v>
      </c>
      <c r="B40" t="s">
        <v>94</v>
      </c>
      <c r="C40" t="s">
        <v>51</v>
      </c>
      <c r="D40">
        <v>1</v>
      </c>
      <c r="E40">
        <v>4</v>
      </c>
      <c r="F40" t="s">
        <v>87</v>
      </c>
      <c r="G40" t="s">
        <v>99</v>
      </c>
      <c r="H40" t="s">
        <v>84</v>
      </c>
      <c r="I40" t="s">
        <v>15</v>
      </c>
      <c r="J40">
        <v>600</v>
      </c>
      <c r="K40">
        <v>20</v>
      </c>
      <c r="L40" t="s">
        <v>0</v>
      </c>
      <c r="M40">
        <v>1000</v>
      </c>
      <c r="N40">
        <v>0.1032</v>
      </c>
      <c r="O40">
        <v>50.001800000000003</v>
      </c>
      <c r="P40">
        <f>50+40.5</f>
        <v>90.5</v>
      </c>
      <c r="Q40">
        <f>P40/1000</f>
        <v>9.0499999999999997E-2</v>
      </c>
      <c r="R40" s="1">
        <v>1040.8346449438081</v>
      </c>
      <c r="S40">
        <v>100</v>
      </c>
      <c r="T40">
        <f>(R40*O40-S40*O40)/1000/(N40/1000)</f>
        <v>455847.14873596228</v>
      </c>
      <c r="U40">
        <f>T40/S40</f>
        <v>4558.4714873596231</v>
      </c>
      <c r="V40">
        <f>LOG10(U40)</f>
        <v>3.6588192426891819</v>
      </c>
    </row>
    <row r="41" spans="1:22" x14ac:dyDescent="0.25">
      <c r="A41" t="s">
        <v>74</v>
      </c>
      <c r="B41" t="s">
        <v>94</v>
      </c>
      <c r="C41" t="s">
        <v>51</v>
      </c>
      <c r="D41">
        <v>1</v>
      </c>
      <c r="E41">
        <v>5</v>
      </c>
      <c r="F41" t="s">
        <v>87</v>
      </c>
      <c r="G41" t="s">
        <v>99</v>
      </c>
      <c r="H41" t="s">
        <v>84</v>
      </c>
      <c r="I41" t="s">
        <v>15</v>
      </c>
      <c r="J41">
        <v>600</v>
      </c>
      <c r="K41">
        <v>20</v>
      </c>
      <c r="L41" t="s">
        <v>0</v>
      </c>
      <c r="M41">
        <v>5000</v>
      </c>
      <c r="N41">
        <v>0.1038</v>
      </c>
      <c r="O41">
        <v>50.0045</v>
      </c>
      <c r="P41">
        <v>455</v>
      </c>
      <c r="Q41">
        <f>P41/1000</f>
        <v>0.45500000000000002</v>
      </c>
      <c r="R41" s="1">
        <v>5232.6430104264864</v>
      </c>
      <c r="S41">
        <v>2300</v>
      </c>
      <c r="T41">
        <f>(R41*O41-S41*O41)/1000/(N41/1000)</f>
        <v>1412768.2795266979</v>
      </c>
      <c r="U41">
        <f>T41/S41</f>
        <v>614.24707805508604</v>
      </c>
      <c r="V41">
        <f>LOG10(U41)</f>
        <v>2.7883430992382872</v>
      </c>
    </row>
    <row r="42" spans="1:22" x14ac:dyDescent="0.25">
      <c r="A42" t="s">
        <v>75</v>
      </c>
      <c r="B42" t="s">
        <v>95</v>
      </c>
      <c r="C42" t="s">
        <v>52</v>
      </c>
      <c r="D42">
        <v>1</v>
      </c>
      <c r="E42">
        <v>1</v>
      </c>
      <c r="F42" t="s">
        <v>87</v>
      </c>
      <c r="G42" t="s">
        <v>99</v>
      </c>
      <c r="H42" t="s">
        <v>84</v>
      </c>
      <c r="I42" t="s">
        <v>15</v>
      </c>
      <c r="J42">
        <v>700</v>
      </c>
      <c r="K42">
        <v>20</v>
      </c>
      <c r="L42" t="s">
        <v>0</v>
      </c>
      <c r="M42">
        <v>1</v>
      </c>
      <c r="N42">
        <v>0.1013</v>
      </c>
      <c r="O42">
        <v>50.003500000000003</v>
      </c>
      <c r="P42">
        <f>50+40.5</f>
        <v>90.5</v>
      </c>
      <c r="Q42">
        <f>P42/1000</f>
        <v>9.0499999999999997E-2</v>
      </c>
      <c r="R42" s="1">
        <v>1.0407992590428932</v>
      </c>
      <c r="S42">
        <v>2.8999999999999998E-3</v>
      </c>
      <c r="T42">
        <f>(R42*O42-S42*O42)/1000/(N42/1000)</f>
        <v>512.32572161452435</v>
      </c>
      <c r="U42">
        <f>T42/S42</f>
        <v>176664.04193604289</v>
      </c>
      <c r="V42">
        <f>LOG10(U42)</f>
        <v>5.2471481625349332</v>
      </c>
    </row>
    <row r="43" spans="1:22" x14ac:dyDescent="0.25">
      <c r="A43" t="s">
        <v>75</v>
      </c>
      <c r="B43" t="s">
        <v>95</v>
      </c>
      <c r="C43" t="s">
        <v>52</v>
      </c>
      <c r="D43">
        <v>1</v>
      </c>
      <c r="E43">
        <v>2</v>
      </c>
      <c r="F43" t="s">
        <v>87</v>
      </c>
      <c r="G43" t="s">
        <v>99</v>
      </c>
      <c r="H43" t="s">
        <v>84</v>
      </c>
      <c r="I43" t="s">
        <v>15</v>
      </c>
      <c r="J43">
        <v>700</v>
      </c>
      <c r="K43">
        <v>20</v>
      </c>
      <c r="L43" t="s">
        <v>0</v>
      </c>
      <c r="M43">
        <v>10</v>
      </c>
      <c r="N43">
        <v>9.8400000000000001E-2</v>
      </c>
      <c r="O43">
        <v>49.996600000000001</v>
      </c>
      <c r="P43">
        <f>900+7.4</f>
        <v>907.4</v>
      </c>
      <c r="Q43">
        <f>P43/1000</f>
        <v>0.90739999999999998</v>
      </c>
      <c r="R43" s="1">
        <v>10.437034106638116</v>
      </c>
      <c r="S43">
        <v>2.8000000000000001E-2</v>
      </c>
      <c r="T43">
        <f>(R43*O43-S43*O43)/1000/(N43/1000)</f>
        <v>5288.7836851213742</v>
      </c>
      <c r="U43">
        <f>T43/S43</f>
        <v>188885.13161147764</v>
      </c>
      <c r="V43">
        <f>LOG10(U43)</f>
        <v>5.2761977730979588</v>
      </c>
    </row>
    <row r="44" spans="1:22" x14ac:dyDescent="0.25">
      <c r="A44" t="s">
        <v>75</v>
      </c>
      <c r="B44" t="s">
        <v>95</v>
      </c>
      <c r="C44" t="s">
        <v>52</v>
      </c>
      <c r="D44">
        <v>1</v>
      </c>
      <c r="E44">
        <v>3</v>
      </c>
      <c r="F44" t="s">
        <v>87</v>
      </c>
      <c r="G44" t="s">
        <v>99</v>
      </c>
      <c r="H44" t="s">
        <v>84</v>
      </c>
      <c r="I44" t="s">
        <v>15</v>
      </c>
      <c r="J44">
        <v>700</v>
      </c>
      <c r="K44">
        <v>20</v>
      </c>
      <c r="L44" t="s">
        <v>0</v>
      </c>
      <c r="M44">
        <v>100</v>
      </c>
      <c r="N44">
        <v>0.10249999999999999</v>
      </c>
      <c r="O44">
        <v>50.0062</v>
      </c>
      <c r="P44">
        <v>9.1</v>
      </c>
      <c r="Q44">
        <f>P44/1000</f>
        <v>9.1000000000000004E-3</v>
      </c>
      <c r="R44" s="1">
        <v>104.6493024524444</v>
      </c>
      <c r="S44">
        <v>0.33</v>
      </c>
      <c r="T44">
        <f>(R44*O44-S44*O44)/1000/(N44/1000)</f>
        <v>50893.77465656025</v>
      </c>
      <c r="U44">
        <f>T44/S44</f>
        <v>154223.55956533409</v>
      </c>
      <c r="V44">
        <f>LOG10(U44)</f>
        <v>5.1881507226621775</v>
      </c>
    </row>
    <row r="45" spans="1:22" x14ac:dyDescent="0.25">
      <c r="A45" t="s">
        <v>75</v>
      </c>
      <c r="B45" t="s">
        <v>95</v>
      </c>
      <c r="C45" t="s">
        <v>52</v>
      </c>
      <c r="D45">
        <v>1</v>
      </c>
      <c r="E45">
        <v>4</v>
      </c>
      <c r="F45" t="s">
        <v>87</v>
      </c>
      <c r="G45" t="s">
        <v>99</v>
      </c>
      <c r="H45" t="s">
        <v>84</v>
      </c>
      <c r="I45" t="s">
        <v>15</v>
      </c>
      <c r="J45">
        <v>700</v>
      </c>
      <c r="K45">
        <v>20</v>
      </c>
      <c r="L45" t="s">
        <v>0</v>
      </c>
      <c r="M45">
        <v>1000</v>
      </c>
      <c r="N45">
        <v>0.1002</v>
      </c>
      <c r="O45">
        <v>50.035299999999999</v>
      </c>
      <c r="P45">
        <f>50+40.5</f>
        <v>90.5</v>
      </c>
      <c r="Q45">
        <f>P45/1000</f>
        <v>9.0499999999999997E-2</v>
      </c>
      <c r="R45" s="1">
        <v>1040.1377777199559</v>
      </c>
      <c r="S45">
        <v>16</v>
      </c>
      <c r="T45">
        <f>(R45*O45-S45*O45)/1000/(N45/1000)</f>
        <v>511407.59430689929</v>
      </c>
      <c r="U45">
        <f>T45/S45</f>
        <v>31962.974644181206</v>
      </c>
      <c r="V45">
        <f>LOG10(U45)</f>
        <v>4.5046471902739142</v>
      </c>
    </row>
    <row r="46" spans="1:22" x14ac:dyDescent="0.25">
      <c r="A46" t="s">
        <v>75</v>
      </c>
      <c r="B46" t="s">
        <v>95</v>
      </c>
      <c r="C46" t="s">
        <v>52</v>
      </c>
      <c r="D46">
        <v>1</v>
      </c>
      <c r="E46">
        <v>5</v>
      </c>
      <c r="F46" t="s">
        <v>87</v>
      </c>
      <c r="G46" t="s">
        <v>99</v>
      </c>
      <c r="H46" t="s">
        <v>84</v>
      </c>
      <c r="I46" t="s">
        <v>15</v>
      </c>
      <c r="J46">
        <v>700</v>
      </c>
      <c r="K46">
        <v>20</v>
      </c>
      <c r="L46" t="s">
        <v>0</v>
      </c>
      <c r="M46">
        <v>5000</v>
      </c>
      <c r="N46">
        <v>0.1016</v>
      </c>
      <c r="O46">
        <v>50.016199999999998</v>
      </c>
      <c r="P46">
        <v>455</v>
      </c>
      <c r="Q46">
        <f>P46/1000</f>
        <v>0.45500000000000002</v>
      </c>
      <c r="R46" s="1">
        <v>5231.4189685516149</v>
      </c>
      <c r="S46">
        <v>910</v>
      </c>
      <c r="T46">
        <f>(R46*O46-S46*O46)/1000/(N46/1000)</f>
        <v>2127371.6084140879</v>
      </c>
      <c r="U46">
        <f>T46/S46</f>
        <v>2337.7709982572396</v>
      </c>
      <c r="V46">
        <f>LOG10(U46)</f>
        <v>3.368801966593058</v>
      </c>
    </row>
    <row r="47" spans="1:22" x14ac:dyDescent="0.25">
      <c r="A47" t="s">
        <v>76</v>
      </c>
      <c r="B47" t="s">
        <v>96</v>
      </c>
      <c r="C47" t="s">
        <v>53</v>
      </c>
      <c r="D47">
        <v>1</v>
      </c>
      <c r="E47">
        <v>1</v>
      </c>
      <c r="F47" t="s">
        <v>87</v>
      </c>
      <c r="G47" t="s">
        <v>99</v>
      </c>
      <c r="H47" t="s">
        <v>84</v>
      </c>
      <c r="I47" t="s">
        <v>15</v>
      </c>
      <c r="J47">
        <v>800</v>
      </c>
      <c r="K47">
        <v>20</v>
      </c>
      <c r="L47" t="s">
        <v>0</v>
      </c>
      <c r="M47">
        <v>1</v>
      </c>
      <c r="N47">
        <v>0.10249999999999999</v>
      </c>
      <c r="O47">
        <v>49.990200000000002</v>
      </c>
      <c r="P47">
        <f>50+40.5</f>
        <v>90.5</v>
      </c>
      <c r="Q47">
        <f>P47/1000</f>
        <v>9.0499999999999997E-2</v>
      </c>
      <c r="R47" s="1">
        <v>1.0410761659195464</v>
      </c>
      <c r="S47">
        <v>4.0999999999999999E-4</v>
      </c>
      <c r="T47">
        <f>(R47*O47-S47*O47)/1000/(N47/1000)</f>
        <v>507.54253431757377</v>
      </c>
      <c r="U47">
        <f>T47/S47</f>
        <v>1237908.6202867653</v>
      </c>
      <c r="V47">
        <f>LOG10(U47)</f>
        <v>6.0926885871962675</v>
      </c>
    </row>
    <row r="48" spans="1:22" x14ac:dyDescent="0.25">
      <c r="A48" t="s">
        <v>76</v>
      </c>
      <c r="B48" t="s">
        <v>96</v>
      </c>
      <c r="C48" t="s">
        <v>53</v>
      </c>
      <c r="D48">
        <v>1</v>
      </c>
      <c r="E48">
        <v>2</v>
      </c>
      <c r="F48" t="s">
        <v>87</v>
      </c>
      <c r="G48" t="s">
        <v>99</v>
      </c>
      <c r="H48" t="s">
        <v>84</v>
      </c>
      <c r="I48" t="s">
        <v>15</v>
      </c>
      <c r="J48">
        <v>800</v>
      </c>
      <c r="K48">
        <v>20</v>
      </c>
      <c r="L48" t="s">
        <v>0</v>
      </c>
      <c r="M48">
        <v>10</v>
      </c>
      <c r="N48">
        <v>0.1012</v>
      </c>
      <c r="O48">
        <v>50.005200000000002</v>
      </c>
      <c r="P48">
        <f>900+7.4</f>
        <v>907.4</v>
      </c>
      <c r="Q48">
        <f>P48/1000</f>
        <v>0.90739999999999998</v>
      </c>
      <c r="R48" s="1">
        <v>10.435239123450026</v>
      </c>
      <c r="S48">
        <v>2.2000000000000001E-3</v>
      </c>
      <c r="T48">
        <f>(R48*O48-S48*O48)/1000/(N48/1000)</f>
        <v>5155.1996835567516</v>
      </c>
      <c r="U48">
        <f>T48/S48</f>
        <v>2343272.5834348868</v>
      </c>
      <c r="V48">
        <f>LOG10(U48)</f>
        <v>6.3698228112584836</v>
      </c>
    </row>
    <row r="49" spans="1:22" x14ac:dyDescent="0.25">
      <c r="A49" t="s">
        <v>76</v>
      </c>
      <c r="B49" t="s">
        <v>96</v>
      </c>
      <c r="C49" t="s">
        <v>53</v>
      </c>
      <c r="D49">
        <v>1</v>
      </c>
      <c r="E49">
        <v>3</v>
      </c>
      <c r="F49" t="s">
        <v>87</v>
      </c>
      <c r="G49" t="s">
        <v>99</v>
      </c>
      <c r="H49" t="s">
        <v>84</v>
      </c>
      <c r="I49" t="s">
        <v>15</v>
      </c>
      <c r="J49">
        <v>800</v>
      </c>
      <c r="K49">
        <v>20</v>
      </c>
      <c r="L49" t="s">
        <v>0</v>
      </c>
      <c r="M49">
        <v>100</v>
      </c>
      <c r="N49">
        <v>9.9099999999999994E-2</v>
      </c>
      <c r="O49">
        <v>50.011600000000001</v>
      </c>
      <c r="P49">
        <v>9.1</v>
      </c>
      <c r="Q49">
        <f>P49/1000</f>
        <v>9.1000000000000004E-3</v>
      </c>
      <c r="R49" s="1">
        <v>104.63800294926426</v>
      </c>
      <c r="S49">
        <v>2.8000000000000001E-2</v>
      </c>
      <c r="T49">
        <f>(R49*O49-S49*O49)/1000/(N49/1000)</f>
        <v>52792.266634686435</v>
      </c>
      <c r="U49">
        <f>T49/S49</f>
        <v>1885438.0940959442</v>
      </c>
      <c r="V49">
        <f>LOG10(U49)</f>
        <v>6.2754122774820811</v>
      </c>
    </row>
    <row r="50" spans="1:22" x14ac:dyDescent="0.25">
      <c r="A50" t="s">
        <v>76</v>
      </c>
      <c r="B50" t="s">
        <v>96</v>
      </c>
      <c r="C50" t="s">
        <v>53</v>
      </c>
      <c r="D50">
        <v>1</v>
      </c>
      <c r="E50">
        <v>4</v>
      </c>
      <c r="F50" t="s">
        <v>87</v>
      </c>
      <c r="G50" t="s">
        <v>99</v>
      </c>
      <c r="H50" t="s">
        <v>84</v>
      </c>
      <c r="I50" t="s">
        <v>15</v>
      </c>
      <c r="J50">
        <v>800</v>
      </c>
      <c r="K50">
        <v>20</v>
      </c>
      <c r="L50" t="s">
        <v>0</v>
      </c>
      <c r="M50">
        <v>1000</v>
      </c>
      <c r="N50">
        <v>9.6600000000000005E-2</v>
      </c>
      <c r="O50">
        <v>50.002099999999999</v>
      </c>
      <c r="P50">
        <f>50+40.5</f>
        <v>90.5</v>
      </c>
      <c r="Q50">
        <f>P50/1000</f>
        <v>9.0499999999999997E-2</v>
      </c>
      <c r="R50" s="1">
        <v>1040.8284001982179</v>
      </c>
      <c r="S50">
        <v>0.67</v>
      </c>
      <c r="T50">
        <f>(R50*O50-S50*O50)/1000/(N50/1000)</f>
        <v>538406.87725208397</v>
      </c>
      <c r="U50">
        <f>T50/S50</f>
        <v>803592.35410758795</v>
      </c>
      <c r="V50">
        <f>LOG10(U50)</f>
        <v>5.9050357959399733</v>
      </c>
    </row>
    <row r="51" spans="1:22" x14ac:dyDescent="0.25">
      <c r="A51" t="s">
        <v>76</v>
      </c>
      <c r="B51" t="s">
        <v>96</v>
      </c>
      <c r="C51" t="s">
        <v>53</v>
      </c>
      <c r="D51">
        <v>1</v>
      </c>
      <c r="E51">
        <v>5</v>
      </c>
      <c r="F51" t="s">
        <v>87</v>
      </c>
      <c r="G51" t="s">
        <v>99</v>
      </c>
      <c r="H51" t="s">
        <v>84</v>
      </c>
      <c r="I51" t="s">
        <v>15</v>
      </c>
      <c r="J51">
        <v>800</v>
      </c>
      <c r="K51">
        <v>20</v>
      </c>
      <c r="L51" t="s">
        <v>0</v>
      </c>
      <c r="M51">
        <v>5000</v>
      </c>
      <c r="N51">
        <v>0.1002</v>
      </c>
      <c r="O51">
        <v>50.015000000000001</v>
      </c>
      <c r="P51">
        <v>455</v>
      </c>
      <c r="Q51">
        <f>P51/1000</f>
        <v>0.45500000000000002</v>
      </c>
      <c r="R51" s="1">
        <v>5231.544484951939</v>
      </c>
      <c r="S51">
        <v>17</v>
      </c>
      <c r="T51">
        <f>(R51*O51-S51*O51)/1000/(N51/1000)</f>
        <v>2602848.726695322</v>
      </c>
      <c r="U51">
        <f>T51/S51</f>
        <v>153108.74862913659</v>
      </c>
      <c r="V51">
        <f>LOG10(U51)</f>
        <v>5.1850000069804629</v>
      </c>
    </row>
    <row r="52" spans="1:22" x14ac:dyDescent="0.25">
      <c r="A52" t="s">
        <v>77</v>
      </c>
      <c r="B52" t="s">
        <v>54</v>
      </c>
      <c r="C52" t="s">
        <v>55</v>
      </c>
      <c r="D52">
        <v>1</v>
      </c>
      <c r="E52">
        <v>1</v>
      </c>
      <c r="F52" t="s">
        <v>88</v>
      </c>
      <c r="G52" t="s">
        <v>100</v>
      </c>
      <c r="H52" t="s">
        <v>84</v>
      </c>
      <c r="I52" t="s">
        <v>15</v>
      </c>
      <c r="J52">
        <v>600</v>
      </c>
      <c r="K52">
        <v>40</v>
      </c>
      <c r="L52" t="s">
        <v>0</v>
      </c>
      <c r="M52">
        <v>1</v>
      </c>
      <c r="N52">
        <v>0.1</v>
      </c>
      <c r="O52">
        <v>50.000500000000002</v>
      </c>
      <c r="P52">
        <f>50+40.5</f>
        <v>90.5</v>
      </c>
      <c r="Q52">
        <f>P52/1000</f>
        <v>9.0499999999999997E-2</v>
      </c>
      <c r="R52" s="1">
        <v>1.0408617063739625</v>
      </c>
      <c r="S52">
        <v>1.6E-2</v>
      </c>
      <c r="T52">
        <f>(R52*O52-S52*O52)/1000/(N52/1000)</f>
        <v>512.43597749551304</v>
      </c>
      <c r="U52">
        <f>T52/S52</f>
        <v>32027.248593469565</v>
      </c>
      <c r="V52">
        <f>LOG10(U52)</f>
        <v>4.5055196307650087</v>
      </c>
    </row>
    <row r="53" spans="1:22" x14ac:dyDescent="0.25">
      <c r="A53" t="s">
        <v>77</v>
      </c>
      <c r="B53" t="s">
        <v>54</v>
      </c>
      <c r="C53" t="s">
        <v>55</v>
      </c>
      <c r="D53">
        <v>1</v>
      </c>
      <c r="E53">
        <v>2</v>
      </c>
      <c r="F53" t="s">
        <v>88</v>
      </c>
      <c r="G53" t="s">
        <v>100</v>
      </c>
      <c r="H53" t="s">
        <v>84</v>
      </c>
      <c r="I53" t="s">
        <v>15</v>
      </c>
      <c r="J53">
        <v>600</v>
      </c>
      <c r="K53">
        <v>40</v>
      </c>
      <c r="L53" t="s">
        <v>0</v>
      </c>
      <c r="M53">
        <v>10</v>
      </c>
      <c r="N53">
        <v>0.1017</v>
      </c>
      <c r="O53">
        <v>50.011099999999999</v>
      </c>
      <c r="P53">
        <f>900+7.4</f>
        <v>907.4</v>
      </c>
      <c r="Q53">
        <f>P53/1000</f>
        <v>0.90739999999999998</v>
      </c>
      <c r="R53" s="1">
        <v>10.43400803853431</v>
      </c>
      <c r="S53">
        <v>0.18</v>
      </c>
      <c r="T53">
        <f>(R53*O53-S53*O53)/1000/(N53/1000)</f>
        <v>5042.4210562039643</v>
      </c>
      <c r="U53">
        <f>T53/S53</f>
        <v>28013.450312244247</v>
      </c>
      <c r="V53">
        <f>LOG10(U53)</f>
        <v>4.4473666025502867</v>
      </c>
    </row>
    <row r="54" spans="1:22" x14ac:dyDescent="0.25">
      <c r="A54" t="s">
        <v>77</v>
      </c>
      <c r="B54" t="s">
        <v>54</v>
      </c>
      <c r="C54" t="s">
        <v>55</v>
      </c>
      <c r="D54">
        <v>1</v>
      </c>
      <c r="E54">
        <v>3</v>
      </c>
      <c r="F54" t="s">
        <v>88</v>
      </c>
      <c r="G54" t="s">
        <v>100</v>
      </c>
      <c r="H54" t="s">
        <v>84</v>
      </c>
      <c r="I54" t="s">
        <v>15</v>
      </c>
      <c r="J54">
        <v>600</v>
      </c>
      <c r="K54">
        <v>40</v>
      </c>
      <c r="L54" t="s">
        <v>0</v>
      </c>
      <c r="M54">
        <v>100</v>
      </c>
      <c r="N54">
        <v>9.9699999999999997E-2</v>
      </c>
      <c r="O54">
        <v>51.193600000000004</v>
      </c>
      <c r="P54">
        <v>9.1</v>
      </c>
      <c r="Q54">
        <f>P54/1000</f>
        <v>9.1000000000000004E-3</v>
      </c>
      <c r="R54" s="1">
        <v>102.2220345570037</v>
      </c>
      <c r="S54">
        <v>2.4</v>
      </c>
      <c r="T54">
        <f>(R54*O54-S54*O54)/1000/(N54/1000)</f>
        <v>51256.261868579997</v>
      </c>
      <c r="U54">
        <f>T54/S54</f>
        <v>21356.775778575</v>
      </c>
      <c r="V54">
        <f>LOG10(U54)</f>
        <v>4.329535688091239</v>
      </c>
    </row>
    <row r="55" spans="1:22" x14ac:dyDescent="0.25">
      <c r="A55" t="s">
        <v>77</v>
      </c>
      <c r="B55" t="s">
        <v>54</v>
      </c>
      <c r="C55" t="s">
        <v>55</v>
      </c>
      <c r="D55">
        <v>1</v>
      </c>
      <c r="E55">
        <v>4</v>
      </c>
      <c r="F55" t="s">
        <v>88</v>
      </c>
      <c r="G55" t="s">
        <v>100</v>
      </c>
      <c r="H55" t="s">
        <v>84</v>
      </c>
      <c r="I55" t="s">
        <v>15</v>
      </c>
      <c r="J55">
        <v>600</v>
      </c>
      <c r="K55">
        <v>40</v>
      </c>
      <c r="L55" t="s">
        <v>0</v>
      </c>
      <c r="M55">
        <v>1000</v>
      </c>
      <c r="N55">
        <v>0.1</v>
      </c>
      <c r="O55">
        <v>50.011499999999998</v>
      </c>
      <c r="P55">
        <f>50+40.5</f>
        <v>90.5</v>
      </c>
      <c r="Q55">
        <f>P55/1000</f>
        <v>9.0499999999999997E-2</v>
      </c>
      <c r="R55" s="1">
        <v>1040.6327694540519</v>
      </c>
      <c r="S55">
        <v>190</v>
      </c>
      <c r="T55">
        <f>(R55*O55-S55*O55)/1000/(N55/1000)</f>
        <v>425414.2074955132</v>
      </c>
      <c r="U55">
        <f>T55/S55</f>
        <v>2239.0221447132271</v>
      </c>
      <c r="V55">
        <f>LOG10(U55)</f>
        <v>3.350058388924809</v>
      </c>
    </row>
    <row r="56" spans="1:22" x14ac:dyDescent="0.25">
      <c r="A56" t="s">
        <v>77</v>
      </c>
      <c r="B56" t="s">
        <v>54</v>
      </c>
      <c r="C56" t="s">
        <v>55</v>
      </c>
      <c r="D56">
        <v>1</v>
      </c>
      <c r="E56">
        <v>5</v>
      </c>
      <c r="F56" t="s">
        <v>88</v>
      </c>
      <c r="G56" t="s">
        <v>100</v>
      </c>
      <c r="H56" t="s">
        <v>84</v>
      </c>
      <c r="I56" t="s">
        <v>15</v>
      </c>
      <c r="J56">
        <v>600</v>
      </c>
      <c r="K56">
        <v>40</v>
      </c>
      <c r="L56" t="s">
        <v>0</v>
      </c>
      <c r="M56">
        <v>5000</v>
      </c>
      <c r="N56">
        <v>9.74E-2</v>
      </c>
      <c r="O56">
        <v>50.007599999999996</v>
      </c>
      <c r="P56">
        <v>455</v>
      </c>
      <c r="Q56">
        <f>P56/1000</f>
        <v>0.45500000000000002</v>
      </c>
      <c r="R56" s="1">
        <v>5232.3186358647736</v>
      </c>
      <c r="S56">
        <v>3600</v>
      </c>
      <c r="T56">
        <f>(R56*O56-S56*O56)/1000/(N56/1000)</f>
        <v>838073.27941346227</v>
      </c>
      <c r="U56">
        <f>T56/S56</f>
        <v>232.79813317040617</v>
      </c>
      <c r="V56">
        <f>LOG10(U56)</f>
        <v>2.366979493344509</v>
      </c>
    </row>
    <row r="57" spans="1:22" x14ac:dyDescent="0.25">
      <c r="A57" t="s">
        <v>78</v>
      </c>
      <c r="B57" t="s">
        <v>56</v>
      </c>
      <c r="C57" t="s">
        <v>57</v>
      </c>
      <c r="D57">
        <v>1</v>
      </c>
      <c r="E57">
        <v>1</v>
      </c>
      <c r="F57" t="s">
        <v>88</v>
      </c>
      <c r="G57" t="s">
        <v>100</v>
      </c>
      <c r="H57" t="s">
        <v>84</v>
      </c>
      <c r="I57" t="s">
        <v>15</v>
      </c>
      <c r="J57">
        <v>700</v>
      </c>
      <c r="K57">
        <v>40</v>
      </c>
      <c r="L57" t="s">
        <v>0</v>
      </c>
      <c r="M57">
        <v>1</v>
      </c>
      <c r="N57">
        <v>9.6699999999999994E-2</v>
      </c>
      <c r="O57">
        <v>49.997</v>
      </c>
      <c r="P57">
        <f>50+40.5</f>
        <v>90.5</v>
      </c>
      <c r="Q57">
        <f>P57/1000</f>
        <v>9.0499999999999997E-2</v>
      </c>
      <c r="R57" s="1">
        <v>1.0409345710652902</v>
      </c>
      <c r="S57">
        <v>6.4999999999999997E-4</v>
      </c>
      <c r="T57">
        <f>(R57*O57-S57*O57)/1000/(N57/1000)</f>
        <v>537.86047259101667</v>
      </c>
      <c r="U57">
        <f>T57/S57</f>
        <v>827477.65014002565</v>
      </c>
      <c r="V57">
        <f>LOG10(U57)</f>
        <v>5.9177562724756232</v>
      </c>
    </row>
    <row r="58" spans="1:22" x14ac:dyDescent="0.25">
      <c r="A58" t="s">
        <v>78</v>
      </c>
      <c r="B58" t="s">
        <v>56</v>
      </c>
      <c r="C58" t="s">
        <v>57</v>
      </c>
      <c r="D58">
        <v>1</v>
      </c>
      <c r="E58">
        <v>2</v>
      </c>
      <c r="F58" t="s">
        <v>88</v>
      </c>
      <c r="G58" t="s">
        <v>100</v>
      </c>
      <c r="H58" t="s">
        <v>84</v>
      </c>
      <c r="I58" t="s">
        <v>15</v>
      </c>
      <c r="J58">
        <v>700</v>
      </c>
      <c r="K58">
        <v>40</v>
      </c>
      <c r="L58" t="s">
        <v>0</v>
      </c>
      <c r="M58">
        <v>10</v>
      </c>
      <c r="N58">
        <v>0.10100000000000001</v>
      </c>
      <c r="O58">
        <v>49.994799999999998</v>
      </c>
      <c r="P58">
        <f>900+7.4</f>
        <v>907.4</v>
      </c>
      <c r="Q58">
        <f>P58/1000</f>
        <v>0.90739999999999998</v>
      </c>
      <c r="R58" s="1">
        <v>10.437409878946276</v>
      </c>
      <c r="S58">
        <v>1.6999999999999999E-3</v>
      </c>
      <c r="T58">
        <f>(R58*O58-S58*O58)/1000/(N58/1000)</f>
        <v>5165.6557253063693</v>
      </c>
      <c r="U58">
        <f>T58/S58</f>
        <v>3038621.0148860998</v>
      </c>
      <c r="V58">
        <f>LOG10(U58)</f>
        <v>6.4826765370633614</v>
      </c>
    </row>
    <row r="59" spans="1:22" x14ac:dyDescent="0.25">
      <c r="A59" t="s">
        <v>78</v>
      </c>
      <c r="B59" t="s">
        <v>56</v>
      </c>
      <c r="C59" t="s">
        <v>57</v>
      </c>
      <c r="D59">
        <v>1</v>
      </c>
      <c r="E59">
        <v>3</v>
      </c>
      <c r="F59" t="s">
        <v>88</v>
      </c>
      <c r="G59" t="s">
        <v>100</v>
      </c>
      <c r="H59" t="s">
        <v>84</v>
      </c>
      <c r="I59" t="s">
        <v>15</v>
      </c>
      <c r="J59">
        <v>700</v>
      </c>
      <c r="K59">
        <v>40</v>
      </c>
      <c r="L59" t="s">
        <v>0</v>
      </c>
      <c r="M59">
        <v>100</v>
      </c>
      <c r="N59">
        <v>9.8900000000000002E-2</v>
      </c>
      <c r="O59">
        <v>49.995800000000003</v>
      </c>
      <c r="P59">
        <v>9.1</v>
      </c>
      <c r="Q59">
        <f>P59/1000</f>
        <v>9.1000000000000004E-3</v>
      </c>
      <c r="R59" s="1">
        <v>104.67107133594071</v>
      </c>
      <c r="S59">
        <v>2.4E-2</v>
      </c>
      <c r="T59">
        <f>(R59*O59-S59*O59)/1000/(N59/1000)</f>
        <v>52901.052063674673</v>
      </c>
      <c r="U59">
        <f>T59/S59</f>
        <v>2204210.5026531112</v>
      </c>
      <c r="V59">
        <f>LOG10(U59)</f>
        <v>6.3432530673917302</v>
      </c>
    </row>
    <row r="60" spans="1:22" x14ac:dyDescent="0.25">
      <c r="A60" t="s">
        <v>78</v>
      </c>
      <c r="B60" t="s">
        <v>56</v>
      </c>
      <c r="C60" t="s">
        <v>57</v>
      </c>
      <c r="D60">
        <v>1</v>
      </c>
      <c r="E60">
        <v>4</v>
      </c>
      <c r="F60" t="s">
        <v>88</v>
      </c>
      <c r="G60" t="s">
        <v>100</v>
      </c>
      <c r="H60" t="s">
        <v>84</v>
      </c>
      <c r="I60" t="s">
        <v>15</v>
      </c>
      <c r="J60">
        <v>700</v>
      </c>
      <c r="K60">
        <v>40</v>
      </c>
      <c r="L60" t="s">
        <v>0</v>
      </c>
      <c r="M60">
        <v>1000</v>
      </c>
      <c r="N60">
        <v>9.9099999999999994E-2</v>
      </c>
      <c r="O60">
        <v>50.0167</v>
      </c>
      <c r="P60">
        <f>50+40.5</f>
        <v>90.5</v>
      </c>
      <c r="Q60">
        <f>P60/1000</f>
        <v>9.0499999999999997E-2</v>
      </c>
      <c r="R60" s="1">
        <v>1040.5245797813791</v>
      </c>
      <c r="S60">
        <v>0.64</v>
      </c>
      <c r="T60">
        <f>(R60*O60-S60*O60)/1000/(N60/1000)</f>
        <v>524839.50617105246</v>
      </c>
      <c r="U60">
        <f>T60/S60</f>
        <v>820061.72839226946</v>
      </c>
      <c r="V60">
        <f>LOG10(U60)</f>
        <v>5.9138465442021868</v>
      </c>
    </row>
    <row r="61" spans="1:22" x14ac:dyDescent="0.25">
      <c r="A61" t="s">
        <v>78</v>
      </c>
      <c r="B61" t="s">
        <v>56</v>
      </c>
      <c r="C61" t="s">
        <v>57</v>
      </c>
      <c r="D61">
        <v>1</v>
      </c>
      <c r="E61">
        <v>5</v>
      </c>
      <c r="F61" t="s">
        <v>88</v>
      </c>
      <c r="G61" t="s">
        <v>100</v>
      </c>
      <c r="H61" t="s">
        <v>84</v>
      </c>
      <c r="I61" t="s">
        <v>15</v>
      </c>
      <c r="J61">
        <v>700</v>
      </c>
      <c r="K61">
        <v>40</v>
      </c>
      <c r="L61" t="s">
        <v>0</v>
      </c>
      <c r="M61">
        <v>5000</v>
      </c>
      <c r="N61">
        <v>0.1016</v>
      </c>
      <c r="O61">
        <v>50.011000000000003</v>
      </c>
      <c r="P61">
        <v>455</v>
      </c>
      <c r="Q61">
        <f>P61/1000</f>
        <v>0.45500000000000002</v>
      </c>
      <c r="R61" s="1">
        <v>5231.9629164558046</v>
      </c>
      <c r="S61">
        <v>27</v>
      </c>
      <c r="T61">
        <f>(R61*O61-S61*O61)/1000/(N61/1000)</f>
        <v>2562061.0277054259</v>
      </c>
      <c r="U61">
        <f>T61/S61</f>
        <v>94891.149174275037</v>
      </c>
      <c r="V61">
        <f>LOG10(U61)</f>
        <v>4.9772257061677312</v>
      </c>
    </row>
    <row r="62" spans="1:22" x14ac:dyDescent="0.25">
      <c r="A62" t="s">
        <v>79</v>
      </c>
      <c r="B62" t="s">
        <v>58</v>
      </c>
      <c r="C62" t="s">
        <v>59</v>
      </c>
      <c r="D62">
        <v>1</v>
      </c>
      <c r="E62">
        <v>1</v>
      </c>
      <c r="F62" t="s">
        <v>88</v>
      </c>
      <c r="G62" t="s">
        <v>100</v>
      </c>
      <c r="H62" t="s">
        <v>84</v>
      </c>
      <c r="I62" t="s">
        <v>15</v>
      </c>
      <c r="J62">
        <v>800</v>
      </c>
      <c r="K62">
        <v>40</v>
      </c>
      <c r="L62" t="s">
        <v>0</v>
      </c>
      <c r="M62">
        <v>1</v>
      </c>
      <c r="N62">
        <v>0.10349999999999999</v>
      </c>
      <c r="O62">
        <v>50.0092</v>
      </c>
      <c r="P62">
        <f>50+40.5</f>
        <v>90.5</v>
      </c>
      <c r="Q62">
        <f>P62/1000</f>
        <v>9.0499999999999997E-2</v>
      </c>
      <c r="R62" s="1">
        <v>1.0406806297551512</v>
      </c>
      <c r="S62" t="e">
        <v>#VALUE!</v>
      </c>
      <c r="T62" t="e">
        <f>(R62*O62-S62*O62)/1000/(N62/1000)</f>
        <v>#VALUE!</v>
      </c>
      <c r="U62" t="e">
        <f>T62/S62</f>
        <v>#VALUE!</v>
      </c>
      <c r="V62" t="e">
        <f>LOG10(U62)</f>
        <v>#VALUE!</v>
      </c>
    </row>
    <row r="63" spans="1:22" x14ac:dyDescent="0.25">
      <c r="A63" t="s">
        <v>79</v>
      </c>
      <c r="B63" t="s">
        <v>58</v>
      </c>
      <c r="C63" t="s">
        <v>59</v>
      </c>
      <c r="D63">
        <v>1</v>
      </c>
      <c r="E63">
        <v>2</v>
      </c>
      <c r="F63" t="s">
        <v>88</v>
      </c>
      <c r="G63" t="s">
        <v>100</v>
      </c>
      <c r="H63" t="s">
        <v>84</v>
      </c>
      <c r="I63" t="s">
        <v>15</v>
      </c>
      <c r="J63">
        <v>800</v>
      </c>
      <c r="K63">
        <v>40</v>
      </c>
      <c r="L63" t="s">
        <v>0</v>
      </c>
      <c r="M63">
        <v>10</v>
      </c>
      <c r="N63">
        <v>0.1026</v>
      </c>
      <c r="O63">
        <v>50.014099999999999</v>
      </c>
      <c r="P63">
        <f>900+7.4</f>
        <v>907.4</v>
      </c>
      <c r="Q63">
        <f>P63/1000</f>
        <v>0.90739999999999998</v>
      </c>
      <c r="R63" s="1">
        <v>10.433382174545644</v>
      </c>
      <c r="S63">
        <v>3.2000000000000003E-4</v>
      </c>
      <c r="T63">
        <f>(R63*O63-S63*O63)/1000/(N63/1000)</f>
        <v>5085.7720750871658</v>
      </c>
      <c r="U63">
        <f>T63/S63</f>
        <v>15893037.734647391</v>
      </c>
      <c r="V63">
        <f>LOG10(U63)</f>
        <v>7.2012069145331541</v>
      </c>
    </row>
    <row r="64" spans="1:22" x14ac:dyDescent="0.25">
      <c r="A64" t="s">
        <v>79</v>
      </c>
      <c r="B64" t="s">
        <v>58</v>
      </c>
      <c r="C64" t="s">
        <v>59</v>
      </c>
      <c r="D64">
        <v>1</v>
      </c>
      <c r="E64">
        <v>3</v>
      </c>
      <c r="F64" t="s">
        <v>88</v>
      </c>
      <c r="G64" t="s">
        <v>100</v>
      </c>
      <c r="H64" t="s">
        <v>84</v>
      </c>
      <c r="I64" t="s">
        <v>15</v>
      </c>
      <c r="J64">
        <v>800</v>
      </c>
      <c r="K64">
        <v>40</v>
      </c>
      <c r="L64" t="s">
        <v>0</v>
      </c>
      <c r="M64">
        <v>100</v>
      </c>
      <c r="N64">
        <v>0.1031</v>
      </c>
      <c r="O64">
        <v>50.005400000000002</v>
      </c>
      <c r="P64">
        <v>9.1</v>
      </c>
      <c r="Q64">
        <f>P64/1000</f>
        <v>9.1000000000000004E-3</v>
      </c>
      <c r="R64" s="1">
        <v>104.65097666046917</v>
      </c>
      <c r="S64">
        <v>1.0999999999999999E-2</v>
      </c>
      <c r="T64">
        <f>(R64*O64-S64*O64)/1000/(N64/1000)</f>
        <v>50752.317060110821</v>
      </c>
      <c r="U64">
        <f>T64/S64</f>
        <v>4613847.00546462</v>
      </c>
      <c r="V64">
        <f>LOG10(U64)</f>
        <v>6.6640631892782451</v>
      </c>
    </row>
    <row r="65" spans="1:22" x14ac:dyDescent="0.25">
      <c r="A65" t="s">
        <v>79</v>
      </c>
      <c r="B65" t="s">
        <v>58</v>
      </c>
      <c r="C65" t="s">
        <v>59</v>
      </c>
      <c r="D65">
        <v>1</v>
      </c>
      <c r="E65">
        <v>4</v>
      </c>
      <c r="F65" t="s">
        <v>88</v>
      </c>
      <c r="G65" t="s">
        <v>100</v>
      </c>
      <c r="H65" t="s">
        <v>84</v>
      </c>
      <c r="I65" t="s">
        <v>15</v>
      </c>
      <c r="J65">
        <v>800</v>
      </c>
      <c r="K65">
        <v>40</v>
      </c>
      <c r="L65" t="s">
        <v>0</v>
      </c>
      <c r="M65">
        <v>1000</v>
      </c>
      <c r="N65">
        <v>9.9099999999999994E-2</v>
      </c>
      <c r="O65">
        <v>50.014899999999997</v>
      </c>
      <c r="P65">
        <f>50+40.5</f>
        <v>90.5</v>
      </c>
      <c r="Q65">
        <f>P65/1000</f>
        <v>9.0499999999999997E-2</v>
      </c>
      <c r="R65" s="1">
        <v>1040.5620275068293</v>
      </c>
      <c r="S65">
        <v>4.7E-2</v>
      </c>
      <c r="T65">
        <f>(R65*O65-S65*O65)/1000/(N65/1000)</f>
        <v>525138.79968972073</v>
      </c>
      <c r="U65">
        <f>T65/S65</f>
        <v>11173165.950845122</v>
      </c>
      <c r="V65">
        <f>LOG10(U65)</f>
        <v>7.0481762492270468</v>
      </c>
    </row>
    <row r="66" spans="1:22" x14ac:dyDescent="0.25">
      <c r="A66" t="s">
        <v>79</v>
      </c>
      <c r="B66" t="s">
        <v>58</v>
      </c>
      <c r="C66" t="s">
        <v>59</v>
      </c>
      <c r="D66">
        <v>1</v>
      </c>
      <c r="E66">
        <v>5</v>
      </c>
      <c r="F66" t="s">
        <v>88</v>
      </c>
      <c r="G66" t="s">
        <v>100</v>
      </c>
      <c r="H66" t="s">
        <v>84</v>
      </c>
      <c r="I66" t="s">
        <v>15</v>
      </c>
      <c r="J66">
        <v>800</v>
      </c>
      <c r="K66">
        <v>40</v>
      </c>
      <c r="L66" t="s">
        <v>0</v>
      </c>
      <c r="M66">
        <v>5000</v>
      </c>
      <c r="N66">
        <v>9.7900000000000001E-2</v>
      </c>
      <c r="O66">
        <v>50.003799999999998</v>
      </c>
      <c r="P66">
        <v>455</v>
      </c>
      <c r="Q66">
        <f>P66/1000</f>
        <v>0.45500000000000002</v>
      </c>
      <c r="R66" s="1">
        <v>5232.7162618615239</v>
      </c>
      <c r="S66">
        <v>0.46</v>
      </c>
      <c r="T66">
        <f>(R66*O66-S66*O66)/1000/(N66/1000)</f>
        <v>2672448.3724910244</v>
      </c>
      <c r="U66">
        <f>T66/S66</f>
        <v>5809670.3749804879</v>
      </c>
      <c r="V66">
        <f>LOG10(U66)</f>
        <v>6.7641514923923811</v>
      </c>
    </row>
    <row r="67" spans="1:22" x14ac:dyDescent="0.25">
      <c r="A67" t="s">
        <v>70</v>
      </c>
      <c r="B67" t="s">
        <v>38</v>
      </c>
      <c r="C67" t="s">
        <v>39</v>
      </c>
      <c r="D67">
        <v>1</v>
      </c>
      <c r="E67">
        <v>1</v>
      </c>
      <c r="F67" t="s">
        <v>85</v>
      </c>
      <c r="G67" t="s">
        <v>101</v>
      </c>
      <c r="H67" t="s">
        <v>83</v>
      </c>
      <c r="I67" t="s">
        <v>15</v>
      </c>
      <c r="J67">
        <v>800</v>
      </c>
      <c r="K67">
        <v>20</v>
      </c>
      <c r="L67" t="s">
        <v>0</v>
      </c>
      <c r="M67">
        <v>1</v>
      </c>
      <c r="N67">
        <v>9.4899999999999998E-2</v>
      </c>
      <c r="O67">
        <v>50.018500000000003</v>
      </c>
      <c r="P67">
        <f>50+40.5</f>
        <v>90.5</v>
      </c>
      <c r="Q67">
        <f>P67/1000</f>
        <v>9.0499999999999997E-2</v>
      </c>
      <c r="R67" s="1">
        <v>1.0404871347511682</v>
      </c>
      <c r="S67">
        <v>0.15</v>
      </c>
      <c r="T67">
        <f>(R67*O67-S67*O67)/1000/(N67/1000)</f>
        <v>469.34489725554596</v>
      </c>
      <c r="U67">
        <f>T67/S67</f>
        <v>3128.96598170364</v>
      </c>
      <c r="V67">
        <f>LOG10(U67)</f>
        <v>3.4954008414975184</v>
      </c>
    </row>
    <row r="68" spans="1:22" x14ac:dyDescent="0.25">
      <c r="A68" t="s">
        <v>70</v>
      </c>
      <c r="B68" t="s">
        <v>38</v>
      </c>
      <c r="C68" t="s">
        <v>39</v>
      </c>
      <c r="D68">
        <v>1</v>
      </c>
      <c r="E68">
        <v>2</v>
      </c>
      <c r="F68" t="s">
        <v>85</v>
      </c>
      <c r="G68" t="s">
        <v>101</v>
      </c>
      <c r="H68" t="s">
        <v>83</v>
      </c>
      <c r="I68" t="s">
        <v>15</v>
      </c>
      <c r="J68">
        <v>800</v>
      </c>
      <c r="K68">
        <v>20</v>
      </c>
      <c r="L68" t="s">
        <v>0</v>
      </c>
      <c r="M68">
        <v>10</v>
      </c>
      <c r="N68">
        <v>0.10920000000000001</v>
      </c>
      <c r="O68">
        <v>49.990900000000003</v>
      </c>
      <c r="P68">
        <f>900+7.4</f>
        <v>907.4</v>
      </c>
      <c r="Q68">
        <f>P68/1000</f>
        <v>0.90739999999999998</v>
      </c>
      <c r="R68" s="1">
        <v>10.438224145113274</v>
      </c>
      <c r="S68">
        <v>2.2000000000000002</v>
      </c>
      <c r="T68">
        <f>(R68*O68-S68*O68)/1000/(N68/1000)</f>
        <v>3771.3941338456334</v>
      </c>
      <c r="U68">
        <f>T68/S68</f>
        <v>1714.2700608389241</v>
      </c>
      <c r="V68">
        <f>LOG10(U68)</f>
        <v>3.2340792403953502</v>
      </c>
    </row>
    <row r="69" spans="1:22" x14ac:dyDescent="0.25">
      <c r="A69" t="s">
        <v>70</v>
      </c>
      <c r="B69" t="s">
        <v>38</v>
      </c>
      <c r="C69" t="s">
        <v>39</v>
      </c>
      <c r="D69">
        <v>1</v>
      </c>
      <c r="E69">
        <v>3</v>
      </c>
      <c r="F69" t="s">
        <v>85</v>
      </c>
      <c r="G69" t="s">
        <v>101</v>
      </c>
      <c r="H69" t="s">
        <v>83</v>
      </c>
      <c r="I69" t="s">
        <v>15</v>
      </c>
      <c r="J69">
        <v>800</v>
      </c>
      <c r="K69">
        <v>20</v>
      </c>
      <c r="L69" t="s">
        <v>0</v>
      </c>
      <c r="M69">
        <v>100</v>
      </c>
      <c r="N69">
        <v>9.5500000000000002E-2</v>
      </c>
      <c r="O69">
        <v>50.003999999999998</v>
      </c>
      <c r="P69">
        <v>9.1</v>
      </c>
      <c r="Q69">
        <f>P69/1000</f>
        <v>9.1000000000000004E-3</v>
      </c>
      <c r="R69" s="1">
        <v>104.65390665341623</v>
      </c>
      <c r="S69">
        <v>32</v>
      </c>
      <c r="T69">
        <f>(R69*O69-S69*O69)/1000/(N69/1000)</f>
        <v>38041.737678507066</v>
      </c>
      <c r="U69">
        <f>T69/S69</f>
        <v>1188.8043024533458</v>
      </c>
      <c r="V69">
        <f>LOG10(U69)</f>
        <v>3.0751103681933891</v>
      </c>
    </row>
    <row r="70" spans="1:22" x14ac:dyDescent="0.25">
      <c r="A70" t="s">
        <v>70</v>
      </c>
      <c r="B70" t="s">
        <v>38</v>
      </c>
      <c r="C70" t="s">
        <v>39</v>
      </c>
      <c r="D70">
        <v>1</v>
      </c>
      <c r="E70">
        <v>4</v>
      </c>
      <c r="F70" t="s">
        <v>85</v>
      </c>
      <c r="G70" t="s">
        <v>101</v>
      </c>
      <c r="H70" t="s">
        <v>83</v>
      </c>
      <c r="I70" t="s">
        <v>15</v>
      </c>
      <c r="J70">
        <v>800</v>
      </c>
      <c r="K70">
        <v>20</v>
      </c>
      <c r="L70" t="s">
        <v>0</v>
      </c>
      <c r="M70">
        <v>1000</v>
      </c>
      <c r="N70">
        <v>9.6600000000000005E-2</v>
      </c>
      <c r="O70">
        <v>50.007399999999997</v>
      </c>
      <c r="P70">
        <f>50+40.5</f>
        <v>90.5</v>
      </c>
      <c r="Q70">
        <f>P70/1000</f>
        <v>9.0499999999999997E-2</v>
      </c>
      <c r="R70" s="1">
        <v>1040.7180887138966</v>
      </c>
      <c r="S70">
        <v>570</v>
      </c>
      <c r="T70">
        <f>(R70*O70-S70*O70)/1000/(N70/1000)</f>
        <v>243678.96221067611</v>
      </c>
      <c r="U70">
        <f>T70/S70</f>
        <v>427.50695124680021</v>
      </c>
      <c r="V70">
        <f>LOG10(U70)</f>
        <v>2.6309431807333938</v>
      </c>
    </row>
    <row r="71" spans="1:22" x14ac:dyDescent="0.25">
      <c r="A71" t="s">
        <v>70</v>
      </c>
      <c r="B71" t="s">
        <v>38</v>
      </c>
      <c r="C71" t="s">
        <v>39</v>
      </c>
      <c r="D71">
        <v>1</v>
      </c>
      <c r="E71">
        <v>5</v>
      </c>
      <c r="F71" t="s">
        <v>85</v>
      </c>
      <c r="G71" t="s">
        <v>101</v>
      </c>
      <c r="H71" t="s">
        <v>83</v>
      </c>
      <c r="I71" t="s">
        <v>15</v>
      </c>
      <c r="J71">
        <v>800</v>
      </c>
      <c r="K71">
        <v>20</v>
      </c>
      <c r="L71" t="s">
        <v>0</v>
      </c>
      <c r="M71">
        <v>5000</v>
      </c>
      <c r="N71">
        <v>0.10929999999999999</v>
      </c>
      <c r="O71">
        <v>50.016399999999997</v>
      </c>
      <c r="P71">
        <v>455</v>
      </c>
      <c r="Q71">
        <f>P71/1000</f>
        <v>0.45500000000000002</v>
      </c>
      <c r="R71" s="1">
        <v>5231.3980497371113</v>
      </c>
      <c r="S71">
        <v>4300</v>
      </c>
      <c r="T71">
        <f>(R71*O71-S71*O71)/1000/(N71/1000)</f>
        <v>426213.88302718446</v>
      </c>
      <c r="U71">
        <f>T71/S71</f>
        <v>99.119507680740568</v>
      </c>
      <c r="V71">
        <f>LOG10(U71)</f>
        <v>1.9961591362648119</v>
      </c>
    </row>
    <row r="72" spans="1:22" x14ac:dyDescent="0.25">
      <c r="A72" t="s">
        <v>43</v>
      </c>
      <c r="B72" t="s">
        <v>43</v>
      </c>
      <c r="C72" t="s">
        <v>44</v>
      </c>
      <c r="D72">
        <v>1</v>
      </c>
      <c r="E72">
        <v>1</v>
      </c>
      <c r="F72" t="s">
        <v>14</v>
      </c>
      <c r="G72" t="s">
        <v>98</v>
      </c>
      <c r="H72" t="s">
        <v>82</v>
      </c>
      <c r="I72" t="s">
        <v>15</v>
      </c>
      <c r="J72">
        <v>500</v>
      </c>
      <c r="K72">
        <v>20</v>
      </c>
      <c r="L72" t="s">
        <v>0</v>
      </c>
      <c r="M72">
        <v>1</v>
      </c>
      <c r="N72">
        <v>9.9599999999999994E-2</v>
      </c>
      <c r="O72">
        <v>50.024099999999997</v>
      </c>
      <c r="P72">
        <f>50+40.5</f>
        <v>90.5</v>
      </c>
      <c r="Q72">
        <f>P72/1000</f>
        <v>9.0499999999999997E-2</v>
      </c>
      <c r="R72" s="2">
        <v>1.0403706563346731</v>
      </c>
      <c r="S72">
        <v>0.96</v>
      </c>
      <c r="T72">
        <f>(R72*O72-S72*O72)/1000/(N72/1000)</f>
        <v>40.3661621440896</v>
      </c>
      <c r="U72">
        <f>T72/S72</f>
        <v>42.048085566760001</v>
      </c>
      <c r="V72">
        <f>LOG10(U72)</f>
        <v>1.6237462273225372</v>
      </c>
    </row>
    <row r="73" spans="1:22" ht="15.75" customHeight="1" x14ac:dyDescent="0.25">
      <c r="A73" t="s">
        <v>43</v>
      </c>
      <c r="B73" t="s">
        <v>43</v>
      </c>
      <c r="C73" t="s">
        <v>44</v>
      </c>
      <c r="D73">
        <v>1</v>
      </c>
      <c r="E73">
        <v>2</v>
      </c>
      <c r="F73" t="s">
        <v>14</v>
      </c>
      <c r="G73" t="s">
        <v>98</v>
      </c>
      <c r="H73" t="s">
        <v>82</v>
      </c>
      <c r="I73" t="s">
        <v>15</v>
      </c>
      <c r="J73">
        <v>500</v>
      </c>
      <c r="K73">
        <v>20</v>
      </c>
      <c r="L73" t="s">
        <v>0</v>
      </c>
      <c r="M73">
        <v>10</v>
      </c>
      <c r="N73">
        <v>0.1008</v>
      </c>
      <c r="O73">
        <v>50.005800000000001</v>
      </c>
      <c r="P73">
        <f>900+7.4</f>
        <v>907.4</v>
      </c>
      <c r="Q73">
        <f>P73/1000</f>
        <v>0.90739999999999998</v>
      </c>
      <c r="R73" s="1">
        <v>10.435113915104713</v>
      </c>
      <c r="S73">
        <v>11</v>
      </c>
      <c r="T73">
        <f>(R73*O73-S73*O73)/1000/(N73/1000)</f>
        <v>-280.23393436564265</v>
      </c>
      <c r="U73">
        <f>T73/S73</f>
        <v>-25.475812215058422</v>
      </c>
      <c r="V73" t="e">
        <f>LOG10(U73)</f>
        <v>#NUM!</v>
      </c>
    </row>
    <row r="74" spans="1:22" x14ac:dyDescent="0.25">
      <c r="A74" t="s">
        <v>43</v>
      </c>
      <c r="B74" t="s">
        <v>43</v>
      </c>
      <c r="C74" t="s">
        <v>44</v>
      </c>
      <c r="D74">
        <v>1</v>
      </c>
      <c r="E74">
        <v>3</v>
      </c>
      <c r="F74" t="s">
        <v>14</v>
      </c>
      <c r="G74" t="s">
        <v>98</v>
      </c>
      <c r="H74" t="s">
        <v>82</v>
      </c>
      <c r="I74" t="s">
        <v>15</v>
      </c>
      <c r="J74">
        <v>500</v>
      </c>
      <c r="K74">
        <v>20</v>
      </c>
      <c r="L74" t="s">
        <v>0</v>
      </c>
      <c r="M74">
        <v>100</v>
      </c>
      <c r="N74">
        <v>9.9900000000000003E-2</v>
      </c>
      <c r="O74">
        <v>49.981999999999999</v>
      </c>
      <c r="P74">
        <v>9.1</v>
      </c>
      <c r="Q74">
        <f>P74/1000</f>
        <v>9.1000000000000004E-3</v>
      </c>
      <c r="R74" s="1">
        <v>104.69997095549247</v>
      </c>
      <c r="S74">
        <v>87</v>
      </c>
      <c r="T74">
        <f>(R74*O74-S74*O74)/1000/(N74/1000)</f>
        <v>8855.6551381123591</v>
      </c>
      <c r="U74">
        <f>T74/S74</f>
        <v>101.78913951853286</v>
      </c>
      <c r="V74">
        <f>LOG10(U74)</f>
        <v>2.0077014430421305</v>
      </c>
    </row>
    <row r="75" spans="1:22" x14ac:dyDescent="0.25">
      <c r="A75" t="s">
        <v>43</v>
      </c>
      <c r="B75" t="s">
        <v>43</v>
      </c>
      <c r="C75" t="s">
        <v>44</v>
      </c>
      <c r="D75">
        <v>1</v>
      </c>
      <c r="E75">
        <v>4</v>
      </c>
      <c r="F75" t="s">
        <v>14</v>
      </c>
      <c r="G75" t="s">
        <v>98</v>
      </c>
      <c r="H75" t="s">
        <v>82</v>
      </c>
      <c r="I75" t="s">
        <v>15</v>
      </c>
      <c r="J75">
        <v>500</v>
      </c>
      <c r="K75">
        <v>20</v>
      </c>
      <c r="L75" t="s">
        <v>0</v>
      </c>
      <c r="M75">
        <v>1000</v>
      </c>
      <c r="N75">
        <v>0.10100000000000001</v>
      </c>
      <c r="O75">
        <v>49.991999999999997</v>
      </c>
      <c r="P75">
        <f>50+40.5</f>
        <v>90.5</v>
      </c>
      <c r="Q75">
        <f>P75/1000</f>
        <v>9.0499999999999997E-2</v>
      </c>
      <c r="R75" s="1">
        <v>1041.0386811800149</v>
      </c>
      <c r="S75">
        <v>960</v>
      </c>
      <c r="T75">
        <f>(R75*O75-S75*O75)/1000/(N75/1000)</f>
        <v>40111.740094567343</v>
      </c>
      <c r="U75">
        <f>T75/S75</f>
        <v>41.783062598507648</v>
      </c>
      <c r="V75">
        <f>LOG10(U75)</f>
        <v>1.6210002695572985</v>
      </c>
    </row>
    <row r="76" spans="1:22" x14ac:dyDescent="0.25">
      <c r="A76" t="s">
        <v>43</v>
      </c>
      <c r="B76" t="s">
        <v>43</v>
      </c>
      <c r="C76" t="s">
        <v>44</v>
      </c>
      <c r="D76">
        <v>1</v>
      </c>
      <c r="E76">
        <v>5</v>
      </c>
      <c r="F76" t="s">
        <v>14</v>
      </c>
      <c r="G76" t="s">
        <v>98</v>
      </c>
      <c r="H76" t="s">
        <v>82</v>
      </c>
      <c r="I76" t="s">
        <v>15</v>
      </c>
      <c r="J76">
        <v>500</v>
      </c>
      <c r="K76">
        <v>20</v>
      </c>
      <c r="L76" t="s">
        <v>0</v>
      </c>
      <c r="M76">
        <v>5000</v>
      </c>
      <c r="N76">
        <v>0.1007</v>
      </c>
      <c r="O76">
        <v>49.997100000000003</v>
      </c>
      <c r="P76">
        <v>455</v>
      </c>
      <c r="Q76">
        <f>P76/1000</f>
        <v>0.45500000000000002</v>
      </c>
      <c r="R76" s="1">
        <v>5233.417486511642</v>
      </c>
      <c r="S76">
        <v>4200</v>
      </c>
      <c r="T76">
        <f>(R76*O76-S76*O76)/1000/(N76/1000)</f>
        <v>513087.16400070721</v>
      </c>
      <c r="U76">
        <f>T76/S76</f>
        <v>122.16361047635885</v>
      </c>
      <c r="V76">
        <f>LOG10(U76)</f>
        <v>2.0869418595656262</v>
      </c>
    </row>
    <row r="77" spans="1:22" x14ac:dyDescent="0.25">
      <c r="A77" t="s">
        <v>45</v>
      </c>
      <c r="B77" t="s">
        <v>45</v>
      </c>
      <c r="C77" t="s">
        <v>46</v>
      </c>
      <c r="D77">
        <v>1</v>
      </c>
      <c r="E77">
        <v>1</v>
      </c>
      <c r="F77" t="s">
        <v>14</v>
      </c>
      <c r="G77" t="s">
        <v>98</v>
      </c>
      <c r="H77" t="s">
        <v>82</v>
      </c>
      <c r="I77" t="s">
        <v>15</v>
      </c>
      <c r="J77">
        <v>600</v>
      </c>
      <c r="K77">
        <v>20</v>
      </c>
      <c r="L77" t="s">
        <v>0</v>
      </c>
      <c r="M77">
        <v>1</v>
      </c>
      <c r="N77">
        <v>0.1009</v>
      </c>
      <c r="O77">
        <v>49.997300000000003</v>
      </c>
      <c r="P77">
        <f>50+40.5</f>
        <v>90.5</v>
      </c>
      <c r="Q77">
        <f>P77/1000</f>
        <v>9.0499999999999997E-2</v>
      </c>
      <c r="R77" s="1">
        <v>1.0409283251205828</v>
      </c>
      <c r="S77">
        <v>0.56999999999999995</v>
      </c>
      <c r="T77">
        <f>(R77*O77-S77*O77)/1000/(N77/1000)</f>
        <v>233.35128592221329</v>
      </c>
      <c r="U77">
        <f>T77/S77</f>
        <v>409.38822091616373</v>
      </c>
      <c r="V77">
        <f>LOG10(U77)</f>
        <v>2.6121353428093759</v>
      </c>
    </row>
    <row r="78" spans="1:22" x14ac:dyDescent="0.25">
      <c r="A78" t="s">
        <v>45</v>
      </c>
      <c r="B78" t="s">
        <v>45</v>
      </c>
      <c r="C78" t="s">
        <v>46</v>
      </c>
      <c r="D78">
        <v>1</v>
      </c>
      <c r="E78">
        <v>2</v>
      </c>
      <c r="F78" t="s">
        <v>14</v>
      </c>
      <c r="G78" t="s">
        <v>98</v>
      </c>
      <c r="H78" t="s">
        <v>82</v>
      </c>
      <c r="I78" t="s">
        <v>15</v>
      </c>
      <c r="J78">
        <v>600</v>
      </c>
      <c r="K78">
        <v>20</v>
      </c>
      <c r="L78" t="s">
        <v>0</v>
      </c>
      <c r="M78">
        <v>10</v>
      </c>
      <c r="N78">
        <v>0.1009</v>
      </c>
      <c r="O78">
        <v>50.010199999999998</v>
      </c>
      <c r="P78">
        <f>900+7.4</f>
        <v>907.4</v>
      </c>
      <c r="Q78">
        <f>P78/1000</f>
        <v>0.90739999999999998</v>
      </c>
      <c r="R78" s="1">
        <v>10.434195812373142</v>
      </c>
      <c r="S78">
        <v>8.3000000000000007</v>
      </c>
      <c r="T78">
        <f>(R78*O78-S78*O78)/1000/(N78/1000)</f>
        <v>1057.7954352422516</v>
      </c>
      <c r="U78">
        <f>T78/S78</f>
        <v>127.44523316171706</v>
      </c>
      <c r="V78">
        <f>LOG10(U78)</f>
        <v>2.1053235961781538</v>
      </c>
    </row>
    <row r="79" spans="1:22" x14ac:dyDescent="0.25">
      <c r="A79" t="s">
        <v>45</v>
      </c>
      <c r="B79" t="s">
        <v>45</v>
      </c>
      <c r="C79" t="s">
        <v>46</v>
      </c>
      <c r="D79">
        <v>1</v>
      </c>
      <c r="E79">
        <v>3</v>
      </c>
      <c r="F79" t="s">
        <v>14</v>
      </c>
      <c r="G79" t="s">
        <v>98</v>
      </c>
      <c r="H79" t="s">
        <v>82</v>
      </c>
      <c r="I79" t="s">
        <v>15</v>
      </c>
      <c r="J79">
        <v>600</v>
      </c>
      <c r="K79">
        <v>20</v>
      </c>
      <c r="L79" t="s">
        <v>0</v>
      </c>
      <c r="M79">
        <v>100</v>
      </c>
      <c r="N79">
        <v>0.1002</v>
      </c>
      <c r="O79">
        <v>50.006999999999998</v>
      </c>
      <c r="P79">
        <v>9.1</v>
      </c>
      <c r="Q79">
        <f>P79/1000</f>
        <v>9.1000000000000004E-3</v>
      </c>
      <c r="R79" s="1">
        <v>104.64762829798678</v>
      </c>
      <c r="S79">
        <v>87</v>
      </c>
      <c r="T79">
        <f>(R79*O79-S79*O79)/1000/(N79/1000)</f>
        <v>8807.4346137467619</v>
      </c>
      <c r="U79">
        <f>T79/S79</f>
        <v>101.23488061777887</v>
      </c>
      <c r="V79">
        <f>LOG10(U79)</f>
        <v>2.0053301750513652</v>
      </c>
    </row>
    <row r="80" spans="1:22" x14ac:dyDescent="0.25">
      <c r="A80" t="s">
        <v>45</v>
      </c>
      <c r="B80" t="s">
        <v>45</v>
      </c>
      <c r="C80" t="s">
        <v>46</v>
      </c>
      <c r="D80">
        <v>1</v>
      </c>
      <c r="E80">
        <v>4</v>
      </c>
      <c r="F80" t="s">
        <v>14</v>
      </c>
      <c r="G80" t="s">
        <v>98</v>
      </c>
      <c r="H80" t="s">
        <v>82</v>
      </c>
      <c r="I80" t="s">
        <v>15</v>
      </c>
      <c r="J80">
        <v>600</v>
      </c>
      <c r="K80">
        <v>20</v>
      </c>
      <c r="L80" t="s">
        <v>0</v>
      </c>
      <c r="M80">
        <v>1000</v>
      </c>
      <c r="N80">
        <v>9.9299999999999999E-2</v>
      </c>
      <c r="O80">
        <v>49.992800000000003</v>
      </c>
      <c r="P80">
        <f>50+40.5</f>
        <v>90.5</v>
      </c>
      <c r="Q80">
        <f>P80/1000</f>
        <v>9.0499999999999997E-2</v>
      </c>
      <c r="R80" s="1">
        <v>1041.0220221622176</v>
      </c>
      <c r="S80">
        <v>950</v>
      </c>
      <c r="T80">
        <f>(R80*O80-S80*O80)/1000/(N80/1000)</f>
        <v>45825.234134454302</v>
      </c>
      <c r="U80">
        <f>T80/S80</f>
        <v>48.237088562583473</v>
      </c>
      <c r="V80">
        <f>LOG10(U80)</f>
        <v>1.6833810872879436</v>
      </c>
    </row>
    <row r="81" spans="1:22" x14ac:dyDescent="0.25">
      <c r="A81" t="s">
        <v>45</v>
      </c>
      <c r="B81" t="s">
        <v>45</v>
      </c>
      <c r="C81" t="s">
        <v>46</v>
      </c>
      <c r="D81">
        <v>1</v>
      </c>
      <c r="E81">
        <v>5</v>
      </c>
      <c r="F81" t="s">
        <v>14</v>
      </c>
      <c r="G81" t="s">
        <v>98</v>
      </c>
      <c r="H81" t="s">
        <v>82</v>
      </c>
      <c r="I81" t="s">
        <v>15</v>
      </c>
      <c r="J81">
        <v>600</v>
      </c>
      <c r="K81">
        <v>20</v>
      </c>
      <c r="L81" t="s">
        <v>0</v>
      </c>
      <c r="M81">
        <v>5000</v>
      </c>
      <c r="N81">
        <v>9.9400000000000002E-2</v>
      </c>
      <c r="O81">
        <v>50.006900000000002</v>
      </c>
      <c r="P81">
        <v>455</v>
      </c>
      <c r="Q81">
        <f>P81/1000</f>
        <v>0.45500000000000002</v>
      </c>
      <c r="R81" s="1">
        <v>5232.3918782182309</v>
      </c>
      <c r="S81">
        <v>6500</v>
      </c>
      <c r="T81">
        <f>(R81*O81-S81*O81)/1000/(N81/1000)</f>
        <v>-637717.83284837811</v>
      </c>
      <c r="U81">
        <f>T81/S81</f>
        <v>-98.110435822827398</v>
      </c>
      <c r="V81" t="e">
        <f>LOG10(U81)</f>
        <v>#NUM!</v>
      </c>
    </row>
    <row r="82" spans="1:22" x14ac:dyDescent="0.25">
      <c r="A82" t="s">
        <v>47</v>
      </c>
      <c r="B82" t="s">
        <v>47</v>
      </c>
      <c r="C82" t="s">
        <v>48</v>
      </c>
      <c r="D82">
        <v>1</v>
      </c>
      <c r="E82">
        <v>1</v>
      </c>
      <c r="F82" t="s">
        <v>14</v>
      </c>
      <c r="G82" t="s">
        <v>98</v>
      </c>
      <c r="H82" t="s">
        <v>82</v>
      </c>
      <c r="I82" t="s">
        <v>15</v>
      </c>
      <c r="J82">
        <v>800</v>
      </c>
      <c r="K82">
        <v>20</v>
      </c>
      <c r="L82" t="s">
        <v>0</v>
      </c>
      <c r="M82">
        <v>1</v>
      </c>
      <c r="N82">
        <v>0.10730000000000001</v>
      </c>
      <c r="O82">
        <v>49.9651</v>
      </c>
      <c r="P82">
        <f>50+40.5</f>
        <v>90.5</v>
      </c>
      <c r="Q82">
        <f>P82/1000</f>
        <v>9.0499999999999997E-2</v>
      </c>
      <c r="R82" s="1">
        <v>1.0415991511985627</v>
      </c>
      <c r="S82">
        <v>6.7999999999999996E-3</v>
      </c>
      <c r="T82">
        <f>(R82*O82-S82*O82)/1000/(N82/1000)</f>
        <v>481.86247035928517</v>
      </c>
      <c r="U82">
        <f>T82/S82</f>
        <v>70862.127994012524</v>
      </c>
      <c r="V82">
        <f>LOG10(U82)</f>
        <v>4.8504141900826863</v>
      </c>
    </row>
    <row r="83" spans="1:22" x14ac:dyDescent="0.25">
      <c r="A83" t="s">
        <v>47</v>
      </c>
      <c r="B83" t="s">
        <v>47</v>
      </c>
      <c r="C83" t="s">
        <v>48</v>
      </c>
      <c r="D83">
        <v>1</v>
      </c>
      <c r="E83">
        <v>2</v>
      </c>
      <c r="F83" t="s">
        <v>14</v>
      </c>
      <c r="G83" t="s">
        <v>98</v>
      </c>
      <c r="H83" t="s">
        <v>82</v>
      </c>
      <c r="I83" t="s">
        <v>15</v>
      </c>
      <c r="J83">
        <v>800</v>
      </c>
      <c r="K83">
        <v>20</v>
      </c>
      <c r="L83" t="s">
        <v>0</v>
      </c>
      <c r="M83">
        <v>10</v>
      </c>
      <c r="N83">
        <v>9.8199999999999996E-2</v>
      </c>
      <c r="O83">
        <v>50.011899999999997</v>
      </c>
      <c r="P83">
        <f>900+7.4</f>
        <v>907.4</v>
      </c>
      <c r="Q83">
        <f>P83/1000</f>
        <v>0.90739999999999998</v>
      </c>
      <c r="R83" s="1">
        <v>10.433841134128942</v>
      </c>
      <c r="S83">
        <v>1.9E-2</v>
      </c>
      <c r="T83">
        <f>(R83*O83-S83*O83)/1000/(N83/1000)</f>
        <v>5304.1343514861828</v>
      </c>
      <c r="U83">
        <f>T83/S83</f>
        <v>279164.96586769383</v>
      </c>
      <c r="V83">
        <f>LOG10(U83)</f>
        <v>5.4458609150792787</v>
      </c>
    </row>
    <row r="84" spans="1:22" x14ac:dyDescent="0.25">
      <c r="A84" t="s">
        <v>47</v>
      </c>
      <c r="B84" t="s">
        <v>47</v>
      </c>
      <c r="C84" t="s">
        <v>48</v>
      </c>
      <c r="D84">
        <v>1</v>
      </c>
      <c r="E84">
        <v>3</v>
      </c>
      <c r="F84" t="s">
        <v>14</v>
      </c>
      <c r="G84" t="s">
        <v>98</v>
      </c>
      <c r="H84" t="s">
        <v>82</v>
      </c>
      <c r="I84" t="s">
        <v>15</v>
      </c>
      <c r="J84">
        <v>800</v>
      </c>
      <c r="K84">
        <v>20</v>
      </c>
      <c r="L84" t="s">
        <v>0</v>
      </c>
      <c r="M84">
        <v>100</v>
      </c>
      <c r="N84">
        <v>0.1087</v>
      </c>
      <c r="O84">
        <v>50.030200000000001</v>
      </c>
      <c r="P84">
        <v>9.1</v>
      </c>
      <c r="Q84">
        <f>P84/1000</f>
        <v>9.1000000000000004E-3</v>
      </c>
      <c r="R84" s="1">
        <v>104.59910110887874</v>
      </c>
      <c r="S84">
        <v>0.28999999999999998</v>
      </c>
      <c r="T84">
        <f>(R84*O84-S84*O84)/1000/(N84/1000)</f>
        <v>48009.24738084108</v>
      </c>
      <c r="U84">
        <f>T84/S84</f>
        <v>165549.12889945201</v>
      </c>
      <c r="V84">
        <f>LOG10(U84)</f>
        <v>5.2189268998862959</v>
      </c>
    </row>
    <row r="85" spans="1:22" x14ac:dyDescent="0.25">
      <c r="A85" t="s">
        <v>47</v>
      </c>
      <c r="B85" t="s">
        <v>47</v>
      </c>
      <c r="C85" t="s">
        <v>48</v>
      </c>
      <c r="D85">
        <v>1</v>
      </c>
      <c r="E85">
        <v>4</v>
      </c>
      <c r="F85" t="s">
        <v>14</v>
      </c>
      <c r="G85" t="s">
        <v>98</v>
      </c>
      <c r="H85" t="s">
        <v>82</v>
      </c>
      <c r="I85" t="s">
        <v>15</v>
      </c>
      <c r="J85">
        <v>800</v>
      </c>
      <c r="K85">
        <v>20</v>
      </c>
      <c r="L85" t="s">
        <v>0</v>
      </c>
      <c r="M85">
        <v>1000</v>
      </c>
      <c r="N85">
        <v>9.4200000000000006E-2</v>
      </c>
      <c r="O85">
        <v>49.988900000000001</v>
      </c>
      <c r="P85">
        <f>50+40.5</f>
        <v>90.5</v>
      </c>
      <c r="Q85">
        <f>P85/1000</f>
        <v>9.0499999999999997E-2</v>
      </c>
      <c r="R85" s="1">
        <v>1041.1032399102862</v>
      </c>
      <c r="S85">
        <v>30</v>
      </c>
      <c r="T85">
        <f>(R85*O85-S85*O85)/1000/(N85/1000)</f>
        <v>536559.85933706269</v>
      </c>
      <c r="U85">
        <f>T85/S85</f>
        <v>17885.328644568755</v>
      </c>
      <c r="V85">
        <f>LOG10(U85)</f>
        <v>4.2524969247595976</v>
      </c>
    </row>
    <row r="86" spans="1:22" x14ac:dyDescent="0.25">
      <c r="A86" t="s">
        <v>47</v>
      </c>
      <c r="B86" t="s">
        <v>47</v>
      </c>
      <c r="C86" t="s">
        <v>48</v>
      </c>
      <c r="D86">
        <v>1</v>
      </c>
      <c r="E86">
        <v>5</v>
      </c>
      <c r="F86" t="s">
        <v>14</v>
      </c>
      <c r="G86" t="s">
        <v>98</v>
      </c>
      <c r="H86" t="s">
        <v>82</v>
      </c>
      <c r="I86" t="s">
        <v>15</v>
      </c>
      <c r="J86">
        <v>800</v>
      </c>
      <c r="K86">
        <v>20</v>
      </c>
      <c r="L86" t="s">
        <v>0</v>
      </c>
      <c r="M86">
        <v>5000</v>
      </c>
      <c r="N86">
        <v>9.8599999999999993E-2</v>
      </c>
      <c r="O86">
        <v>49.997599999999998</v>
      </c>
      <c r="P86">
        <v>455</v>
      </c>
      <c r="Q86">
        <f>P86/1000</f>
        <v>0.45500000000000002</v>
      </c>
      <c r="R86" s="1">
        <v>5233.3651498246163</v>
      </c>
      <c r="S86">
        <v>2000</v>
      </c>
      <c r="T86">
        <f>(R86*O86-S86*O86)/1000/(N86/1000)</f>
        <v>1639558.7973110673</v>
      </c>
      <c r="U86">
        <f>T86/S86</f>
        <v>819.77939865553367</v>
      </c>
      <c r="V86">
        <f>LOG10(U86)</f>
        <v>2.9136970001446185</v>
      </c>
    </row>
    <row r="87" spans="1:22" x14ac:dyDescent="0.25">
      <c r="A87" t="s">
        <v>21</v>
      </c>
      <c r="B87" t="s">
        <v>21</v>
      </c>
      <c r="C87" t="s">
        <v>49</v>
      </c>
      <c r="D87">
        <v>1</v>
      </c>
      <c r="E87">
        <v>1</v>
      </c>
      <c r="F87" t="s">
        <v>14</v>
      </c>
      <c r="G87" t="s">
        <v>98</v>
      </c>
      <c r="H87" t="s">
        <v>82</v>
      </c>
      <c r="I87" t="s">
        <v>19</v>
      </c>
      <c r="J87">
        <v>600</v>
      </c>
      <c r="L87" t="s">
        <v>0</v>
      </c>
      <c r="M87">
        <v>1</v>
      </c>
      <c r="N87">
        <v>0.1008</v>
      </c>
      <c r="O87">
        <v>50.000100000000003</v>
      </c>
      <c r="P87">
        <f>50+40.5</f>
        <v>90.5</v>
      </c>
      <c r="Q87">
        <f>P87/1000</f>
        <v>9.0499999999999997E-2</v>
      </c>
      <c r="R87" s="1">
        <v>1.0408700332509597</v>
      </c>
      <c r="S87">
        <v>1</v>
      </c>
      <c r="T87">
        <f>(R87*O87-S87*O87)/1000/(N87/1000)</f>
        <v>20.272874499517012</v>
      </c>
      <c r="U87">
        <f>T87/S87</f>
        <v>20.272874499517012</v>
      </c>
      <c r="V87">
        <f>LOG10(U87)</f>
        <v>1.3069153318587794</v>
      </c>
    </row>
    <row r="88" spans="1:22" x14ac:dyDescent="0.25">
      <c r="A88" t="s">
        <v>21</v>
      </c>
      <c r="B88" t="s">
        <v>21</v>
      </c>
      <c r="C88" t="s">
        <v>49</v>
      </c>
      <c r="D88">
        <v>1</v>
      </c>
      <c r="E88">
        <v>2</v>
      </c>
      <c r="F88" t="s">
        <v>14</v>
      </c>
      <c r="G88" t="s">
        <v>98</v>
      </c>
      <c r="H88" t="s">
        <v>82</v>
      </c>
      <c r="I88" t="s">
        <v>19</v>
      </c>
      <c r="J88">
        <v>600</v>
      </c>
      <c r="L88" t="s">
        <v>0</v>
      </c>
      <c r="M88">
        <v>10</v>
      </c>
      <c r="N88">
        <v>0.1014</v>
      </c>
      <c r="O88">
        <v>50.0351</v>
      </c>
      <c r="P88">
        <f>900+7.4</f>
        <v>907.4</v>
      </c>
      <c r="Q88">
        <f>P88/1000</f>
        <v>0.90739999999999998</v>
      </c>
      <c r="R88" s="1">
        <v>10.429003228052771</v>
      </c>
      <c r="S88">
        <v>11</v>
      </c>
      <c r="T88">
        <f>(R88*O88-S88*O88)/1000/(N88/1000)</f>
        <v>-281.75424639109178</v>
      </c>
      <c r="U88">
        <f>T88/S88</f>
        <v>-25.614022399190162</v>
      </c>
      <c r="V88" t="e">
        <f>LOG10(U88)</f>
        <v>#NUM!</v>
      </c>
    </row>
    <row r="89" spans="1:22" x14ac:dyDescent="0.25">
      <c r="A89" t="s">
        <v>21</v>
      </c>
      <c r="B89" t="s">
        <v>21</v>
      </c>
      <c r="C89" t="s">
        <v>49</v>
      </c>
      <c r="D89">
        <v>1</v>
      </c>
      <c r="E89">
        <v>3</v>
      </c>
      <c r="F89" t="s">
        <v>14</v>
      </c>
      <c r="G89" t="s">
        <v>98</v>
      </c>
      <c r="H89" t="s">
        <v>82</v>
      </c>
      <c r="I89" t="s">
        <v>19</v>
      </c>
      <c r="J89">
        <v>600</v>
      </c>
      <c r="L89" t="s">
        <v>0</v>
      </c>
      <c r="M89">
        <v>100</v>
      </c>
      <c r="N89">
        <v>9.5600000000000004E-2</v>
      </c>
      <c r="O89">
        <v>50.005600000000001</v>
      </c>
      <c r="P89">
        <v>9.1</v>
      </c>
      <c r="Q89">
        <f>P89/1000</f>
        <v>9.1000000000000004E-3</v>
      </c>
      <c r="R89" s="1">
        <v>104.65055810344091</v>
      </c>
      <c r="S89">
        <v>89</v>
      </c>
      <c r="T89">
        <f>(R89*O89-S89*O89)/1000/(N89/1000)</f>
        <v>8186.3551077136453</v>
      </c>
      <c r="U89">
        <f>T89/S89</f>
        <v>91.981518064198269</v>
      </c>
      <c r="V89">
        <f>LOG10(U89)</f>
        <v>1.9637005728990757</v>
      </c>
    </row>
    <row r="90" spans="1:22" x14ac:dyDescent="0.25">
      <c r="A90" t="s">
        <v>21</v>
      </c>
      <c r="B90" t="s">
        <v>21</v>
      </c>
      <c r="C90" t="s">
        <v>49</v>
      </c>
      <c r="D90">
        <v>1</v>
      </c>
      <c r="E90">
        <v>4</v>
      </c>
      <c r="F90" t="s">
        <v>14</v>
      </c>
      <c r="G90" t="s">
        <v>98</v>
      </c>
      <c r="H90" t="s">
        <v>82</v>
      </c>
      <c r="I90" t="s">
        <v>19</v>
      </c>
      <c r="J90">
        <v>600</v>
      </c>
      <c r="L90" t="s">
        <v>0</v>
      </c>
      <c r="M90">
        <v>1000</v>
      </c>
      <c r="N90">
        <v>0.1013</v>
      </c>
      <c r="O90">
        <v>50.011499999999998</v>
      </c>
      <c r="P90">
        <f>50+40.5</f>
        <v>90.5</v>
      </c>
      <c r="Q90">
        <f>P90/1000</f>
        <v>9.0499999999999997E-2</v>
      </c>
      <c r="R90" s="1">
        <v>1040.6327694540519</v>
      </c>
      <c r="S90">
        <v>1000</v>
      </c>
      <c r="T90">
        <f>(R90*O90-S90*O90)/1000/(N90/1000)</f>
        <v>20060.2739343664</v>
      </c>
      <c r="U90">
        <f>T90/S90</f>
        <v>20.0602739343664</v>
      </c>
      <c r="V90">
        <f>LOG10(U90)</f>
        <v>1.3023368592612408</v>
      </c>
    </row>
    <row r="91" spans="1:22" x14ac:dyDescent="0.25">
      <c r="A91" t="s">
        <v>21</v>
      </c>
      <c r="B91" t="s">
        <v>21</v>
      </c>
      <c r="C91" t="s">
        <v>49</v>
      </c>
      <c r="D91">
        <v>1</v>
      </c>
      <c r="E91">
        <v>5</v>
      </c>
      <c r="F91" t="s">
        <v>14</v>
      </c>
      <c r="G91" t="s">
        <v>98</v>
      </c>
      <c r="H91" t="s">
        <v>82</v>
      </c>
      <c r="I91" t="s">
        <v>19</v>
      </c>
      <c r="J91">
        <v>600</v>
      </c>
      <c r="L91" t="s">
        <v>0</v>
      </c>
      <c r="M91">
        <v>5000</v>
      </c>
      <c r="N91">
        <v>9.9099999999999994E-2</v>
      </c>
      <c r="O91">
        <v>50.013300000000001</v>
      </c>
      <c r="P91">
        <v>455</v>
      </c>
      <c r="Q91">
        <f>P91/1000</f>
        <v>0.45500000000000002</v>
      </c>
      <c r="R91" s="1">
        <v>5231.7223101629215</v>
      </c>
      <c r="S91">
        <v>6500</v>
      </c>
      <c r="T91">
        <f>(R91*O91-S91*O91)/1000/(N91/1000)</f>
        <v>-640068.13910321658</v>
      </c>
      <c r="U91">
        <f>T91/S91</f>
        <v>-98.472021400494853</v>
      </c>
      <c r="V91" t="e">
        <f>LOG10(U91)</f>
        <v>#NUM!</v>
      </c>
    </row>
    <row r="92" spans="1:22" x14ac:dyDescent="0.25">
      <c r="A92" t="s">
        <v>80</v>
      </c>
      <c r="B92" t="s">
        <v>60</v>
      </c>
      <c r="C92" t="s">
        <v>61</v>
      </c>
      <c r="D92">
        <v>1</v>
      </c>
      <c r="E92">
        <v>1</v>
      </c>
      <c r="F92" t="s">
        <v>89</v>
      </c>
      <c r="G92" t="s">
        <v>100</v>
      </c>
      <c r="H92" t="s">
        <v>84</v>
      </c>
      <c r="I92" t="s">
        <v>15</v>
      </c>
      <c r="J92">
        <v>600</v>
      </c>
      <c r="K92">
        <v>20</v>
      </c>
      <c r="L92" t="s">
        <v>0</v>
      </c>
      <c r="M92">
        <v>1</v>
      </c>
      <c r="N92">
        <v>0.1069</v>
      </c>
      <c r="O92">
        <v>49.989699999999999</v>
      </c>
      <c r="P92">
        <f>50+40.5</f>
        <v>90.5</v>
      </c>
      <c r="Q92">
        <f>P92/1000</f>
        <v>9.0499999999999997E-2</v>
      </c>
      <c r="R92" s="1">
        <v>1.0410865788262644</v>
      </c>
      <c r="S92">
        <v>0.55000000000000004</v>
      </c>
      <c r="T92">
        <f>(R92*O92-S92*O92)/1000/(N92/1000)</f>
        <v>229.64706033256604</v>
      </c>
      <c r="U92">
        <f>T92/S92</f>
        <v>417.54010969557459</v>
      </c>
      <c r="V92">
        <f>LOG10(U92)</f>
        <v>2.6206982009759341</v>
      </c>
    </row>
    <row r="93" spans="1:22" x14ac:dyDescent="0.25">
      <c r="A93" t="s">
        <v>80</v>
      </c>
      <c r="B93" t="s">
        <v>60</v>
      </c>
      <c r="C93" t="s">
        <v>61</v>
      </c>
      <c r="D93">
        <v>1</v>
      </c>
      <c r="E93">
        <v>2</v>
      </c>
      <c r="F93" t="s">
        <v>89</v>
      </c>
      <c r="G93" t="s">
        <v>100</v>
      </c>
      <c r="H93" t="s">
        <v>84</v>
      </c>
      <c r="I93" t="s">
        <v>15</v>
      </c>
      <c r="J93">
        <v>600</v>
      </c>
      <c r="K93">
        <v>20</v>
      </c>
      <c r="L93" t="s">
        <v>0</v>
      </c>
      <c r="M93">
        <v>10</v>
      </c>
      <c r="N93">
        <v>9.4100000000000003E-2</v>
      </c>
      <c r="O93">
        <v>50.017899999999997</v>
      </c>
      <c r="P93">
        <f>900+7.4</f>
        <v>907.4</v>
      </c>
      <c r="Q93">
        <f>P93/1000</f>
        <v>0.90739999999999998</v>
      </c>
      <c r="R93" s="1">
        <v>10.43258952127025</v>
      </c>
      <c r="S93">
        <v>7.4</v>
      </c>
      <c r="T93">
        <f>(R93*O93-S93*O93)/1000/(N93/1000)</f>
        <v>1611.9421829537009</v>
      </c>
      <c r="U93">
        <f>T93/S93</f>
        <v>217.83002472347309</v>
      </c>
      <c r="V93">
        <f>LOG10(U93)</f>
        <v>2.338117740768817</v>
      </c>
    </row>
    <row r="94" spans="1:22" x14ac:dyDescent="0.25">
      <c r="A94" t="s">
        <v>80</v>
      </c>
      <c r="B94" t="s">
        <v>60</v>
      </c>
      <c r="C94" t="s">
        <v>61</v>
      </c>
      <c r="D94">
        <v>1</v>
      </c>
      <c r="E94">
        <v>3</v>
      </c>
      <c r="F94" t="s">
        <v>89</v>
      </c>
      <c r="G94" t="s">
        <v>100</v>
      </c>
      <c r="H94" t="s">
        <v>84</v>
      </c>
      <c r="I94" t="s">
        <v>15</v>
      </c>
      <c r="J94">
        <v>600</v>
      </c>
      <c r="K94">
        <v>20</v>
      </c>
      <c r="L94" t="s">
        <v>0</v>
      </c>
      <c r="M94">
        <v>100</v>
      </c>
      <c r="N94">
        <v>0.1002</v>
      </c>
      <c r="O94">
        <v>50.002600000000001</v>
      </c>
      <c r="P94">
        <v>9.1</v>
      </c>
      <c r="Q94">
        <f>P94/1000</f>
        <v>9.1000000000000004E-3</v>
      </c>
      <c r="R94" s="1">
        <v>104.65683681043436</v>
      </c>
      <c r="S94">
        <v>64</v>
      </c>
      <c r="T94">
        <f>(R94*O94-S94*O94)/1000/(N94/1000)</f>
        <v>20288.897687599052</v>
      </c>
      <c r="U94">
        <f>T94/S94</f>
        <v>317.01402636873519</v>
      </c>
      <c r="V94">
        <f>LOG10(U94)</f>
        <v>2.5010784781161086</v>
      </c>
    </row>
    <row r="95" spans="1:22" x14ac:dyDescent="0.25">
      <c r="A95" t="s">
        <v>80</v>
      </c>
      <c r="B95" t="s">
        <v>60</v>
      </c>
      <c r="C95" t="s">
        <v>61</v>
      </c>
      <c r="D95">
        <v>1</v>
      </c>
      <c r="E95">
        <v>4</v>
      </c>
      <c r="F95" t="s">
        <v>89</v>
      </c>
      <c r="G95" t="s">
        <v>100</v>
      </c>
      <c r="H95" t="s">
        <v>84</v>
      </c>
      <c r="I95" t="s">
        <v>15</v>
      </c>
      <c r="J95">
        <v>600</v>
      </c>
      <c r="K95">
        <v>20</v>
      </c>
      <c r="L95" t="s">
        <v>0</v>
      </c>
      <c r="M95">
        <v>1000</v>
      </c>
      <c r="N95">
        <v>0.1</v>
      </c>
      <c r="O95">
        <v>49.994</v>
      </c>
      <c r="P95">
        <f>50+40.5</f>
        <v>90.5</v>
      </c>
      <c r="Q95">
        <f>P95/1000</f>
        <v>9.0499999999999997E-2</v>
      </c>
      <c r="R95" s="1">
        <v>1040.9970346351824</v>
      </c>
      <c r="S95">
        <v>800</v>
      </c>
      <c r="T95">
        <f>(R95*O95-S95*O95)/1000/(N95/1000)</f>
        <v>120484.05749551312</v>
      </c>
      <c r="U95">
        <f>T95/S95</f>
        <v>150.6050718693914</v>
      </c>
      <c r="V95">
        <f>LOG10(U95)</f>
        <v>2.1778395976800851</v>
      </c>
    </row>
    <row r="96" spans="1:22" x14ac:dyDescent="0.25">
      <c r="A96" t="s">
        <v>80</v>
      </c>
      <c r="B96" t="s">
        <v>60</v>
      </c>
      <c r="C96" t="s">
        <v>61</v>
      </c>
      <c r="D96">
        <v>1</v>
      </c>
      <c r="E96">
        <v>5</v>
      </c>
      <c r="F96" t="s">
        <v>89</v>
      </c>
      <c r="G96" t="s">
        <v>100</v>
      </c>
      <c r="H96" t="s">
        <v>84</v>
      </c>
      <c r="I96" t="s">
        <v>15</v>
      </c>
      <c r="J96">
        <v>600</v>
      </c>
      <c r="K96">
        <v>20</v>
      </c>
      <c r="L96" t="s">
        <v>0</v>
      </c>
      <c r="M96">
        <v>5000</v>
      </c>
      <c r="N96">
        <v>9.7699999999999995E-2</v>
      </c>
      <c r="O96">
        <v>49.990400000000001</v>
      </c>
      <c r="P96">
        <v>455</v>
      </c>
      <c r="Q96">
        <f>P96/1000</f>
        <v>0.45500000000000002</v>
      </c>
      <c r="R96" s="1">
        <v>5234.1188991260569</v>
      </c>
      <c r="S96">
        <v>6500</v>
      </c>
      <c r="T96">
        <f>(R96*O96-S96*O96)/1000/(N96/1000)</f>
        <v>-647716.50547726511</v>
      </c>
      <c r="U96">
        <f>T96/S96</f>
        <v>-99.648693150348478</v>
      </c>
      <c r="V96" t="e">
        <f>LOG10(U96)</f>
        <v>#NUM!</v>
      </c>
    </row>
    <row r="97" spans="1:22" x14ac:dyDescent="0.25">
      <c r="A97" t="s">
        <v>62</v>
      </c>
      <c r="B97" t="s">
        <v>62</v>
      </c>
      <c r="C97" t="s">
        <v>63</v>
      </c>
      <c r="D97">
        <v>1</v>
      </c>
      <c r="E97">
        <v>1</v>
      </c>
      <c r="F97" t="s">
        <v>17</v>
      </c>
      <c r="G97" t="s">
        <v>98</v>
      </c>
      <c r="H97" t="s">
        <v>82</v>
      </c>
      <c r="I97" t="s">
        <v>15</v>
      </c>
      <c r="J97">
        <v>600</v>
      </c>
      <c r="K97">
        <v>20</v>
      </c>
      <c r="L97" t="s">
        <v>0</v>
      </c>
      <c r="M97">
        <v>1</v>
      </c>
      <c r="N97">
        <v>0.1036</v>
      </c>
      <c r="O97">
        <v>49.9923</v>
      </c>
      <c r="P97">
        <f>50+40.5</f>
        <v>90.5</v>
      </c>
      <c r="Q97">
        <f>P97/1000</f>
        <v>9.0499999999999997E-2</v>
      </c>
      <c r="R97" s="1">
        <v>1.0410324339858601</v>
      </c>
      <c r="S97">
        <v>1.4</v>
      </c>
      <c r="T97">
        <f>(R97*O97-S97*O97)/1000/(N97/1000)</f>
        <v>-173.22021477267063</v>
      </c>
      <c r="U97">
        <f>T97/S97</f>
        <v>-123.72872483762188</v>
      </c>
      <c r="V97" t="e">
        <f>LOG10(U97)</f>
        <v>#NUM!</v>
      </c>
    </row>
    <row r="98" spans="1:22" x14ac:dyDescent="0.25">
      <c r="A98" t="s">
        <v>62</v>
      </c>
      <c r="B98" t="s">
        <v>62</v>
      </c>
      <c r="C98" t="s">
        <v>63</v>
      </c>
      <c r="D98">
        <v>1</v>
      </c>
      <c r="E98">
        <v>2</v>
      </c>
      <c r="F98" t="s">
        <v>17</v>
      </c>
      <c r="G98" t="s">
        <v>98</v>
      </c>
      <c r="H98" t="s">
        <v>82</v>
      </c>
      <c r="I98" t="s">
        <v>15</v>
      </c>
      <c r="J98">
        <v>600</v>
      </c>
      <c r="K98">
        <v>20</v>
      </c>
      <c r="L98" t="s">
        <v>0</v>
      </c>
      <c r="M98">
        <v>10</v>
      </c>
      <c r="N98">
        <v>9.8900000000000002E-2</v>
      </c>
      <c r="O98">
        <v>49.992899999999999</v>
      </c>
      <c r="P98">
        <f>900+7.4</f>
        <v>907.4</v>
      </c>
      <c r="Q98">
        <f>P98/1000</f>
        <v>0.90739999999999998</v>
      </c>
      <c r="R98" s="1">
        <v>10.437806556849937</v>
      </c>
      <c r="S98">
        <v>11</v>
      </c>
      <c r="T98">
        <f>(R98*O98-S98*O98)/1000/(N98/1000)</f>
        <v>-284.18281682564913</v>
      </c>
      <c r="U98">
        <f>T98/S98</f>
        <v>-25.834801529604466</v>
      </c>
      <c r="V98" t="e">
        <f>LOG10(U98)</f>
        <v>#NUM!</v>
      </c>
    </row>
    <row r="99" spans="1:22" x14ac:dyDescent="0.25">
      <c r="A99" t="s">
        <v>62</v>
      </c>
      <c r="B99" t="s">
        <v>62</v>
      </c>
      <c r="C99" t="s">
        <v>63</v>
      </c>
      <c r="D99">
        <v>1</v>
      </c>
      <c r="E99">
        <v>3</v>
      </c>
      <c r="F99" t="s">
        <v>17</v>
      </c>
      <c r="G99" t="s">
        <v>98</v>
      </c>
      <c r="H99" t="s">
        <v>82</v>
      </c>
      <c r="I99" t="s">
        <v>15</v>
      </c>
      <c r="J99">
        <v>600</v>
      </c>
      <c r="K99">
        <v>20</v>
      </c>
      <c r="L99" t="s">
        <v>0</v>
      </c>
      <c r="M99">
        <v>100</v>
      </c>
      <c r="N99">
        <v>0.1036</v>
      </c>
      <c r="O99">
        <v>49.995100000000001</v>
      </c>
      <c r="P99">
        <v>9.1</v>
      </c>
      <c r="Q99">
        <f>P99/1000</f>
        <v>9.1000000000000004E-3</v>
      </c>
      <c r="R99" s="1">
        <v>104.6725368745622</v>
      </c>
      <c r="S99">
        <v>97</v>
      </c>
      <c r="T99">
        <f>(R99*O99-S99*O99)/1000/(N99/1000)</f>
        <v>3702.5989217898168</v>
      </c>
      <c r="U99">
        <f>T99/S99</f>
        <v>38.171122905049657</v>
      </c>
      <c r="V99">
        <f>LOG10(U99)</f>
        <v>1.5817349360636814</v>
      </c>
    </row>
    <row r="100" spans="1:22" x14ac:dyDescent="0.25">
      <c r="A100" t="s">
        <v>62</v>
      </c>
      <c r="B100" t="s">
        <v>62</v>
      </c>
      <c r="C100" t="s">
        <v>63</v>
      </c>
      <c r="D100">
        <v>1</v>
      </c>
      <c r="E100">
        <v>4</v>
      </c>
      <c r="F100" t="s">
        <v>17</v>
      </c>
      <c r="G100" t="s">
        <v>98</v>
      </c>
      <c r="H100" t="s">
        <v>82</v>
      </c>
      <c r="I100" t="s">
        <v>15</v>
      </c>
      <c r="J100">
        <v>600</v>
      </c>
      <c r="K100">
        <v>20</v>
      </c>
      <c r="L100" t="s">
        <v>0</v>
      </c>
      <c r="M100">
        <v>1000</v>
      </c>
      <c r="N100">
        <v>0.10009999999999999</v>
      </c>
      <c r="O100">
        <v>50.022300000000001</v>
      </c>
      <c r="P100">
        <f>50+40.5</f>
        <v>90.5</v>
      </c>
      <c r="Q100">
        <f>P100/1000</f>
        <v>9.0499999999999997E-2</v>
      </c>
      <c r="R100" s="1">
        <v>1040.4080929815564</v>
      </c>
      <c r="S100">
        <v>910</v>
      </c>
      <c r="T100">
        <f>(R100*O100-S100*O100)/1000/(N100/1000)</f>
        <v>65167.959535977134</v>
      </c>
      <c r="U100">
        <f>T100/S100</f>
        <v>71.613142347227623</v>
      </c>
      <c r="V100">
        <f>LOG10(U100)</f>
        <v>1.8549927307592264</v>
      </c>
    </row>
    <row r="101" spans="1:22" x14ac:dyDescent="0.25">
      <c r="A101" t="s">
        <v>62</v>
      </c>
      <c r="B101" t="s">
        <v>62</v>
      </c>
      <c r="C101" t="s">
        <v>63</v>
      </c>
      <c r="D101">
        <v>1</v>
      </c>
      <c r="E101">
        <v>5</v>
      </c>
      <c r="F101" t="s">
        <v>17</v>
      </c>
      <c r="G101" t="s">
        <v>98</v>
      </c>
      <c r="H101" t="s">
        <v>82</v>
      </c>
      <c r="I101" t="s">
        <v>15</v>
      </c>
      <c r="J101">
        <v>600</v>
      </c>
      <c r="K101">
        <v>20</v>
      </c>
      <c r="L101" t="s">
        <v>0</v>
      </c>
      <c r="M101">
        <v>5000</v>
      </c>
      <c r="N101">
        <v>0.1009</v>
      </c>
      <c r="O101">
        <v>49.995100000000001</v>
      </c>
      <c r="P101">
        <v>455</v>
      </c>
      <c r="Q101">
        <f>P101/1000</f>
        <v>0.45500000000000002</v>
      </c>
      <c r="R101" s="1">
        <v>5233.6268437281105</v>
      </c>
      <c r="S101">
        <v>6100</v>
      </c>
      <c r="T101">
        <f>(R101*O101-S101*O101)/1000/(N101/1000)</f>
        <v>-429280.60044726171</v>
      </c>
      <c r="U101">
        <f>T101/S101</f>
        <v>-70.373868925780613</v>
      </c>
      <c r="V101" t="e">
        <f>LOG10(U101)</f>
        <v>#NUM!</v>
      </c>
    </row>
    <row r="102" spans="1:22" x14ac:dyDescent="0.25">
      <c r="A102" t="s">
        <v>64</v>
      </c>
      <c r="B102" t="s">
        <v>64</v>
      </c>
      <c r="C102" t="s">
        <v>65</v>
      </c>
      <c r="D102">
        <v>1</v>
      </c>
      <c r="E102">
        <v>1</v>
      </c>
      <c r="F102" t="s">
        <v>17</v>
      </c>
      <c r="G102" t="s">
        <v>98</v>
      </c>
      <c r="H102" t="s">
        <v>82</v>
      </c>
      <c r="I102" t="s">
        <v>15</v>
      </c>
      <c r="J102">
        <v>700</v>
      </c>
      <c r="K102">
        <v>20</v>
      </c>
      <c r="L102" t="s">
        <v>0</v>
      </c>
      <c r="M102">
        <v>1</v>
      </c>
      <c r="N102">
        <v>9.8799999999999999E-2</v>
      </c>
      <c r="O102">
        <v>50.021299999999997</v>
      </c>
      <c r="P102">
        <f>50+40.5</f>
        <v>90.5</v>
      </c>
      <c r="Q102">
        <f>P102/1000</f>
        <v>9.0499999999999997E-2</v>
      </c>
      <c r="R102" s="1">
        <v>1.0404288922829137</v>
      </c>
      <c r="S102">
        <v>2.7E-2</v>
      </c>
      <c r="T102">
        <f>(R102*O102-S102*O102)/1000/(N102/1000)</f>
        <v>513.08735475254355</v>
      </c>
      <c r="U102">
        <f>T102/S102</f>
        <v>19003.235361205316</v>
      </c>
      <c r="V102">
        <f>LOG10(U102)</f>
        <v>4.2788275472633721</v>
      </c>
    </row>
    <row r="103" spans="1:22" x14ac:dyDescent="0.25">
      <c r="A103" t="s">
        <v>64</v>
      </c>
      <c r="B103" t="s">
        <v>64</v>
      </c>
      <c r="C103" t="s">
        <v>65</v>
      </c>
      <c r="D103">
        <v>2</v>
      </c>
      <c r="E103">
        <v>1</v>
      </c>
      <c r="F103" t="s">
        <v>17</v>
      </c>
      <c r="G103" t="s">
        <v>98</v>
      </c>
      <c r="H103" t="s">
        <v>82</v>
      </c>
      <c r="I103" t="s">
        <v>15</v>
      </c>
      <c r="J103">
        <v>700</v>
      </c>
      <c r="K103">
        <v>20</v>
      </c>
      <c r="L103" t="s">
        <v>0</v>
      </c>
      <c r="M103">
        <v>1</v>
      </c>
      <c r="N103">
        <v>9.7600000000000006E-2</v>
      </c>
      <c r="O103">
        <v>49.9983</v>
      </c>
      <c r="P103">
        <f>50+40.5</f>
        <v>90.5</v>
      </c>
      <c r="Q103">
        <f>P103/1000</f>
        <v>9.0499999999999997E-2</v>
      </c>
      <c r="R103" s="1">
        <v>1.0409075058462249</v>
      </c>
      <c r="S103">
        <v>3.3000000000000002E-2</v>
      </c>
      <c r="T103">
        <f>(R103*O103-S103*O103)/1000/(N103/1000)</f>
        <v>516.32850255687822</v>
      </c>
      <c r="U103">
        <f>T103/S103</f>
        <v>15646.31825929934</v>
      </c>
      <c r="V103">
        <f>LOG10(U103)</f>
        <v>4.1944121599156157</v>
      </c>
    </row>
    <row r="104" spans="1:22" x14ac:dyDescent="0.25">
      <c r="A104" t="s">
        <v>64</v>
      </c>
      <c r="B104" t="s">
        <v>64</v>
      </c>
      <c r="C104" t="s">
        <v>65</v>
      </c>
      <c r="D104">
        <v>3</v>
      </c>
      <c r="E104">
        <v>1</v>
      </c>
      <c r="F104" t="s">
        <v>17</v>
      </c>
      <c r="G104" t="s">
        <v>98</v>
      </c>
      <c r="H104" t="s">
        <v>82</v>
      </c>
      <c r="I104" t="s">
        <v>15</v>
      </c>
      <c r="J104">
        <v>700</v>
      </c>
      <c r="K104">
        <v>20</v>
      </c>
      <c r="L104" t="s">
        <v>0</v>
      </c>
      <c r="M104">
        <v>1</v>
      </c>
      <c r="N104">
        <v>9.7199999999999995E-2</v>
      </c>
      <c r="O104">
        <v>49.993600000000001</v>
      </c>
      <c r="P104">
        <f>50+40.5</f>
        <v>90.5</v>
      </c>
      <c r="Q104">
        <f>P104/1000</f>
        <v>9.0499999999999997E-2</v>
      </c>
      <c r="R104" s="1">
        <v>1.0410053636775769</v>
      </c>
      <c r="S104">
        <v>4.4999999999999998E-2</v>
      </c>
      <c r="T104">
        <f>(R104*O104-S104*O104)/1000/(N104/1000)</f>
        <v>512.28285750567193</v>
      </c>
      <c r="U104">
        <f>T104/S104</f>
        <v>11384.063500126043</v>
      </c>
      <c r="V104">
        <f>LOG10(U104)</f>
        <v>4.0562973095707315</v>
      </c>
    </row>
    <row r="105" spans="1:22" x14ac:dyDescent="0.25">
      <c r="A105" t="s">
        <v>64</v>
      </c>
      <c r="B105" t="s">
        <v>64</v>
      </c>
      <c r="C105" t="s">
        <v>65</v>
      </c>
      <c r="D105">
        <v>1</v>
      </c>
      <c r="E105">
        <v>2</v>
      </c>
      <c r="F105" t="s">
        <v>17</v>
      </c>
      <c r="G105" t="s">
        <v>98</v>
      </c>
      <c r="H105" t="s">
        <v>82</v>
      </c>
      <c r="I105" t="s">
        <v>15</v>
      </c>
      <c r="J105">
        <v>700</v>
      </c>
      <c r="K105">
        <v>20</v>
      </c>
      <c r="L105" t="s">
        <v>0</v>
      </c>
      <c r="M105">
        <v>10</v>
      </c>
      <c r="N105">
        <v>9.69E-2</v>
      </c>
      <c r="O105">
        <v>50.006500000000003</v>
      </c>
      <c r="P105">
        <f>900+7.4</f>
        <v>907.4</v>
      </c>
      <c r="Q105">
        <f>P105/1000</f>
        <v>0.90739999999999998</v>
      </c>
      <c r="R105" s="1">
        <v>10.43496784249934</v>
      </c>
      <c r="S105">
        <v>0.44</v>
      </c>
      <c r="T105">
        <f>(R105*O105-S105*O105)/1000/(N105/1000)</f>
        <v>5158.0326049116948</v>
      </c>
      <c r="U105">
        <f>T105/S105</f>
        <v>11722.801374799306</v>
      </c>
      <c r="V105">
        <f>LOG10(U105)</f>
        <v>4.0690314065829813</v>
      </c>
    </row>
    <row r="106" spans="1:22" x14ac:dyDescent="0.25">
      <c r="A106" t="s">
        <v>64</v>
      </c>
      <c r="B106" t="s">
        <v>64</v>
      </c>
      <c r="C106" t="s">
        <v>65</v>
      </c>
      <c r="D106">
        <v>2</v>
      </c>
      <c r="E106">
        <v>2</v>
      </c>
      <c r="F106" t="s">
        <v>17</v>
      </c>
      <c r="G106" t="s">
        <v>98</v>
      </c>
      <c r="H106" t="s">
        <v>82</v>
      </c>
      <c r="I106" t="s">
        <v>15</v>
      </c>
      <c r="J106">
        <v>700</v>
      </c>
      <c r="K106">
        <v>20</v>
      </c>
      <c r="L106" t="s">
        <v>0</v>
      </c>
      <c r="M106">
        <v>10</v>
      </c>
      <c r="N106">
        <v>9.9500000000000005E-2</v>
      </c>
      <c r="O106">
        <v>49.994599999999998</v>
      </c>
      <c r="P106">
        <f>900+7.4</f>
        <v>907.4</v>
      </c>
      <c r="Q106">
        <f>P106/1000</f>
        <v>0.90739999999999998</v>
      </c>
      <c r="R106" s="1">
        <v>10.43745163309524</v>
      </c>
      <c r="S106">
        <v>0.4</v>
      </c>
      <c r="T106">
        <f>(R106*O106-S106*O106)/1000/(N106/1000)</f>
        <v>5043.4007981501827</v>
      </c>
      <c r="U106">
        <f>T106/S106</f>
        <v>12608.501995375456</v>
      </c>
      <c r="V106">
        <f>LOG10(U106)</f>
        <v>4.1006634915066345</v>
      </c>
    </row>
    <row r="107" spans="1:22" x14ac:dyDescent="0.25">
      <c r="A107" t="s">
        <v>64</v>
      </c>
      <c r="B107" t="s">
        <v>64</v>
      </c>
      <c r="C107" t="s">
        <v>65</v>
      </c>
      <c r="D107">
        <v>3</v>
      </c>
      <c r="E107">
        <v>2</v>
      </c>
      <c r="F107" t="s">
        <v>17</v>
      </c>
      <c r="G107" t="s">
        <v>98</v>
      </c>
      <c r="H107" t="s">
        <v>82</v>
      </c>
      <c r="I107" t="s">
        <v>15</v>
      </c>
      <c r="J107">
        <v>700</v>
      </c>
      <c r="K107">
        <v>20</v>
      </c>
      <c r="L107" t="s">
        <v>0</v>
      </c>
      <c r="M107">
        <v>10</v>
      </c>
      <c r="N107">
        <v>9.5699999999999993E-2</v>
      </c>
      <c r="O107">
        <v>50.005499999999998</v>
      </c>
      <c r="P107">
        <f>900+7.4</f>
        <v>907.4</v>
      </c>
      <c r="Q107">
        <f>P107/1000</f>
        <v>0.90739999999999998</v>
      </c>
      <c r="R107" s="1">
        <v>10.435176518901786</v>
      </c>
      <c r="S107">
        <v>0.52</v>
      </c>
      <c r="T107">
        <f>(R107*O107-S107*O107)/1000/(N107/1000)</f>
        <v>5180.9128465615804</v>
      </c>
      <c r="U107">
        <f>T107/S107</f>
        <v>9963.2939356953466</v>
      </c>
      <c r="V107">
        <f>LOG10(U107)</f>
        <v>3.9984029430017252</v>
      </c>
    </row>
    <row r="108" spans="1:22" x14ac:dyDescent="0.25">
      <c r="A108" t="s">
        <v>64</v>
      </c>
      <c r="B108" t="s">
        <v>64</v>
      </c>
      <c r="C108" t="s">
        <v>65</v>
      </c>
      <c r="D108">
        <v>1</v>
      </c>
      <c r="E108">
        <v>3</v>
      </c>
      <c r="F108" t="s">
        <v>17</v>
      </c>
      <c r="G108" t="s">
        <v>98</v>
      </c>
      <c r="H108" t="s">
        <v>82</v>
      </c>
      <c r="I108" t="s">
        <v>15</v>
      </c>
      <c r="J108">
        <v>700</v>
      </c>
      <c r="K108">
        <v>20</v>
      </c>
      <c r="L108" t="s">
        <v>0</v>
      </c>
      <c r="M108">
        <v>100</v>
      </c>
      <c r="N108">
        <v>9.8699999999999996E-2</v>
      </c>
      <c r="O108">
        <v>49.997500000000002</v>
      </c>
      <c r="P108">
        <v>9.1</v>
      </c>
      <c r="Q108">
        <f>P108/1000</f>
        <v>9.1000000000000004E-3</v>
      </c>
      <c r="R108" s="1">
        <v>104.66751234156557</v>
      </c>
      <c r="S108">
        <v>5.4</v>
      </c>
      <c r="T108">
        <f>(R108*O108-S108*O108)/1000/(N108/1000)</f>
        <v>50284.979212739869</v>
      </c>
      <c r="U108">
        <f>T108/S108</f>
        <v>9312.033187544419</v>
      </c>
      <c r="V108">
        <f>LOG10(U108)</f>
        <v>3.9690445151088336</v>
      </c>
    </row>
    <row r="109" spans="1:22" x14ac:dyDescent="0.25">
      <c r="A109" t="s">
        <v>64</v>
      </c>
      <c r="B109" t="s">
        <v>64</v>
      </c>
      <c r="C109" t="s">
        <v>65</v>
      </c>
      <c r="D109">
        <v>2</v>
      </c>
      <c r="E109">
        <v>3</v>
      </c>
      <c r="F109" t="s">
        <v>17</v>
      </c>
      <c r="G109" t="s">
        <v>98</v>
      </c>
      <c r="H109" t="s">
        <v>82</v>
      </c>
      <c r="I109" t="s">
        <v>15</v>
      </c>
      <c r="J109">
        <v>700</v>
      </c>
      <c r="K109">
        <v>20</v>
      </c>
      <c r="L109" t="s">
        <v>0</v>
      </c>
      <c r="M109">
        <v>100</v>
      </c>
      <c r="N109">
        <v>9.4299999999999995E-2</v>
      </c>
      <c r="O109">
        <v>50.017200000000003</v>
      </c>
      <c r="P109">
        <v>9.1</v>
      </c>
      <c r="Q109">
        <f>P109/1000</f>
        <v>9.1000000000000004E-3</v>
      </c>
      <c r="R109" s="1">
        <v>104.62628752304057</v>
      </c>
      <c r="S109">
        <v>7.3</v>
      </c>
      <c r="T109">
        <f>(R109*O109-S109*O109)/1000/(N109/1000)</f>
        <v>51622.358306441412</v>
      </c>
      <c r="U109">
        <f>T109/S109</f>
        <v>7071.5559323892348</v>
      </c>
      <c r="V109">
        <f>LOG10(U109)</f>
        <v>3.8495149807708331</v>
      </c>
    </row>
    <row r="110" spans="1:22" x14ac:dyDescent="0.25">
      <c r="A110" t="s">
        <v>64</v>
      </c>
      <c r="B110" t="s">
        <v>64</v>
      </c>
      <c r="C110" t="s">
        <v>65</v>
      </c>
      <c r="D110">
        <v>3</v>
      </c>
      <c r="E110">
        <v>3</v>
      </c>
      <c r="F110" t="s">
        <v>17</v>
      </c>
      <c r="G110" t="s">
        <v>98</v>
      </c>
      <c r="H110" t="s">
        <v>82</v>
      </c>
      <c r="I110" t="s">
        <v>15</v>
      </c>
      <c r="J110">
        <v>700</v>
      </c>
      <c r="K110">
        <v>20</v>
      </c>
      <c r="L110" t="s">
        <v>0</v>
      </c>
      <c r="M110">
        <v>100</v>
      </c>
      <c r="N110">
        <v>9.8100000000000007E-2</v>
      </c>
      <c r="O110">
        <v>49.997700000000002</v>
      </c>
      <c r="P110">
        <v>9.1</v>
      </c>
      <c r="Q110">
        <f>P110/1000</f>
        <v>9.1000000000000004E-3</v>
      </c>
      <c r="R110" s="1">
        <v>104.6670936522565</v>
      </c>
      <c r="S110">
        <v>6.1</v>
      </c>
      <c r="T110">
        <f>(R110*O110-S110*O110)/1000/(N110/1000)</f>
        <v>50235.759207924821</v>
      </c>
      <c r="U110">
        <f>T110/S110</f>
        <v>8235.3703619548887</v>
      </c>
      <c r="V110">
        <f>LOG10(U110)</f>
        <v>3.9156831350827574</v>
      </c>
    </row>
    <row r="111" spans="1:22" x14ac:dyDescent="0.25">
      <c r="A111" t="s">
        <v>64</v>
      </c>
      <c r="B111" t="s">
        <v>64</v>
      </c>
      <c r="C111" t="s">
        <v>65</v>
      </c>
      <c r="D111">
        <v>1</v>
      </c>
      <c r="E111">
        <v>4</v>
      </c>
      <c r="F111" t="s">
        <v>17</v>
      </c>
      <c r="G111" t="s">
        <v>98</v>
      </c>
      <c r="H111" t="s">
        <v>82</v>
      </c>
      <c r="I111" t="s">
        <v>15</v>
      </c>
      <c r="J111">
        <v>700</v>
      </c>
      <c r="K111">
        <v>20</v>
      </c>
      <c r="L111" t="s">
        <v>0</v>
      </c>
      <c r="M111">
        <v>1000</v>
      </c>
      <c r="N111">
        <v>9.8400000000000001E-2</v>
      </c>
      <c r="O111">
        <v>49.9925</v>
      </c>
      <c r="P111">
        <f>50+40.5</f>
        <v>90.5</v>
      </c>
      <c r="Q111">
        <f>P111/1000</f>
        <v>9.0499999999999997E-2</v>
      </c>
      <c r="R111" s="1">
        <v>1041.0282692314108</v>
      </c>
      <c r="S111">
        <v>370</v>
      </c>
      <c r="T111">
        <f>(R111*O111-S111*O111)/1000/(N111/1000)</f>
        <v>340918.50355235068</v>
      </c>
      <c r="U111">
        <f>T111/S111</f>
        <v>921.40136095229911</v>
      </c>
      <c r="V111">
        <f>LOG10(U111)</f>
        <v>2.9644488493901111</v>
      </c>
    </row>
    <row r="112" spans="1:22" x14ac:dyDescent="0.25">
      <c r="A112" t="s">
        <v>64</v>
      </c>
      <c r="B112" t="s">
        <v>64</v>
      </c>
      <c r="C112" t="s">
        <v>65</v>
      </c>
      <c r="D112">
        <v>2</v>
      </c>
      <c r="E112">
        <v>4</v>
      </c>
      <c r="F112" t="s">
        <v>17</v>
      </c>
      <c r="G112" t="s">
        <v>98</v>
      </c>
      <c r="H112" t="s">
        <v>82</v>
      </c>
      <c r="I112" t="s">
        <v>15</v>
      </c>
      <c r="J112">
        <v>700</v>
      </c>
      <c r="K112">
        <v>20</v>
      </c>
      <c r="L112" t="s">
        <v>0</v>
      </c>
      <c r="M112">
        <v>1000</v>
      </c>
      <c r="N112">
        <v>0.1042</v>
      </c>
      <c r="O112">
        <v>50.0167</v>
      </c>
      <c r="P112">
        <f>50+40.5</f>
        <v>90.5</v>
      </c>
      <c r="Q112">
        <f>P112/1000</f>
        <v>9.0499999999999997E-2</v>
      </c>
      <c r="R112" s="1">
        <v>1040.5245797813791</v>
      </c>
      <c r="S112">
        <v>360</v>
      </c>
      <c r="T112">
        <f>(R112*O112-S112*O112)/1000/(N112/1000)</f>
        <v>326656.36995730619</v>
      </c>
      <c r="U112">
        <f>T112/S112</f>
        <v>907.37880543696167</v>
      </c>
      <c r="V112">
        <f>LOG10(U112)</f>
        <v>2.9577886307937025</v>
      </c>
    </row>
    <row r="113" spans="1:22" x14ac:dyDescent="0.25">
      <c r="A113" t="s">
        <v>64</v>
      </c>
      <c r="B113" t="s">
        <v>64</v>
      </c>
      <c r="C113" t="s">
        <v>65</v>
      </c>
      <c r="D113">
        <v>3</v>
      </c>
      <c r="E113">
        <v>4</v>
      </c>
      <c r="F113" t="s">
        <v>17</v>
      </c>
      <c r="G113" t="s">
        <v>98</v>
      </c>
      <c r="H113" t="s">
        <v>82</v>
      </c>
      <c r="I113" t="s">
        <v>15</v>
      </c>
      <c r="J113">
        <v>700</v>
      </c>
      <c r="K113">
        <v>20</v>
      </c>
      <c r="L113" t="s">
        <v>0</v>
      </c>
      <c r="M113">
        <v>1000</v>
      </c>
      <c r="N113">
        <v>9.6199999999999994E-2</v>
      </c>
      <c r="O113">
        <v>50.010399999999997</v>
      </c>
      <c r="P113">
        <f>50+40.5</f>
        <v>90.5</v>
      </c>
      <c r="Q113">
        <f>P113/1000</f>
        <v>9.0499999999999997E-2</v>
      </c>
      <c r="R113" s="1">
        <v>1040.6556586140346</v>
      </c>
      <c r="S113">
        <v>360</v>
      </c>
      <c r="T113">
        <f>(R113*O113-S113*O113)/1000/(N113/1000)</f>
        <v>353844.71673130256</v>
      </c>
      <c r="U113">
        <f>T113/S113</f>
        <v>982.9019909202849</v>
      </c>
      <c r="V113">
        <f>LOG10(U113)</f>
        <v>2.9925102147552494</v>
      </c>
    </row>
    <row r="114" spans="1:22" x14ac:dyDescent="0.25">
      <c r="A114" t="s">
        <v>64</v>
      </c>
      <c r="B114" t="s">
        <v>64</v>
      </c>
      <c r="C114" t="s">
        <v>65</v>
      </c>
      <c r="D114">
        <v>1</v>
      </c>
      <c r="E114">
        <v>5</v>
      </c>
      <c r="F114" t="s">
        <v>17</v>
      </c>
      <c r="G114" t="s">
        <v>98</v>
      </c>
      <c r="H114" t="s">
        <v>82</v>
      </c>
      <c r="I114" t="s">
        <v>15</v>
      </c>
      <c r="J114">
        <v>700</v>
      </c>
      <c r="K114">
        <v>20</v>
      </c>
      <c r="L114" t="s">
        <v>0</v>
      </c>
      <c r="M114">
        <v>5000</v>
      </c>
      <c r="N114">
        <v>9.7299999999999998E-2</v>
      </c>
      <c r="O114">
        <v>49.998399999999997</v>
      </c>
      <c r="P114">
        <v>455</v>
      </c>
      <c r="Q114">
        <f>P114/1000</f>
        <v>0.45500000000000002</v>
      </c>
      <c r="R114" s="1">
        <v>5233.2814133026513</v>
      </c>
      <c r="S114">
        <v>4600</v>
      </c>
      <c r="T114">
        <f>(R114*O114-S114*O114)/1000/(N114/1000)</f>
        <v>325416.82851871831</v>
      </c>
      <c r="U114">
        <f>T114/S114</f>
        <v>70.742788808417018</v>
      </c>
      <c r="V114">
        <f>LOG10(U114)</f>
        <v>1.8496821764885312</v>
      </c>
    </row>
    <row r="115" spans="1:22" x14ac:dyDescent="0.25">
      <c r="A115" t="s">
        <v>64</v>
      </c>
      <c r="B115" t="s">
        <v>64</v>
      </c>
      <c r="C115" t="s">
        <v>65</v>
      </c>
      <c r="D115">
        <v>2</v>
      </c>
      <c r="E115">
        <v>5</v>
      </c>
      <c r="F115" t="s">
        <v>17</v>
      </c>
      <c r="G115" t="s">
        <v>98</v>
      </c>
      <c r="H115" t="s">
        <v>82</v>
      </c>
      <c r="I115" t="s">
        <v>15</v>
      </c>
      <c r="J115">
        <v>700</v>
      </c>
      <c r="K115">
        <v>20</v>
      </c>
      <c r="L115" t="s">
        <v>0</v>
      </c>
      <c r="M115">
        <v>5000</v>
      </c>
      <c r="N115">
        <v>0.1007</v>
      </c>
      <c r="O115">
        <v>49.993899999999996</v>
      </c>
      <c r="P115">
        <v>455</v>
      </c>
      <c r="Q115">
        <f>P115/1000</f>
        <v>0.45500000000000002</v>
      </c>
      <c r="R115" s="1">
        <v>5233.752466098289</v>
      </c>
      <c r="S115">
        <v>4300</v>
      </c>
      <c r="T115">
        <f>(R115*O115-S115*O115)/1000/(N115/1000)</f>
        <v>463574.25436813536</v>
      </c>
      <c r="U115">
        <f>T115/S115</f>
        <v>107.80796613212451</v>
      </c>
      <c r="V115">
        <f>LOG10(U115)</f>
        <v>2.0326508528674245</v>
      </c>
    </row>
    <row r="116" spans="1:22" x14ac:dyDescent="0.25">
      <c r="A116" t="s">
        <v>64</v>
      </c>
      <c r="B116" t="s">
        <v>64</v>
      </c>
      <c r="C116" t="s">
        <v>65</v>
      </c>
      <c r="D116">
        <v>3</v>
      </c>
      <c r="E116">
        <v>5</v>
      </c>
      <c r="F116" t="s">
        <v>17</v>
      </c>
      <c r="G116" t="s">
        <v>98</v>
      </c>
      <c r="H116" t="s">
        <v>82</v>
      </c>
      <c r="I116" t="s">
        <v>15</v>
      </c>
      <c r="J116">
        <v>700</v>
      </c>
      <c r="K116">
        <v>20</v>
      </c>
      <c r="L116" t="s">
        <v>0</v>
      </c>
      <c r="M116">
        <v>5000</v>
      </c>
      <c r="N116">
        <v>9.7100000000000006E-2</v>
      </c>
      <c r="O116">
        <v>50.014099999999999</v>
      </c>
      <c r="P116">
        <v>455</v>
      </c>
      <c r="Q116">
        <f>P116/1000</f>
        <v>0.45500000000000002</v>
      </c>
      <c r="R116" s="1">
        <v>5231.6386262048354</v>
      </c>
      <c r="S116">
        <v>4900</v>
      </c>
      <c r="T116">
        <f>(R116*O116-S116*O116)/1000/(N116/1000)</f>
        <v>170819.84979270081</v>
      </c>
      <c r="U116">
        <f>T116/S116</f>
        <v>34.861193835245061</v>
      </c>
      <c r="V116">
        <f>LOG10(U116)</f>
        <v>1.5423422556133726</v>
      </c>
    </row>
    <row r="117" spans="1:22" x14ac:dyDescent="0.25">
      <c r="A117" t="s">
        <v>66</v>
      </c>
      <c r="B117" t="s">
        <v>66</v>
      </c>
      <c r="C117" t="s">
        <v>67</v>
      </c>
      <c r="D117">
        <v>1</v>
      </c>
      <c r="E117">
        <v>1</v>
      </c>
      <c r="F117" t="s">
        <v>17</v>
      </c>
      <c r="G117" t="s">
        <v>98</v>
      </c>
      <c r="H117" t="s">
        <v>82</v>
      </c>
      <c r="I117" t="s">
        <v>15</v>
      </c>
      <c r="J117">
        <v>800</v>
      </c>
      <c r="K117">
        <v>20</v>
      </c>
      <c r="L117" t="s">
        <v>0</v>
      </c>
      <c r="M117">
        <v>1</v>
      </c>
      <c r="N117">
        <v>9.7100000000000006E-2</v>
      </c>
      <c r="O117">
        <v>49.996400000000001</v>
      </c>
      <c r="P117">
        <f>50+40.5</f>
        <v>90.5</v>
      </c>
      <c r="Q117">
        <f>P117/1000</f>
        <v>9.0499999999999997E-2</v>
      </c>
      <c r="R117" s="1">
        <v>1.0409470631795752</v>
      </c>
      <c r="S117">
        <v>1.6E-2</v>
      </c>
      <c r="T117">
        <f>(R117*O117-S117*O117)/1000/(N117/1000)</f>
        <v>527.74112615397848</v>
      </c>
      <c r="U117">
        <f>T117/S117</f>
        <v>32983.820384623657</v>
      </c>
      <c r="V117">
        <f>LOG10(U117)</f>
        <v>4.5183009568230377</v>
      </c>
    </row>
    <row r="118" spans="1:22" x14ac:dyDescent="0.25">
      <c r="A118" t="s">
        <v>66</v>
      </c>
      <c r="B118" t="s">
        <v>66</v>
      </c>
      <c r="C118" t="s">
        <v>67</v>
      </c>
      <c r="D118">
        <v>1</v>
      </c>
      <c r="E118">
        <v>2</v>
      </c>
      <c r="F118" t="s">
        <v>17</v>
      </c>
      <c r="G118" t="s">
        <v>98</v>
      </c>
      <c r="H118" t="s">
        <v>82</v>
      </c>
      <c r="I118" t="s">
        <v>15</v>
      </c>
      <c r="J118">
        <v>800</v>
      </c>
      <c r="K118">
        <v>20</v>
      </c>
      <c r="L118" t="s">
        <v>0</v>
      </c>
      <c r="M118">
        <v>10</v>
      </c>
      <c r="N118">
        <v>9.7900000000000001E-2</v>
      </c>
      <c r="O118">
        <v>50.016300000000001</v>
      </c>
      <c r="P118">
        <f>900+7.4</f>
        <v>907.4</v>
      </c>
      <c r="Q118">
        <f>P118/1000</f>
        <v>0.90739999999999998</v>
      </c>
      <c r="R118" s="1">
        <v>10.432923255337624</v>
      </c>
      <c r="S118">
        <v>0.23</v>
      </c>
      <c r="T118">
        <f>(R118*O118-S118*O118)/1000/(N118/1000)</f>
        <v>5212.5890747287358</v>
      </c>
      <c r="U118">
        <f>T118/S118</f>
        <v>22663.430759690156</v>
      </c>
      <c r="V118">
        <f>LOG10(U118)</f>
        <v>4.3553256534189231</v>
      </c>
    </row>
    <row r="119" spans="1:22" x14ac:dyDescent="0.25">
      <c r="A119" t="s">
        <v>66</v>
      </c>
      <c r="B119" t="s">
        <v>66</v>
      </c>
      <c r="C119" t="s">
        <v>67</v>
      </c>
      <c r="D119">
        <v>1</v>
      </c>
      <c r="E119">
        <v>3</v>
      </c>
      <c r="F119" t="s">
        <v>17</v>
      </c>
      <c r="G119" t="s">
        <v>98</v>
      </c>
      <c r="H119" t="s">
        <v>82</v>
      </c>
      <c r="I119" t="s">
        <v>15</v>
      </c>
      <c r="J119">
        <v>800</v>
      </c>
      <c r="K119">
        <v>20</v>
      </c>
      <c r="L119" t="s">
        <v>0</v>
      </c>
      <c r="M119">
        <v>100</v>
      </c>
      <c r="N119">
        <v>9.7799999999999998E-2</v>
      </c>
      <c r="O119">
        <v>50.002499999999998</v>
      </c>
      <c r="P119">
        <v>9.1</v>
      </c>
      <c r="Q119">
        <f>P119/1000</f>
        <v>9.1000000000000004E-3</v>
      </c>
      <c r="R119" s="1">
        <v>104.65704611364282</v>
      </c>
      <c r="S119">
        <v>1.2</v>
      </c>
      <c r="T119">
        <f>(R119*O119-S119*O119)/1000/(N119/1000)</f>
        <v>52894.794972366311</v>
      </c>
      <c r="U119">
        <f>T119/S119</f>
        <v>44078.995810305263</v>
      </c>
      <c r="V119">
        <f>LOG10(U119)</f>
        <v>4.644231692036767</v>
      </c>
    </row>
    <row r="120" spans="1:22" x14ac:dyDescent="0.25">
      <c r="A120" t="s">
        <v>66</v>
      </c>
      <c r="B120" t="s">
        <v>66</v>
      </c>
      <c r="C120" t="s">
        <v>67</v>
      </c>
      <c r="D120">
        <v>1</v>
      </c>
      <c r="E120">
        <v>4</v>
      </c>
      <c r="F120" t="s">
        <v>17</v>
      </c>
      <c r="G120" t="s">
        <v>98</v>
      </c>
      <c r="H120" t="s">
        <v>82</v>
      </c>
      <c r="I120" t="s">
        <v>15</v>
      </c>
      <c r="J120">
        <v>800</v>
      </c>
      <c r="K120">
        <v>20</v>
      </c>
      <c r="L120" t="s">
        <v>0</v>
      </c>
      <c r="M120">
        <v>1000</v>
      </c>
      <c r="N120">
        <v>0.1013</v>
      </c>
      <c r="O120">
        <v>50.020499999999998</v>
      </c>
      <c r="P120">
        <f>50+40.5</f>
        <v>90.5</v>
      </c>
      <c r="Q120">
        <f>P120/1000</f>
        <v>9.0499999999999997E-2</v>
      </c>
      <c r="R120" s="1">
        <v>1040.4455323227739</v>
      </c>
      <c r="S120">
        <v>190</v>
      </c>
      <c r="T120">
        <f>(R120*O120-S120*O120)/1000/(N120/1000)</f>
        <v>419937.91460563987</v>
      </c>
      <c r="U120">
        <f>T120/S120</f>
        <v>2210.1995505559994</v>
      </c>
      <c r="V120">
        <f>LOG10(U120)</f>
        <v>3.3444314862611035</v>
      </c>
    </row>
    <row r="121" spans="1:22" x14ac:dyDescent="0.25">
      <c r="A121" t="s">
        <v>66</v>
      </c>
      <c r="B121" t="s">
        <v>66</v>
      </c>
      <c r="C121" t="s">
        <v>67</v>
      </c>
      <c r="D121">
        <v>1</v>
      </c>
      <c r="E121">
        <v>5</v>
      </c>
      <c r="F121" t="s">
        <v>17</v>
      </c>
      <c r="G121" t="s">
        <v>98</v>
      </c>
      <c r="H121" t="s">
        <v>82</v>
      </c>
      <c r="I121" t="s">
        <v>15</v>
      </c>
      <c r="J121">
        <v>800</v>
      </c>
      <c r="K121">
        <v>20</v>
      </c>
      <c r="L121" t="s">
        <v>0</v>
      </c>
      <c r="M121">
        <v>5000</v>
      </c>
      <c r="N121">
        <v>9.8900000000000002E-2</v>
      </c>
      <c r="O121">
        <v>50.054499999999997</v>
      </c>
      <c r="P121">
        <v>455</v>
      </c>
      <c r="Q121">
        <f>P121/1000</f>
        <v>0.45500000000000002</v>
      </c>
      <c r="R121" s="1">
        <v>5227.4160647868075</v>
      </c>
      <c r="S121">
        <v>3700</v>
      </c>
      <c r="T121">
        <f>(R121*O121-S121*O121)/1000/(N121/1000)</f>
        <v>773043.95768322807</v>
      </c>
      <c r="U121">
        <f>T121/S121</f>
        <v>208.93079937384542</v>
      </c>
      <c r="V121">
        <f>LOG10(U121)</f>
        <v>2.3200024658881708</v>
      </c>
    </row>
    <row r="122" spans="1:22" x14ac:dyDescent="0.25">
      <c r="A122" t="s">
        <v>18</v>
      </c>
      <c r="B122" t="s">
        <v>68</v>
      </c>
      <c r="C122" t="s">
        <v>69</v>
      </c>
      <c r="D122">
        <v>1</v>
      </c>
      <c r="E122">
        <v>1</v>
      </c>
      <c r="F122" t="s">
        <v>17</v>
      </c>
      <c r="G122" t="s">
        <v>98</v>
      </c>
      <c r="H122" t="s">
        <v>82</v>
      </c>
      <c r="I122" t="s">
        <v>19</v>
      </c>
      <c r="J122">
        <v>600</v>
      </c>
      <c r="L122" t="s">
        <v>0</v>
      </c>
      <c r="M122">
        <v>1</v>
      </c>
      <c r="N122">
        <v>0.1011</v>
      </c>
      <c r="O122">
        <v>50.008499999999998</v>
      </c>
      <c r="P122">
        <f>50+40.5</f>
        <v>90.5</v>
      </c>
      <c r="Q122">
        <f>P122/1000</f>
        <v>9.0499999999999997E-2</v>
      </c>
      <c r="R122" s="1">
        <v>1.0406951968075691</v>
      </c>
      <c r="S122">
        <v>0.96</v>
      </c>
      <c r="T122">
        <f>(R122*O122-S122*O122)/1000/(N122/1000)</f>
        <v>39.915388225037802</v>
      </c>
      <c r="U122">
        <f>T122/S122</f>
        <v>41.578529401081042</v>
      </c>
      <c r="V122">
        <f>LOG10(U122)</f>
        <v>1.6188691246229123</v>
      </c>
    </row>
    <row r="123" spans="1:22" x14ac:dyDescent="0.25">
      <c r="A123" t="s">
        <v>18</v>
      </c>
      <c r="B123" t="s">
        <v>68</v>
      </c>
      <c r="C123" t="s">
        <v>69</v>
      </c>
      <c r="D123">
        <v>1</v>
      </c>
      <c r="E123">
        <v>2</v>
      </c>
      <c r="F123" t="s">
        <v>17</v>
      </c>
      <c r="G123" t="s">
        <v>98</v>
      </c>
      <c r="H123" t="s">
        <v>82</v>
      </c>
      <c r="I123" t="s">
        <v>19</v>
      </c>
      <c r="J123">
        <v>600</v>
      </c>
      <c r="L123" t="s">
        <v>0</v>
      </c>
      <c r="M123">
        <v>10</v>
      </c>
      <c r="N123">
        <v>9.98E-2</v>
      </c>
      <c r="O123">
        <v>50.008000000000003</v>
      </c>
      <c r="P123">
        <f>900+7.4</f>
        <v>907.4</v>
      </c>
      <c r="Q123">
        <f>P123/1000</f>
        <v>0.90739999999999998</v>
      </c>
      <c r="R123" s="1">
        <v>10.434654843543898</v>
      </c>
      <c r="S123">
        <v>10</v>
      </c>
      <c r="T123">
        <f>(R123*O123-S123*O123)/1000/(N123/1000)</f>
        <v>217.79778973890978</v>
      </c>
      <c r="U123">
        <f>T123/S123</f>
        <v>21.779778973890977</v>
      </c>
      <c r="V123">
        <f>LOG10(U123)</f>
        <v>1.3380534681237704</v>
      </c>
    </row>
    <row r="124" spans="1:22" x14ac:dyDescent="0.25">
      <c r="A124" t="s">
        <v>18</v>
      </c>
      <c r="B124" t="s">
        <v>68</v>
      </c>
      <c r="C124" t="s">
        <v>69</v>
      </c>
      <c r="D124">
        <v>1</v>
      </c>
      <c r="E124">
        <v>3</v>
      </c>
      <c r="F124" t="s">
        <v>17</v>
      </c>
      <c r="G124" t="s">
        <v>98</v>
      </c>
      <c r="H124" t="s">
        <v>82</v>
      </c>
      <c r="I124" t="s">
        <v>19</v>
      </c>
      <c r="J124">
        <v>600</v>
      </c>
      <c r="L124" t="s">
        <v>0</v>
      </c>
      <c r="M124">
        <v>100</v>
      </c>
      <c r="N124">
        <v>0.1013</v>
      </c>
      <c r="O124">
        <v>50.011000000000003</v>
      </c>
      <c r="P124">
        <v>9.1</v>
      </c>
      <c r="Q124">
        <f>P124/1000</f>
        <v>9.1000000000000004E-3</v>
      </c>
      <c r="R124" s="1">
        <v>104.63925832911609</v>
      </c>
      <c r="S124">
        <v>94</v>
      </c>
      <c r="T124">
        <f>(R124*O124-S124*O124)/1000/(N124/1000)</f>
        <v>5252.5167650288686</v>
      </c>
      <c r="U124">
        <f>T124/S124</f>
        <v>55.877837925839025</v>
      </c>
      <c r="V124">
        <f>LOG10(U124)</f>
        <v>1.7472395936654228</v>
      </c>
    </row>
    <row r="125" spans="1:22" x14ac:dyDescent="0.25">
      <c r="A125" t="s">
        <v>18</v>
      </c>
      <c r="B125" t="s">
        <v>68</v>
      </c>
      <c r="C125" t="s">
        <v>69</v>
      </c>
      <c r="D125">
        <v>1</v>
      </c>
      <c r="E125">
        <v>4</v>
      </c>
      <c r="F125" t="s">
        <v>17</v>
      </c>
      <c r="G125" t="s">
        <v>98</v>
      </c>
      <c r="H125" t="s">
        <v>82</v>
      </c>
      <c r="I125" t="s">
        <v>19</v>
      </c>
      <c r="J125">
        <v>600</v>
      </c>
      <c r="L125" t="s">
        <v>0</v>
      </c>
      <c r="M125">
        <v>1000</v>
      </c>
      <c r="N125">
        <v>0.10009999999999999</v>
      </c>
      <c r="O125">
        <v>50.000300000000003</v>
      </c>
      <c r="P125">
        <f>50+40.5</f>
        <v>90.5</v>
      </c>
      <c r="Q125">
        <f>P125/1000</f>
        <v>9.0499999999999997E-2</v>
      </c>
      <c r="R125" s="1">
        <v>1040.8658697958074</v>
      </c>
      <c r="S125">
        <v>940</v>
      </c>
      <c r="T125">
        <f>(R125*O125-S125*O125)/1000/(N125/1000)</f>
        <v>50382.854640872218</v>
      </c>
      <c r="U125">
        <f>T125/S125</f>
        <v>53.598781532842786</v>
      </c>
      <c r="V125">
        <f>LOG10(U125)</f>
        <v>1.7291549169394567</v>
      </c>
    </row>
    <row r="126" spans="1:22" x14ac:dyDescent="0.25">
      <c r="A126" t="s">
        <v>18</v>
      </c>
      <c r="B126" t="s">
        <v>68</v>
      </c>
      <c r="C126" t="s">
        <v>69</v>
      </c>
      <c r="D126">
        <v>1</v>
      </c>
      <c r="E126">
        <v>5</v>
      </c>
      <c r="F126" t="s">
        <v>17</v>
      </c>
      <c r="G126" t="s">
        <v>98</v>
      </c>
      <c r="H126" t="s">
        <v>82</v>
      </c>
      <c r="I126" t="s">
        <v>19</v>
      </c>
      <c r="J126">
        <v>600</v>
      </c>
      <c r="L126" t="s">
        <v>0</v>
      </c>
      <c r="M126">
        <v>5000</v>
      </c>
      <c r="N126">
        <v>0.1</v>
      </c>
      <c r="O126">
        <v>49.996099999999998</v>
      </c>
      <c r="P126">
        <v>455</v>
      </c>
      <c r="Q126">
        <f>P126/1000</f>
        <v>0.45500000000000002</v>
      </c>
      <c r="R126" s="1">
        <v>5233.5221630261412</v>
      </c>
      <c r="S126">
        <v>6100</v>
      </c>
      <c r="T126">
        <f>(R126*O126-S126*O126)/1000/(N126/1000)</f>
        <v>-433205.12585128716</v>
      </c>
      <c r="U126">
        <f>T126/S126</f>
        <v>-71.017233746112652</v>
      </c>
      <c r="V126" t="e">
        <f>LOG10(U126)</f>
        <v>#NUM!</v>
      </c>
    </row>
    <row r="127" spans="1:22" x14ac:dyDescent="0.25">
      <c r="A127" t="s">
        <v>24</v>
      </c>
      <c r="D127">
        <v>1</v>
      </c>
      <c r="E127">
        <v>0</v>
      </c>
      <c r="L127" t="s">
        <v>25</v>
      </c>
      <c r="S127">
        <v>4.0000000000000002E-4</v>
      </c>
      <c r="U127">
        <f>T127/S127</f>
        <v>0</v>
      </c>
      <c r="V127" t="e">
        <f>LOG10(U127)</f>
        <v>#NUM!</v>
      </c>
    </row>
    <row r="128" spans="1:22" x14ac:dyDescent="0.25">
      <c r="A128" t="s">
        <v>24</v>
      </c>
      <c r="D128">
        <v>2</v>
      </c>
      <c r="E128">
        <v>0</v>
      </c>
      <c r="L128" t="s">
        <v>25</v>
      </c>
      <c r="S128">
        <v>0</v>
      </c>
      <c r="U128" t="e">
        <f>T128/S128</f>
        <v>#DIV/0!</v>
      </c>
      <c r="V128" t="e">
        <f>LOG10(U128)</f>
        <v>#DIV/0!</v>
      </c>
    </row>
    <row r="129" spans="1:22" x14ac:dyDescent="0.25">
      <c r="A129" t="s">
        <v>24</v>
      </c>
      <c r="D129">
        <v>3</v>
      </c>
      <c r="E129">
        <v>0</v>
      </c>
      <c r="L129" t="s">
        <v>25</v>
      </c>
      <c r="S129">
        <v>0</v>
      </c>
      <c r="U129" t="e">
        <f>T129/S129</f>
        <v>#DIV/0!</v>
      </c>
      <c r="V129" t="e">
        <f>LOG10(U129)</f>
        <v>#DIV/0!</v>
      </c>
    </row>
    <row r="130" spans="1:22" x14ac:dyDescent="0.25">
      <c r="A130" t="s">
        <v>22</v>
      </c>
      <c r="D130">
        <v>1</v>
      </c>
      <c r="E130">
        <v>1</v>
      </c>
      <c r="L130" t="s">
        <v>23</v>
      </c>
      <c r="M130">
        <v>1</v>
      </c>
      <c r="O130">
        <v>50.007100000000001</v>
      </c>
      <c r="P130">
        <f>50+40.5</f>
        <v>90.5</v>
      </c>
      <c r="Q130">
        <f>P130/1000</f>
        <v>9.0499999999999997E-2</v>
      </c>
      <c r="R130" s="1">
        <v>1.0407243321358628</v>
      </c>
      <c r="S130">
        <v>2.4</v>
      </c>
      <c r="U130">
        <f>T130/S130</f>
        <v>0</v>
      </c>
      <c r="V130" t="e">
        <f>LOG10(U130)</f>
        <v>#NUM!</v>
      </c>
    </row>
    <row r="131" spans="1:22" x14ac:dyDescent="0.25">
      <c r="A131" t="s">
        <v>22</v>
      </c>
      <c r="D131">
        <v>2</v>
      </c>
      <c r="E131">
        <v>1</v>
      </c>
      <c r="L131" t="s">
        <v>23</v>
      </c>
      <c r="M131">
        <v>1</v>
      </c>
      <c r="O131">
        <v>50.019399999999997</v>
      </c>
      <c r="P131">
        <f>50+40.5</f>
        <v>90.5</v>
      </c>
      <c r="Q131">
        <f>P131/1000</f>
        <v>9.0499999999999997E-2</v>
      </c>
      <c r="R131" s="1">
        <v>1.0404684132466866</v>
      </c>
      <c r="S131">
        <v>1</v>
      </c>
      <c r="U131">
        <f>T131/S131</f>
        <v>0</v>
      </c>
      <c r="V131" t="e">
        <f>LOG10(U131)</f>
        <v>#NUM!</v>
      </c>
    </row>
    <row r="132" spans="1:22" x14ac:dyDescent="0.25">
      <c r="A132" t="s">
        <v>22</v>
      </c>
      <c r="D132">
        <v>3</v>
      </c>
      <c r="E132">
        <v>1</v>
      </c>
      <c r="L132" t="s">
        <v>23</v>
      </c>
      <c r="M132">
        <v>1</v>
      </c>
      <c r="O132">
        <v>49.997599999999998</v>
      </c>
      <c r="P132">
        <f>50+40.5</f>
        <v>90.5</v>
      </c>
      <c r="Q132">
        <f>P132/1000</f>
        <v>9.0499999999999997E-2</v>
      </c>
      <c r="R132" s="1">
        <v>1.0409220792508302</v>
      </c>
      <c r="S132">
        <v>0.95</v>
      </c>
      <c r="U132">
        <f>T132/S132</f>
        <v>0</v>
      </c>
      <c r="V132" t="e">
        <f>LOG10(U132)</f>
        <v>#NUM!</v>
      </c>
    </row>
    <row r="133" spans="1:22" x14ac:dyDescent="0.25">
      <c r="A133" t="s">
        <v>22</v>
      </c>
      <c r="D133">
        <v>1</v>
      </c>
      <c r="E133">
        <v>2</v>
      </c>
      <c r="L133" t="s">
        <v>23</v>
      </c>
      <c r="M133">
        <v>10</v>
      </c>
      <c r="O133">
        <v>49.990200000000002</v>
      </c>
      <c r="P133">
        <f>900+7.4</f>
        <v>907.4</v>
      </c>
      <c r="Q133">
        <f>P133/1000</f>
        <v>0.90739999999999998</v>
      </c>
      <c r="R133" s="1">
        <v>10.438370308899408</v>
      </c>
      <c r="S133">
        <v>12</v>
      </c>
      <c r="U133">
        <f>T133/S133</f>
        <v>0</v>
      </c>
      <c r="V133" t="e">
        <f>LOG10(U133)</f>
        <v>#NUM!</v>
      </c>
    </row>
    <row r="134" spans="1:22" x14ac:dyDescent="0.25">
      <c r="A134" t="s">
        <v>22</v>
      </c>
      <c r="D134">
        <v>1</v>
      </c>
      <c r="E134">
        <v>3</v>
      </c>
      <c r="L134" t="s">
        <v>23</v>
      </c>
      <c r="M134">
        <v>100</v>
      </c>
      <c r="O134">
        <v>49.998199999999997</v>
      </c>
      <c r="P134">
        <v>9.1</v>
      </c>
      <c r="Q134">
        <f>P134/1000</f>
        <v>9.1000000000000004E-3</v>
      </c>
      <c r="R134" s="1">
        <v>104.66604694363848</v>
      </c>
      <c r="S134">
        <v>91</v>
      </c>
      <c r="U134">
        <f>T134/S134</f>
        <v>0</v>
      </c>
      <c r="V134" t="e">
        <f>LOG10(U134)</f>
        <v>#NUM!</v>
      </c>
    </row>
    <row r="135" spans="1:22" x14ac:dyDescent="0.25">
      <c r="A135" t="s">
        <v>22</v>
      </c>
      <c r="D135">
        <v>1</v>
      </c>
      <c r="E135">
        <v>4</v>
      </c>
      <c r="L135" t="s">
        <v>23</v>
      </c>
      <c r="M135">
        <v>1000</v>
      </c>
      <c r="O135">
        <v>50.014000000000003</v>
      </c>
      <c r="P135">
        <f>50+40.5</f>
        <v>90.5</v>
      </c>
      <c r="Q135">
        <f>P135/1000</f>
        <v>9.0499999999999997E-2</v>
      </c>
      <c r="R135" s="1">
        <v>1040.5807523803596</v>
      </c>
      <c r="S135">
        <v>1000</v>
      </c>
      <c r="U135">
        <f>T135/S135</f>
        <v>0</v>
      </c>
      <c r="V135" t="e">
        <f>LOG10(U135)</f>
        <v>#NUM!</v>
      </c>
    </row>
    <row r="136" spans="1:22" x14ac:dyDescent="0.25">
      <c r="A136" t="s">
        <v>22</v>
      </c>
      <c r="D136">
        <v>1</v>
      </c>
      <c r="E136">
        <v>5</v>
      </c>
      <c r="L136" t="s">
        <v>23</v>
      </c>
      <c r="M136">
        <v>5000</v>
      </c>
      <c r="O136">
        <v>50.001300000000001</v>
      </c>
      <c r="P136">
        <v>455</v>
      </c>
      <c r="Q136">
        <f>P136/1000</f>
        <v>0.45500000000000002</v>
      </c>
      <c r="R136" s="1">
        <v>5232.9778908722619</v>
      </c>
      <c r="S136">
        <v>6000</v>
      </c>
      <c r="U136">
        <f>T136/S136</f>
        <v>0</v>
      </c>
      <c r="V136" t="e">
        <f>LOG10(U136)</f>
        <v>#NUM!</v>
      </c>
    </row>
  </sheetData>
  <autoFilter ref="A1:V136" xr:uid="{7DA9B021-497E-4B8B-BBE1-5699E9499D99}">
    <sortState xmlns:xlrd2="http://schemas.microsoft.com/office/spreadsheetml/2017/richdata2" ref="A2:V136">
      <sortCondition ref="F1:F136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2022-11-08T11:56:19Z</dcterms:created>
  <dcterms:modified xsi:type="dcterms:W3CDTF">2023-06-07T10:28:12Z</dcterms:modified>
</cp:coreProperties>
</file>